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25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ables/table26.xml" ContentType="application/vnd.openxmlformats-officedocument.spreadsheetml.table+xml"/>
  <Override PartName="/xl/worksheets/sheet32.xml" ContentType="application/vnd.openxmlformats-officedocument.spreadsheetml.worksheet+xml"/>
  <Override PartName="/xl/tables/table27.xml" ContentType="application/vnd.openxmlformats-officedocument.spreadsheetml.table+xml"/>
  <Override PartName="/xl/worksheets/sheet33.xml" ContentType="application/vnd.openxmlformats-officedocument.spreadsheetml.worksheet+xml"/>
  <Override PartName="/xl/tables/table28.xml" ContentType="application/vnd.openxmlformats-officedocument.spreadsheetml.table+xml"/>
  <Override PartName="/xl/worksheets/sheet34.xml" ContentType="application/vnd.openxmlformats-officedocument.spreadsheetml.worksheet+xml"/>
  <Override PartName="/xl/tables/table29.xml" ContentType="application/vnd.openxmlformats-officedocument.spreadsheetml.table+xml"/>
  <Override PartName="/xl/worksheets/sheet35.xml" ContentType="application/vnd.openxmlformats-officedocument.spreadsheetml.worksheet+xml"/>
  <Override PartName="/xl/tables/table30.xml" ContentType="application/vnd.openxmlformats-officedocument.spreadsheetml.table+xml"/>
  <Override PartName="/xl/worksheets/sheet36.xml" ContentType="application/vnd.openxmlformats-officedocument.spreadsheetml.worksheet+xml"/>
  <Override PartName="/xl/tables/table31.xml" ContentType="application/vnd.openxmlformats-officedocument.spreadsheetml.table+xml"/>
  <Override PartName="/xl/worksheets/sheet37.xml" ContentType="application/vnd.openxmlformats-officedocument.spreadsheetml.worksheet+xml"/>
  <Override PartName="/xl/tables/table32.xml" ContentType="application/vnd.openxmlformats-officedocument.spreadsheetml.table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0_Visual_Flow" sheetId="2" state="visible" r:id="rId2"/>
    <sheet xmlns:r="http://schemas.openxmlformats.org/officeDocument/2006/relationships" name="Summary_Steps" sheetId="3" state="visible" r:id="rId3"/>
    <sheet xmlns:r="http://schemas.openxmlformats.org/officeDocument/2006/relationships" name="00_Guide" sheetId="4" state="visible" r:id="rId4"/>
    <sheet xmlns:r="http://schemas.openxmlformats.org/officeDocument/2006/relationships" name="01_Summary" sheetId="5" state="visible" r:id="rId5"/>
    <sheet xmlns:r="http://schemas.openxmlformats.org/officeDocument/2006/relationships" name="02_Existing_vs_Target" sheetId="6" state="visible" r:id="rId6"/>
    <sheet xmlns:r="http://schemas.openxmlformats.org/officeDocument/2006/relationships" name="03_Combination_Matrix" sheetId="7" state="visible" r:id="rId7"/>
    <sheet xmlns:r="http://schemas.openxmlformats.org/officeDocument/2006/relationships" name="03a_Arch_Patterns" sheetId="8" state="visible" r:id="rId8"/>
    <sheet xmlns:r="http://schemas.openxmlformats.org/officeDocument/2006/relationships" name="04_Embeddings" sheetId="9" state="visible" r:id="rId9"/>
    <sheet xmlns:r="http://schemas.openxmlformats.org/officeDocument/2006/relationships" name="05_Ingestion" sheetId="10" state="visible" r:id="rId10"/>
    <sheet xmlns:r="http://schemas.openxmlformats.org/officeDocument/2006/relationships" name="05a_Source_Connectors" sheetId="11" state="visible" r:id="rId11"/>
    <sheet xmlns:r="http://schemas.openxmlformats.org/officeDocument/2006/relationships" name="06_Chunking" sheetId="12" state="visible" r:id="rId12"/>
    <sheet xmlns:r="http://schemas.openxmlformats.org/officeDocument/2006/relationships" name="06a_Chunk_Param_Matrix" sheetId="13" state="visible" r:id="rId13"/>
    <sheet xmlns:r="http://schemas.openxmlformats.org/officeDocument/2006/relationships" name="07_Vector_Stores" sheetId="14" state="visible" r:id="rId14"/>
    <sheet xmlns:r="http://schemas.openxmlformats.org/officeDocument/2006/relationships" name="08_ANN_Algorithms" sheetId="15" state="visible" r:id="rId15"/>
    <sheet xmlns:r="http://schemas.openxmlformats.org/officeDocument/2006/relationships" name="08a_ANN_Experiments" sheetId="16" state="visible" r:id="rId16"/>
    <sheet xmlns:r="http://schemas.openxmlformats.org/officeDocument/2006/relationships" name="08b_Clustering_vs_Index" sheetId="17" state="visible" r:id="rId17"/>
    <sheet xmlns:r="http://schemas.openxmlformats.org/officeDocument/2006/relationships" name="09_Retrieval" sheetId="18" state="visible" r:id="rId18"/>
    <sheet xmlns:r="http://schemas.openxmlformats.org/officeDocument/2006/relationships" name="10_Reranking" sheetId="19" state="visible" r:id="rId19"/>
    <sheet xmlns:r="http://schemas.openxmlformats.org/officeDocument/2006/relationships" name="11_Advanced_RAG" sheetId="20" state="visible" r:id="rId20"/>
    <sheet xmlns:r="http://schemas.openxmlformats.org/officeDocument/2006/relationships" name="12_GCP_Access_Checklist" sheetId="21" state="visible" r:id="rId21"/>
    <sheet xmlns:r="http://schemas.openxmlformats.org/officeDocument/2006/relationships" name="13_API_SDK_Inventory" sheetId="22" state="visible" r:id="rId22"/>
    <sheet xmlns:r="http://schemas.openxmlformats.org/officeDocument/2006/relationships" name="14_Experiments" sheetId="23" state="visible" r:id="rId23"/>
    <sheet xmlns:r="http://schemas.openxmlformats.org/officeDocument/2006/relationships" name="15_Metrics" sheetId="24" state="visible" r:id="rId24"/>
    <sheet xmlns:r="http://schemas.openxmlformats.org/officeDocument/2006/relationships" name="15a_Datasets" sheetId="25" state="visible" r:id="rId25"/>
    <sheet xmlns:r="http://schemas.openxmlformats.org/officeDocument/2006/relationships" name="15b_Golden_Set_Method" sheetId="26" state="visible" r:id="rId26"/>
    <sheet xmlns:r="http://schemas.openxmlformats.org/officeDocument/2006/relationships" name="16_Risks" sheetId="27" state="visible" r:id="rId27"/>
    <sheet xmlns:r="http://schemas.openxmlformats.org/officeDocument/2006/relationships" name="17_Cost_Capacity" sheetId="28" state="visible" r:id="rId28"/>
    <sheet xmlns:r="http://schemas.openxmlformats.org/officeDocument/2006/relationships" name="18_Roadmap" sheetId="29" state="visible" r:id="rId29"/>
    <sheet xmlns:r="http://schemas.openxmlformats.org/officeDocument/2006/relationships" name="19_Decision_Matrix" sheetId="30" state="visible" r:id="rId30"/>
    <sheet xmlns:r="http://schemas.openxmlformats.org/officeDocument/2006/relationships" name="20_Assumptions_Log" sheetId="31" state="visible" r:id="rId31"/>
    <sheet xmlns:r="http://schemas.openxmlformats.org/officeDocument/2006/relationships" name="21_ACL_Data_Model" sheetId="32" state="visible" r:id="rId32"/>
    <sheet xmlns:r="http://schemas.openxmlformats.org/officeDocument/2006/relationships" name="21a_ACL_Pipeline" sheetId="33" state="visible" r:id="rId33"/>
    <sheet xmlns:r="http://schemas.openxmlformats.org/officeDocument/2006/relationships" name="21b_ACL_Enforcement" sheetId="34" state="visible" r:id="rId34"/>
    <sheet xmlns:r="http://schemas.openxmlformats.org/officeDocument/2006/relationships" name="22_Layer_Analysis" sheetId="35" state="visible" r:id="rId35"/>
    <sheet xmlns:r="http://schemas.openxmlformats.org/officeDocument/2006/relationships" name="23_FR_Traceability" sheetId="36" state="visible" r:id="rId36"/>
    <sheet xmlns:r="http://schemas.openxmlformats.org/officeDocument/2006/relationships" name="24_Source_Register" sheetId="37" state="visible" r:id="rId37"/>
    <sheet xmlns:r="http://schemas.openxmlformats.org/officeDocument/2006/relationships" name="Lists" sheetId="38" state="hidden" r:id="rId3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FFFFFF"/>
      <sz val="14"/>
    </font>
    <font>
      <name val="Calibri"/>
      <i val="1"/>
      <color rgb="FF595959"/>
      <sz val="9"/>
    </font>
    <font>
      <name val="Calibri"/>
      <b val="1"/>
      <color rgb="FFFFFFFF"/>
      <sz val="10"/>
    </font>
    <font>
      <name val="Calibri"/>
      <color rgb="FF0563C1"/>
      <sz val="10"/>
      <u val="single"/>
    </font>
    <font>
      <name val="Calibri"/>
      <sz val="10"/>
    </font>
    <font>
      <name val="Calibri"/>
      <family val="2"/>
      <b val="1"/>
      <sz val="14"/>
    </font>
    <font>
      <name val="Calibri"/>
      <family val="2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1565C0"/>
      <sz val="11"/>
      <u val="single"/>
    </font>
    <font>
      <name val="Calibri"/>
      <b val="1"/>
      <color rgb="002E7D32"/>
      <sz val="11"/>
    </font>
    <font>
      <name val="Calibri"/>
      <b val="1"/>
      <color rgb="001565C0"/>
      <sz val="11"/>
    </font>
    <font>
      <name val="Calibri"/>
      <b val="1"/>
      <color rgb="006A1B9A"/>
      <sz val="11"/>
    </font>
    <font>
      <name val="Calibri"/>
      <b val="1"/>
      <color rgb="00D84315"/>
      <sz val="11"/>
    </font>
    <font>
      <name val="Calibri"/>
      <b val="1"/>
      <color rgb="0000838F"/>
      <sz val="11"/>
    </font>
    <font>
      <name val="Calibri"/>
      <b val="1"/>
      <color rgb="000277BD"/>
      <sz val="11"/>
    </font>
    <font>
      <name val="Calibri"/>
      <b val="1"/>
      <color rgb="00B7791F"/>
      <sz val="11"/>
    </font>
    <font>
      <name val="Calibri"/>
      <b val="1"/>
      <color rgb="00C62828"/>
      <sz val="11"/>
    </font>
    <font>
      <name val="Calibri"/>
      <b val="1"/>
      <color rgb="00455A64"/>
      <sz val="11"/>
    </font>
    <font>
      <name val="Calibri"/>
      <b val="1"/>
      <color rgb="001F3864"/>
      <sz val="20"/>
    </font>
    <font>
      <name val="Calibri"/>
      <i val="1"/>
      <color rgb="005B6577"/>
      <sz val="11"/>
    </font>
    <font>
      <name val="Calibri"/>
      <b val="1"/>
      <color rgb="00FFFFFF"/>
      <sz val="13"/>
    </font>
    <font>
      <name val="Calibri"/>
      <b val="1"/>
      <color rgb="001D2433"/>
      <sz val="11"/>
    </font>
    <font>
      <name val="Calibri"/>
      <color rgb="001D2433"/>
      <sz val="11"/>
    </font>
  </fonts>
  <fills count="20">
    <fill>
      <patternFill/>
    </fill>
    <fill>
      <patternFill patternType="gray125"/>
    </fill>
    <fill>
      <patternFill patternType="solid">
        <fgColor rgb="FF9C2A00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DEDED"/>
      </patternFill>
    </fill>
    <fill>
      <patternFill patternType="solid">
        <fgColor rgb="FFF8CBAD"/>
      </patternFill>
    </fill>
    <fill>
      <patternFill patternType="solid">
        <fgColor rgb="FFFF7C8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1F3864"/>
      </patternFill>
    </fill>
    <fill>
      <patternFill patternType="solid">
        <fgColor rgb="00FDECEC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5DBE6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4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4" fontId="0" fillId="5" borderId="0" pivotButton="0" quotePrefix="0" xfId="0"/>
    <xf numFmtId="0" fontId="4" fillId="3" borderId="0" applyAlignment="1" pivotButton="0" quotePrefix="0" xfId="0">
      <alignment wrapText="1"/>
    </xf>
    <xf numFmtId="2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15" borderId="0" pivotButton="0" quotePrefix="0" xfId="0"/>
    <xf numFmtId="0" fontId="8" fillId="15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6" borderId="0" applyAlignment="1" pivotButton="0" quotePrefix="0" xfId="0">
      <alignment vertical="center" indent="1"/>
    </xf>
    <xf numFmtId="0" fontId="24" fillId="0" borderId="2" applyAlignment="1" pivotButton="0" quotePrefix="0" xfId="0">
      <alignment vertical="top" wrapText="1"/>
    </xf>
    <xf numFmtId="0" fontId="25" fillId="0" borderId="2" applyAlignment="1" pivotButton="0" quotePrefix="0" xfId="0">
      <alignment vertical="top" wrapText="1"/>
    </xf>
    <xf numFmtId="0" fontId="24" fillId="17" borderId="2" applyAlignment="1" pivotButton="0" quotePrefix="0" xfId="0">
      <alignment vertical="top" wrapText="1"/>
    </xf>
    <xf numFmtId="0" fontId="25" fillId="17" borderId="2" applyAlignment="1" pivotButton="0" quotePrefix="0" xfId="0">
      <alignment vertical="top" wrapText="1"/>
    </xf>
    <xf numFmtId="0" fontId="10" fillId="18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top" wrapText="1"/>
    </xf>
    <xf numFmtId="0" fontId="24" fillId="19" borderId="2" applyAlignment="1" pivotButton="0" quotePrefix="0" xfId="0">
      <alignment vertical="top" wrapText="1"/>
    </xf>
    <xf numFmtId="0" fontId="25" fillId="19" borderId="2" applyAlignment="1" pivotButton="0" quotePrefix="0" xfId="0">
      <alignment vertical="top" wrapText="1"/>
    </xf>
    <xf numFmtId="0" fontId="9" fillId="16" borderId="0" pivotButton="0" quotePrefix="0" xfId="0"/>
    <xf numFmtId="0" fontId="0" fillId="16" borderId="0" pivotButton="0" quotePrefix="0" xfId="0"/>
    <xf numFmtId="0" fontId="10" fillId="0" borderId="2" pivotButton="0" quotePrefix="0" xfId="0"/>
    <xf numFmtId="0" fontId="11" fillId="0" borderId="2" pivotButton="0" quotePrefix="0" xfId="0"/>
    <xf numFmtId="0" fontId="12" fillId="0" borderId="2" pivotButton="0" quotePrefix="0" xfId="0"/>
    <xf numFmtId="0" fontId="13" fillId="0" borderId="2" pivotButton="0" quotePrefix="0" xfId="0"/>
    <xf numFmtId="0" fontId="14" fillId="0" borderId="2" pivotButton="0" quotePrefix="0" xfId="0"/>
    <xf numFmtId="0" fontId="15" fillId="0" borderId="2" pivotButton="0" quotePrefix="0" xfId="0"/>
    <xf numFmtId="0" fontId="16" fillId="0" borderId="2" pivotButton="0" quotePrefix="0" xfId="0"/>
    <xf numFmtId="0" fontId="17" fillId="0" borderId="2" pivotButton="0" quotePrefix="0" xfId="0"/>
    <xf numFmtId="0" fontId="18" fillId="0" borderId="2" pivotButton="0" quotePrefix="0" xfId="0"/>
    <xf numFmtId="0" fontId="19" fillId="0" borderId="2" pivotButton="0" quotePrefix="0" xfId="0"/>
    <xf numFmtId="0" fontId="20" fillId="0" borderId="2" pivotButton="0" quotePrefix="0" xfId="0"/>
  </cellXfs>
  <cellStyles count="1">
    <cellStyle name="Normal" xfId="0" builtinId="0"/>
  </cellStyles>
  <dxfs count="179"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8097500" cy="3935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01_SummarySteps" displayName="T01_SummarySteps" ref="A3:I20" headerRowCount="1">
  <autoFilter ref="A3:I20"/>
  <tableColumns count="9">
    <tableColumn id="1" name="Step"/>
    <tableColumn id="2" name="Phase"/>
    <tableColumn id="3" name="What to do"/>
    <tableColumn id="4" name="Why"/>
    <tableColumn id="5" name="Owner"/>
    <tableColumn id="6" name="Output / done when"/>
    <tableColumn id="7" name="Details in main workbook"/>
    <tableColumn id="8" name="Status"/>
    <tableColumn id="9" name="Not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01_01ExecSummary" displayName="T01_01ExecSummary" ref="A3:C23" headerRowCount="1">
  <autoFilter ref="A3:C23"/>
  <tableColumns count="3">
    <tableColumn id="1" name="Section"/>
    <tableColumn id="2" name="Item"/>
    <tableColumn id="3" name="Conte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02_02ExistingvsTarget" displayName="T02_02ExistingvsTarget" ref="A3:G21" headerRowCount="1">
  <autoFilter ref="A3:G21"/>
  <tableColumns count="7">
    <tableColumn id="1" name="Component / concern"/>
    <tableColumn id="2" name="Current managed (Vertex AI Search / Gemini Enterprise)"/>
    <tableColumn id="3" name="GCP-native custom (AP-B)"/>
    <tableColumn id="4" name="Hybrid (AP-D)"/>
    <tableColumn id="5" name="Open-source on GCP (AP-C)"/>
    <tableColumn id="6" name="Fully custom (AP-E)"/>
    <tableColumn id="7" name="Migration / integration 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03_03CombinationMatrix" displayName="T03_03CombinationMatrix" ref="A3:AW36" headerRowCount="1">
  <autoFilter ref="A3:AW36"/>
  <tableColumns count="49">
    <tableColumn id="1" name="Architecture ID"/>
    <tableColumn id="2" name="Architecture category"/>
    <tableColumn id="3" name="Pattern ref"/>
    <tableColumn id="4" name="Name / summary"/>
    <tableColumn id="5" name="Why technically meaningful / how it differs"/>
    <tableColumn id="6" name="Ingestion approach"/>
    <tableColumn id="7" name="SharePoint integration method"/>
    <tableColumn id="8" name="ServiceNow integration method"/>
    <tableColumn id="9" name="Document extraction"/>
    <tableColumn id="10" name="Preprocessing"/>
    <tableColumn id="11" name="Chunking strategy (ref)"/>
    <tableColumn id="12" name="Embedding provider"/>
    <tableColumn id="13" name="Embedding model (ref)"/>
    <tableColumn id="14" name="Embedding dimensions"/>
    <tableColumn id="15" name="Vector DB / index (ref)"/>
    <tableColumn id="16" name="ANN algorithm / index type (ref)"/>
    <tableColumn id="17" name="Keyword search engine"/>
    <tableColumn id="18" name="Hybrid search approach"/>
    <tableColumn id="19" name="Metadata filtering strategy"/>
    <tableColumn id="20" name="Reranking approach (ref)"/>
    <tableColumn id="21" name="Context assembly"/>
    <tableColumn id="22" name="Generation model"/>
    <tableColumn id="23" name="Orchestration framework"/>
    <tableColumn id="24" name="Deployment model"/>
    <tableColumn id="25" name="ACL extraction approach"/>
    <tableColumn id="26" name="ACL normalisation model"/>
    <tableColumn id="27" name="Identity resolution approach"/>
    <tableColumn id="28" name="Authorisation policy store"/>
    <tableColumn id="29" name="Authorisation enforcement point"/>
    <tableColumn id="30" name="ACL-aware vector filtering"/>
    <tableColumn id="31" name="Keyword-search authorisation"/>
    <tableColumn id="32" name="Reranker authorisation boundary"/>
    <tableColumn id="33" name="ACL synchronisation strategy"/>
    <tableColumn id="34" name="Revocation strategy"/>
    <tableColumn id="35" name="Source authorisation fallback"/>
    <tableColumn id="36" name="Meets mandatory ACL requirement?"/>
    <tableColumn id="37" name="Expected advantages"/>
    <tableColumn id="38" name="Known limitations"/>
    <tableColumn id="39" name="Implementation complexity"/>
    <tableColumn id="40" name="Relative cost"/>
    <tableColumn id="41" name="Latency considerations"/>
    <tableColumn id="42" name="Security considerations"/>
    <tableColumn id="43" name="Scalability considerations"/>
    <tableColumn id="44" name="Required GCP services"/>
    <tableColumn id="45" name="POC priority"/>
    <tableColumn id="46" name="Prerequisites"/>
    <tableColumn id="47" name="Validation method"/>
    <tableColumn id="48" name="Evidence source"/>
    <tableColumn id="49" name="Verification statu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04_03aArchPatterns" displayName="T04_03aArchPatterns" ref="A3:O11" headerRowCount="1">
  <autoFilter ref="A3:O11"/>
  <tableColumns count="15">
    <tableColumn id="1" name="Pattern ID"/>
    <tableColumn id="2" name="Pattern"/>
    <tableColumn id="3" name="Category"/>
    <tableColumn id="4" name="Textual component diagram"/>
    <tableColumn id="5" name="Data flow"/>
    <tableColumn id="6" name="Managed by GCP"/>
    <tableColumn id="7" name="Owned by our engineering team"/>
    <tableColumn id="8" name="Dependencies"/>
    <tableColumn id="9" name="Failure modes"/>
    <tableColumn id="10" name="Benefits"/>
    <tableColumn id="11" name="Limitations"/>
    <tableColumn id="12" name="Suitable use cases"/>
    <tableColumn id="13" name="ACL approach"/>
    <tableColumn id="14" name="Engineering effort (relative)"/>
    <tableColumn id="15" name="Verification 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05_04Embeddings" displayName="T05_04Embeddings" ref="A3:Y23" headerRowCount="1">
  <autoFilter ref="A3:Y23"/>
  <tableColumns count="25">
    <tableColumn id="1" name="Model ID"/>
    <tableColumn id="2" name="Provider"/>
    <tableColumn id="3" name="Exact model name"/>
    <tableColumn id="4" name="Model type"/>
    <tableColumn id="5" name="Modality / language"/>
    <tableColumn id="6" name="Max input"/>
    <tableColumn id="7" name="Output dims &amp; configuration"/>
    <tableColumn id="8" name="Normalisation"/>
    <tableColumn id="9" name="Query/doc encoding &amp; prefixes"/>
    <tableColumn id="10" name="Similarity metric"/>
    <tableColumn id="11" name="Batch / online"/>
    <tableColumn id="12" name="Deployment model"/>
    <tableColumn id="13" name="Regional availability"/>
    <tableColumn id="14" name="Pricing basis"/>
    <tableColumn id="15" name="Fine-tuning / adaptation"/>
    <tableColumn id="16" name="Licence"/>
    <tableColumn id="17" name="Strengths"/>
    <tableColumn id="18" name="Limitations"/>
    <tableColumn id="19" name="Integration effort"/>
    <tableColumn id="20" name="Security &amp; data residency"/>
    <tableColumn id="21" name="Official documentation"/>
    <tableColumn id="22" name="Lifecycle / version"/>
    <tableColumn id="23" name="Verification status"/>
    <tableColumn id="24" name="POC priority"/>
    <tableColumn id="25" name="Date checke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06_05Ingestion" displayName="T06_05Ingestion" ref="A3:J31" headerRowCount="1">
  <autoFilter ref="A3:J31"/>
  <tableColumns count="10">
    <tableColumn id="1" name="Ingest ID"/>
    <tableColumn id="2" name="Technique"/>
    <tableColumn id="3" name="Dimension"/>
    <tableColumn id="4" name="Problem addressed"/>
    <tableColumn id="5" name="Implementation pattern (GCP)"/>
    <tableColumn id="6" name="Prerequisites"/>
    <tableColumn id="7" name="Trade-offs"/>
    <tableColumn id="8" name="Failure scenarios"/>
    <tableColumn id="9" name="POC experiment"/>
    <tableColumn id="10" name="Priority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07_05aSourceConnectors" displayName="T07_05aSourceConnectors" ref="A3:L31" headerRowCount="1">
  <autoFilter ref="A3:L31"/>
  <tableColumns count="12">
    <tableColumn id="1" name="Source ID"/>
    <tableColumn id="2" name="Source"/>
    <tableColumn id="3" name="Topic"/>
    <tableColumn id="4" name="Options / APIs"/>
    <tableColumn id="5" name="Details &amp; semantics"/>
    <tableColumn id="6" name="Depends on our tenant/instance?"/>
    <tableColumn id="7" name="ACL impact"/>
    <tableColumn id="8" name="Failure recovery / reconciliation"/>
    <tableColumn id="9" name="Recommended POC approach"/>
    <tableColumn id="10" name="Documentation"/>
    <tableColumn id="11" name="Verification status"/>
    <tableColumn id="12" name="Date check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08_06Chunking" displayName="T08_06Chunking" ref="A3:R20" headerRowCount="1">
  <autoFilter ref="A3:R20"/>
  <tableColumns count="18">
    <tableColumn id="1" name="Chunk ID"/>
    <tableColumn id="2" name="Strategy"/>
    <tableColumn id="3" name="Recommended use cases"/>
    <tableColumn id="4" name="Starting chunk size (hypothesis)"/>
    <tableColumn id="5" name="Overlap (hypothesis)"/>
    <tableColumn id="6" name="Tokenizer dependency"/>
    <tableColumn id="7" name="Metadata requirements"/>
    <tableColumn id="8" name="Advantages"/>
    <tableColumn id="9" name="Limitations"/>
    <tableColumn id="10" name="Storage impact"/>
    <tableColumn id="11" name="Embedding cost impact"/>
    <tableColumn id="12" name="Precision / recall considerations"/>
    <tableColumn id="13" name="Context fragmentation risk"/>
    <tableColumn id="14" name="Boundary preservation"/>
    <tableColumn id="15" name="Fit: SharePoint / ServiceNow"/>
    <tableColumn id="16" name="Implementation options"/>
    <tableColumn id="17" name="Experiment design"/>
    <tableColumn id="18" name="POC priority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09_06aChunkParamMatrix" displayName="T09_06aChunkParamMatrix" ref="A3:G11" headerRowCount="1">
  <autoFilter ref="A3:G11"/>
  <tableColumns count="7">
    <tableColumn id="1" name="CPX ID"/>
    <tableColumn id="2" name="Factor under test"/>
    <tableColumn id="3" name="Levels"/>
    <tableColumn id="4" name="Held constant"/>
    <tableColumn id="5" name="Corpus / query subset"/>
    <tableColumn id="6" name="Metrics"/>
    <tableColumn id="7" name="Selection rul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10_07VectorStores" displayName="T10_07VectorStores" ref="A3:X20" headerRowCount="1">
  <autoFilter ref="A3:X20"/>
  <tableColumns count="24">
    <tableColumn id="1" name="Store ID"/>
    <tableColumn id="2" name="Product"/>
    <tableColumn id="3" name="Category"/>
    <tableColumn id="4" name="Managed vs self-managed"/>
    <tableColumn id="5" name="Underlying engine / library"/>
    <tableColumn id="6" name="Index types / ANN"/>
    <tableColumn id="7" name="Metadata filtering"/>
    <tableColumn id="8" name="Hybrid (keyword+vector)"/>
    <tableColumn id="9" name="Update / delete behaviour"/>
    <tableColumn id="10" name="Scaling &amp; HA"/>
    <tableColumn id="11" name="Backup / DR"/>
    <tableColumn id="12" name="Multi-tenancy"/>
    <tableColumn id="13" name="Platform access control"/>
    <tableColumn id="14" name="Fit for document-ACL filtering (our mandatory req.)"/>
    <tableColumn id="15" name="Data residency"/>
    <tableColumn id="16" name="Capacity / latency considerations"/>
    <tableColumn id="17" name="Operational complexity"/>
    <tableColumn id="18" name="Pricing basis (see link)"/>
    <tableColumn id="19" name="Lock-in"/>
    <tableColumn id="20" name="Best fit"/>
    <tableColumn id="21" name="Official documentation"/>
    <tableColumn id="22" name="Verification status"/>
    <tableColumn id="23" name="POC priority"/>
    <tableColumn id="24" name="Date checke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11_08ANNAlgorithms" displayName="T11_08ANNAlgorithms" ref="A3:Q13" headerRowCount="1">
  <autoFilter ref="A3:Q13"/>
  <tableColumns count="17">
    <tableColumn id="1" name="Algo ID"/>
    <tableColumn id="2" name="Algorithm / index type"/>
    <tableColumn id="3" name="Core principle"/>
    <tableColumn id="4" name="Available in (shortlisted platforms)"/>
    <tableColumn id="5" name="Index build complexity"/>
    <tableColumn id="6" name="Query latency considerations"/>
    <tableColumn id="7" name="Recall trade-off"/>
    <tableColumn id="8" name="Memory footprint"/>
    <tableColumn id="9" name="Disk footprint"/>
    <tableColumn id="10" name="Update behaviour"/>
    <tableColumn id="11" name="Filtering considerations"/>
    <tableColumn id="12" name="Large-dataset suitability"/>
    <tableColumn id="13" name="Main tunable parameters"/>
    <tableColumn id="14" name="Operational complexity"/>
    <tableColumn id="15" name="Limitations"/>
    <tableColumn id="16" name="POC experiment"/>
    <tableColumn id="17" name="Referenc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12_08aANNExperiments" displayName="T12_08aANNExperiments" ref="A3:J15" headerRowCount="1">
  <autoFilter ref="A3:J15"/>
  <tableColumns count="10">
    <tableColumn id="1" name="AX ID"/>
    <tableColumn id="2" name="Comparison"/>
    <tableColumn id="3" name="Platform(s)"/>
    <tableColumn id="4" name="Fixed variables"/>
    <tableColumn id="5" name="Factor levels"/>
    <tableColumn id="6" name="Corpus sizes"/>
    <tableColumn id="7" name="Filter selectivity"/>
    <tableColumn id="8" name="Concurrency"/>
    <tableColumn id="9" name="Metrics"/>
    <tableColumn id="10" name="Notes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13_08bClusteringvsIndex" displayName="T13_08bClusteringvsIndex" ref="A3:G8" headerRowCount="1">
  <autoFilter ref="A3:G8"/>
  <tableColumns count="7">
    <tableColumn id="1" name="Concept ID"/>
    <tableColumn id="2" name="Concept"/>
    <tableColumn id="3" name="Problem it solves"/>
    <tableColumn id="4" name="Typical algorithms"/>
    <tableColumn id="5" name="Where it appears in our pipeline"/>
    <tableColumn id="6" name="Needed for the initial POC?"/>
    <tableColumn id="7" name="Note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14_09Retrieval" displayName="T14_09Retrieval" ref="A3:N20" headerRowCount="1">
  <autoFilter ref="A3:N20"/>
  <tableColumns count="14">
    <tableColumn id="1" name="Retrieval ID"/>
    <tableColumn id="2" name="Strategy"/>
    <tableColumn id="3" name="Mechanism"/>
    <tableColumn id="4" name="Best use case"/>
    <tableColumn id="5" name="Data prerequisites"/>
    <tableColumn id="6" name="Implementation requirements"/>
    <tableColumn id="7" name="Advantages"/>
    <tableColumn id="8" name="Limitations"/>
    <tableColumn id="9" name="Latency implications"/>
    <tableColumn id="10" name="Cost implications"/>
    <tableColumn id="11" name="Failure modes"/>
    <tableColumn id="12" name="Relevant metrics"/>
    <tableColumn id="13" name="Suggested experiment"/>
    <tableColumn id="14" name="POC priority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15_10Reranking" displayName="T15_10Reranking" ref="A3:N15" headerRowCount="1">
  <autoFilter ref="A3:N15"/>
  <tableColumns count="14">
    <tableColumn id="1" name="Rerank ID"/>
    <tableColumn id="2" name="Approach"/>
    <tableColumn id="3" name="Model / mechanism"/>
    <tableColumn id="4" name="Deployment"/>
    <tableColumn id="5" name="Candidate depth (start)"/>
    <tableColumn id="6" name="Latency considerations"/>
    <tableColumn id="7" name="Cost basis"/>
    <tableColumn id="8" name="Expected benefit (hypothesis)"/>
    <tableColumn id="9" name="Authorisation boundary"/>
    <tableColumn id="10" name="Evaluation method"/>
    <tableColumn id="11" name="Limitations"/>
    <tableColumn id="12" name="Documentation"/>
    <tableColumn id="13" name="Verification status"/>
    <tableColumn id="14" name="POC priority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16_11AdvancedRAG" displayName="T16_11AdvancedRAG" ref="A3:N34" headerRowCount="1">
  <autoFilter ref="A3:N34"/>
  <tableColumns count="14">
    <tableColumn id="1" name="Tech ID"/>
    <tableColumn id="2" name="Technique"/>
    <tableColumn id="3" name="Tier"/>
    <tableColumn id="4" name="What it does"/>
    <tableColumn id="5" name="Problem solved"/>
    <tableColumn id="6" name="When to use"/>
    <tableColumn id="7" name="When NOT to use"/>
    <tableColumn id="8" name="Architecture dependencies"/>
    <tableColumn id="9" name="Data preparation"/>
    <tableColumn id="10" name="Implementation complexity"/>
    <tableColumn id="11" name="Cost / latency implications"/>
    <tableColumn id="12" name="Evaluation metrics"/>
    <tableColumn id="13" name="POC priority"/>
    <tableColumn id="14" name="Referenc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17_12GCPAccessChecklist" displayName="T17_12GCPAccessChecklist" ref="A3:P42" headerRowCount="1">
  <autoFilter ref="A3:P42"/>
  <tableColumns count="16">
    <tableColumn id="1" name="Checklist ID"/>
    <tableColumn id="2" name="Domain"/>
    <tableColumn id="3" name="Requirement"/>
    <tableColumn id="4" name="Why needed"/>
    <tableColumn id="5" name="Mandatory / conditional"/>
    <tableColumn id="6" name="Applicable architecture"/>
    <tableColumn id="7" name="Responsible team"/>
    <tableColumn id="8" name="Required access / permission"/>
    <tableColumn id="9" name="Suggested IAM role (verified role name; confirm scope)"/>
    <tableColumn id="10" name="Scope"/>
    <tableColumn id="11" name="Required configuration"/>
    <tableColumn id="12" name="Verification steps"/>
    <tableColumn id="13" name="Dependency"/>
    <tableColumn id="14" name="Status"/>
    <tableColumn id="15" name="Blocker severity"/>
    <tableColumn id="16" name="Notes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18_13APISDKInventory" displayName="T18_13APISDKInventory" ref="A3:M35" headerRowCount="1">
  <autoFilter ref="A3:M35"/>
  <tableColumns count="13">
    <tableColumn id="1" name="Item ID"/>
    <tableColumn id="2" name="Purpose area"/>
    <tableColumn id="3" name="Service / library"/>
    <tableColumn id="4" name="API or package"/>
    <tableColumn id="5" name="Language"/>
    <tableColumn id="6" name="Version (verified?)"/>
    <tableColumn id="7" name="Documentation URL"/>
    <tableColumn id="8" name="Authentication"/>
    <tableColumn id="9" name="Integration purpose"/>
    <tableColumn id="10" name="Compatibility notes"/>
    <tableColumn id="11" name="Limitations"/>
    <tableColumn id="12" name="Verification status"/>
    <tableColumn id="13" name="Date checked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19_14Experiments" displayName="T19_14Experiments" ref="A3:W67" headerRowCount="1">
  <autoFilter ref="A3:W67"/>
  <tableColumns count="23">
    <tableColumn id="1" name="Experiment ID"/>
    <tableColumn id="2" name="Hypothesis"/>
    <tableColumn id="3" name="Architecture variant"/>
    <tableColumn id="4" name="Variable under test"/>
    <tableColumn id="5" name="Baseline configuration"/>
    <tableColumn id="6" name="Alternative configuration"/>
    <tableColumn id="7" name="Dataset / corpus"/>
    <tableColumn id="8" name="Query set"/>
    <tableColumn id="9" name="Ground-truth requirement"/>
    <tableColumn id="10" name="Controlled variables"/>
    <tableColumn id="11" name="Independent variable levels"/>
    <tableColumn id="12" name="Evaluation procedure"/>
    <tableColumn id="13" name="Metrics"/>
    <tableColumn id="14" name="Expected outcome (hypothesis)"/>
    <tableColumn id="15" name="Dependencies"/>
    <tableColumn id="16" name="Estimated effort (person-days, indicative)"/>
    <tableColumn id="17" name="Relative cost"/>
    <tableColumn id="18" name="Priority"/>
    <tableColumn id="19" name="Acceptance criteria"/>
    <tableColumn id="20" name="Result status"/>
    <tableColumn id="21" name="Actual results"/>
    <tableColumn id="22" name="Observations"/>
    <tableColumn id="23" name="Next actio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20_15Metrics" displayName="T20_15Metrics" ref="A3:J53" headerRowCount="1">
  <autoFilter ref="A3:J53"/>
  <tableColumns count="10">
    <tableColumn id="1" name="Metric ID"/>
    <tableColumn id="2" name="Category"/>
    <tableColumn id="3" name="Metric"/>
    <tableColumn id="4" name="Formula"/>
    <tableColumn id="5" name="Measurement method"/>
    <tableColumn id="6" name="Required test data"/>
    <tableColumn id="7" name="Interpretation"/>
    <tableColumn id="8" name="Limitations"/>
    <tableColumn id="9" name="Suggested acceptance criterion"/>
    <tableColumn id="10" name="Target typ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21_15aDatasets" displayName="T21_15aDatasets" ref="A3:G8" headerRowCount="1">
  <autoFilter ref="A3:G8"/>
  <tableColumns count="7">
    <tableColumn id="1" name="Dataset ID"/>
    <tableColumn id="2" name="Dataset"/>
    <tableColumn id="3" name="Contents"/>
    <tableColumn id="4" name="How to build"/>
    <tableColumn id="5" name="Size (hypothesis - confirm)"/>
    <tableColumn id="6" name="Owner"/>
    <tableColumn id="7" name="Sensitivity handling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22_15bGoldenSetMethod" displayName="T22_15bGoldenSetMethod" ref="A3:D12" headerRowCount="1">
  <autoFilter ref="A3:D12"/>
  <tableColumns count="4">
    <tableColumn id="1" name="Step"/>
    <tableColumn id="2" name="Golden dataset construction step"/>
    <tableColumn id="3" name="Detail"/>
    <tableColumn id="4" name="Risk if skipped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23_16Risks" displayName="T23_16Risks" ref="A3:K41" headerRowCount="1">
  <autoFilter ref="A3:K41"/>
  <tableColumns count="11">
    <tableColumn id="1" name="Risk ID"/>
    <tableColumn id="2" name="Category"/>
    <tableColumn id="3" name="Description"/>
    <tableColumn id="4" name="Likelihood (1-5)"/>
    <tableColumn id="5" name="Impact (1-5)"/>
    <tableColumn id="6" name="Mitigation"/>
    <tableColumn id="7" name="Validation test"/>
    <tableColumn id="8" name="Owner"/>
    <tableColumn id="9" name="Residual risk"/>
    <tableColumn id="10" name="Severity (calc)"/>
    <tableColumn id="11" name="Rating (calc)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24_18Roadmap" displayName="T24_18Roadmap" ref="A3:M14" headerRowCount="1">
  <autoFilter ref="A3:M14"/>
  <tableColumns count="13">
    <tableColumn id="1" name="Phase ID"/>
    <tableColumn id="2" name="Phase"/>
    <tableColumn id="3" name="Objectives"/>
    <tableColumn id="4" name="Tasks"/>
    <tableColumn id="5" name="Deliverables"/>
    <tableColumn id="6" name="Prerequisites"/>
    <tableColumn id="7" name="Dependencies"/>
    <tableColumn id="8" name="Estimated effort (indicative, person-weeks)"/>
    <tableColumn id="9" name="Responsible role"/>
    <tableColumn id="10" name="Entry criteria"/>
    <tableColumn id="11" name="Exit criteria"/>
    <tableColumn id="12" name="Risks"/>
    <tableColumn id="13" name="Decision gate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25_20AssumptionsLog" displayName="T25_20AssumptionsLog" ref="A3:K33" headerRowCount="1">
  <autoFilter ref="A3:K33"/>
  <tableColumns count="11">
    <tableColumn id="1" name="Item ID"/>
    <tableColumn id="2" name="Area"/>
    <tableColumn id="3" name="Item / question"/>
    <tableColumn id="4" name="Current assumption (if any)"/>
    <tableColumn id="5" name="Impact if wrong"/>
    <tableColumn id="6" name="How to resolve"/>
    <tableColumn id="7" name="Owner"/>
    <tableColumn id="8" name="Priority"/>
    <tableColumn id="9" name="Status"/>
    <tableColumn id="10" name="Decision / answer"/>
    <tableColumn id="11" name="Decision date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26_21ACLDataModel" displayName="T26_21ACLDataModel" ref="A3:H26" headerRowCount="1">
  <autoFilter ref="A3:H26"/>
  <tableColumns count="8">
    <tableColumn id="1" name="Field"/>
    <tableColumn id="2" name="Level"/>
    <tableColumn id="3" name="Type"/>
    <tableColumn id="4" name="SharePoint source"/>
    <tableColumn id="5" name="ServiceNow source"/>
    <tableColumn id="6" name="Semantics / notes"/>
    <tableColumn id="7" name="Required"/>
    <tableColumn id="8" name="Stored in retrieval index?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27_21aACLPipeline" displayName="T27_21aACLPipeline" ref="A3:E23" headerRowCount="1">
  <autoFilter ref="A3:E23"/>
  <tableColumns count="5">
    <tableColumn id="1" name="Stage"/>
    <tableColumn id="2" name="What carries the ACL"/>
    <tableColumn id="3" name="Control"/>
    <tableColumn id="4" name="Failure behaviour (fail closed)"/>
    <tableColumn id="5" name="Test ID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28_21bACLEnforcement" displayName="T28_21bACLEnforcement" ref="A3:J9" headerRowCount="1">
  <autoFilter ref="A3:J9"/>
  <tableColumns count="10">
    <tableColumn id="1" name="Option ID"/>
    <tableColumn id="2" name="Enforcement option"/>
    <tableColumn id="3" name="How it works"/>
    <tableColumn id="4" name="Security guarantee"/>
    <tableColumn id="5" name="Freshness / revocation"/>
    <tableColumn id="6" name="Latency"/>
    <tableColumn id="7" name="Scale"/>
    <tableColumn id="8" name="Operational complexity"/>
    <tableColumn id="9" name="API dependency"/>
    <tableColumn id="10" name="Preliminary assessment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29_22LayerAnalysis" displayName="T29_22LayerAnalysis" ref="A3:N15" headerRowCount="1">
  <autoFilter ref="A3:N15"/>
  <tableColumns count="14">
    <tableColumn id="1" name="Layer"/>
    <tableColumn id="2" name="Problem solved"/>
    <tableColumn id="3" name="Implementation options (refs)"/>
    <tableColumn id="4" name="Key trade-offs"/>
    <tableColumn id="5" name="Prerequisites"/>
    <tableColumn id="6" name="Compatible combinations"/>
    <tableColumn id="7" name="Tunable variables"/>
    <tableColumn id="8" name="Experiments"/>
    <tableColumn id="9" name="Success metrics"/>
    <tableColumn id="10" name="Common failure modes"/>
    <tableColumn id="11" name="Initial POC scope"/>
    <tableColumn id="12" name="Evidence needed before production"/>
    <tableColumn id="13" name="Managed by GCP vs owned by us"/>
    <tableColumn id="14" name="Interactions with other layers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30_23FRTraceability" displayName="T30_23FRTraceability" ref="A3:I50" headerRowCount="1">
  <autoFilter ref="A3:I50"/>
  <tableColumns count="9">
    <tableColumn id="1" name="FR ID"/>
    <tableColumn id="2" name="Category"/>
    <tableColumn id="3" name="Requirement (Eva FR sheet)"/>
    <tableColumn id="4" name="Priority"/>
    <tableColumn id="5" name="Origin"/>
    <tableColumn id="6" name="How addressed in this plan"/>
    <tableColumn id="7" name="Related experiments / checks"/>
    <tableColumn id="8" name="Managed baseline coverage (hypothesis)"/>
    <tableColumn id="9" name="Custom-RAG implication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31_24SourceRegister" displayName="T31_24SourceRegister" ref="A3:H76" headerRowCount="1">
  <autoFilter ref="A3:H76"/>
  <tableColumns count="8">
    <tableColumn id="1" name="Source ID"/>
    <tableColumn id="2" name="Topic"/>
    <tableColumn id="3" name="Title"/>
    <tableColumn id="4" name="URL"/>
    <tableColumn id="5" name="Type"/>
    <tableColumn id="6" name="Used in sheets"/>
    <tableColumn id="7" name="Verification status"/>
    <tableColumn id="8" name="Date check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cloud.google.com/generative-ai-app-builder/docs/data-source-access-control" TargetMode="External" Id="rId1"/><Relationship Type="http://schemas.openxmlformats.org/officeDocument/2006/relationships/hyperlink" Target="https://cloud.google.com/generative-ai-app-builder/docs/data-source-access-control" TargetMode="External" Id="rId2"/><Relationship Type="http://schemas.openxmlformats.org/officeDocument/2006/relationships/hyperlink" Target="https://cloud.google.com/generative-ai-app-builder/docs/data-source-access-control" TargetMode="External" Id="rId3"/><Relationship Type="http://schemas.openxmlformats.org/officeDocument/2006/relationships/hyperlink" Target="https://cloud.google.com/generative-ai-app-builder/docs/data-source-access-control" TargetMode="External" Id="rId4"/><Relationship Type="http://schemas.openxmlformats.org/officeDocument/2006/relationships/hyperlink" Target="https://cloud.google.com/generative-ai-app-builder/docs/data-source-access-control" TargetMode="External" Id="rId5"/><Relationship Type="http://schemas.openxmlformats.org/officeDocument/2006/relationships/hyperlink" Target="https://cloud.google.com/alloydb/docs/ai/store-index-query-vectors" TargetMode="External" Id="rId6"/><Relationship Type="http://schemas.openxmlformats.org/officeDocument/2006/relationships/hyperlink" Target="https://cloud.google.com/alloydb/docs/ai/store-index-query-vectors" TargetMode="External" Id="rId7"/><Relationship Type="http://schemas.openxmlformats.org/officeDocument/2006/relationships/hyperlink" Target="https://cloud.google.com/alloydb/docs/ai/store-index-query-vectors" TargetMode="External" Id="rId8"/><Relationship Type="http://schemas.openxmlformats.org/officeDocument/2006/relationships/hyperlink" Target="https://cloud.google.com/sql/docs/postgres/work-with-vectors" TargetMode="External" Id="rId9"/><Relationship Type="http://schemas.openxmlformats.org/officeDocument/2006/relationships/hyperlink" Target="https://cloud.google.com/vertex-ai/docs/vector-search/filtering" TargetMode="External" Id="rId10"/><Relationship Type="http://schemas.openxmlformats.org/officeDocument/2006/relationships/hyperlink" Target="https://cloud.google.com/alloydb/docs/ai/store-index-query-vectors" TargetMode="External" Id="rId11"/><Relationship Type="http://schemas.openxmlformats.org/officeDocument/2006/relationships/hyperlink" Target="https://docs.cloud.google.com/vertex-ai/docs/vector-search-2/embeddings/autogenerating-embeddings" TargetMode="External" Id="rId12"/><Relationship Type="http://schemas.openxmlformats.org/officeDocument/2006/relationships/hyperlink" Target="https://cloud.google.com/bigquery/docs/vector-search-intro" TargetMode="External" Id="rId13"/><Relationship Type="http://schemas.openxmlformats.org/officeDocument/2006/relationships/hyperlink" Target="https://cloud.google.com/spanner/docs/find-approximate-nearest-neighbors" TargetMode="External" Id="rId14"/><Relationship Type="http://schemas.openxmlformats.org/officeDocument/2006/relationships/hyperlink" Target="https://cloud.google.com/vertex-ai/generative-ai/docs/rag-engine/rag-overview" TargetMode="External" Id="rId15"/><Relationship Type="http://schemas.openxmlformats.org/officeDocument/2006/relationships/hyperlink" Target="https://cloud.google.com/alloydb/docs/ai/store-index-query-vectors" TargetMode="External" Id="rId16"/><Relationship Type="http://schemas.openxmlformats.org/officeDocument/2006/relationships/hyperlink" Target="https://qdrant.tech/documentation/" TargetMode="External" Id="rId17"/><Relationship Type="http://schemas.openxmlformats.org/officeDocument/2006/relationships/hyperlink" Target="https://www.elastic.co/guide/en/elasticsearch/reference/current/document-level-security.html" TargetMode="External" Id="rId18"/><Relationship Type="http://schemas.openxmlformats.org/officeDocument/2006/relationships/hyperlink" Target="https://opensearch.org/docs/latest/search-plugins/knn/index/" TargetMode="External" Id="rId19"/><Relationship Type="http://schemas.openxmlformats.org/officeDocument/2006/relationships/hyperlink" Target="https://weaviate.io/developers/weaviate" TargetMode="External" Id="rId20"/><Relationship Type="http://schemas.openxmlformats.org/officeDocument/2006/relationships/hyperlink" Target="https://milvus.io/docs" TargetMode="External" Id="rId21"/><Relationship Type="http://schemas.openxmlformats.org/officeDocument/2006/relationships/hyperlink" Target="https://cloud.google.com/alloydb/docs/ai/store-index-query-vectors" TargetMode="External" Id="rId22"/><Relationship Type="http://schemas.openxmlformats.org/officeDocument/2006/relationships/hyperlink" Target="https://cloud.google.com/alloydb/docs/ai/store-index-query-vectors" TargetMode="External" Id="rId23"/><Relationship Type="http://schemas.openxmlformats.org/officeDocument/2006/relationships/hyperlink" Target="https://cloud.google.com/alloydb/docs/ai/store-index-query-vectors" TargetMode="External" Id="rId24"/><Relationship Type="http://schemas.openxmlformats.org/officeDocument/2006/relationships/hyperlink" Target="https://cloud.google.com/alloydb/docs/ai/store-index-query-vectors" TargetMode="External" Id="rId25"/><Relationship Type="http://schemas.openxmlformats.org/officeDocument/2006/relationships/hyperlink" Target="https://cloud.google.com/generative-ai-app-builder/docs/data-source-access-control" TargetMode="External" Id="rId26"/><Relationship Type="http://schemas.openxmlformats.org/officeDocument/2006/relationships/hyperlink" Target="https://cloud.google.com/alloydb/docs/ai/store-index-query-vectors" TargetMode="External" Id="rId27"/><Relationship Type="http://schemas.openxmlformats.org/officeDocument/2006/relationships/hyperlink" Target="https://cloud.google.com/alloydb/docs/ai/store-index-query-vectors" TargetMode="External" Id="rId28"/><Relationship Type="http://schemas.openxmlformats.org/officeDocument/2006/relationships/hyperlink" Target="https://cloud.google.com/alloydb/docs/ai/store-index-query-vectors" TargetMode="External" Id="rId29"/><Relationship Type="http://schemas.openxmlformats.org/officeDocument/2006/relationships/hyperlink" Target="https://cloud.google.com/alloydb/docs/ai/store-index-query-vectors" TargetMode="External" Id="rId30"/><Relationship Type="http://schemas.openxmlformats.org/officeDocument/2006/relationships/hyperlink" Target="https://cloud.google.com/alloydb/docs/ai/store-index-query-vectors" TargetMode="External" Id="rId31"/><Relationship Type="http://schemas.openxmlformats.org/officeDocument/2006/relationships/hyperlink" Target="https://cloud.google.com/alloydb/docs/ai/store-index-query-vectors" TargetMode="External" Id="rId32"/><Relationship Type="http://schemas.openxmlformats.org/officeDocument/2006/relationships/hyperlink" Target="https://cloud.google.com/alloydb/docs/ai/store-index-query-vectors" TargetMode="External" Id="rId33"/><Relationship Type="http://schemas.openxmlformats.org/officeDocument/2006/relationships/table" Target="/xl/tables/table4.xml" Id="rId34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cloud.google.com/vertex-ai/generative-ai/docs/embeddings/get-text-embeddings" TargetMode="External" Id="rId1"/><Relationship Type="http://schemas.openxmlformats.org/officeDocument/2006/relationships/hyperlink" Target="https://docs.cloud.google.com/vertex-ai/docs/vector-search-2/embeddings/autogenerating-embeddings" TargetMode="External" Id="rId2"/><Relationship Type="http://schemas.openxmlformats.org/officeDocument/2006/relationships/hyperlink" Target="https://cloud.google.com/vertex-ai/generative-ai/docs/embeddings/get-text-embeddings" TargetMode="External" Id="rId3"/><Relationship Type="http://schemas.openxmlformats.org/officeDocument/2006/relationships/hyperlink" Target="https://cloud.google.com/vertex-ai/generative-ai/docs/embeddings/get-text-embeddings" TargetMode="External" Id="rId4"/><Relationship Type="http://schemas.openxmlformats.org/officeDocument/2006/relationships/hyperlink" Target="https://cloud.google.com/vertex-ai/generative-ai/docs/embeddings/get-multimodal-embeddings" TargetMode="External" Id="rId5"/><Relationship Type="http://schemas.openxmlformats.org/officeDocument/2006/relationships/hyperlink" Target="https://ai.google.dev/gemma/docs/embeddinggemma" TargetMode="External" Id="rId6"/><Relationship Type="http://schemas.openxmlformats.org/officeDocument/2006/relationships/hyperlink" Target="https://huggingface.co/BAAI/bge-m3" TargetMode="External" Id="rId7"/><Relationship Type="http://schemas.openxmlformats.org/officeDocument/2006/relationships/hyperlink" Target="https://huggingface.co/intfloat/multilingual-e5-large-instruct" TargetMode="External" Id="rId8"/><Relationship Type="http://schemas.openxmlformats.org/officeDocument/2006/relationships/hyperlink" Target="https://huggingface.co/Qwen/Qwen3-Embedding-0.6B" TargetMode="External" Id="rId9"/><Relationship Type="http://schemas.openxmlformats.org/officeDocument/2006/relationships/hyperlink" Target="https://huggingface.co/Snowflake/snowflake-arctic-embed-l-v2.0" TargetMode="External" Id="rId10"/><Relationship Type="http://schemas.openxmlformats.org/officeDocument/2006/relationships/hyperlink" Target="https://huggingface.co/nomic-ai/nomic-embed-text-v1.5" TargetMode="External" Id="rId11"/><Relationship Type="http://schemas.openxmlformats.org/officeDocument/2006/relationships/hyperlink" Target="https://huggingface.co/sentence-transformers/all-MiniLM-L6-v2" TargetMode="External" Id="rId12"/><Relationship Type="http://schemas.openxmlformats.org/officeDocument/2006/relationships/hyperlink" Target="https://huggingface.co/Alibaba-NLP/gte-multilingual-base" TargetMode="External" Id="rId13"/><Relationship Type="http://schemas.openxmlformats.org/officeDocument/2006/relationships/hyperlink" Target="https://huggingface.co/jinaai/jina-embeddings-v3" TargetMode="External" Id="rId14"/><Relationship Type="http://schemas.openxmlformats.org/officeDocument/2006/relationships/hyperlink" Target="https://docs.cohere.com/docs/cohere-embed" TargetMode="External" Id="rId15"/><Relationship Type="http://schemas.openxmlformats.org/officeDocument/2006/relationships/hyperlink" Target="https://platform.openai.com/docs/guides/embeddings" TargetMode="External" Id="rId16"/><Relationship Type="http://schemas.openxmlformats.org/officeDocument/2006/relationships/hyperlink" Target="https://docs.voyageai.com/docs/embeddings" TargetMode="External" Id="rId17"/><Relationship Type="http://schemas.openxmlformats.org/officeDocument/2006/relationships/hyperlink" Target="https://sbert.net/docs/sentence_transformer/training_overview.html" TargetMode="External" Id="rId18"/><Relationship Type="http://schemas.openxmlformats.org/officeDocument/2006/relationships/hyperlink" Target="https://huggingface.co/naver/splade-v3" TargetMode="External" Id="rId19"/><Relationship Type="http://schemas.openxmlformats.org/officeDocument/2006/relationships/hyperlink" Target="https://huggingface.co/answerdotai/answerai-colbert-small-v1" TargetMode="External" Id="rId20"/><Relationship Type="http://schemas.openxmlformats.org/officeDocument/2006/relationships/table" Target="/xl/tables/table6.xml" Id="rId2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learn.microsoft.com/en-us/graph/api/resources/sharepoint" TargetMode="External" Id="rId1"/><Relationship Type="http://schemas.openxmlformats.org/officeDocument/2006/relationships/hyperlink" Target="https://learn.microsoft.com/en-us/graph/permissions-selected-overview" TargetMode="External" Id="rId2"/><Relationship Type="http://schemas.openxmlformats.org/officeDocument/2006/relationships/hyperlink" Target="https://cloud.google.com/generative-ai-app-builder/docs/connect-sharepoint" TargetMode="External" Id="rId3"/><Relationship Type="http://schemas.openxmlformats.org/officeDocument/2006/relationships/hyperlink" Target="https://learn.microsoft.com/en-us/graph/api/driveitem-list-children" TargetMode="External" Id="rId4"/><Relationship Type="http://schemas.openxmlformats.org/officeDocument/2006/relationships/hyperlink" Target="https://learn.microsoft.com/en-us/graph/api/driveitem-delta" TargetMode="External" Id="rId5"/><Relationship Type="http://schemas.openxmlformats.org/officeDocument/2006/relationships/hyperlink" Target="https://learn.microsoft.com/en-us/graph/api/resources/driveitem" TargetMode="External" Id="rId6"/><Relationship Type="http://schemas.openxmlformats.org/officeDocument/2006/relationships/hyperlink" Target="https://learn.microsoft.com/en-us/graph/api/driveitem-list-versions" TargetMode="External" Id="rId7"/><Relationship Type="http://schemas.openxmlformats.org/officeDocument/2006/relationships/hyperlink" Target="https://learn.microsoft.com/en-us/sharepoint/dev/general-development/how-to-avoid-getting-throttled-or-blocked-in-sharepoint-online" TargetMode="External" Id="rId8"/><Relationship Type="http://schemas.openxmlformats.org/officeDocument/2006/relationships/hyperlink" Target="https://learn.microsoft.com/en-us/graph/api/driveitem-delta" TargetMode="External" Id="rId9"/><Relationship Type="http://schemas.openxmlformats.org/officeDocument/2006/relationships/hyperlink" Target="https://learn.microsoft.com/en-us/graph/api/driveitem-list-permissions" TargetMode="External" Id="rId10"/><Relationship Type="http://schemas.openxmlformats.org/officeDocument/2006/relationships/hyperlink" Target="https://learn.microsoft.com/en-us/graph/api/driveitem-delta" TargetMode="External" Id="rId11"/><Relationship Type="http://schemas.openxmlformats.org/officeDocument/2006/relationships/hyperlink" Target="https://learn.microsoft.com/en-us/purview/sensitivity-labels" TargetMode="External" Id="rId12"/><Relationship Type="http://schemas.openxmlformats.org/officeDocument/2006/relationships/hyperlink" Target="https://developer.servicenow.com/dev.do" TargetMode="External" Id="rId13"/><Relationship Type="http://schemas.openxmlformats.org/officeDocument/2006/relationships/hyperlink" Target="https://cloud.google.com/generative-ai-app-builder/docs/connect-servicenow" TargetMode="External" Id="rId14"/><Relationship Type="http://schemas.openxmlformats.org/officeDocument/2006/relationships/hyperlink" Target="https://developer.servicenow.com/dev.do" TargetMode="External" Id="rId15"/><Relationship Type="http://schemas.openxmlformats.org/officeDocument/2006/relationships/hyperlink" Target="https://learn.microsoft.com/en-us/entra/identity-platform/access-tokens" TargetMode="External" Id="rId16"/><Relationship Type="http://schemas.openxmlformats.org/officeDocument/2006/relationships/hyperlink" Target="https://learn.microsoft.com/en-us/graph/api/user-list-transitivememberof" TargetMode="External" Id="rId17"/><Relationship Type="http://schemas.openxmlformats.org/officeDocument/2006/relationships/hyperlink" Target="https://learn.microsoft.com/en-us/entra/identity-platform/v2-oauth2-on-behalf-of-flow" TargetMode="External" Id="rId18"/><Relationship Type="http://schemas.openxmlformats.org/officeDocument/2006/relationships/hyperlink" Target="https://cloud.google.com/iam/docs/workforce-identity-federation" TargetMode="External" Id="rId19"/><Relationship Type="http://schemas.openxmlformats.org/officeDocument/2006/relationships/table" Target="/xl/tables/table8.xml" Id="rId20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cloud.google.com/generative-ai-app-builder/docs/data-source-access-control" TargetMode="External" Id="rId1"/><Relationship Type="http://schemas.openxmlformats.org/officeDocument/2006/relationships/hyperlink" Target="https://cloud.google.com/vertex-ai/docs/vector-search/filtering" TargetMode="External" Id="rId2"/><Relationship Type="http://schemas.openxmlformats.org/officeDocument/2006/relationships/hyperlink" Target="https://docs.cloud.google.com/vertex-ai/docs/vector-search-2/embeddings/autogenerating-embeddings" TargetMode="External" Id="rId3"/><Relationship Type="http://schemas.openxmlformats.org/officeDocument/2006/relationships/hyperlink" Target="https://cloud.google.com/bigquery/docs/vector-search-intro" TargetMode="External" Id="rId4"/><Relationship Type="http://schemas.openxmlformats.org/officeDocument/2006/relationships/hyperlink" Target="https://cloud.google.com/alloydb/docs/ai/store-index-query-vectors" TargetMode="External" Id="rId5"/><Relationship Type="http://schemas.openxmlformats.org/officeDocument/2006/relationships/hyperlink" Target="https://cloud.google.com/sql/docs/postgres/work-with-vectors" TargetMode="External" Id="rId6"/><Relationship Type="http://schemas.openxmlformats.org/officeDocument/2006/relationships/hyperlink" Target="https://cloud.google.com/spanner/docs/find-approximate-nearest-neighbors" TargetMode="External" Id="rId7"/><Relationship Type="http://schemas.openxmlformats.org/officeDocument/2006/relationships/hyperlink" Target="https://cloud.google.com/firestore/docs/vector-search" TargetMode="External" Id="rId8"/><Relationship Type="http://schemas.openxmlformats.org/officeDocument/2006/relationships/hyperlink" Target="https://cloud.google.com/memorystore/docs/valkey/about-vector-search" TargetMode="External" Id="rId9"/><Relationship Type="http://schemas.openxmlformats.org/officeDocument/2006/relationships/hyperlink" Target="https://cloud.google.com/vertex-ai/generative-ai/docs/rag-engine/rag-overview" TargetMode="External" Id="rId10"/><Relationship Type="http://schemas.openxmlformats.org/officeDocument/2006/relationships/hyperlink" Target="https://www.elastic.co/guide/en/elasticsearch/reference/current/document-level-security.html" TargetMode="External" Id="rId11"/><Relationship Type="http://schemas.openxmlformats.org/officeDocument/2006/relationships/hyperlink" Target="https://opensearch.org/docs/latest/search-plugins/knn/index/" TargetMode="External" Id="rId12"/><Relationship Type="http://schemas.openxmlformats.org/officeDocument/2006/relationships/hyperlink" Target="https://qdrant.tech/documentation/" TargetMode="External" Id="rId13"/><Relationship Type="http://schemas.openxmlformats.org/officeDocument/2006/relationships/hyperlink" Target="https://weaviate.io/developers/weaviate" TargetMode="External" Id="rId14"/><Relationship Type="http://schemas.openxmlformats.org/officeDocument/2006/relationships/hyperlink" Target="https://milvus.io/docs" TargetMode="External" Id="rId15"/><Relationship Type="http://schemas.openxmlformats.org/officeDocument/2006/relationships/hyperlink" Target="https://github.com/facebookresearch/faiss" TargetMode="External" Id="rId16"/><Relationship Type="http://schemas.openxmlformats.org/officeDocument/2006/relationships/hyperlink" Target="https://github.com/nmslib/hnswlib" TargetMode="External" Id="rId17"/><Relationship Type="http://schemas.openxmlformats.org/officeDocument/2006/relationships/table" Target="/xl/tables/table11.xml" Id="rId18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cloud.google.com/generative-ai-app-builder/docs/ranking" TargetMode="External" Id="rId1"/><Relationship Type="http://schemas.openxmlformats.org/officeDocument/2006/relationships/hyperlink" Target="https://huggingface.co/BAAI/bge-reranker-v2-m3" TargetMode="External" Id="rId2"/><Relationship Type="http://schemas.openxmlformats.org/officeDocument/2006/relationships/hyperlink" Target="https://huggingface.co/Qwen/Qwen3-Reranker-0.6B" TargetMode="External" Id="rId3"/><Relationship Type="http://schemas.openxmlformats.org/officeDocument/2006/relationships/hyperlink" Target="https://huggingface.co/cross-encoder/ms-marco-MiniLM-L-6-v2" TargetMode="External" Id="rId4"/><Relationship Type="http://schemas.openxmlformats.org/officeDocument/2006/relationships/hyperlink" Target="https://cloud.google.com/vertex-ai/generative-ai/docs/models" TargetMode="External" Id="rId5"/><Relationship Type="http://schemas.openxmlformats.org/officeDocument/2006/relationships/hyperlink" Target="https://docs.cohere.com/docs/rerank" TargetMode="External" Id="rId6"/><Relationship Type="http://schemas.openxmlformats.org/officeDocument/2006/relationships/hyperlink" Target="https://dl.acm.org/doi/10.1145/1571941.1572114" TargetMode="External" Id="rId7"/><Relationship Type="http://schemas.openxmlformats.org/officeDocument/2006/relationships/hyperlink" Target="https://dl.acm.org/doi/10.1145/290941.291025" TargetMode="External" Id="rId8"/><Relationship Type="http://schemas.openxmlformats.org/officeDocument/2006/relationships/table" Target="/xl/tables/table16.xml" Id="rId9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anthropic.com/news/contextual-retrieval" TargetMode="External" Id="rId1"/><Relationship Type="http://schemas.openxmlformats.org/officeDocument/2006/relationships/hyperlink" Target="https://cloud.google.com/generative-ai-app-builder/docs/check-grounding" TargetMode="External" Id="rId2"/><Relationship Type="http://schemas.openxmlformats.org/officeDocument/2006/relationships/hyperlink" Target="https://cloud.google.com/security-command-center/docs/model-armor-overview" TargetMode="External" Id="rId3"/><Relationship Type="http://schemas.openxmlformats.org/officeDocument/2006/relationships/hyperlink" Target="https://cloud.google.com/vertex-ai/generative-ai/docs/models/evaluation-overview" TargetMode="External" Id="rId4"/><Relationship Type="http://schemas.openxmlformats.org/officeDocument/2006/relationships/table" Target="/xl/tables/table17.xml" Id="rId5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cloud.google.com/vertex-ai/generative-ai/docs/embeddings/get-text-embeddings" TargetMode="External" Id="rId1"/><Relationship Type="http://schemas.openxmlformats.org/officeDocument/2006/relationships/hyperlink" Target="https://cloud.google.com/vertex-ai/generative-ai/docs/models" TargetMode="External" Id="rId2"/><Relationship Type="http://schemas.openxmlformats.org/officeDocument/2006/relationships/hyperlink" Target="https://cloud.google.com/generative-ai-app-builder/docs/libraries" TargetMode="External" Id="rId3"/><Relationship Type="http://schemas.openxmlformats.org/officeDocument/2006/relationships/hyperlink" Target="https://cloud.google.com/generative-ai-app-builder/docs/ranking" TargetMode="External" Id="rId4"/><Relationship Type="http://schemas.openxmlformats.org/officeDocument/2006/relationships/hyperlink" Target="https://cloud.google.com/generative-ai-app-builder/docs/check-grounding" TargetMode="External" Id="rId5"/><Relationship Type="http://schemas.openxmlformats.org/officeDocument/2006/relationships/hyperlink" Target="https://cloud.google.com/vertex-ai/docs/vector-search/overview" TargetMode="External" Id="rId6"/><Relationship Type="http://schemas.openxmlformats.org/officeDocument/2006/relationships/hyperlink" Target="https://github.com/pgvector/pgvector" TargetMode="External" Id="rId7"/><Relationship Type="http://schemas.openxmlformats.org/officeDocument/2006/relationships/hyperlink" Target="https://cloud.google.com/bigquery/docs/vector-search-intro" TargetMode="External" Id="rId8"/><Relationship Type="http://schemas.openxmlformats.org/officeDocument/2006/relationships/hyperlink" Target="https://cloud.google.com/document-ai/docs/layout-parse-chunk" TargetMode="External" Id="rId9"/><Relationship Type="http://schemas.openxmlformats.org/officeDocument/2006/relationships/hyperlink" Target="https://github.com/docling-project/docling" TargetMode="External" Id="rId10"/><Relationship Type="http://schemas.openxmlformats.org/officeDocument/2006/relationships/hyperlink" Target="https://www.elastic.co/guide/en/elasticsearch/reference/current/index.html" TargetMode="External" Id="rId11"/><Relationship Type="http://schemas.openxmlformats.org/officeDocument/2006/relationships/hyperlink" Target="https://opensearch.org/docs/latest/" TargetMode="External" Id="rId12"/><Relationship Type="http://schemas.openxmlformats.org/officeDocument/2006/relationships/hyperlink" Target="https://qdrant.tech/documentation/" TargetMode="External" Id="rId13"/><Relationship Type="http://schemas.openxmlformats.org/officeDocument/2006/relationships/hyperlink" Target="https://milvus.io/docs" TargetMode="External" Id="rId14"/><Relationship Type="http://schemas.openxmlformats.org/officeDocument/2006/relationships/hyperlink" Target="https://github.com/facebookresearch/faiss" TargetMode="External" Id="rId15"/><Relationship Type="http://schemas.openxmlformats.org/officeDocument/2006/relationships/hyperlink" Target="https://sbert.net/" TargetMode="External" Id="rId16"/><Relationship Type="http://schemas.openxmlformats.org/officeDocument/2006/relationships/hyperlink" Target="https://docs.llamaindex.ai/" TargetMode="External" Id="rId17"/><Relationship Type="http://schemas.openxmlformats.org/officeDocument/2006/relationships/hyperlink" Target="https://adk.dev/2.0/" TargetMode="External" Id="rId18"/><Relationship Type="http://schemas.openxmlformats.org/officeDocument/2006/relationships/hyperlink" Target="https://a2a-protocol.org/latest/specification/" TargetMode="External" Id="rId19"/><Relationship Type="http://schemas.openxmlformats.org/officeDocument/2006/relationships/hyperlink" Target="https://learn.microsoft.com/en-us/graph/api/driveitem-delta" TargetMode="External" Id="rId20"/><Relationship Type="http://schemas.openxmlformats.org/officeDocument/2006/relationships/hyperlink" Target="https://learn.microsoft.com/en-us/sharepoint/dev/sp-add-ins/set-custom-permissions-on-a-list-by-using-the-rest-interface" TargetMode="External" Id="rId21"/><Relationship Type="http://schemas.openxmlformats.org/officeDocument/2006/relationships/hyperlink" Target="https://learn.microsoft.com/en-us/graph/api/user-list-transitivememberof" TargetMode="External" Id="rId22"/><Relationship Type="http://schemas.openxmlformats.org/officeDocument/2006/relationships/hyperlink" Target="https://learn.microsoft.com/en-us/entra/identity-platform/v2-oauth2-on-behalf-of-flow" TargetMode="External" Id="rId23"/><Relationship Type="http://schemas.openxmlformats.org/officeDocument/2006/relationships/hyperlink" Target="https://learn.microsoft.com/en-us/entra/identity-platform/access-tokens" TargetMode="External" Id="rId24"/><Relationship Type="http://schemas.openxmlformats.org/officeDocument/2006/relationships/hyperlink" Target="https://learn.microsoft.com/en-us/graph/api/resources/search-api-overview" TargetMode="External" Id="rId25"/><Relationship Type="http://schemas.openxmlformats.org/officeDocument/2006/relationships/hyperlink" Target="https://developer.servicenow.com/dev.do" TargetMode="External" Id="rId26"/><Relationship Type="http://schemas.openxmlformats.org/officeDocument/2006/relationships/hyperlink" Target="https://developer.servicenow.com/dev.do" TargetMode="External" Id="rId27"/><Relationship Type="http://schemas.openxmlformats.org/officeDocument/2006/relationships/hyperlink" Target="https://cloud.google.com/trace/docs/setup/python-ot" TargetMode="External" Id="rId28"/><Relationship Type="http://schemas.openxmlformats.org/officeDocument/2006/relationships/hyperlink" Target="https://cloud.google.com/vertex-ai/generative-ai/docs/models/evaluation-overview" TargetMode="External" Id="rId29"/><Relationship Type="http://schemas.openxmlformats.org/officeDocument/2006/relationships/hyperlink" Target="https://cloud.google.com/security-command-center/docs/model-armor-overview" TargetMode="External" Id="rId30"/><Relationship Type="http://schemas.openxmlformats.org/officeDocument/2006/relationships/hyperlink" Target="https://cloud.google.com/sensitive-data-protection/docs" TargetMode="External" Id="rId31"/><Relationship Type="http://schemas.openxmlformats.org/officeDocument/2006/relationships/table" Target="/xl/tables/table19.xml" Id="rId32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cloud.google.com/vertex-ai/generative-ai/pricing" TargetMode="External" Id="rId1"/><Relationship Type="http://schemas.openxmlformats.org/officeDocument/2006/relationships/hyperlink" Target="https://cloud.google.com/vertex-ai/generative-ai/pricing" TargetMode="External" Id="rId2"/><Relationship Type="http://schemas.openxmlformats.org/officeDocument/2006/relationships/hyperlink" Target="https://cloud.google.com/vertex-ai/generative-ai/pricing" TargetMode="External" Id="rId3"/><Relationship Type="http://schemas.openxmlformats.org/officeDocument/2006/relationships/hyperlink" Target="https://cloud.google.com/vertex-ai/generative-ai/pricing" TargetMode="External" Id="rId4"/><Relationship Type="http://schemas.openxmlformats.org/officeDocument/2006/relationships/hyperlink" Target="https://cloud.google.com/generative-ai-app-builder/pricing" TargetMode="External" Id="rId5"/><Relationship Type="http://schemas.openxmlformats.org/officeDocument/2006/relationships/hyperlink" Target="https://cloud.google.com/generative-ai-app-builder/pricing" TargetMode="External" Id="rId6"/><Relationship Type="http://schemas.openxmlformats.org/officeDocument/2006/relationships/hyperlink" Target="https://cloud.google.com/generative-ai-app-builder/pricing" TargetMode="External" Id="rId7"/><Relationship Type="http://schemas.openxmlformats.org/officeDocument/2006/relationships/hyperlink" Target="https://cloud.google.com/vertex-ai/pricing" TargetMode="External" Id="rId8"/><Relationship Type="http://schemas.openxmlformats.org/officeDocument/2006/relationships/hyperlink" Target="https://cloud.google.com/vertex-ai/pricing" TargetMode="External" Id="rId9"/><Relationship Type="http://schemas.openxmlformats.org/officeDocument/2006/relationships/hyperlink" Target="https://cloud.google.com/alloydb/pricing" TargetMode="External" Id="rId10"/><Relationship Type="http://schemas.openxmlformats.org/officeDocument/2006/relationships/hyperlink" Target="https://cloud.google.com/alloydb/pricing" TargetMode="External" Id="rId11"/><Relationship Type="http://schemas.openxmlformats.org/officeDocument/2006/relationships/hyperlink" Target="https://cloud.google.com/sql/pricing" TargetMode="External" Id="rId12"/><Relationship Type="http://schemas.openxmlformats.org/officeDocument/2006/relationships/hyperlink" Target="https://cloud.google.com/document-ai/pricing" TargetMode="External" Id="rId13"/><Relationship Type="http://schemas.openxmlformats.org/officeDocument/2006/relationships/hyperlink" Target="https://cloud.google.com/document-ai/pricing" TargetMode="External" Id="rId14"/><Relationship Type="http://schemas.openxmlformats.org/officeDocument/2006/relationships/hyperlink" Target="https://cloud.google.com/storage/pricing" TargetMode="External" Id="rId15"/><Relationship Type="http://schemas.openxmlformats.org/officeDocument/2006/relationships/hyperlink" Target="https://cloud.google.com/bigquery/pricing" TargetMode="External" Id="rId16"/><Relationship Type="http://schemas.openxmlformats.org/officeDocument/2006/relationships/hyperlink" Target="https://cloud.google.com/run/pricing" TargetMode="External" Id="rId17"/><Relationship Type="http://schemas.openxmlformats.org/officeDocument/2006/relationships/hyperlink" Target="https://cloud.google.com/kubernetes-engine/pricing" TargetMode="External" Id="rId18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cloud.google.com/vertex-ai/generative-ai/docs/embeddings/get-text-embeddings" TargetMode="External" Id="rId1"/><Relationship Type="http://schemas.openxmlformats.org/officeDocument/2006/relationships/hyperlink" Target="https://docs.cloud.google.com/vertex-ai/docs/vector-search-2/embeddings/autogenerating-embeddings" TargetMode="External" Id="rId2"/><Relationship Type="http://schemas.openxmlformats.org/officeDocument/2006/relationships/hyperlink" Target="https://cloud.google.com/vertex-ai/generative-ai/docs/embeddings/get-multimodal-embeddings" TargetMode="External" Id="rId3"/><Relationship Type="http://schemas.openxmlformats.org/officeDocument/2006/relationships/hyperlink" Target="https://cloud.google.com/vertex-ai/generative-ai/pricing" TargetMode="External" Id="rId4"/><Relationship Type="http://schemas.openxmlformats.org/officeDocument/2006/relationships/hyperlink" Target="https://cloud.google.com/vertex-ai/pricing" TargetMode="External" Id="rId5"/><Relationship Type="http://schemas.openxmlformats.org/officeDocument/2006/relationships/hyperlink" Target="https://cloud.google.com/generative-ai-app-builder/docs/data-source-access-control" TargetMode="External" Id="rId6"/><Relationship Type="http://schemas.openxmlformats.org/officeDocument/2006/relationships/hyperlink" Target="https://cloud.google.com/generative-ai-app-builder/docs/connect-sharepoint" TargetMode="External" Id="rId7"/><Relationship Type="http://schemas.openxmlformats.org/officeDocument/2006/relationships/hyperlink" Target="https://cloud.google.com/generative-ai-app-builder/docs/connect-servicenow" TargetMode="External" Id="rId8"/><Relationship Type="http://schemas.openxmlformats.org/officeDocument/2006/relationships/hyperlink" Target="https://cloud.google.com/generative-ai-app-builder/docs/parse-chunk-documents" TargetMode="External" Id="rId9"/><Relationship Type="http://schemas.openxmlformats.org/officeDocument/2006/relationships/hyperlink" Target="https://cloud.google.com/generative-ai-app-builder/docs/ranking" TargetMode="External" Id="rId10"/><Relationship Type="http://schemas.openxmlformats.org/officeDocument/2006/relationships/hyperlink" Target="https://cloud.google.com/blog/products/ai-machine-learning/launching-our-new-state-of-the-art-vertex-ai-ranking-api" TargetMode="External" Id="rId11"/><Relationship Type="http://schemas.openxmlformats.org/officeDocument/2006/relationships/hyperlink" Target="https://cloud.google.com/generative-ai-app-builder/docs/check-grounding" TargetMode="External" Id="rId12"/><Relationship Type="http://schemas.openxmlformats.org/officeDocument/2006/relationships/hyperlink" Target="https://cloud.google.com/generative-ai-app-builder/pricing" TargetMode="External" Id="rId13"/><Relationship Type="http://schemas.openxmlformats.org/officeDocument/2006/relationships/hyperlink" Target="https://cloud.google.com/vertex-ai/docs/vector-search/overview" TargetMode="External" Id="rId14"/><Relationship Type="http://schemas.openxmlformats.org/officeDocument/2006/relationships/hyperlink" Target="https://cloud.google.com/vertex-ai/docs/vector-search/filtering" TargetMode="External" Id="rId15"/><Relationship Type="http://schemas.openxmlformats.org/officeDocument/2006/relationships/hyperlink" Target="https://cloud.google.com/vertex-ai/docs/vector-search/about-hybrid-search" TargetMode="External" Id="rId16"/><Relationship Type="http://schemas.openxmlformats.org/officeDocument/2006/relationships/hyperlink" Target="https://cloud.google.com/bigquery/docs/vector-search-intro" TargetMode="External" Id="rId17"/><Relationship Type="http://schemas.openxmlformats.org/officeDocument/2006/relationships/hyperlink" Target="https://cloud.google.com/bigquery/pricing" TargetMode="External" Id="rId18"/><Relationship Type="http://schemas.openxmlformats.org/officeDocument/2006/relationships/hyperlink" Target="https://cloud.google.com/alloydb/docs/ai/store-index-query-vectors" TargetMode="External" Id="rId19"/><Relationship Type="http://schemas.openxmlformats.org/officeDocument/2006/relationships/hyperlink" Target="https://cloud.google.com/alloydb/pricing" TargetMode="External" Id="rId20"/><Relationship Type="http://schemas.openxmlformats.org/officeDocument/2006/relationships/hyperlink" Target="https://cloud.google.com/sql/docs/postgres/work-with-vectors" TargetMode="External" Id="rId21"/><Relationship Type="http://schemas.openxmlformats.org/officeDocument/2006/relationships/hyperlink" Target="https://cloud.google.com/sql/pricing" TargetMode="External" Id="rId22"/><Relationship Type="http://schemas.openxmlformats.org/officeDocument/2006/relationships/hyperlink" Target="https://cloud.google.com/spanner/docs/find-approximate-nearest-neighbors" TargetMode="External" Id="rId23"/><Relationship Type="http://schemas.openxmlformats.org/officeDocument/2006/relationships/hyperlink" Target="https://cloud.google.com/firestore/docs/vector-search" TargetMode="External" Id="rId24"/><Relationship Type="http://schemas.openxmlformats.org/officeDocument/2006/relationships/hyperlink" Target="https://cloud.google.com/vertex-ai/generative-ai/docs/rag-engine/rag-overview" TargetMode="External" Id="rId25"/><Relationship Type="http://schemas.openxmlformats.org/officeDocument/2006/relationships/hyperlink" Target="https://cloud.google.com/document-ai/docs/layout-parse-chunk" TargetMode="External" Id="rId26"/><Relationship Type="http://schemas.openxmlformats.org/officeDocument/2006/relationships/hyperlink" Target="https://cloud.google.com/iam/docs/workforce-identity-federation" TargetMode="External" Id="rId27"/><Relationship Type="http://schemas.openxmlformats.org/officeDocument/2006/relationships/hyperlink" Target="https://cloud.google.com/vpc-service-controls/docs/overview" TargetMode="External" Id="rId28"/><Relationship Type="http://schemas.openxmlformats.org/officeDocument/2006/relationships/hyperlink" Target="https://cloud.google.com/iam/docs/understanding-roles" TargetMode="External" Id="rId29"/><Relationship Type="http://schemas.openxmlformats.org/officeDocument/2006/relationships/hyperlink" Target="https://cloud.google.com/sensitive-data-protection/docs" TargetMode="External" Id="rId30"/><Relationship Type="http://schemas.openxmlformats.org/officeDocument/2006/relationships/hyperlink" Target="https://cloud.google.com/security-command-center/docs/model-armor-overview" TargetMode="External" Id="rId31"/><Relationship Type="http://schemas.openxmlformats.org/officeDocument/2006/relationships/hyperlink" Target="https://cloud.google.com/vertex-ai/generative-ai/docs/models/evaluation-overview" TargetMode="External" Id="rId32"/><Relationship Type="http://schemas.openxmlformats.org/officeDocument/2006/relationships/hyperlink" Target="https://adk.dev/2.0/" TargetMode="External" Id="rId33"/><Relationship Type="http://schemas.openxmlformats.org/officeDocument/2006/relationships/hyperlink" Target="https://github.com/google/adk-python/releases" TargetMode="External" Id="rId34"/><Relationship Type="http://schemas.openxmlformats.org/officeDocument/2006/relationships/hyperlink" Target="https://a2a-protocol.org/latest/specification/" TargetMode="External" Id="rId35"/><Relationship Type="http://schemas.openxmlformats.org/officeDocument/2006/relationships/hyperlink" Target="https://learn.microsoft.com/en-us/graph/api/driveitem-delta" TargetMode="External" Id="rId36"/><Relationship Type="http://schemas.openxmlformats.org/officeDocument/2006/relationships/hyperlink" Target="https://learn.microsoft.com/en-us/graph/api/driveitem-list-permissions" TargetMode="External" Id="rId37"/><Relationship Type="http://schemas.openxmlformats.org/officeDocument/2006/relationships/hyperlink" Target="https://learn.microsoft.com/en-us/graph/permissions-selected-overview" TargetMode="External" Id="rId38"/><Relationship Type="http://schemas.openxmlformats.org/officeDocument/2006/relationships/hyperlink" Target="https://learn.microsoft.com/en-us/sharepoint/dev/general-development/how-to-avoid-getting-throttled-or-blocked-in-sharepoint-online" TargetMode="External" Id="rId39"/><Relationship Type="http://schemas.openxmlformats.org/officeDocument/2006/relationships/hyperlink" Target="https://learn.microsoft.com/en-us/graph/api/user-list-transitivememberof" TargetMode="External" Id="rId40"/><Relationship Type="http://schemas.openxmlformats.org/officeDocument/2006/relationships/hyperlink" Target="https://learn.microsoft.com/en-us/entra/identity-platform/v2-oauth2-on-behalf-of-flow" TargetMode="External" Id="rId41"/><Relationship Type="http://schemas.openxmlformats.org/officeDocument/2006/relationships/hyperlink" Target="https://learn.microsoft.com/en-us/entra/identity-platform/access-tokens" TargetMode="External" Id="rId42"/><Relationship Type="http://schemas.openxmlformats.org/officeDocument/2006/relationships/hyperlink" Target="https://learn.microsoft.com/en-us/graph/api/resources/search-api-overview" TargetMode="External" Id="rId43"/><Relationship Type="http://schemas.openxmlformats.org/officeDocument/2006/relationships/hyperlink" Target="https://developer.servicenow.com/dev.do" TargetMode="External" Id="rId44"/><Relationship Type="http://schemas.openxmlformats.org/officeDocument/2006/relationships/hyperlink" Target="https://developer.servicenow.com/dev.do" TargetMode="External" Id="rId45"/><Relationship Type="http://schemas.openxmlformats.org/officeDocument/2006/relationships/hyperlink" Target="https://www.servicenow.com/docs/" TargetMode="External" Id="rId46"/><Relationship Type="http://schemas.openxmlformats.org/officeDocument/2006/relationships/hyperlink" Target="https://github.com/pgvector/pgvector" TargetMode="External" Id="rId47"/><Relationship Type="http://schemas.openxmlformats.org/officeDocument/2006/relationships/hyperlink" Target="https://github.com/facebookresearch/faiss" TargetMode="External" Id="rId48"/><Relationship Type="http://schemas.openxmlformats.org/officeDocument/2006/relationships/hyperlink" Target="https://github.com/nmslib/hnswlib" TargetMode="External" Id="rId49"/><Relationship Type="http://schemas.openxmlformats.org/officeDocument/2006/relationships/hyperlink" Target="https://qdrant.tech/documentation/" TargetMode="External" Id="rId50"/><Relationship Type="http://schemas.openxmlformats.org/officeDocument/2006/relationships/hyperlink" Target="https://weaviate.io/developers/weaviate" TargetMode="External" Id="rId51"/><Relationship Type="http://schemas.openxmlformats.org/officeDocument/2006/relationships/hyperlink" Target="https://milvus.io/docs" TargetMode="External" Id="rId52"/><Relationship Type="http://schemas.openxmlformats.org/officeDocument/2006/relationships/hyperlink" Target="https://www.elastic.co/guide/en/elasticsearch/reference/current/document-level-security.html" TargetMode="External" Id="rId53"/><Relationship Type="http://schemas.openxmlformats.org/officeDocument/2006/relationships/hyperlink" Target="https://opensearch.org/docs/latest/search-plugins/knn/index/" TargetMode="External" Id="rId54"/><Relationship Type="http://schemas.openxmlformats.org/officeDocument/2006/relationships/hyperlink" Target="https://sbert.net/" TargetMode="External" Id="rId55"/><Relationship Type="http://schemas.openxmlformats.org/officeDocument/2006/relationships/hyperlink" Target="https://docs.llamaindex.ai/" TargetMode="External" Id="rId56"/><Relationship Type="http://schemas.openxmlformats.org/officeDocument/2006/relationships/hyperlink" Target="https://huggingface.co/spaces/mteb/leaderboard" TargetMode="External" Id="rId57"/><Relationship Type="http://schemas.openxmlformats.org/officeDocument/2006/relationships/hyperlink" Target="https://arxiv.org/abs/1603.09320" TargetMode="External" Id="rId58"/><Relationship Type="http://schemas.openxmlformats.org/officeDocument/2006/relationships/hyperlink" Target="https://arxiv.org/abs/1908.10396" TargetMode="External" Id="rId59"/><Relationship Type="http://schemas.openxmlformats.org/officeDocument/2006/relationships/hyperlink" Target="https://ieeexplore.ieee.org/document/5432202" TargetMode="External" Id="rId60"/><Relationship Type="http://schemas.openxmlformats.org/officeDocument/2006/relationships/hyperlink" Target="https://www.microsoft.com/en-us/research/publication/diskann-fast-accurate-billion-point-nearest-neighbor-search-on-a-single-node/" TargetMode="External" Id="rId61"/><Relationship Type="http://schemas.openxmlformats.org/officeDocument/2006/relationships/hyperlink" Target="https://dl.acm.org/doi/10.1145/1571941.1572114" TargetMode="External" Id="rId62"/><Relationship Type="http://schemas.openxmlformats.org/officeDocument/2006/relationships/hyperlink" Target="https://dl.acm.org/doi/10.1145/290941.291025" TargetMode="External" Id="rId63"/><Relationship Type="http://schemas.openxmlformats.org/officeDocument/2006/relationships/hyperlink" Target="https://arxiv.org/abs/2004.12832" TargetMode="External" Id="rId64"/><Relationship Type="http://schemas.openxmlformats.org/officeDocument/2006/relationships/hyperlink" Target="https://arxiv.org/abs/2205.13147" TargetMode="External" Id="rId65"/><Relationship Type="http://schemas.openxmlformats.org/officeDocument/2006/relationships/hyperlink" Target="https://arxiv.org/abs/2401.18059" TargetMode="External" Id="rId66"/><Relationship Type="http://schemas.openxmlformats.org/officeDocument/2006/relationships/hyperlink" Target="https://arxiv.org/abs/2404.16130" TargetMode="External" Id="rId67"/><Relationship Type="http://schemas.openxmlformats.org/officeDocument/2006/relationships/hyperlink" Target="https://arxiv.org/abs/2401.15884" TargetMode="External" Id="rId68"/><Relationship Type="http://schemas.openxmlformats.org/officeDocument/2006/relationships/hyperlink" Target="https://arxiv.org/abs/2310.11511" TargetMode="External" Id="rId69"/><Relationship Type="http://schemas.openxmlformats.org/officeDocument/2006/relationships/hyperlink" Target="https://arxiv.org/abs/2307.03172" TargetMode="External" Id="rId70"/><Relationship Type="http://schemas.openxmlformats.org/officeDocument/2006/relationships/hyperlink" Target="https://www.anthropic.com/news/contextual-retrieval" TargetMode="External" Id="rId71"/><Relationship Type="http://schemas.openxmlformats.org/officeDocument/2006/relationships/hyperlink" Target="https://huggingface.co/BAAI/bge-m3" TargetMode="External" Id="rId72"/><Relationship Type="http://schemas.openxmlformats.org/officeDocument/2006/relationships/hyperlink" Target="https://ai.google.dev/gemma/docs/embeddinggemma" TargetMode="External" Id="rId73"/><Relationship Type="http://schemas.openxmlformats.org/officeDocument/2006/relationships/table" Target="/xl/tables/table32.xml" Id="rId74"/></Relationships>
</file>

<file path=xl/worksheets/sheet1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B1:E1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style="29" min="1" max="1"/>
    <col width="26" customWidth="1" style="29" min="2" max="2"/>
    <col width="34" customWidth="1" style="29" min="3" max="3"/>
    <col width="70" customWidth="1" style="29" min="4" max="4"/>
    <col width="34" customWidth="1" style="29" min="5" max="5"/>
    <col width="2" customWidth="1" style="29" min="6" max="6"/>
  </cols>
  <sheetData>
    <row r="1" ht="34" customHeight="1" s="29">
      <c r="B1" s="32" t="inlineStr">
        <is>
          <t>Custom RAG POC — Summary (read this sheet + 00_Visual_Flow)</t>
        </is>
      </c>
    </row>
    <row r="2">
      <c r="B2" s="33" t="inlineStr">
        <is>
          <t>One page for the whole analysis. Every row points to the detail sheet. All recommendations are PRELIMINARY until the POC records measured evidence.</t>
        </is>
      </c>
    </row>
    <row r="3" ht="24" customHeight="1" s="29">
      <c r="B3" s="34" t="inlineStr">
        <is>
          <t>1. What and why</t>
        </is>
      </c>
    </row>
    <row r="4" ht="34" customHeight="1" s="29">
      <c r="B4" s="35" t="inlineStr">
        <is>
          <t>Objective</t>
        </is>
      </c>
      <c r="C4" s="36" t="inlineStr">
        <is>
          <t>Determine, with measured evidence, whether replacing some or all of the managed Vertex AI Search / Gemini Enterprise RAG (Discovery Engine) behind the Eva Knowledge Engine is justified, which architecture fits, and how to prove it in a structured GCP POC.</t>
        </is>
      </c>
    </row>
    <row r="5" ht="19" customHeight="1" s="29">
      <c r="B5" s="35" t="inlineStr">
        <is>
          <t>Status</t>
        </is>
      </c>
      <c r="C5" s="36" t="inlineStr">
        <is>
          <t>PRELIMINARY. No architecture is selected. All recommendations below are expert hypotheses to be confirmed or rejected by the POC.</t>
        </is>
      </c>
    </row>
    <row r="6" ht="34" customHeight="1" s="29">
      <c r="B6" s="37" t="inlineStr">
        <is>
          <t>Hard rule</t>
        </is>
      </c>
      <c r="C6" s="38" t="inlineStr">
        <is>
          <t>Source ACLs (SharePoint, ServiceNow) must be enforced BEFORE any content reaches the LLM, rerankers, caches, logs or A2A agents. Options that cannot meet this are UNSUITABLE.</t>
        </is>
      </c>
    </row>
    <row r="7" ht="49" customHeight="1" s="29">
      <c r="B7" s="35" t="inlineStr">
        <is>
          <t>Today</t>
        </is>
      </c>
      <c r="C7" s="36" t="inlineStr">
        <is>
          <t>ADK 2.0.3 agents communicating via A2A call Discovery Engine (Vertex AI Search / Gemini Enterprise) for retrieval and answers. Content from SharePoint Online and ServiceNow via managed connectors; document ACLs enforced by the managed service with Entra ID identities via Workforce Identity Federation (exact configuration To Confirm - AQ-08).</t>
        </is>
      </c>
    </row>
    <row r="9" ht="24" customHeight="1" s="29">
      <c r="B9" s="34" t="inlineStr">
        <is>
          <t>2. How to read the IDs   every sheet uses the same prefixes</t>
        </is>
      </c>
    </row>
    <row r="10" ht="20" customHeight="1" s="29">
      <c r="B10" s="39" t="inlineStr">
        <is>
          <t>Prefix</t>
        </is>
      </c>
      <c r="C10" s="39" t="inlineStr">
        <is>
          <t>Meaning</t>
        </is>
      </c>
      <c r="D10" s="39" t="inlineStr">
        <is>
          <t>Where</t>
        </is>
      </c>
      <c r="E10" s="39" t="inlineStr">
        <is>
          <t>Sheet</t>
        </is>
      </c>
    </row>
    <row r="11" ht="34" customHeight="1" s="29">
      <c r="B11" s="35" t="inlineStr">
        <is>
          <t>AP</t>
        </is>
      </c>
      <c r="C11" s="36" t="inlineStr">
        <is>
          <t>Architecture pattern (layer 00 — the first decision)</t>
        </is>
      </c>
      <c r="D11" s="36" t="inlineStr">
        <is>
          <t>Who builds RAG: Google (managed) or us (custom)</t>
        </is>
      </c>
      <c r="E11" s="40" t="inlineStr">
        <is>
          <t>03a_Arch_Patterns</t>
        </is>
      </c>
    </row>
    <row r="12" ht="34" customHeight="1" s="29">
      <c r="B12" s="35" t="inlineStr">
        <is>
          <t>SP / SN / ID</t>
        </is>
      </c>
      <c r="C12" s="36" t="inlineStr">
        <is>
          <t>SharePoint / ServiceNow / Identity (Entra ID)</t>
        </is>
      </c>
      <c r="D12" s="36" t="inlineStr">
        <is>
          <t>Source extraction and ACL rules</t>
        </is>
      </c>
      <c r="E12" s="40" t="inlineStr">
        <is>
          <t>05a_Source_Connectors</t>
        </is>
      </c>
    </row>
    <row r="13" ht="19" customHeight="1" s="29">
      <c r="B13" s="35" t="inlineStr">
        <is>
          <t>ING</t>
        </is>
      </c>
      <c r="C13" s="36" t="inlineStr">
        <is>
          <t>Ingestion</t>
        </is>
      </c>
      <c r="D13" s="36" t="inlineStr">
        <is>
          <t>Pull, parse, OCR, clean, sync</t>
        </is>
      </c>
      <c r="E13" s="40" t="inlineStr">
        <is>
          <t>05_Ingestion</t>
        </is>
      </c>
    </row>
    <row r="14" ht="19" customHeight="1" s="29">
      <c r="B14" s="35" t="inlineStr">
        <is>
          <t>CHK</t>
        </is>
      </c>
      <c r="C14" s="36" t="inlineStr">
        <is>
          <t>Chunking</t>
        </is>
      </c>
      <c r="D14" s="36" t="inlineStr">
        <is>
          <t>How docs are cut into pieces</t>
        </is>
      </c>
      <c r="E14" s="40" t="inlineStr">
        <is>
          <t>06_Chunking</t>
        </is>
      </c>
    </row>
    <row r="15" ht="19" customHeight="1" s="29">
      <c r="B15" s="35" t="inlineStr">
        <is>
          <t>EMB</t>
        </is>
      </c>
      <c r="C15" s="36" t="inlineStr">
        <is>
          <t>Embedding model</t>
        </is>
      </c>
      <c r="D15" s="36" t="inlineStr">
        <is>
          <t>Turns text into vectors</t>
        </is>
      </c>
      <c r="E15" s="40" t="inlineStr">
        <is>
          <t>04_Embeddings</t>
        </is>
      </c>
    </row>
    <row r="16" ht="19" customHeight="1" s="29">
      <c r="B16" s="35" t="inlineStr">
        <is>
          <t>VDB</t>
        </is>
      </c>
      <c r="C16" s="36" t="inlineStr">
        <is>
          <t>Vector database / store</t>
        </is>
      </c>
      <c r="D16" s="36" t="inlineStr">
        <is>
          <t>Where vectors + keywords live</t>
        </is>
      </c>
      <c r="E16" s="40" t="inlineStr">
        <is>
          <t>07_Vector_Stores</t>
        </is>
      </c>
    </row>
    <row r="17" ht="19" customHeight="1" s="29">
      <c r="B17" s="35" t="inlineStr">
        <is>
          <t>ANN</t>
        </is>
      </c>
      <c r="C17" s="36" t="inlineStr">
        <is>
          <t>Approximate nearest neighbour index</t>
        </is>
      </c>
      <c r="D17" s="36" t="inlineStr">
        <is>
          <t>Fast vector search</t>
        </is>
      </c>
      <c r="E17" s="40" t="inlineStr">
        <is>
          <t>08_ANN_Algorithms</t>
        </is>
      </c>
    </row>
    <row r="18" ht="19" customHeight="1" s="29">
      <c r="B18" s="35" t="inlineStr">
        <is>
          <t>RET</t>
        </is>
      </c>
      <c r="C18" s="36" t="inlineStr">
        <is>
          <t>Retrieval strategy</t>
        </is>
      </c>
      <c r="D18" s="36" t="inlineStr">
        <is>
          <t>How candidate chunks are found</t>
        </is>
      </c>
      <c r="E18" s="40" t="inlineStr">
        <is>
          <t>09_Retrieval</t>
        </is>
      </c>
    </row>
    <row r="19" ht="19" customHeight="1" s="29">
      <c r="B19" s="35" t="inlineStr">
        <is>
          <t>RRK</t>
        </is>
      </c>
      <c r="C19" s="36" t="inlineStr">
        <is>
          <t>Rerank / fusion</t>
        </is>
      </c>
      <c r="D19" s="36" t="inlineStr">
        <is>
          <t>Re-order and merge hits</t>
        </is>
      </c>
      <c r="E19" s="40" t="inlineStr">
        <is>
          <t>10_Reranking</t>
        </is>
      </c>
    </row>
    <row r="20" ht="19" customHeight="1" s="29">
      <c r="B20" s="35" t="inlineStr">
        <is>
          <t>ADV</t>
        </is>
      </c>
      <c r="C20" s="36" t="inlineStr">
        <is>
          <t>Advanced RAG technique</t>
        </is>
      </c>
      <c r="D20" s="36" t="inlineStr">
        <is>
          <t>Only for a measured gap</t>
        </is>
      </c>
      <c r="E20" s="40" t="inlineStr">
        <is>
          <t>11_Advanced_RAG</t>
        </is>
      </c>
    </row>
    <row r="21" ht="19" customHeight="1" s="29">
      <c r="B21" s="35" t="inlineStr">
        <is>
          <t>ENF</t>
        </is>
      </c>
      <c r="C21" s="36" t="inlineStr">
        <is>
          <t>ACL enforcement option</t>
        </is>
      </c>
      <c r="D21" s="36" t="inlineStr">
        <is>
          <t>Where permissions are checked</t>
        </is>
      </c>
      <c r="E21" s="40" t="inlineStr">
        <is>
          <t>21b_ACL_Enforcement</t>
        </is>
      </c>
    </row>
    <row r="22" ht="19" customHeight="1" s="29">
      <c r="B22" s="35" t="inlineStr">
        <is>
          <t>EXP / M</t>
        </is>
      </c>
      <c r="C22" s="36" t="inlineStr">
        <is>
          <t>Experiment / metric</t>
        </is>
      </c>
      <c r="D22" s="36" t="inlineStr">
        <is>
          <t>What we run and how we score it</t>
        </is>
      </c>
      <c r="E22" s="40" t="inlineStr">
        <is>
          <t>14_Experiments</t>
        </is>
      </c>
    </row>
    <row r="23" ht="19" customHeight="1" s="29">
      <c r="B23" s="35" t="inlineStr">
        <is>
          <t>R / AQ</t>
        </is>
      </c>
      <c r="C23" s="36" t="inlineStr">
        <is>
          <t>Risk / assumption or open question</t>
        </is>
      </c>
      <c r="D23" s="36" t="inlineStr">
        <is>
          <t>What can go wrong / what we must confirm</t>
        </is>
      </c>
      <c r="E23" s="40" t="inlineStr">
        <is>
          <t>16_Risks</t>
        </is>
      </c>
    </row>
    <row r="24" ht="19" customHeight="1" s="29">
      <c r="B24" s="35" t="inlineStr">
        <is>
          <t>PH / G0-G4</t>
        </is>
      </c>
      <c r="C24" s="36" t="inlineStr">
        <is>
          <t>Roadmap phase / decision gate</t>
        </is>
      </c>
      <c r="D24" s="36" t="inlineStr">
        <is>
          <t>Order of work and stop points</t>
        </is>
      </c>
      <c r="E24" s="40" t="inlineStr">
        <is>
          <t>18_Roadmap</t>
        </is>
      </c>
    </row>
    <row r="26" ht="24" customHeight="1" s="29">
      <c r="B26" s="34" t="inlineStr">
        <is>
          <t>3. Architecture choice (layer 00)   the first decision — everything else follows</t>
        </is>
      </c>
    </row>
    <row r="27" ht="19" customHeight="1" s="29">
      <c r="B27" s="35" t="inlineStr">
        <is>
          <t>What it decides</t>
        </is>
      </c>
      <c r="C27" s="36" t="inlineStr">
        <is>
          <t>Who runs retrieval: Google's managed Vertex AI Search (AP-A) or our own GCP-native pipeline (AP-B), or a mix.</t>
        </is>
      </c>
    </row>
    <row r="28" ht="34" customHeight="1" s="29">
      <c r="B28" s="35" t="inlineStr">
        <is>
          <t>Options</t>
        </is>
      </c>
      <c r="C28" s="36" t="inlineStr">
        <is>
          <t>AP-A managed (baseline), AP-A2 managed retrieval + custom generation/rerank, AP-B GCP-native custom (AlloyDB or Vector Search), AP-C open-source on GCP, AP-D hybrid, AP-E fully custom, AP-F federated/delegated, AP-G Vertex AI RAG Engine (sheet 03a).</t>
        </is>
      </c>
    </row>
    <row r="29" ht="19" customHeight="1" s="29">
      <c r="B29" s="35" t="inlineStr">
        <is>
          <t>POC compares</t>
        </is>
      </c>
      <c r="C29" s="36" t="inlineStr">
        <is>
          <t>AP-A (managed baseline) against AP-B (custom on AlloyDB). AP-A2 / AP-D are the hybrid middle paths.</t>
        </is>
      </c>
    </row>
    <row r="30" ht="49" customHeight="1" s="29">
      <c r="B30" s="35" t="inlineStr">
        <is>
          <t>Shortlist</t>
        </is>
      </c>
      <c r="C30" s="36" t="inlineStr">
        <is>
          <t>A-01 (baseline), A-03 (managed retrieval + Ranking API + custom generation), B-01 (AlloyDB hybrid + ENF-04), B-05 (Vector Search + restricts + AlloyDB policy store), C-02 (Elasticsearch hybrid + DLS) as OSS/keyword-strong alternative, D-01 (managed SharePoint + custom ServiceNow), D-03 (federated delegated search as security reference / validation path).</t>
        </is>
      </c>
    </row>
    <row r="31" ht="19" customHeight="1" s="29">
      <c r="B31" s="37" t="inlineStr">
        <is>
          <t>Unsuitable</t>
        </is>
      </c>
      <c r="C31" s="38" t="inlineStr">
        <is>
          <t>A-05, C-06, D-04, E-02 (fail mandatory ACL requirement); B-10 RAG Engine for ACL'd content unless per-user ACL is verified.</t>
        </is>
      </c>
    </row>
    <row r="32" ht="34" customHeight="1" s="29">
      <c r="B32" s="35" t="inlineStr">
        <is>
          <t>Managed (AP-A/A2)</t>
        </is>
      </c>
      <c r="C32" s="36" t="inlineStr">
        <is>
          <t>+ lowest effort, connector + ACL sync maintained by Google, Gemini Enterprise integration. - limited control of chunking/embedding/ANN, opaque relevance changes, per-query cost model, ACL fidelity only as good as connectors (must still be tested: EXP-ACL-19).</t>
        </is>
      </c>
    </row>
    <row r="33" ht="34" customHeight="1" s="29">
      <c r="B33" s="35" t="inlineStr">
        <is>
          <t>Hybrid (AP-D)</t>
        </is>
      </c>
      <c r="C33" s="36" t="inlineStr">
        <is>
          <t>+ targeted control where gaps are measured; keeps managed ACLs where proven. - two systems to operate and evaluate; cross-system fusion; dual ACL models.</t>
        </is>
      </c>
    </row>
    <row r="34" ht="34" customHeight="1" s="29">
      <c r="B34" s="35" t="inlineStr">
        <is>
          <t>Fully custom (AP-B/C/E)</t>
        </is>
      </c>
      <c r="C34" s="36" t="inlineStr">
        <is>
          <t>+ full control of every retrieval variable, per-app tuning, portability, cost transparency. - we own connectors, ACL extraction/normalisation/sync/revocation, on-call, upgrades; parity with managed connectors is a major project; security guarantees must be re-proven.</t>
        </is>
      </c>
    </row>
    <row r="36" ht="24" customHeight="1" s="29">
      <c r="B36" s="34" t="inlineStr">
        <is>
          <t>4. The ACL slice   step 9 — first thin custom build, must pass gate G2</t>
        </is>
      </c>
    </row>
    <row r="37" ht="19" customHeight="1" s="29">
      <c r="B37" s="35" t="inlineStr">
        <is>
          <t>ACL</t>
        </is>
      </c>
      <c r="C37" s="36" t="inlineStr">
        <is>
          <t>Access control list: who may see which document.</t>
        </is>
      </c>
    </row>
    <row r="38" ht="34" customHeight="1" s="29">
      <c r="B38" s="35" t="inlineStr">
        <is>
          <t>Slice</t>
        </is>
      </c>
      <c r="C38" s="36" t="inlineStr">
        <is>
          <t>One thin path built end to end with simple defaults, no tuning: extract docs + permissions → normalise ACL → chunk → embed → AlloyDB vector + keyword index → search filtered to the user's groups → re-check final docs at source → Gemini answer with citations → exposed as an ADK tool.</t>
        </is>
      </c>
    </row>
    <row r="39" ht="19" customHeight="1" s="29">
      <c r="B39" s="35" t="inlineStr">
        <is>
          <t>Why first</t>
        </is>
      </c>
      <c r="C39" s="36" t="inlineStr">
        <is>
          <t>Proves custom RAG never shows a user a document they cannot open in the source. If gate G2 fails, stop and fix ACLs before any quality tuning.</t>
        </is>
      </c>
    </row>
    <row r="40" ht="19" customHeight="1" s="29">
      <c r="B40" s="35" t="inlineStr">
        <is>
          <t>Options used</t>
        </is>
      </c>
      <c r="C40" s="36" t="inlineStr">
        <is>
          <t>From step 9: ANN-10, AP-B, ING-26, ING-28, RET-04, RET-06, RET-16, VDB-05.  Suggested defaults (swap freely): CHK-06, EMB-01, RRK-01.</t>
        </is>
      </c>
    </row>
    <row r="41" ht="49" customHeight="1" s="29">
      <c r="B41" s="35" t="inlineStr">
        <is>
          <t>Enforcement</t>
        </is>
      </c>
      <c r="C41" s="36" t="inlineStr">
        <is>
          <t>Synchronised ACL-aware index (fast, scalable, but a parallel authorisation model) vs trusted policy service (central, auditable) vs delegating to source (truthful, slow, throttled) vs hybrid (index pre-filter + authoritative validation of final candidates before the LLM). Preliminary: hybrid ENF-04, confirm with EXP-ACL-12 and AQ-15.</t>
        </is>
      </c>
    </row>
    <row r="42" ht="34" customHeight="1" s="29">
      <c r="B42" s="35" t="inlineStr">
        <is>
          <t>Fail closed</t>
        </is>
      </c>
      <c r="C42" s="36" t="inlineStr">
        <is>
          <t>Every stage drops content it cannot authorise: no ACL = not indexed; no filter = query refused; unverified doc = not sent to LLM; cache keys include the user's principal set. Detail: 21a_ACL_Pipeline.</t>
        </is>
      </c>
    </row>
    <row r="44" ht="24" customHeight="1" s="29">
      <c r="B44" s="34" t="inlineStr">
        <is>
          <t>5. Layers and how each is chosen   pick one option per layer per experiment</t>
        </is>
      </c>
    </row>
    <row r="45" ht="20" customHeight="1" s="29">
      <c r="B45" s="39" t="inlineStr">
        <is>
          <t>Layer</t>
        </is>
      </c>
      <c r="C45" s="39" t="inlineStr">
        <is>
          <t>What it decides</t>
        </is>
      </c>
      <c r="D45" s="39" t="inlineStr">
        <is>
          <t>Slice start → how it is chosen</t>
        </is>
      </c>
      <c r="E45" s="39" t="inlineStr">
        <is>
          <t>Detail sheet</t>
        </is>
      </c>
    </row>
    <row r="46" ht="34" customHeight="1" s="29">
      <c r="B46" s="35" t="inlineStr">
        <is>
          <t>00  Architecture pattern  (8)</t>
        </is>
      </c>
      <c r="C46" s="36" t="inlineStr">
        <is>
          <t>Managed vs custom vs hybrid</t>
        </is>
      </c>
      <c r="D46" s="36" t="inlineStr">
        <is>
          <t>AP-B vs baseline AP-A → decision matrix at G4</t>
        </is>
      </c>
      <c r="E46" s="40" t="inlineStr">
        <is>
          <t>03a_Arch_Patterns</t>
        </is>
      </c>
    </row>
    <row r="47" ht="19" customHeight="1" s="29">
      <c r="B47" s="35" t="inlineStr">
        <is>
          <t>01  Sources &amp; identity  (4)</t>
        </is>
      </c>
      <c r="C47" s="36" t="inlineStr">
        <is>
          <t>Which content, which users</t>
        </is>
      </c>
      <c r="D47" s="36" t="inlineStr">
        <is>
          <t>Fixed by scope (steps 1-6) → access checklist</t>
        </is>
      </c>
      <c r="E47" s="40" t="inlineStr">
        <is>
          <t>05a_Source_Connectors</t>
        </is>
      </c>
    </row>
    <row r="48" ht="34" customHeight="1" s="29">
      <c r="B48" s="35" t="inlineStr">
        <is>
          <t>02  Ingestion &amp; preparation  (28)</t>
        </is>
      </c>
      <c r="C48" s="36" t="inlineStr">
        <is>
          <t>Parse, clean, sync, carry ACLs</t>
        </is>
      </c>
      <c r="D48" s="36" t="inlineStr">
        <is>
          <t>ING-26, ING-28 (ACL propagation) → throughput + freshness tests</t>
        </is>
      </c>
      <c r="E48" s="40" t="inlineStr">
        <is>
          <t>05_Ingestion</t>
        </is>
      </c>
    </row>
    <row r="49" ht="19" customHeight="1" s="29">
      <c r="B49" s="35" t="inlineStr">
        <is>
          <t>03  Chunking  (17)</t>
        </is>
      </c>
      <c r="C49" s="36" t="inlineStr">
        <is>
          <t>Size and boundaries of pieces</t>
        </is>
      </c>
      <c r="D49" s="36" t="inlineStr">
        <is>
          <t>CHK-06 heading-aware → chunk-size matrix on golden set (step 11)</t>
        </is>
      </c>
      <c r="E49" s="40" t="inlineStr">
        <is>
          <t>06_Chunking</t>
        </is>
      </c>
    </row>
    <row r="50" ht="19" customHeight="1" s="29">
      <c r="B50" s="35" t="inlineStr">
        <is>
          <t>04  Embedding model  (20)</t>
        </is>
      </c>
      <c r="C50" s="36" t="inlineStr">
        <is>
          <t>Text → vector model and dims</t>
        </is>
      </c>
      <c r="D50" s="36" t="inlineStr">
        <is>
          <t>EMB-01 → compare models + dims on our corpus (step 11)</t>
        </is>
      </c>
      <c r="E50" s="40" t="inlineStr">
        <is>
          <t>04_Embeddings</t>
        </is>
      </c>
    </row>
    <row r="51" ht="34" customHeight="1" s="29">
      <c r="B51" s="35" t="inlineStr">
        <is>
          <t>05  Vector store  (17)</t>
        </is>
      </c>
      <c r="C51" s="36" t="inlineStr">
        <is>
          <t>Where the index lives</t>
        </is>
      </c>
      <c r="D51" s="36" t="inlineStr">
        <is>
          <t>VDB-05 AlloyDB (PostgreSQL + pgvector + ScaNN) → compare with Vector Search / Elastic</t>
        </is>
      </c>
      <c r="E51" s="40" t="inlineStr">
        <is>
          <t>07_Vector_Stores</t>
        </is>
      </c>
    </row>
    <row r="52" ht="19" customHeight="1" s="29">
      <c r="B52" s="35" t="inlineStr">
        <is>
          <t>06  ANN index  (10)</t>
        </is>
      </c>
      <c r="C52" s="36" t="inlineStr">
        <is>
          <t>Speed vs recall of vector search</t>
        </is>
      </c>
      <c r="D52" s="36" t="inlineStr">
        <is>
          <t>ANN-10 filtered ANN → recall vs exact under ACL filters (step 12)</t>
        </is>
      </c>
      <c r="E52" s="40" t="inlineStr">
        <is>
          <t>08_ANN_Algorithms</t>
        </is>
      </c>
    </row>
    <row r="53" ht="34" customHeight="1" s="29">
      <c r="B53" s="35" t="inlineStr">
        <is>
          <t>07  Retrieval  (17)</t>
        </is>
      </c>
      <c r="C53" s="36" t="inlineStr">
        <is>
          <t>How candidates are found</t>
        </is>
      </c>
      <c r="D53" s="36" t="inlineStr">
        <is>
          <t>RET-04 hybrid + RET-06 ACL filter + RET-16 ADK → hybrid &amp; glossary tests (step 13)</t>
        </is>
      </c>
      <c r="E53" s="40" t="inlineStr">
        <is>
          <t>09_Retrieval</t>
        </is>
      </c>
    </row>
    <row r="54" ht="19" customHeight="1" s="29">
      <c r="B54" s="35" t="inlineStr">
        <is>
          <t>08  Rerank &amp; fusion  (12)</t>
        </is>
      </c>
      <c r="C54" s="36" t="inlineStr">
        <is>
          <t>Final order of candidates</t>
        </is>
      </c>
      <c r="D54" s="36" t="inlineStr">
        <is>
          <t>RRK-01 Ranking API → rerank tests, also on managed A-03 (step 13)</t>
        </is>
      </c>
      <c r="E54" s="40" t="inlineStr">
        <is>
          <t>10_Reranking</t>
        </is>
      </c>
    </row>
    <row r="55" ht="19" customHeight="1" s="29">
      <c r="B55" s="35" t="inlineStr">
        <is>
          <t>09  Advanced RAG  (31)</t>
        </is>
      </c>
      <c r="C55" s="36" t="inlineStr">
        <is>
          <t>Extra fixes for hard queries</t>
        </is>
      </c>
      <c r="D55" s="36" t="inlineStr">
        <is>
          <t>Only MUST items (ADV-19/27/28/30) → others only for a measured gap (step 14)</t>
        </is>
      </c>
      <c r="E55" s="40" t="inlineStr">
        <is>
          <t>11_Advanced_RAG</t>
        </is>
      </c>
    </row>
    <row r="56" ht="19" customHeight="1" s="29">
      <c r="B56" s="35" t="inlineStr">
        <is>
          <t>10  Generation &amp; answer  (4)</t>
        </is>
      </c>
      <c r="C56" s="36" t="inlineStr">
        <is>
          <t>Answer, citations, integration</t>
        </is>
      </c>
      <c r="D56" s="36" t="inlineStr">
        <is>
          <t>Gemini + citations + ADK tool → grounding and citation metrics</t>
        </is>
      </c>
      <c r="E56" s="40" t="inlineStr">
        <is>
          <t>02_Existing_vs_Target</t>
        </is>
      </c>
    </row>
    <row r="57" ht="19" customHeight="1" s="29">
      <c r="B57" s="35" t="inlineStr">
        <is>
          <t>11  Evaluate &amp; decide  (4)</t>
        </is>
      </c>
      <c r="C57" s="36" t="inlineStr">
        <is>
          <t>Proof and final choice</t>
        </is>
      </c>
      <c r="D57" s="36" t="inlineStr">
        <is>
          <t>Golden set + metrics → decision matrix + ADR (steps 16-17)</t>
        </is>
      </c>
      <c r="E57" s="40" t="inlineStr">
        <is>
          <t>15_Metrics</t>
        </is>
      </c>
    </row>
    <row r="59" ht="24" customHeight="1" s="29">
      <c r="B59" s="34" t="inlineStr">
        <is>
          <t>6. Delivery plan   17 steps in order — gate steps must pass before continuing</t>
        </is>
      </c>
    </row>
    <row r="60" ht="20" customHeight="1" s="29">
      <c r="B60" s="39" t="inlineStr">
        <is>
          <t>Step · phase</t>
        </is>
      </c>
      <c r="C60" s="39" t="inlineStr">
        <is>
          <t>What to do</t>
        </is>
      </c>
      <c r="D60" s="39" t="inlineStr">
        <is>
          <t>Done when</t>
        </is>
      </c>
      <c r="E60" s="39" t="inlineStr">
        <is>
          <t>Owner</t>
        </is>
      </c>
    </row>
    <row r="61" ht="49" customHeight="1" s="29">
      <c r="B61" s="35" t="inlineStr">
        <is>
          <t>1  ·  1. Discovery</t>
        </is>
      </c>
      <c r="C61" s="36" t="inlineStr">
        <is>
          <t>Confirm scope: SharePoint sites/libraries and ServiceNow knowledge bases for the POC</t>
        </is>
      </c>
      <c r="D61" s="36" t="inlineStr">
        <is>
          <t>In-scope source list signed off</t>
        </is>
      </c>
      <c r="E61" s="36" t="inlineStr">
        <is>
          <t>Product owner</t>
        </is>
      </c>
    </row>
    <row r="62" ht="49" customHeight="1" s="29">
      <c r="B62" s="35" t="inlineStr">
        <is>
          <t>2  ·  1. Discovery</t>
        </is>
      </c>
      <c r="C62" s="36" t="inlineStr">
        <is>
          <t>Agree targets: latency, query volume, quality margin over baseline, revocation delay (SLA)</t>
        </is>
      </c>
      <c r="D62" s="36" t="inlineStr">
        <is>
          <t>Targets recorded</t>
        </is>
      </c>
      <c r="E62" s="36" t="inlineStr">
        <is>
          <t>Product owner + Security</t>
        </is>
      </c>
    </row>
    <row r="63" ht="64" customHeight="1" s="29">
      <c r="B63" s="35" t="inlineStr">
        <is>
          <t>3  ·  1. Discovery</t>
        </is>
      </c>
      <c r="C63" s="36" t="inlineStr">
        <is>
          <t>Document the current Vertex AI Search / Gemini Enterprise setup and how user identity flows (Entra ID, ADK 2.0.3, A2A)</t>
        </is>
      </c>
      <c r="D63" s="36" t="inlineStr">
        <is>
          <t>Config export + identity flow diagram</t>
        </is>
      </c>
      <c r="E63" s="36" t="inlineStr">
        <is>
          <t>App team + Identity</t>
        </is>
      </c>
    </row>
    <row r="64" ht="49" customHeight="1" s="29">
      <c r="B64" s="35" t="inlineStr">
        <is>
          <t>4  ·  2. Access</t>
        </is>
      </c>
      <c r="C64" s="36" t="inlineStr">
        <is>
          <t>Create POC project, budget alerts, enable APIs, service accounts with least-privilege roles</t>
        </is>
      </c>
      <c r="D64" s="36" t="inlineStr">
        <is>
          <t>GCP checklist items GCP-01..27 closed</t>
        </is>
      </c>
      <c r="E64" s="36" t="inlineStr">
        <is>
          <t>Cloud platform</t>
        </is>
      </c>
    </row>
    <row r="65" ht="49" customHeight="1" s="29">
      <c r="B65" s="35" t="inlineStr">
        <is>
          <t>5  ·  2. Access</t>
        </is>
      </c>
      <c r="C65" s="36" t="inlineStr">
        <is>
          <t>Get SharePoint/Entra app access (Sites.Selected, group read, OBO) and ServiceNow OAuth integration user</t>
        </is>
      </c>
      <c r="D65" s="36" t="inlineStr">
        <is>
          <t>SRC-01..12 closed</t>
        </is>
      </c>
      <c r="E65" s="36" t="inlineStr">
        <is>
          <t>M365 + ServiceNow teams</t>
        </is>
      </c>
    </row>
    <row r="66" ht="49" customHeight="1" s="29">
      <c r="B66" s="35" t="inlineStr">
        <is>
          <t>6  ·  2. Access</t>
        </is>
      </c>
      <c r="C66" s="36" t="inlineStr">
        <is>
          <t>Create test site, test KB and 10-20 test users with a known permission matrix</t>
        </is>
      </c>
      <c r="D66" s="36" t="inlineStr">
        <is>
          <t>ACL truth table ready (DS-03)</t>
        </is>
      </c>
      <c r="E66" s="36" t="inlineStr">
        <is>
          <t>M365 + ServiceNow admins</t>
        </is>
      </c>
    </row>
    <row r="67" ht="34" customHeight="1" s="29">
      <c r="B67" s="35" t="inlineStr">
        <is>
          <t>7  ·  3. Data</t>
        </is>
      </c>
      <c r="C67" s="36" t="inlineStr">
        <is>
          <t>Build POC corpus snapshot and golden query set (300-500 labelled queries)</t>
        </is>
      </c>
      <c r="D67" s="36" t="inlineStr">
        <is>
          <t>Golden set v1 frozen; dev/held-out split</t>
        </is>
      </c>
      <c r="E67" s="36" t="inlineStr">
        <is>
          <t>Evaluation lead + SMEs</t>
        </is>
      </c>
    </row>
    <row r="68" ht="34" customHeight="1" s="29">
      <c r="B68" s="35" t="inlineStr">
        <is>
          <t>8  ·  4. Baseline</t>
        </is>
      </c>
      <c r="C68" s="36" t="inlineStr">
        <is>
          <t>Measure current managed RAG: quality, latency, cost, and ACL behaviour</t>
        </is>
      </c>
      <c r="D68" s="36" t="inlineStr">
        <is>
          <t>Baseline report (EXP-00, EXP-ACL-19)</t>
        </is>
      </c>
      <c r="E68" s="36" t="inlineStr">
        <is>
          <t>RAG engineer</t>
        </is>
      </c>
    </row>
    <row r="69" ht="49" customHeight="1" s="29">
      <c r="B69" s="35" t="inlineStr">
        <is>
          <t>9  ·  5. ACL foundation</t>
        </is>
      </c>
      <c r="C69" s="36" t="inlineStr">
        <is>
          <t>Build thin custom slice: extract -&gt; ACL model -&gt; chunk -&gt; embed -&gt; AlloyDB hybrid -&gt; Gemini, exposed as ADK tool</t>
        </is>
      </c>
      <c r="D69" s="36" t="inlineStr">
        <is>
          <t>Working slice (B-01)</t>
        </is>
      </c>
      <c r="E69" s="36" t="inlineStr">
        <is>
          <t>RAG + data engineers</t>
        </is>
      </c>
    </row>
    <row r="70" ht="49" customHeight="1" s="29">
      <c r="B70" s="37" t="inlineStr">
        <is>
          <t>10  ·  5. ACL foundation</t>
        </is>
      </c>
      <c r="C70" s="38" t="inlineStr">
        <is>
          <t>GATE G2: run ACL negative tests (unauthorised access, revocation, deletion, cache, A2A, spoofing)</t>
        </is>
      </c>
      <c r="D70" s="38" t="inlineStr">
        <is>
          <t>Zero unauthorised exposure</t>
        </is>
      </c>
      <c r="E70" s="38" t="inlineStr">
        <is>
          <t>Security + RAG team</t>
        </is>
      </c>
    </row>
    <row r="71" ht="34" customHeight="1" s="29">
      <c r="B71" s="35" t="inlineStr">
        <is>
          <t>11  ·  6. Tuning</t>
        </is>
      </c>
      <c r="C71" s="36" t="inlineStr">
        <is>
          <t>Compare embedding models, dimensions and chunking on our corpus</t>
        </is>
      </c>
      <c r="D71" s="36" t="inlineStr">
        <is>
          <t>Chosen model + chunking (EXP-01..10)</t>
        </is>
      </c>
      <c r="E71" s="36" t="inlineStr">
        <is>
          <t>RAG engineer</t>
        </is>
      </c>
    </row>
    <row r="72" ht="34" customHeight="1" s="29">
      <c r="B72" s="35" t="inlineStr">
        <is>
          <t>12  ·  6. Tuning</t>
        </is>
      </c>
      <c r="C72" s="36" t="inlineStr">
        <is>
          <t>Tune ANN index under permission filters</t>
        </is>
      </c>
      <c r="D72" s="36" t="inlineStr">
        <is>
          <t>ANN config meeting recall + latency (EXP-11, 12, 39)</t>
        </is>
      </c>
      <c r="E72" s="36" t="inlineStr">
        <is>
          <t>RAG engineer</t>
        </is>
      </c>
    </row>
    <row r="73" ht="49" customHeight="1" s="29">
      <c r="B73" s="35" t="inlineStr">
        <is>
          <t>13  ·  6. Tuning</t>
        </is>
      </c>
      <c r="C73" s="36" t="inlineStr">
        <is>
          <t>Test hybrid search, glossary expansion, reranking, context size, grounding (also on managed setup)</t>
        </is>
      </c>
      <c r="D73" s="36" t="inlineStr">
        <is>
          <t>Best pipeline frozen (GATE G3)</t>
        </is>
      </c>
      <c r="E73" s="36" t="inlineStr">
        <is>
          <t>RAG engineer</t>
        </is>
      </c>
    </row>
    <row r="74" ht="34" customHeight="1" s="29">
      <c r="B74" s="35" t="inlineStr">
        <is>
          <t>14  ·  7. Advanced</t>
        </is>
      </c>
      <c r="C74" s="36" t="inlineStr">
        <is>
          <t>Try advanced techniques only where a measured gap exists</t>
        </is>
      </c>
      <c r="D74" s="36" t="inlineStr">
        <is>
          <t>Gain proven or technique rejected</t>
        </is>
      </c>
      <c r="E74" s="36" t="inlineStr">
        <is>
          <t>RAG engineer</t>
        </is>
      </c>
    </row>
    <row r="75" ht="34" customHeight="1" s="29">
      <c r="B75" s="35" t="inlineStr">
        <is>
          <t>15  ·  8. Validation</t>
        </is>
      </c>
      <c r="C75" s="36" t="inlineStr">
        <is>
          <t>Load, ingestion throughput, freshness, prompt-injection and cost tests</t>
        </is>
      </c>
      <c r="D75" s="36" t="inlineStr">
        <is>
          <t>NFR evidence pack</t>
        </is>
      </c>
      <c r="E75" s="36" t="inlineStr">
        <is>
          <t>SRE + Security</t>
        </is>
      </c>
    </row>
    <row r="76" ht="34" customHeight="1" s="29">
      <c r="B76" s="35" t="inlineStr">
        <is>
          <t>16  ·  9. Decision</t>
        </is>
      </c>
      <c r="C76" s="36" t="inlineStr">
        <is>
          <t>Final blind comparison: best custom vs managed on held-out queries</t>
        </is>
      </c>
      <c r="D76" s="36" t="inlineStr">
        <is>
          <t>EXP-35 results</t>
        </is>
      </c>
      <c r="E76" s="36" t="inlineStr">
        <is>
          <t>Evaluation lead</t>
        </is>
      </c>
    </row>
    <row r="77" ht="49" customHeight="1" s="29">
      <c r="B77" s="37" t="inlineStr">
        <is>
          <t>17  ·  9. Decision</t>
        </is>
      </c>
      <c r="C77" s="38" t="inlineStr">
        <is>
          <t>GATE G4: score options in decision matrix (mandatory gates first), write ADR</t>
        </is>
      </c>
      <c r="D77" s="38" t="inlineStr">
        <is>
          <t>Architecture decision recorded</t>
        </is>
      </c>
      <c r="E77" s="38" t="inlineStr">
        <is>
          <t>Principal architect + sponsors</t>
        </is>
      </c>
    </row>
    <row r="78" ht="34" customHeight="1" s="29">
      <c r="B78" s="41" t="inlineStr">
        <is>
          <t>Gates</t>
        </is>
      </c>
      <c r="C78" s="42" t="inlineStr">
        <is>
          <t>G0 scope agreed; G1 environment ready; G2 ACL gate (zero unauthorised exposure on DS-03); G3 configuration frozen for comparison; G4 architecture decision (measured improvement &gt;= agreed margin AQ-26, all mandatory gates passed, ownership assigned).</t>
        </is>
      </c>
    </row>
    <row r="80" ht="24" customHeight="1" s="29">
      <c r="B80" s="34" t="inlineStr">
        <is>
          <t>7. How results are measured   targets are hypotheses to agree, except ACL = zero tolerance</t>
        </is>
      </c>
    </row>
    <row r="81" ht="20" customHeight="1" s="29">
      <c r="B81" s="39" t="inlineStr">
        <is>
          <t>Area</t>
        </is>
      </c>
      <c r="C81" s="39" t="inlineStr">
        <is>
          <t>Metric</t>
        </is>
      </c>
      <c r="D81" s="39" t="inlineStr">
        <is>
          <t>Target / rule</t>
        </is>
      </c>
      <c r="E81" s="39" t="inlineStr">
        <is>
          <t>Sheet</t>
        </is>
      </c>
    </row>
    <row r="82" ht="34" customHeight="1" s="29">
      <c r="B82" s="35" t="inlineStr">
        <is>
          <t>Security</t>
        </is>
      </c>
      <c r="C82" s="36" t="inlineStr">
        <is>
          <t>Unauthorised exposures on ACL negative suite</t>
        </is>
      </c>
      <c r="D82" s="36" t="inlineStr">
        <is>
          <t>0 — hard gate (G2, G4)</t>
        </is>
      </c>
      <c r="E82" s="40" t="inlineStr">
        <is>
          <t>15_Metrics</t>
        </is>
      </c>
    </row>
    <row r="83" ht="19" customHeight="1" s="29">
      <c r="B83" s="35" t="inlineStr">
        <is>
          <t>Retrieval</t>
        </is>
      </c>
      <c r="C83" s="36" t="inlineStr">
        <is>
          <t>NDCG@K (primary), Recall@K, Hit Rate</t>
        </is>
      </c>
      <c r="D83" s="36" t="inlineStr">
        <is>
          <t>≥ baseline + agreed margin (AQ-26)</t>
        </is>
      </c>
      <c r="E83" s="40" t="inlineStr">
        <is>
          <t>15_Metrics</t>
        </is>
      </c>
    </row>
    <row r="84" ht="19" customHeight="1" s="29">
      <c r="B84" s="35" t="inlineStr">
        <is>
          <t>Retrieval</t>
        </is>
      </c>
      <c r="C84" s="36" t="inlineStr">
        <is>
          <t>ANN recall vs exact search</t>
        </is>
      </c>
      <c r="D84" s="36" t="inlineStr">
        <is>
          <t>≥ 0.95 at chosen settings (hypothesis)</t>
        </is>
      </c>
      <c r="E84" s="40" t="inlineStr">
        <is>
          <t>15_Metrics</t>
        </is>
      </c>
    </row>
    <row r="85" ht="34" customHeight="1" s="29">
      <c r="B85" s="35" t="inlineStr">
        <is>
          <t>Answer</t>
        </is>
      </c>
      <c r="C85" s="36" t="inlineStr">
        <is>
          <t>Faithfulness, citation correctness / coverage</t>
        </is>
      </c>
      <c r="D85" s="36" t="inlineStr">
        <is>
          <t>≥ baseline; citations ≥ 95% / 90% (hypothesis)</t>
        </is>
      </c>
      <c r="E85" s="40" t="inlineStr">
        <is>
          <t>15_Metrics</t>
        </is>
      </c>
    </row>
    <row r="86" ht="19" customHeight="1" s="29">
      <c r="B86" s="35" t="inlineStr">
        <is>
          <t>Answer</t>
        </is>
      </c>
      <c r="C86" s="36" t="inlineStr">
        <is>
          <t>Correct abstention on unanswerable</t>
        </is>
      </c>
      <c r="D86" s="36" t="inlineStr">
        <is>
          <t>≥ baseline</t>
        </is>
      </c>
      <c r="E86" s="40" t="inlineStr">
        <is>
          <t>15_Metrics</t>
        </is>
      </c>
    </row>
    <row r="87" ht="19" customHeight="1" s="29">
      <c r="B87" s="35" t="inlineStr">
        <is>
          <t>Performance</t>
        </is>
      </c>
      <c r="C87" s="36" t="inlineStr">
        <is>
          <t>P50 / P95 latency per stage</t>
        </is>
      </c>
      <c r="D87" s="36" t="inlineStr">
        <is>
          <t>Per AQ-07 targets</t>
        </is>
      </c>
      <c r="E87" s="40" t="inlineStr">
        <is>
          <t>15_Metrics</t>
        </is>
      </c>
    </row>
    <row r="88" ht="19" customHeight="1" s="29">
      <c r="B88" s="35" t="inlineStr">
        <is>
          <t>Cost</t>
        </is>
      </c>
      <c r="C88" s="36" t="inlineStr">
        <is>
          <t>Run-rate cost per successful answer</t>
        </is>
      </c>
      <c r="D88" s="36" t="inlineStr">
        <is>
          <t>From 17_Cost_Capacity with official prices</t>
        </is>
      </c>
      <c r="E88" s="40" t="inlineStr">
        <is>
          <t>15_Metrics</t>
        </is>
      </c>
    </row>
    <row r="90" ht="24" customHeight="1" s="29">
      <c r="B90" s="34" t="inlineStr">
        <is>
          <t>8. Decision rule   19_Decision_Matrix</t>
        </is>
      </c>
    </row>
    <row r="91" ht="19" customHeight="1" s="29">
      <c r="B91" s="37" t="inlineStr">
        <is>
          <t>Mandatory first</t>
        </is>
      </c>
      <c r="C91" s="38" t="inlineStr">
        <is>
          <t>Zero unauthorised exposure · data residency · works with ADK 2.0.3 / A2A using end-user identity · named operational owner. Any fail = option EXCLUDED.</t>
        </is>
      </c>
    </row>
    <row r="92" ht="34" customHeight="1" s="29">
      <c r="B92" s="35" t="inlineStr">
        <is>
          <t>Then weighted</t>
        </is>
      </c>
      <c r="C92" s="36" t="inlineStr">
        <is>
          <t>Retrieval quality 12 · Answer quality 12 · Latency 8 · Scalability 6 · Cost 8 · Operational complexity 8 · Security (ACL fidelity) 14 · Data governance 6 · Customisation flexibility 5 · Integration with ADK and A2A 4 · Migration effort 5 · Maintainability 5 · Vendor lock-in 3 · Reliability 4</t>
        </is>
      </c>
    </row>
    <row r="93" ht="49" customHeight="1" s="29">
      <c r="B93" s="35" t="inlineStr">
        <is>
          <t>Outcome</t>
        </is>
      </c>
      <c r="C93" s="36" t="inlineStr">
        <is>
          <t>Stay managed  /  Hybrid  /  Custom — written up as an ADR with migration plan.</t>
        </is>
      </c>
      <c r="D93" s="40" t="inlineStr">
        <is>
          <t>19_Decision_Matrix</t>
        </is>
      </c>
    </row>
    <row r="95" ht="24" customHeight="1" s="29">
      <c r="B95" s="34" t="inlineStr">
        <is>
          <t>9. Top risks   16_Risks</t>
        </is>
      </c>
    </row>
    <row r="96" ht="20" customHeight="1" s="29">
      <c r="B96" s="39" t="inlineStr">
        <is>
          <t>Risk</t>
        </is>
      </c>
      <c r="C96" s="39" t="inlineStr">
        <is>
          <t>Description</t>
        </is>
      </c>
      <c r="D96" s="39" t="inlineStr">
        <is>
          <t>Mitigation</t>
        </is>
      </c>
      <c r="E96" s="39" t="inlineStr">
        <is>
          <t>Sheet</t>
        </is>
      </c>
    </row>
    <row r="97" ht="34" customHeight="1" s="29">
      <c r="B97" s="35" t="inlineStr">
        <is>
          <t>R-01</t>
        </is>
      </c>
      <c r="C97" s="36" t="inlineStr">
        <is>
          <t>Stale permissions: ACL changes not synced before user queries</t>
        </is>
      </c>
      <c r="D97" s="36" t="inlineStr">
        <is>
          <t>ACL-only sync; TTL caches; authoritative top-N validation; fail closed on stale acl_updated_at</t>
        </is>
      </c>
      <c r="E97" s="40" t="inlineStr">
        <is>
          <t>16_Risks</t>
        </is>
      </c>
    </row>
    <row r="98" ht="34" customHeight="1" s="29">
      <c r="B98" s="35" t="inlineStr">
        <is>
          <t>R-08</t>
        </is>
      </c>
      <c r="C98" s="36" t="inlineStr">
        <is>
          <t>ServiceNow scripted user criteria cannot be replicated statically</t>
        </is>
      </c>
      <c r="D98" s="36" t="inlineStr">
        <is>
          <t>Index criteria IDs; evaluate matches per user in ServiceNow; requires_source_check flag</t>
        </is>
      </c>
      <c r="E98" s="40" t="inlineStr">
        <is>
          <t>16_Risks</t>
        </is>
      </c>
    </row>
    <row r="99" ht="49" customHeight="1" s="29">
      <c r="B99" s="35" t="inlineStr">
        <is>
          <t>R-03</t>
        </is>
      </c>
      <c r="C99" s="36" t="inlineStr">
        <is>
          <t>Incomplete inheritance handling (folder/site permission changes, broken inheritance)</t>
        </is>
      </c>
      <c r="D99" s="36" t="inlineStr">
        <is>
          <t>Scope-based ACL references with fan-out; nightly reconciliation</t>
        </is>
      </c>
      <c r="E99" s="40" t="inlineStr">
        <is>
          <t>16_Risks</t>
        </is>
      </c>
    </row>
    <row r="100" ht="49" customHeight="1" s="29">
      <c r="B100" s="35" t="inlineStr">
        <is>
          <t>R-06</t>
        </is>
      </c>
      <c r="C100" s="36" t="inlineStr">
        <is>
          <t>A2A data leakage: agents forward restricted content to other users' sessions or agents</t>
        </is>
      </c>
      <c r="D100" s="36" t="inlineStr">
        <is>
          <t>Identity-bound tool results; no shared state across users; A2A auth; output filtering</t>
        </is>
      </c>
      <c r="E100" s="40" t="inlineStr">
        <is>
          <t>16_Risks</t>
        </is>
      </c>
    </row>
    <row r="101" ht="34" customHeight="1" s="29">
      <c r="B101" s="35" t="inlineStr">
        <is>
          <t>R-36</t>
        </is>
      </c>
      <c r="C101" s="36" t="inlineStr">
        <is>
          <t>Custom build cannot reach parity with managed connectors/ACLs in time</t>
        </is>
      </c>
      <c r="D101" s="36" t="inlineStr">
        <is>
          <t>Hybrid options (AP-A2, AP-D); decision gates</t>
        </is>
      </c>
      <c r="E101" s="40" t="inlineStr">
        <is>
          <t>16_Risks</t>
        </is>
      </c>
    </row>
    <row r="102" ht="34" customHeight="1" s="29">
      <c r="B102" s="35" t="inlineStr">
        <is>
          <t>R-24</t>
        </is>
      </c>
      <c r="C102" s="36" t="inlineStr">
        <is>
          <t>Golden set unrepresentative -&gt; wrong decision</t>
        </is>
      </c>
      <c r="D102" s="36" t="inlineStr">
        <is>
          <t>Stratified sampling; pooled labels; held-out split</t>
        </is>
      </c>
      <c r="E102" s="40" t="inlineStr">
        <is>
          <t>16_Risks</t>
        </is>
      </c>
    </row>
    <row r="103" ht="49" customHeight="1" s="29">
      <c r="B103" s="35" t="inlineStr">
        <is>
          <t>R-35</t>
        </is>
      </c>
      <c r="C103" s="36" t="inlineStr">
        <is>
          <t>ADK 2.0.3 incompatibilities (A2A auth headers, part conversion fixed in later 2.x)</t>
        </is>
      </c>
      <c r="D103" s="36" t="inlineStr">
        <is>
          <t>Verify against 2.0.3; plan upgrade to latest 2.x if needed</t>
        </is>
      </c>
      <c r="E103" s="40" t="inlineStr">
        <is>
          <t>16_Risks</t>
        </is>
      </c>
    </row>
    <row r="105" ht="24" customHeight="1" s="29">
      <c r="B105" s="34" t="inlineStr">
        <is>
          <t>10. Run first, unknowns, outputs</t>
        </is>
      </c>
    </row>
    <row r="106" ht="49" customHeight="1" s="29">
      <c r="B106" s="35" t="inlineStr">
        <is>
          <t>Top 10 experiments</t>
        </is>
      </c>
      <c r="C106" s="36" t="inlineStr">
        <is>
          <t>1 EXP-00 baseline; 2 EXP-ACL-19 managed ACL fidelity; 3 EXP-ACL-01 ACL extraction correctness; 4 EXP-ACL-04 filtered retrieval negative suite; 5 EXP-ACL-05/06 revocation; 6 EXP-07 chunking; 7 EXP-01 embedding models; 8 EXP-13 dense vs hybrid; 9 EXP-19 reranking (also on managed A-03); 10 EXP-39 ACL filter selectivity vs ANN recall.</t>
        </is>
      </c>
    </row>
    <row r="107" ht="34" customHeight="1" s="29">
      <c r="B107" s="35" t="inlineStr">
        <is>
          <t>Critical unknowns</t>
        </is>
      </c>
      <c r="C107" s="36" t="inlineStr">
        <is>
          <t>AQ-01/02 scope; AQ-03 ServiceNow ACL semantics; AQ-04 volume; AQ-07 load/latency targets; AQ-08 baseline config; AQ-12 sensitivity; AQ-13 residency; AQ-15 revocation SLA; AQ-17/18 identity propagation &amp; mapping; AQ-19 sharing links; AQ-21 API access approval; AQ-24 ownership; AQ-26 quality bar.</t>
        </is>
      </c>
    </row>
    <row r="108" ht="34" customHeight="1" s="29">
      <c r="B108" s="35" t="inlineStr">
        <is>
          <t>Dependencies</t>
        </is>
      </c>
      <c r="C108" s="36" t="inlineStr">
        <is>
          <t>Graph Sites.Selected + SharePoint REST access (SRC-01/02); ServiceNow OAuth integration user + per-user criteria evaluation (SRC-08/09); revocation SLA (AQ-15); baseline config export (AQ-08); test users/fixtures (SRC-07/11); quotas (GCP-12).</t>
        </is>
      </c>
    </row>
    <row r="109" ht="34" customHeight="1" s="29">
      <c r="B109" s="35" t="inlineStr">
        <is>
          <t>Deliverables</t>
        </is>
      </c>
      <c r="C109" s="36" t="inlineStr">
        <is>
          <t>Baseline report; golden datasets v1; ACL negative-test suite; experiment results (sheet 14); NFR &amp; cost evidence; decision matrix with measured scores; ADR and migration plan.</t>
        </is>
      </c>
    </row>
    <row r="110" ht="34" customHeight="1" s="29">
      <c r="B110" s="35" t="inlineStr">
        <is>
          <t>Key decisions</t>
        </is>
      </c>
      <c r="C110" s="36" t="inlineStr">
        <is>
          <t>(1) Keep managed retrieval vs build; (2) ACL enforcement model (ENF-04 hybrid preliminary); (3) vector/keyword store; (4) embedding model + dims; (5) chunking per doc type; (6) reranker; (7) ADK/A2A integration contract and identity propagation; (8) operational ownership.</t>
        </is>
      </c>
    </row>
    <row r="111" ht="49" customHeight="1" s="29">
      <c r="B111" s="35" t="inlineStr">
        <is>
          <t>Verification</t>
        </is>
      </c>
      <c r="C111" s="36" t="inlineStr">
        <is>
          <t>Volatile facts (ADK 2.0 release, gemini-embedding-001 limits, gemini-embedding-2-preview, Vector Search 2.0, Ranking API model names, Vertex AI Search ACL + WIF) were web-checked on 2026-10-26. Everything else is labelled 'Documented - re-verify', 'OSS/Third-party', 'Proposed pattern' or 'To Verify'. No prices, quotas or benchmark results are asserted.</t>
        </is>
      </c>
    </row>
  </sheetData>
  <mergeCells count="39">
    <mergeCell ref="B9:E9"/>
    <mergeCell ref="C41:E41"/>
    <mergeCell ref="C31:E31"/>
    <mergeCell ref="C40:E40"/>
    <mergeCell ref="B80:E80"/>
    <mergeCell ref="B95:E95"/>
    <mergeCell ref="B36:E36"/>
    <mergeCell ref="B26:E26"/>
    <mergeCell ref="C27:E27"/>
    <mergeCell ref="C110:E110"/>
    <mergeCell ref="C39:E39"/>
    <mergeCell ref="B90:E90"/>
    <mergeCell ref="B3:E3"/>
    <mergeCell ref="B59:E59"/>
    <mergeCell ref="C106:E106"/>
    <mergeCell ref="C7:E7"/>
    <mergeCell ref="C91:E91"/>
    <mergeCell ref="C32:E32"/>
    <mergeCell ref="C38:E38"/>
    <mergeCell ref="C28:E28"/>
    <mergeCell ref="B105:E105"/>
    <mergeCell ref="C37:E37"/>
    <mergeCell ref="C111:E111"/>
    <mergeCell ref="C78:E78"/>
    <mergeCell ref="B2:E2"/>
    <mergeCell ref="C92:E92"/>
    <mergeCell ref="C30:E30"/>
    <mergeCell ref="C34:E34"/>
    <mergeCell ref="C108:E108"/>
    <mergeCell ref="C6:E6"/>
    <mergeCell ref="C42:E42"/>
    <mergeCell ref="C33:E33"/>
    <mergeCell ref="B1:E1"/>
    <mergeCell ref="C5:E5"/>
    <mergeCell ref="C107:E107"/>
    <mergeCell ref="B44:E44"/>
    <mergeCell ref="C4:E4"/>
    <mergeCell ref="C29:E29"/>
    <mergeCell ref="C109:E109"/>
  </mergeCells>
  <hyperlinks>
    <hyperlink ref="E11" location="'03a_Arch_Patterns'!A1"/>
    <hyperlink ref="E12" location="'05a_Source_Connectors'!A1"/>
    <hyperlink ref="E13" location="'05_Ingestion'!A1"/>
    <hyperlink ref="E14" location="'06_Chunking'!A1"/>
    <hyperlink ref="E15" location="'04_Embeddings'!A1"/>
    <hyperlink ref="E16" location="'07_Vector_Stores'!A1"/>
    <hyperlink ref="E17" location="'08_ANN_Algorithms'!A1"/>
    <hyperlink ref="E18" location="'09_Retrieval'!A1"/>
    <hyperlink ref="E19" location="'10_Reranking'!A1"/>
    <hyperlink ref="E20" location="'11_Advanced_RAG'!A1"/>
    <hyperlink ref="E21" location="'21b_ACL_Enforcement'!A1"/>
    <hyperlink ref="E22" location="'14_Experiments'!A1"/>
    <hyperlink ref="E23" location="'16_Risks'!A1"/>
    <hyperlink ref="E24" location="'18_Roadmap'!A1"/>
    <hyperlink ref="E46" location="'03a_Arch_Patterns'!A1"/>
    <hyperlink ref="E47" location="'05a_Source_Connectors'!A1"/>
    <hyperlink ref="E48" location="'05_Ingestion'!A1"/>
    <hyperlink ref="E49" location="'06_Chunking'!A1"/>
    <hyperlink ref="E50" location="'04_Embeddings'!A1"/>
    <hyperlink ref="E51" location="'07_Vector_Stores'!A1"/>
    <hyperlink ref="E52" location="'08_ANN_Algorithms'!A1"/>
    <hyperlink ref="E53" location="'09_Retrieval'!A1"/>
    <hyperlink ref="E54" location="'10_Reranking'!A1"/>
    <hyperlink ref="E55" location="'11_Advanced_RAG'!A1"/>
    <hyperlink ref="E56" location="'02_Existing_vs_Target'!A1"/>
    <hyperlink ref="E57" location="'15_Metrics'!A1"/>
    <hyperlink ref="E82" location="'15_Metrics'!A1"/>
    <hyperlink ref="E83" location="'15_Metrics'!A1"/>
    <hyperlink ref="E84" location="'15_Metrics'!A1"/>
    <hyperlink ref="E85" location="'15_Metrics'!A1"/>
    <hyperlink ref="E86" location="'15_Metrics'!A1"/>
    <hyperlink ref="E87" location="'15_Metrics'!A1"/>
    <hyperlink ref="E88" location="'15_Metrics'!A1"/>
    <hyperlink ref="D93" location="'19_Decision_Matrix'!A1"/>
    <hyperlink ref="E97" location="'16_Risks'!A1"/>
    <hyperlink ref="E98" location="'16_Risks'!A1"/>
    <hyperlink ref="E99" location="'16_Risks'!A1"/>
    <hyperlink ref="E100" location="'16_Risks'!A1"/>
    <hyperlink ref="E101" location="'16_Risks'!A1"/>
    <hyperlink ref="E102" location="'16_Risks'!A1"/>
    <hyperlink ref="E103" location="'16_Risks'!A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10:C222"/>
  <sheetViews>
    <sheetView showGridLines="0" workbookViewId="0">
      <selection activeCell="A1" sqref="A1"/>
    </sheetView>
  </sheetViews>
  <sheetFormatPr baseColWidth="8" defaultRowHeight="15"/>
  <cols>
    <col width="2" customWidth="1" style="29" min="1" max="1"/>
    <col width="34" customWidth="1" style="29" min="2" max="2"/>
    <col width="34" customWidth="1" style="29" min="3" max="3"/>
  </cols>
  <sheetData>
    <row r="210">
      <c r="B210" s="43" t="inlineStr">
        <is>
          <t>Open a layer's detail sheet</t>
        </is>
      </c>
      <c r="C210" s="44" t="n"/>
    </row>
    <row r="211">
      <c r="B211" s="45" t="inlineStr">
        <is>
          <t>00  Architecture pattern</t>
        </is>
      </c>
      <c r="C211" s="46" t="inlineStr">
        <is>
          <t>03a_Arch_Patterns  ↗</t>
        </is>
      </c>
    </row>
    <row r="212">
      <c r="B212" s="47" t="inlineStr">
        <is>
          <t>01  Sources &amp; identity</t>
        </is>
      </c>
      <c r="C212" s="46" t="inlineStr">
        <is>
          <t>05a_Source_Connectors  ↗</t>
        </is>
      </c>
    </row>
    <row r="213">
      <c r="B213" s="48" t="inlineStr">
        <is>
          <t>02  Ingestion &amp; preparation</t>
        </is>
      </c>
      <c r="C213" s="46" t="inlineStr">
        <is>
          <t>05_Ingestion  ↗</t>
        </is>
      </c>
    </row>
    <row r="214">
      <c r="B214" s="49" t="inlineStr">
        <is>
          <t>03  Chunking</t>
        </is>
      </c>
      <c r="C214" s="46" t="inlineStr">
        <is>
          <t>06_Chunking  ↗</t>
        </is>
      </c>
    </row>
    <row r="215">
      <c r="B215" s="50" t="inlineStr">
        <is>
          <t>04  Embedding model</t>
        </is>
      </c>
      <c r="C215" s="46" t="inlineStr">
        <is>
          <t>04_Embeddings  ↗</t>
        </is>
      </c>
    </row>
    <row r="216">
      <c r="B216" s="51" t="inlineStr">
        <is>
          <t>05  Vector store</t>
        </is>
      </c>
      <c r="C216" s="46" t="inlineStr">
        <is>
          <t>07_Vector_Stores  ↗</t>
        </is>
      </c>
    </row>
    <row r="217">
      <c r="B217" s="52" t="inlineStr">
        <is>
          <t>06  ANN index</t>
        </is>
      </c>
      <c r="C217" s="46" t="inlineStr">
        <is>
          <t>08_ANN_Algorithms  ↗</t>
        </is>
      </c>
    </row>
    <row r="218">
      <c r="B218" s="53" t="inlineStr">
        <is>
          <t>07  Retrieval</t>
        </is>
      </c>
      <c r="C218" s="46" t="inlineStr">
        <is>
          <t>09_Retrieval  ↗</t>
        </is>
      </c>
    </row>
    <row r="219">
      <c r="B219" s="54" t="inlineStr">
        <is>
          <t>08  Rerank &amp; fusion</t>
        </is>
      </c>
      <c r="C219" s="46" t="inlineStr">
        <is>
          <t>10_Reranking  ↗</t>
        </is>
      </c>
    </row>
    <row r="220">
      <c r="B220" s="55" t="inlineStr">
        <is>
          <t>09  Advanced RAG</t>
        </is>
      </c>
      <c r="C220" s="46" t="inlineStr">
        <is>
          <t>11_Advanced_RAG  ↗</t>
        </is>
      </c>
    </row>
    <row r="221">
      <c r="B221" s="45" t="inlineStr">
        <is>
          <t>10  Generation &amp; answer</t>
        </is>
      </c>
      <c r="C221" s="46" t="inlineStr">
        <is>
          <t>02_Existing_vs_Target  ↗</t>
        </is>
      </c>
    </row>
    <row r="222">
      <c r="B222" s="47" t="inlineStr">
        <is>
          <t>11  Evaluate &amp; decide</t>
        </is>
      </c>
      <c r="C222" s="46" t="inlineStr">
        <is>
          <t>15_Metrics  ↗</t>
        </is>
      </c>
    </row>
  </sheetData>
  <hyperlinks>
    <hyperlink ref="C211" location="'03a_Arch_Patterns'!A1"/>
    <hyperlink ref="C212" location="'05a_Source_Connectors'!A1"/>
    <hyperlink ref="C213" location="'05_Ingestion'!A1"/>
    <hyperlink ref="C214" location="'06_Chunking'!A1"/>
    <hyperlink ref="C215" location="'04_Embeddings'!A1"/>
    <hyperlink ref="C216" location="'07_Vector_Stores'!A1"/>
    <hyperlink ref="C217" location="'08_ANN_Algorithms'!A1"/>
    <hyperlink ref="C218" location="'09_Retrieval'!A1"/>
    <hyperlink ref="C219" location="'10_Reranking'!A1"/>
    <hyperlink ref="C220" location="'11_Advanced_RAG'!A1"/>
    <hyperlink ref="C221" location="'02_Existing_vs_Target'!A1"/>
    <hyperlink ref="C222" location="'15_Metrics'!A1"/>
  </hyperlink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selection activeCell="C9" sqref="C9"/>
    </sheetView>
  </sheetViews>
  <sheetFormatPr baseColWidth="8" defaultRowHeight="15"/>
  <cols>
    <col width="7" customWidth="1" style="29" min="1" max="1"/>
    <col width="18" customWidth="1" style="29" min="2" max="2"/>
    <col width="60" customWidth="1" style="29" min="3" max="3"/>
    <col width="36" customWidth="1" style="29" min="4" max="4"/>
    <col hidden="1" width="22" customWidth="1" style="29" min="5" max="5"/>
    <col width="36" customWidth="1" style="29" min="6" max="6"/>
    <col width="32" customWidth="1" style="29" min="7" max="7"/>
    <col width="14" customWidth="1" style="29" min="8" max="8"/>
    <col width="30" customWidth="1" style="29" min="9" max="9"/>
  </cols>
  <sheetData>
    <row r="1" ht="18.75" customHeight="1" s="29">
      <c r="A1" s="30" t="inlineStr">
        <is>
          <t>Custom RAG POC - summarised steps (details in Custom_RAG_Architecture_POC_Plan.xlsx)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>
      <c r="A2" s="3" t="inlineStr">
        <is>
          <t>Do the steps in order; GATE steps must pass before continuing.</t>
        </is>
      </c>
    </row>
    <row r="3">
      <c r="A3" s="19" t="inlineStr">
        <is>
          <t>Step</t>
        </is>
      </c>
      <c r="B3" s="19" t="inlineStr">
        <is>
          <t>Phase</t>
        </is>
      </c>
      <c r="C3" s="19" t="inlineStr">
        <is>
          <t>What to do</t>
        </is>
      </c>
      <c r="D3" s="19" t="inlineStr">
        <is>
          <t>Why</t>
        </is>
      </c>
      <c r="E3" s="19" t="inlineStr">
        <is>
          <t>Owner</t>
        </is>
      </c>
      <c r="F3" s="19" t="inlineStr">
        <is>
          <t>Output / done when</t>
        </is>
      </c>
      <c r="G3" s="19" t="inlineStr">
        <is>
          <t>Details in main workbook</t>
        </is>
      </c>
      <c r="H3" s="19" t="inlineStr">
        <is>
          <t>Status</t>
        </is>
      </c>
      <c r="I3" s="19" t="inlineStr">
        <is>
          <t>Notes</t>
        </is>
      </c>
    </row>
    <row r="4" ht="25.5" customHeight="1" s="29">
      <c r="A4" s="20" t="n">
        <v>1</v>
      </c>
      <c r="B4" s="20" t="inlineStr">
        <is>
          <t>1. Discovery</t>
        </is>
      </c>
      <c r="C4" s="20" t="inlineStr">
        <is>
          <t>Confirm scope: SharePoint sites/libraries and ServiceNow knowledge bases for the POC</t>
        </is>
      </c>
      <c r="D4" s="20" t="inlineStr">
        <is>
          <t>Results are only valid on a representative corpus</t>
        </is>
      </c>
      <c r="E4" s="20" t="inlineStr">
        <is>
          <t>Product owner</t>
        </is>
      </c>
      <c r="F4" s="20" t="inlineStr">
        <is>
          <t>In-scope source list signed off</t>
        </is>
      </c>
      <c r="G4" s="20" t="inlineStr">
        <is>
          <t>20_Assumptions_Log (AQ-01, AQ-02)</t>
        </is>
      </c>
      <c r="H4" s="22" t="inlineStr">
        <is>
          <t>Not started</t>
        </is>
      </c>
      <c r="I4" s="22" t="inlineStr">
        <is>
          <t>-</t>
        </is>
      </c>
    </row>
    <row r="5" ht="25.5" customHeight="1" s="29">
      <c r="A5" s="20" t="n">
        <v>2</v>
      </c>
      <c r="B5" s="20" t="inlineStr">
        <is>
          <t>1. Discovery</t>
        </is>
      </c>
      <c r="C5" s="20" t="inlineStr">
        <is>
          <t>Agree targets: latency, query volume, quality margin over baseline, revocation delay (SLA)</t>
        </is>
      </c>
      <c r="D5" s="20" t="inlineStr">
        <is>
          <t>Without targets no decision can be made</t>
        </is>
      </c>
      <c r="E5" s="20" t="inlineStr">
        <is>
          <t>Product owner + Security</t>
        </is>
      </c>
      <c r="F5" s="20" t="inlineStr">
        <is>
          <t>Targets recorded</t>
        </is>
      </c>
      <c r="G5" s="20" t="inlineStr">
        <is>
          <t>AQ-07, AQ-15, AQ-26</t>
        </is>
      </c>
      <c r="H5" s="22" t="inlineStr">
        <is>
          <t>Not started</t>
        </is>
      </c>
      <c r="I5" s="22" t="inlineStr">
        <is>
          <t>Revocation SLA is mandatory</t>
        </is>
      </c>
    </row>
    <row r="6" ht="25.5" customHeight="1" s="29">
      <c r="A6" s="20" t="n">
        <v>3</v>
      </c>
      <c r="B6" s="20" t="inlineStr">
        <is>
          <t>1. Discovery</t>
        </is>
      </c>
      <c r="C6" s="20" t="inlineStr">
        <is>
          <t>Document the current Vertex AI Search / Gemini Enterprise setup and how user identity flows (Entra ID, ADK 2.0.3, A2A)</t>
        </is>
      </c>
      <c r="D6" s="20" t="inlineStr">
        <is>
          <t>Baseline and integration design depend on it</t>
        </is>
      </c>
      <c r="E6" s="20" t="inlineStr">
        <is>
          <t>App team + Identity</t>
        </is>
      </c>
      <c r="F6" s="20" t="inlineStr">
        <is>
          <t>Config export + identity flow diagram</t>
        </is>
      </c>
      <c r="G6" s="20" t="inlineStr">
        <is>
          <t>AQ-08, AQ-17, AQ-20</t>
        </is>
      </c>
      <c r="H6" s="22" t="inlineStr">
        <is>
          <t>Not started</t>
        </is>
      </c>
      <c r="I6" s="22" t="inlineStr">
        <is>
          <t>-</t>
        </is>
      </c>
    </row>
    <row r="7" ht="25.5" customHeight="1" s="29">
      <c r="A7" s="20" t="n">
        <v>4</v>
      </c>
      <c r="B7" s="20" t="inlineStr">
        <is>
          <t>2. Access</t>
        </is>
      </c>
      <c r="C7" s="20" t="inlineStr">
        <is>
          <t>Create POC project, budget alerts, enable APIs, service accounts with least-privilege roles</t>
        </is>
      </c>
      <c r="D7" s="20" t="inlineStr">
        <is>
          <t>Engineering cannot start without it</t>
        </is>
      </c>
      <c r="E7" s="20" t="inlineStr">
        <is>
          <t>Cloud platform</t>
        </is>
      </c>
      <c r="F7" s="20" t="inlineStr">
        <is>
          <t>GCP checklist items GCP-01..27 closed</t>
        </is>
      </c>
      <c r="G7" s="20" t="inlineStr">
        <is>
          <t>12_GCP_Access_Checklist</t>
        </is>
      </c>
      <c r="H7" s="22" t="inlineStr">
        <is>
          <t>Not started</t>
        </is>
      </c>
      <c r="I7" s="22" t="inlineStr">
        <is>
          <t>Start early - approvals take weeks</t>
        </is>
      </c>
    </row>
    <row r="8" ht="25.5" customHeight="1" s="29">
      <c r="A8" s="20" t="n">
        <v>5</v>
      </c>
      <c r="B8" s="20" t="inlineStr">
        <is>
          <t>2. Access</t>
        </is>
      </c>
      <c r="C8" s="20" t="inlineStr">
        <is>
          <t>Get SharePoint/Entra app access (Sites.Selected, group read, OBO) and ServiceNow OAuth integration user</t>
        </is>
      </c>
      <c r="D8" s="20" t="inlineStr">
        <is>
          <t>Needed to extract content and permissions</t>
        </is>
      </c>
      <c r="E8" s="20" t="inlineStr">
        <is>
          <t>M365 + ServiceNow teams</t>
        </is>
      </c>
      <c r="F8" s="20" t="inlineStr">
        <is>
          <t>SRC-01..12 closed</t>
        </is>
      </c>
      <c r="G8" s="20" t="inlineStr">
        <is>
          <t>12_GCP_Access_Checklist (SRC-*)</t>
        </is>
      </c>
      <c r="H8" s="22" t="inlineStr">
        <is>
          <t>Not started</t>
        </is>
      </c>
      <c r="I8" s="22" t="inlineStr">
        <is>
          <t>-</t>
        </is>
      </c>
    </row>
    <row r="9" ht="25.5" customHeight="1" s="29">
      <c r="A9" s="20" t="n">
        <v>6</v>
      </c>
      <c r="B9" s="20" t="inlineStr">
        <is>
          <t>2. Access</t>
        </is>
      </c>
      <c r="C9" s="20" t="inlineStr">
        <is>
          <t>Create test site, test KB and 10-20 test users with a known permission matrix</t>
        </is>
      </c>
      <c r="D9" s="20" t="inlineStr">
        <is>
          <t>Needed for negative security tests</t>
        </is>
      </c>
      <c r="E9" s="20" t="inlineStr">
        <is>
          <t>M365 + ServiceNow admins</t>
        </is>
      </c>
      <c r="F9" s="20" t="inlineStr">
        <is>
          <t>ACL truth table ready (DS-03)</t>
        </is>
      </c>
      <c r="G9" s="20" t="inlineStr">
        <is>
          <t>15a_Datasets</t>
        </is>
      </c>
      <c r="H9" s="22" t="inlineStr">
        <is>
          <t>Not started</t>
        </is>
      </c>
      <c r="I9" s="22" t="inlineStr">
        <is>
          <t>Never use real users</t>
        </is>
      </c>
    </row>
    <row r="10" ht="25.5" customHeight="1" s="29">
      <c r="A10" s="20" t="n">
        <v>7</v>
      </c>
      <c r="B10" s="20" t="inlineStr">
        <is>
          <t>3. Data</t>
        </is>
      </c>
      <c r="C10" s="20" t="inlineStr">
        <is>
          <t>Build POC corpus snapshot and golden query set (300-500 labelled queries)</t>
        </is>
      </c>
      <c r="D10" s="20" t="inlineStr">
        <is>
          <t>Every experiment is scored against it</t>
        </is>
      </c>
      <c r="E10" s="20" t="inlineStr">
        <is>
          <t>Evaluation lead + SMEs</t>
        </is>
      </c>
      <c r="F10" s="20" t="inlineStr">
        <is>
          <t>Golden set v1 frozen; dev/held-out split</t>
        </is>
      </c>
      <c r="G10" s="20" t="inlineStr">
        <is>
          <t>15a_Datasets, 15b_Golden_Set_Method</t>
        </is>
      </c>
      <c r="H10" s="22" t="inlineStr">
        <is>
          <t>Not started</t>
        </is>
      </c>
      <c r="I10" s="22" t="inlineStr">
        <is>
          <t>-</t>
        </is>
      </c>
    </row>
    <row r="11">
      <c r="A11" s="20" t="n">
        <v>8</v>
      </c>
      <c r="B11" s="20" t="inlineStr">
        <is>
          <t>4. Baseline</t>
        </is>
      </c>
      <c r="C11" s="20" t="inlineStr">
        <is>
          <t>Measure current managed RAG: quality, latency, cost, and ACL behaviour</t>
        </is>
      </c>
      <c r="D11" s="20" t="inlineStr">
        <is>
          <t>Reference point for every comparison</t>
        </is>
      </c>
      <c r="E11" s="20" t="inlineStr">
        <is>
          <t>RAG engineer</t>
        </is>
      </c>
      <c r="F11" s="20" t="inlineStr">
        <is>
          <t>Baseline report (EXP-00, EXP-ACL-19)</t>
        </is>
      </c>
      <c r="G11" s="20" t="inlineStr">
        <is>
          <t>14_Experiments</t>
        </is>
      </c>
      <c r="H11" s="22" t="inlineStr">
        <is>
          <t>Not started</t>
        </is>
      </c>
      <c r="I11" s="22" t="inlineStr">
        <is>
          <t>-</t>
        </is>
      </c>
    </row>
    <row r="12" ht="25.5" customHeight="1" s="29">
      <c r="A12" s="20" t="n">
        <v>9</v>
      </c>
      <c r="B12" s="20" t="inlineStr">
        <is>
          <t>5. ACL foundation</t>
        </is>
      </c>
      <c r="C12" s="20" t="inlineStr">
        <is>
          <t>Build thin custom slice: extract -&gt; ACL model -&gt; chunk -&gt; embed -&gt; AlloyDB hybrid -&gt; Gemini, exposed as ADK tool</t>
        </is>
      </c>
      <c r="D12" s="20" t="inlineStr">
        <is>
          <t>Proves custom RAG can enforce permissions</t>
        </is>
      </c>
      <c r="E12" s="20" t="inlineStr">
        <is>
          <t>RAG + data engineers</t>
        </is>
      </c>
      <c r="F12" s="20" t="inlineStr">
        <is>
          <t>Working slice (B-01)</t>
        </is>
      </c>
      <c r="G12" s="20" t="inlineStr">
        <is>
          <t>03_Combination_Matrix, 21_ACL_Data_Model</t>
        </is>
      </c>
      <c r="H12" s="22" t="inlineStr">
        <is>
          <t>Not started</t>
        </is>
      </c>
      <c r="I12" s="22" t="inlineStr">
        <is>
          <t>-</t>
        </is>
      </c>
    </row>
    <row r="13" ht="25.5" customHeight="1" s="29">
      <c r="A13" s="20" t="n">
        <v>10</v>
      </c>
      <c r="B13" s="20" t="inlineStr">
        <is>
          <t>5. ACL foundation</t>
        </is>
      </c>
      <c r="C13" s="20" t="inlineStr">
        <is>
          <t>GATE G2: run ACL negative tests (unauthorised access, revocation, deletion, cache, A2A, spoofing)</t>
        </is>
      </c>
      <c r="D13" s="20" t="inlineStr">
        <is>
          <t>Security is a hard gate</t>
        </is>
      </c>
      <c r="E13" s="20" t="inlineStr">
        <is>
          <t>Security + RAG team</t>
        </is>
      </c>
      <c r="F13" s="20" t="inlineStr">
        <is>
          <t>Zero unauthorised exposure</t>
        </is>
      </c>
      <c r="G13" s="20" t="inlineStr">
        <is>
          <t>14_Experiments (EXP-ACL-*)</t>
        </is>
      </c>
      <c r="H13" s="22" t="inlineStr">
        <is>
          <t>Not started</t>
        </is>
      </c>
      <c r="I13" s="22" t="inlineStr">
        <is>
          <t>Any failure stops further work</t>
        </is>
      </c>
    </row>
    <row r="14">
      <c r="A14" s="20" t="n">
        <v>11</v>
      </c>
      <c r="B14" s="20" t="inlineStr">
        <is>
          <t>6. Tuning</t>
        </is>
      </c>
      <c r="C14" s="20" t="inlineStr">
        <is>
          <t>Compare embedding models, dimensions and chunking on our corpus</t>
        </is>
      </c>
      <c r="D14" s="20" t="inlineStr">
        <is>
          <t>Biggest drivers of retrieval quality</t>
        </is>
      </c>
      <c r="E14" s="20" t="inlineStr">
        <is>
          <t>RAG engineer</t>
        </is>
      </c>
      <c r="F14" s="20" t="inlineStr">
        <is>
          <t>Chosen model + chunking (EXP-01..10)</t>
        </is>
      </c>
      <c r="G14" s="20" t="inlineStr">
        <is>
          <t>04_Embeddings, 06_Chunking</t>
        </is>
      </c>
      <c r="H14" s="22" t="inlineStr">
        <is>
          <t>Not started</t>
        </is>
      </c>
      <c r="I14" s="22" t="inlineStr">
        <is>
          <t>Change one variable at a time</t>
        </is>
      </c>
    </row>
    <row r="15" ht="25.5" customHeight="1" s="29">
      <c r="A15" s="20" t="n">
        <v>12</v>
      </c>
      <c r="B15" s="20" t="inlineStr">
        <is>
          <t>6. Tuning</t>
        </is>
      </c>
      <c r="C15" s="20" t="inlineStr">
        <is>
          <t>Tune ANN index under permission filters</t>
        </is>
      </c>
      <c r="D15" s="20" t="inlineStr">
        <is>
          <t>Filters can silently lower recall</t>
        </is>
      </c>
      <c r="E15" s="20" t="inlineStr">
        <is>
          <t>RAG engineer</t>
        </is>
      </c>
      <c r="F15" s="20" t="inlineStr">
        <is>
          <t>ANN config meeting recall + latency (EXP-11, 12, 39)</t>
        </is>
      </c>
      <c r="G15" s="20" t="inlineStr">
        <is>
          <t>08_ANN_Algorithms, 08a_ANN_Experiments</t>
        </is>
      </c>
      <c r="H15" s="22" t="inlineStr">
        <is>
          <t>Not started</t>
        </is>
      </c>
      <c r="I15" s="22" t="inlineStr">
        <is>
          <t>-</t>
        </is>
      </c>
    </row>
    <row r="16" ht="25.5" customHeight="1" s="29">
      <c r="A16" s="20" t="n">
        <v>13</v>
      </c>
      <c r="B16" s="20" t="inlineStr">
        <is>
          <t>6. Tuning</t>
        </is>
      </c>
      <c r="C16" s="20" t="inlineStr">
        <is>
          <t>Test hybrid search, glossary expansion, reranking, context size, grounding (also on managed setup)</t>
        </is>
      </c>
      <c r="D16" s="20" t="inlineStr">
        <is>
          <t>Common quality gains</t>
        </is>
      </c>
      <c r="E16" s="20" t="inlineStr">
        <is>
          <t>RAG engineer</t>
        </is>
      </c>
      <c r="F16" s="20" t="inlineStr">
        <is>
          <t>Best pipeline frozen (GATE G3)</t>
        </is>
      </c>
      <c r="G16" s="20" t="inlineStr">
        <is>
          <t>09_Retrieval, 10_Reranking</t>
        </is>
      </c>
      <c r="H16" s="22" t="inlineStr">
        <is>
          <t>Not started</t>
        </is>
      </c>
      <c r="I16" s="22" t="inlineStr">
        <is>
          <t>-</t>
        </is>
      </c>
    </row>
    <row r="17">
      <c r="A17" s="20" t="n">
        <v>14</v>
      </c>
      <c r="B17" s="20" t="inlineStr">
        <is>
          <t>7. Advanced</t>
        </is>
      </c>
      <c r="C17" s="20" t="inlineStr">
        <is>
          <t>Try advanced techniques only where a measured gap exists</t>
        </is>
      </c>
      <c r="D17" s="20" t="inlineStr">
        <is>
          <t>Avoid needless complexity</t>
        </is>
      </c>
      <c r="E17" s="20" t="inlineStr">
        <is>
          <t>RAG engineer</t>
        </is>
      </c>
      <c r="F17" s="20" t="inlineStr">
        <is>
          <t>Gain proven or technique rejected</t>
        </is>
      </c>
      <c r="G17" s="20" t="inlineStr">
        <is>
          <t>11_Advanced_RAG</t>
        </is>
      </c>
      <c r="H17" s="22" t="inlineStr">
        <is>
          <t>Not started</t>
        </is>
      </c>
      <c r="I17" s="22" t="inlineStr">
        <is>
          <t>-</t>
        </is>
      </c>
    </row>
    <row r="18">
      <c r="A18" s="20" t="n">
        <v>15</v>
      </c>
      <c r="B18" s="20" t="inlineStr">
        <is>
          <t>8. Validation</t>
        </is>
      </c>
      <c r="C18" s="20" t="inlineStr">
        <is>
          <t>Load, ingestion throughput, freshness, prompt-injection and cost tests</t>
        </is>
      </c>
      <c r="D18" s="20" t="inlineStr">
        <is>
          <t>Production readiness</t>
        </is>
      </c>
      <c r="E18" s="20" t="inlineStr">
        <is>
          <t>SRE + Security</t>
        </is>
      </c>
      <c r="F18" s="20" t="inlineStr">
        <is>
          <t>NFR evidence pack</t>
        </is>
      </c>
      <c r="G18" s="20" t="inlineStr">
        <is>
          <t>14_Experiments, 17_Cost_Capacity</t>
        </is>
      </c>
      <c r="H18" s="22" t="inlineStr">
        <is>
          <t>Not started</t>
        </is>
      </c>
      <c r="I18" s="22" t="inlineStr">
        <is>
          <t>Fill unit prices from official pages</t>
        </is>
      </c>
    </row>
    <row r="19">
      <c r="A19" s="20" t="n">
        <v>16</v>
      </c>
      <c r="B19" s="20" t="inlineStr">
        <is>
          <t>9. Decision</t>
        </is>
      </c>
      <c r="C19" s="20" t="inlineStr">
        <is>
          <t>Final blind comparison: best custom vs managed on held-out queries</t>
        </is>
      </c>
      <c r="D19" s="20" t="inlineStr">
        <is>
          <t>Evidence for decision</t>
        </is>
      </c>
      <c r="E19" s="20" t="inlineStr">
        <is>
          <t>Evaluation lead</t>
        </is>
      </c>
      <c r="F19" s="20" t="inlineStr">
        <is>
          <t>EXP-35 results</t>
        </is>
      </c>
      <c r="G19" s="20" t="inlineStr">
        <is>
          <t>14_Experiments</t>
        </is>
      </c>
      <c r="H19" s="22" t="inlineStr">
        <is>
          <t>Not started</t>
        </is>
      </c>
      <c r="I19" s="22" t="inlineStr">
        <is>
          <t>-</t>
        </is>
      </c>
    </row>
    <row r="20" ht="25.5" customHeight="1" s="29">
      <c r="A20" s="20" t="n">
        <v>17</v>
      </c>
      <c r="B20" s="20" t="inlineStr">
        <is>
          <t>9. Decision</t>
        </is>
      </c>
      <c r="C20" s="20" t="inlineStr">
        <is>
          <t>GATE G4: score options in decision matrix (mandatory gates first), write ADR</t>
        </is>
      </c>
      <c r="D20" s="20" t="inlineStr">
        <is>
          <t>Choose managed / hybrid / custom</t>
        </is>
      </c>
      <c r="E20" s="20" t="inlineStr">
        <is>
          <t>Principal architect + sponsors</t>
        </is>
      </c>
      <c r="F20" s="20" t="inlineStr">
        <is>
          <t>Architecture decision recorded</t>
        </is>
      </c>
      <c r="G20" s="20" t="inlineStr">
        <is>
          <t>19_Decision_Matrix, 20_Assumptions_Log</t>
        </is>
      </c>
      <c r="H20" s="22" t="inlineStr">
        <is>
          <t>Not started</t>
        </is>
      </c>
      <c r="I20" s="22" t="inlineStr">
        <is>
          <t>Only measured scores count</t>
        </is>
      </c>
    </row>
  </sheetData>
  <conditionalFormatting sqref="H4:H220">
    <cfRule type="expression" priority="1" dxfId="9" stopIfTrue="1">
      <formula>NOT(ISERROR(SEARCH("Blocked",H4)))</formula>
    </cfRule>
    <cfRule type="expression" priority="2" dxfId="9" stopIfTrue="1">
      <formula>NOT(ISERROR(SEARCH("Failed",H4)))</formula>
    </cfRule>
    <cfRule type="expression" priority="3" dxfId="6" stopIfTrue="1">
      <formula>NOT(ISERROR(SEARCH("Done",H4)))</formula>
    </cfRule>
    <cfRule type="expression" priority="4" dxfId="6" stopIfTrue="1">
      <formula>NOT(ISERROR(SEARCH("Passed",H4)))</formula>
    </cfRule>
    <cfRule type="expression" priority="5" dxfId="4" stopIfTrue="1">
      <formula>NOT(ISERROR(SEARCH("In progress",H4)))</formula>
    </cfRule>
    <cfRule type="expression" priority="6" dxfId="4" stopIfTrue="1">
      <formula>NOT(ISERROR(SEARCH("Running",H4)))</formula>
    </cfRule>
    <cfRule type="expression" priority="7" dxfId="4" stopIfTrue="1">
      <formula>NOT(ISERROR(SEARCH("To Confirm",H4)))</formula>
    </cfRule>
    <cfRule type="expression" priority="8" dxfId="12" stopIfTrue="1">
      <formula>NOT(ISERROR(SEARCH("Inconclusive",H4)))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0" sqref="A10"/>
    </sheetView>
  </sheetViews>
  <sheetFormatPr baseColWidth="8" defaultRowHeight="15"/>
  <cols>
    <col width="28" customWidth="1" style="29" min="1" max="1"/>
    <col width="80" customWidth="1" style="29" min="2" max="2"/>
    <col width="30" customWidth="1" style="29" min="3" max="4"/>
  </cols>
  <sheetData>
    <row r="1" ht="21.95" customHeight="1" s="29">
      <c r="A1" s="1" t="inlineStr">
        <is>
          <t>Custom RAG Architecture - POC Plan (Eva Knowledge Engine)</t>
        </is>
      </c>
      <c r="B1" s="2" t="n"/>
      <c r="C1" s="2" t="n"/>
      <c r="D1" s="2" t="n"/>
    </row>
    <row r="2">
      <c r="A2" s="3" t="inlineStr">
        <is>
          <t>Generated 2026-10-26. All recommendations are PRELIMINARY until POC evidence is recorded.</t>
        </is>
      </c>
    </row>
    <row r="4" ht="30" customHeight="1" s="29">
      <c r="A4" s="28" t="inlineStr">
        <is>
          <t>Purpose: options catalogue, experimentation matrix, GCP/SharePoint/ServiceNow access checklist and POC plan for evaluating custom vs managed RAG.</t>
        </is>
      </c>
    </row>
    <row r="5" ht="30" customHeight="1" s="29">
      <c r="A5" s="28" t="inlineStr">
        <is>
          <t>Mandatory constraint: source document ACLs (SharePoint, ServiceNow) must be enforced before any content reaches the LLM, rerankers, caches, logs or A2A agents. Options that cannot meet it are marked UNSUITABLE.</t>
        </is>
      </c>
    </row>
    <row r="6" ht="30" customHeight="1" s="29">
      <c r="A6" s="28" t="inlineStr">
        <is>
          <t>Stable IDs link sheets: EMB-, VDB-, ANN-, CHK-, RET-, RRK-, ADV-, AP-, ENF-, ING-, SP-/SN-/ID-, EXP-, AX-, CPX-, M-, GCP-/SRC-, API-, R-, PH-, AQ-, DS-, FR-, S-.</t>
        </is>
      </c>
    </row>
    <row r="7" ht="30" customHeight="1" s="29">
      <c r="A7" s="28" t="inlineStr">
        <is>
          <t>Nothing here is a price quotation or benchmark result. Unit prices in 17_Cost_Capacity are blank inputs to be filled from the linked official pricing pages.</t>
        </is>
      </c>
    </row>
    <row r="9">
      <c r="A9" s="5" t="inlineStr">
        <is>
          <t>Sheet</t>
        </is>
      </c>
      <c r="B9" s="5" t="inlineStr">
        <is>
          <t>Purpose</t>
        </is>
      </c>
      <c r="C9" s="5" t="inlineStr">
        <is>
          <t>Key IDs / notes</t>
        </is>
      </c>
    </row>
    <row r="10">
      <c r="A10" s="6" t="inlineStr">
        <is>
          <t>01_Summary</t>
        </is>
      </c>
      <c r="B10" s="28" t="inlineStr">
        <is>
          <t>Summary (preliminary)</t>
        </is>
      </c>
    </row>
    <row r="11">
      <c r="A11" s="6" t="inlineStr">
        <is>
          <t>02_Existing_vs_Target</t>
        </is>
      </c>
      <c r="B11" s="28" t="inlineStr">
        <is>
          <t>Existing vs target architecture, by component</t>
        </is>
      </c>
    </row>
    <row r="12">
      <c r="A12" s="6" t="inlineStr">
        <is>
          <t>03_Combination_Matrix</t>
        </is>
      </c>
      <c r="B12" s="28" t="inlineStr">
        <is>
          <t>Architecture combination catalogue incl. ACL dimensions</t>
        </is>
      </c>
    </row>
    <row r="13">
      <c r="A13" s="6" t="inlineStr">
        <is>
          <t>03a_Arch_Patterns</t>
        </is>
      </c>
      <c r="B13" s="28" t="inlineStr">
        <is>
          <t>Architecture patterns: component diagrams, data flow, failure modes</t>
        </is>
      </c>
    </row>
    <row r="14">
      <c r="A14" s="6" t="inlineStr">
        <is>
          <t>04_Embeddings</t>
        </is>
      </c>
      <c r="B14" s="28" t="inlineStr">
        <is>
          <t>Embedding model catalogue</t>
        </is>
      </c>
    </row>
    <row r="15">
      <c r="A15" s="6" t="inlineStr">
        <is>
          <t>05_Ingestion</t>
        </is>
      </c>
      <c r="B15" s="28" t="inlineStr">
        <is>
          <t>Large-scale ingestion &amp; preprocessing techniques</t>
        </is>
      </c>
    </row>
    <row r="16">
      <c r="A16" s="6" t="inlineStr">
        <is>
          <t>05a_Source_Connectors</t>
        </is>
      </c>
      <c r="B16" s="28" t="inlineStr">
        <is>
          <t>SharePoint / ServiceNow / Entra extraction &amp; ACL workflows</t>
        </is>
      </c>
    </row>
    <row r="17">
      <c r="A17" s="6" t="inlineStr">
        <is>
          <t>06_Chunking</t>
        </is>
      </c>
      <c r="B17" s="28" t="inlineStr">
        <is>
          <t>Chunking strategy catalogue</t>
        </is>
      </c>
    </row>
    <row r="18">
      <c r="A18" s="6" t="inlineStr">
        <is>
          <t>06a_Chunk_Param_Matrix</t>
        </is>
      </c>
      <c r="B18" s="28" t="inlineStr">
        <is>
          <t>Chunk size / overlap / strategy test matrix</t>
        </is>
      </c>
    </row>
    <row r="19">
      <c r="A19" s="6" t="inlineStr">
        <is>
          <t>07_Vector_Stores</t>
        </is>
      </c>
      <c r="B19" s="28" t="inlineStr">
        <is>
          <t>Vector database &amp; search engine selection</t>
        </is>
      </c>
    </row>
    <row r="20">
      <c r="A20" s="6" t="inlineStr">
        <is>
          <t>08_ANN_Algorithms</t>
        </is>
      </c>
      <c r="B20" s="28" t="inlineStr">
        <is>
          <t>ANN algorithms &amp; index optimisation</t>
        </is>
      </c>
    </row>
    <row r="21">
      <c r="A21" s="6" t="inlineStr">
        <is>
          <t>08a_ANN_Experiments</t>
        </is>
      </c>
      <c r="B21" s="28" t="inlineStr">
        <is>
          <t>ANN experiment matrix</t>
        </is>
      </c>
    </row>
    <row r="22">
      <c r="A22" s="6" t="inlineStr">
        <is>
          <t>08b_Clustering_vs_Index</t>
        </is>
      </c>
      <c r="B22" s="28" t="inlineStr">
        <is>
          <t>Clustering vs indexing vs retrieval vs reranking</t>
        </is>
      </c>
    </row>
    <row r="23">
      <c r="A23" s="6" t="inlineStr">
        <is>
          <t>09_Retrieval</t>
        </is>
      </c>
      <c r="B23" s="28" t="inlineStr">
        <is>
          <t>Retrieval strategy catalogue</t>
        </is>
      </c>
    </row>
    <row r="24">
      <c r="A24" s="6" t="inlineStr">
        <is>
          <t>10_Reranking</t>
        </is>
      </c>
      <c r="B24" s="28" t="inlineStr">
        <is>
          <t>Reranking &amp; relevance optimisation</t>
        </is>
      </c>
    </row>
    <row r="25">
      <c r="A25" s="6" t="inlineStr">
        <is>
          <t>11_Advanced_RAG</t>
        </is>
      </c>
      <c r="B25" s="28" t="inlineStr">
        <is>
          <t>Advanced RAG techniques (tiered)</t>
        </is>
      </c>
    </row>
    <row r="26">
      <c r="A26" s="6" t="inlineStr">
        <is>
          <t>12_GCP_Access_Checklist</t>
        </is>
      </c>
      <c r="B26" s="28" t="inlineStr">
        <is>
          <t>GCP, SharePoint/Entra and ServiceNow access checklist</t>
        </is>
      </c>
    </row>
    <row r="27">
      <c r="A27" s="6" t="inlineStr">
        <is>
          <t>13_API_SDK_Inventory</t>
        </is>
      </c>
      <c r="B27" s="28" t="inlineStr">
        <is>
          <t>API, SDK &amp; integration inventory</t>
        </is>
      </c>
    </row>
    <row r="28">
      <c r="A28" s="6" t="inlineStr">
        <is>
          <t>14_Experiments</t>
        </is>
      </c>
      <c r="B28" s="28" t="inlineStr">
        <is>
          <t>POC experiment matrix &amp; test plan</t>
        </is>
      </c>
    </row>
    <row r="29">
      <c r="A29" s="6" t="inlineStr">
        <is>
          <t>15_Metrics</t>
        </is>
      </c>
      <c r="B29" s="28" t="inlineStr">
        <is>
          <t>Evaluation metrics &amp; benchmarking</t>
        </is>
      </c>
    </row>
    <row r="30">
      <c r="A30" s="6" t="inlineStr">
        <is>
          <t>15a_Datasets</t>
        </is>
      </c>
      <c r="B30" s="28" t="inlineStr">
        <is>
          <t>Test datasets</t>
        </is>
      </c>
    </row>
    <row r="31">
      <c r="A31" s="6" t="inlineStr">
        <is>
          <t>15b_Golden_Set_Method</t>
        </is>
      </c>
      <c r="B31" s="28" t="inlineStr">
        <is>
          <t>How to build the golden dataset</t>
        </is>
      </c>
    </row>
    <row r="32">
      <c r="A32" s="6" t="inlineStr">
        <is>
          <t>16_Risks</t>
        </is>
      </c>
      <c r="B32" s="28" t="inlineStr">
        <is>
          <t>Security, governance &amp; operational risks</t>
        </is>
      </c>
    </row>
    <row r="33">
      <c r="A33" s="6" t="inlineStr">
        <is>
          <t>17_Cost_Capacity</t>
        </is>
      </c>
      <c r="B33" s="28" t="inlineStr">
        <is>
          <t>Configurable cost &amp; capacity model</t>
        </is>
      </c>
    </row>
    <row r="34">
      <c r="A34" s="6" t="inlineStr">
        <is>
          <t>18_Roadmap</t>
        </is>
      </c>
      <c r="B34" s="28" t="inlineStr">
        <is>
          <t>POC implementation roadmap</t>
        </is>
      </c>
    </row>
    <row r="35">
      <c r="A35" s="6" t="inlineStr">
        <is>
          <t>19_Decision_Matrix</t>
        </is>
      </c>
      <c r="B35" s="28" t="inlineStr">
        <is>
          <t>Architecture decision matrix</t>
        </is>
      </c>
    </row>
    <row r="36">
      <c r="A36" s="6" t="inlineStr">
        <is>
          <t>20_Assumptions_Log</t>
        </is>
      </c>
      <c r="B36" s="28" t="inlineStr">
        <is>
          <t>Assumptions, open questions &amp; decision log</t>
        </is>
      </c>
    </row>
    <row r="37">
      <c r="A37" s="6" t="inlineStr">
        <is>
          <t>21_ACL_Data_Model</t>
        </is>
      </c>
      <c r="B37" s="28" t="inlineStr">
        <is>
          <t>ACL-aware document / chunk / principal schema</t>
        </is>
      </c>
    </row>
    <row r="38">
      <c r="A38" s="6" t="inlineStr">
        <is>
          <t>21a_ACL_Pipeline</t>
        </is>
      </c>
      <c r="B38" s="28" t="inlineStr">
        <is>
          <t>ACL propagation through every pipeline stage</t>
        </is>
      </c>
    </row>
    <row r="39">
      <c r="A39" s="6" t="inlineStr">
        <is>
          <t>21b_ACL_Enforcement</t>
        </is>
      </c>
      <c r="B39" s="28" t="inlineStr">
        <is>
          <t>ACL enforcement options (decision principle)</t>
        </is>
      </c>
    </row>
    <row r="40">
      <c r="A40" s="6" t="inlineStr">
        <is>
          <t>22_Layer_Analysis</t>
        </is>
      </c>
      <c r="B40" s="28" t="inlineStr">
        <is>
          <t>Per-layer technical analysis</t>
        </is>
      </c>
    </row>
    <row r="41">
      <c r="A41" s="6" t="inlineStr">
        <is>
          <t>23_FR_Traceability</t>
        </is>
      </c>
      <c r="B41" s="28" t="inlineStr">
        <is>
          <t>Eva FR requirement traceability</t>
        </is>
      </c>
    </row>
    <row r="42">
      <c r="A42" s="6" t="inlineStr">
        <is>
          <t>24_Source_Register</t>
        </is>
      </c>
      <c r="B42" s="28" t="inlineStr">
        <is>
          <t>Source register</t>
        </is>
      </c>
    </row>
    <row r="44">
      <c r="A44" s="7" t="inlineStr">
        <is>
          <t>Legend</t>
        </is>
      </c>
    </row>
    <row r="45">
      <c r="A45" s="8" t="n"/>
      <c r="B45" t="inlineStr">
        <is>
          <t>Editable input cell</t>
        </is>
      </c>
    </row>
    <row r="46">
      <c r="A46" s="9" t="n"/>
      <c r="B46" t="inlineStr">
        <is>
          <t>Calculated / formula cell</t>
        </is>
      </c>
    </row>
    <row r="47">
      <c r="A47" s="10" t="n"/>
      <c r="B47" t="inlineStr">
        <is>
          <t>Expert estimate or hypothesis (not measured)</t>
        </is>
      </c>
    </row>
    <row r="48">
      <c r="A48" s="11" t="n"/>
      <c r="B48" t="inlineStr">
        <is>
          <t>Verification status contains 'Verified'</t>
        </is>
      </c>
    </row>
    <row r="49">
      <c r="A49" s="12" t="n"/>
      <c r="B49" t="inlineStr">
        <is>
          <t>Verification status contains 'Documented'</t>
        </is>
      </c>
    </row>
    <row r="50">
      <c r="A50" s="13" t="n"/>
      <c r="B50" t="inlineStr">
        <is>
          <t>Verification status contains 'Preview'</t>
        </is>
      </c>
    </row>
    <row r="51">
      <c r="A51" s="14" t="n"/>
      <c r="B51" t="inlineStr">
        <is>
          <t>Verification status contains 'OSS'</t>
        </is>
      </c>
    </row>
    <row r="52">
      <c r="A52" s="15" t="n"/>
      <c r="B52" t="inlineStr">
        <is>
          <t>Verification status contains 'Proposed'</t>
        </is>
      </c>
    </row>
    <row r="53">
      <c r="A53" s="16" t="n"/>
      <c r="B53" t="inlineStr">
        <is>
          <t>Verification status contains 'Assumption'</t>
        </is>
      </c>
    </row>
    <row r="54">
      <c r="A54" s="17" t="n"/>
      <c r="B54" t="inlineStr">
        <is>
          <t>Verification status contains 'To Verify'</t>
        </is>
      </c>
    </row>
    <row r="55">
      <c r="A55" s="18" t="n"/>
      <c r="B55" t="inlineStr">
        <is>
          <t>UNSUITABLE - fails mandatory ACL requirement</t>
        </is>
      </c>
    </row>
  </sheetData>
  <mergeCells count="4">
    <mergeCell ref="A5:D5"/>
    <mergeCell ref="A7:D7"/>
    <mergeCell ref="A4:D4"/>
    <mergeCell ref="A6:D6"/>
  </mergeCells>
  <hyperlinks>
    <hyperlink ref="A10" location="'01_Exec_Summary'!A1" display="01_Exec_Summary"/>
    <hyperlink ref="A11" location="'02_Existing_vs_Target'!A1" display="02_Existing_vs_Target"/>
    <hyperlink ref="A12" location="'03_Combination_Matrix'!A1" display="03_Combination_Matrix"/>
    <hyperlink ref="A13" location="'03a_Arch_Patterns'!A1" display="03a_Arch_Patterns"/>
    <hyperlink ref="A14" location="'04_Embeddings'!A1" display="04_Embeddings"/>
    <hyperlink ref="A15" location="'05_Ingestion'!A1" display="05_Ingestion"/>
    <hyperlink ref="A16" location="'05a_Source_Connectors'!A1" display="05a_Source_Connectors"/>
    <hyperlink ref="A17" location="'06_Chunking'!A1" display="06_Chunking"/>
    <hyperlink ref="A18" location="'06a_Chunk_Param_Matrix'!A1" display="06a_Chunk_Param_Matrix"/>
    <hyperlink ref="A19" location="'07_Vector_Stores'!A1" display="07_Vector_Stores"/>
    <hyperlink ref="A20" location="'08_ANN_Algorithms'!A1" display="08_ANN_Algorithms"/>
    <hyperlink ref="A21" location="'08a_ANN_Experiments'!A1" display="08a_ANN_Experiments"/>
    <hyperlink ref="A22" location="'08b_Clustering_vs_Index'!A1" display="08b_Clustering_vs_Index"/>
    <hyperlink ref="A23" location="'09_Retrieval'!A1" display="09_Retrieval"/>
    <hyperlink ref="A24" location="'10_Reranking'!A1" display="10_Reranking"/>
    <hyperlink ref="A25" location="'11_Advanced_RAG'!A1" display="11_Advanced_RAG"/>
    <hyperlink ref="A26" location="'12_GCP_Access_Checklist'!A1" display="12_GCP_Access_Checklist"/>
    <hyperlink ref="A27" location="'13_API_SDK_Inventory'!A1" display="13_API_SDK_Inventory"/>
    <hyperlink ref="A28" location="'14_Experiments'!A1" display="14_Experiments"/>
    <hyperlink ref="A29" location="'15_Metrics'!A1" display="15_Metrics"/>
    <hyperlink ref="A30" location="'15a_Datasets'!A1" display="15a_Datasets"/>
    <hyperlink ref="A31" location="'15b_Golden_Set_Method'!A1" display="15b_Golden_Set_Method"/>
    <hyperlink ref="A32" location="'16_Risks'!A1" display="16_Risks"/>
    <hyperlink ref="A33" location="'17_Cost_Capacity'!A1" display="17_Cost_Capacity"/>
    <hyperlink ref="A34" location="'18_Roadmap'!A1" display="18_Roadmap"/>
    <hyperlink ref="A35" location="'19_Decision_Matrix'!A1" display="19_Decision_Matrix"/>
    <hyperlink ref="A36" location="'20_Assumptions_Log'!A1" display="20_Assumptions_Log"/>
    <hyperlink ref="A37" location="'21_ACL_Data_Model'!A1" display="21_ACL_Data_Model"/>
    <hyperlink ref="A38" location="'21a_ACL_Pipeline'!A1" display="21a_ACL_Pipeline"/>
    <hyperlink ref="A39" location="'21b_ACL_Enforcement'!A1" display="21b_ACL_Enforcement"/>
    <hyperlink ref="A40" location="'22_Layer_Analysis'!A1" display="22_Layer_Analysis"/>
    <hyperlink ref="A41" location="'23_FR_Traceability'!A1" display="23_FR_Traceability"/>
    <hyperlink ref="A42" location="'24_Source_Register'!A1" display="24_Source_Register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xSplit="1" ySplit="3" topLeftCell="B10" activePane="bottomRight" state="frozen"/>
      <selection pane="topRight" activeCell="A1" sqref="A1"/>
      <selection pane="bottomLeft" activeCell="A1" sqref="A1"/>
      <selection pane="bottomRight" activeCell="C17" sqref="C17"/>
    </sheetView>
  </sheetViews>
  <sheetFormatPr baseColWidth="8" defaultRowHeight="15"/>
  <cols>
    <col width="14" customWidth="1" style="29" min="1" max="1"/>
    <col width="30" customWidth="1" style="29" min="2" max="2"/>
    <col width="140" customWidth="1" style="29" min="3" max="3"/>
  </cols>
  <sheetData>
    <row r="1" ht="21.95" customHeight="1" s="29">
      <c r="A1" s="1" t="inlineStr">
        <is>
          <t>Executive summary - PRELIMINARY (no final architecture selected)</t>
        </is>
      </c>
      <c r="B1" s="2" t="n"/>
      <c r="C1" s="2" t="n"/>
    </row>
    <row r="2">
      <c r="A2" s="3" t="inlineStr">
        <is>
          <t>Read with 19_Decision_Matrix and 20_Assumptions_Log.</t>
        </is>
      </c>
    </row>
    <row r="3">
      <c r="A3" s="19" t="inlineStr">
        <is>
          <t>Section</t>
        </is>
      </c>
      <c r="B3" s="19" t="inlineStr">
        <is>
          <t>Item</t>
        </is>
      </c>
      <c r="C3" s="19" t="inlineStr">
        <is>
          <t>Content</t>
        </is>
      </c>
    </row>
    <row r="4" ht="25.5" customHeight="1" s="29">
      <c r="A4" s="20" t="inlineStr">
        <is>
          <t>Objective</t>
        </is>
      </c>
      <c r="B4" s="20" t="inlineStr">
        <is>
          <t>Project objective</t>
        </is>
      </c>
      <c r="C4" s="20" t="inlineStr">
        <is>
          <t>Determine, with measured evidence, whether replacing some or all of the managed Vertex AI Search / Gemini Enterprise RAG (Discovery Engine) behind the Eva Knowledge Engine is justified, which architecture fits, and how to prove it in a structured GCP POC.</t>
        </is>
      </c>
    </row>
    <row r="5">
      <c r="A5" s="20" t="inlineStr">
        <is>
          <t>Objective</t>
        </is>
      </c>
      <c r="B5" s="20" t="inlineStr">
        <is>
          <t>Status of recommendations</t>
        </is>
      </c>
      <c r="C5" s="20" t="inlineStr">
        <is>
          <t>PRELIMINARY. No architecture is selected. All recommendations below are expert hypotheses to be confirmed or rejected by the POC.</t>
        </is>
      </c>
    </row>
    <row r="6" ht="38.25" customHeight="1" s="29">
      <c r="A6" s="20" t="inlineStr">
        <is>
          <t>Existing</t>
        </is>
      </c>
      <c r="B6" s="20" t="inlineStr">
        <is>
          <t>Existing architecture summary</t>
        </is>
      </c>
      <c r="C6" s="20" t="inlineStr">
        <is>
          <t>ADK 2.0.3 agents communicating via A2A call Discovery Engine (Vertex AI Search / Gemini Enterprise) for retrieval and answers. Content from SharePoint Online and ServiceNow via managed connectors; document ACLs enforced by the managed service with Entra ID identities via Workforce Identity Federation (exact configuration To Confirm - AQ-08).</t>
        </is>
      </c>
    </row>
    <row r="7" ht="25.5" customHeight="1" s="29">
      <c r="A7" s="20" t="inlineStr">
        <is>
          <t>Targets</t>
        </is>
      </c>
      <c r="B7" s="20" t="inlineStr">
        <is>
          <t>Target alternatives</t>
        </is>
      </c>
      <c r="C7" s="20" t="inlineStr">
        <is>
          <t>AP-A managed (baseline), AP-A2 managed retrieval + custom generation/rerank, AP-B GCP-native custom (AlloyDB or Vector Search), AP-C open-source on GCP, AP-D hybrid, AP-E fully custom, AP-F federated/delegated, AP-G Vertex AI RAG Engine (sheet 03a).</t>
        </is>
      </c>
    </row>
    <row r="8" ht="25.5" customHeight="1" s="29">
      <c r="A8" s="20" t="inlineStr">
        <is>
          <t>Decisions</t>
        </is>
      </c>
      <c r="B8" s="20" t="inlineStr">
        <is>
          <t>Key decisions required</t>
        </is>
      </c>
      <c r="C8" s="20" t="inlineStr">
        <is>
          <t>(1) Keep managed retrieval vs build; (2) ACL enforcement model (ENF-04 hybrid preliminary); (3) vector/keyword store; (4) embedding model + dims; (5) chunking per doc type; (6) reranker; (7) ADK/A2A integration contract and identity propagation; (8) operational ownership.</t>
        </is>
      </c>
    </row>
    <row r="9" ht="25.5" customHeight="1" s="29">
      <c r="A9" s="20" t="inlineStr">
        <is>
          <t>Risks</t>
        </is>
      </c>
      <c r="B9" s="20" t="inlineStr">
        <is>
          <t>Highest-priority technical risks</t>
        </is>
      </c>
      <c r="C9" s="20" t="inlineStr">
        <is>
          <t>R-01 stale permissions; R-08 ServiceNow scripted user criteria; R-03 SharePoint inheritance; R-06 A2A leakage; R-36 custom parity with managed connectors/ACLs; R-24 unrepresentative golden set; R-35 ADK 2.0.3 A2A gaps.</t>
        </is>
      </c>
    </row>
    <row r="10" ht="25.5" customHeight="1" s="29">
      <c r="A10" s="20" t="inlineStr">
        <is>
          <t>Scope</t>
        </is>
      </c>
      <c r="B10" s="20" t="inlineStr">
        <is>
          <t>Recommended POC scope</t>
        </is>
      </c>
      <c r="C10" s="20" t="inlineStr">
        <is>
          <t>Phase-gated (sheet 18): baseline (EXP-00) -&gt; ACL foundation + thin custom slice B-01 (gate G2: zero ACL failures) -&gt; embedding/chunking -&gt; ANN under ACL filters -&gt; hybrid + rerank (and the same levers on managed retrieval A-02/A-03) -&gt; problem-triggered advanced techniques -&gt; NFR/security/cost validation -&gt; decision (EXP-35, gate G4).</t>
        </is>
      </c>
    </row>
    <row r="11" ht="38.25" customHeight="1" s="29">
      <c r="A11" s="20" t="inlineStr">
        <is>
          <t>Shortlist</t>
        </is>
      </c>
      <c r="B11" s="20" t="inlineStr">
        <is>
          <t>Preliminary shortlist</t>
        </is>
      </c>
      <c r="C11" s="20" t="inlineStr">
        <is>
          <t>A-01 (baseline), A-03 (managed retrieval + Ranking API + custom generation), B-01 (AlloyDB hybrid + ENF-04), B-05 (Vector Search + restricts + AlloyDB policy store), C-02 (Elasticsearch hybrid + DLS) as OSS/keyword-strong alternative, D-01 (managed SharePoint + custom ServiceNow), D-03 (federated delegated search as security reference / validation path).</t>
        </is>
      </c>
    </row>
    <row r="12">
      <c r="A12" s="20" t="inlineStr">
        <is>
          <t>Shortlist</t>
        </is>
      </c>
      <c r="B12" s="20" t="inlineStr">
        <is>
          <t>Explicitly unsuitable</t>
        </is>
      </c>
      <c r="C12" s="20" t="inlineStr">
        <is>
          <t>A-05, C-06, D-04, E-02 (fail mandatory ACL requirement); B-10 RAG Engine for ACL'd content unless per-user ACL is verified.</t>
        </is>
      </c>
    </row>
    <row r="13" ht="25.5" customHeight="1" s="29">
      <c r="A13" s="20" t="inlineStr">
        <is>
          <t>Criteria</t>
        </is>
      </c>
      <c r="B13" s="20" t="inlineStr">
        <is>
          <t>Decision criteria</t>
        </is>
      </c>
      <c r="C13" s="20" t="inlineStr">
        <is>
          <t>Mandatory gates first: ACL zero-tolerance metrics = 0, residency, ADK/A2A integrability, operational ownership. Then weighted: retrieval quality, answer quality, latency, scalability, cost, operational complexity, security, governance, flexibility, ADK/A2A integration, migration effort, maintainability, lock-in, reliability (sheet 19).</t>
        </is>
      </c>
    </row>
    <row r="14" ht="25.5" customHeight="1" s="29">
      <c r="A14" s="20" t="inlineStr">
        <is>
          <t>Dependencies</t>
        </is>
      </c>
      <c r="B14" s="20" t="inlineStr">
        <is>
          <t>Dependencies &amp; blockers</t>
        </is>
      </c>
      <c r="C14" s="20" t="inlineStr">
        <is>
          <t>Graph Sites.Selected + SharePoint REST access (SRC-01/02); ServiceNow OAuth integration user + per-user criteria evaluation (SRC-08/09); revocation SLA (AQ-15); baseline config export (AQ-08); test users/fixtures (SRC-07/11); quotas (GCP-12).</t>
        </is>
      </c>
    </row>
    <row r="15" ht="25.5" customHeight="1" s="29">
      <c r="A15" s="20" t="inlineStr">
        <is>
          <t>Deliverables</t>
        </is>
      </c>
      <c r="B15" s="20" t="inlineStr">
        <is>
          <t>Expected deliverables</t>
        </is>
      </c>
      <c r="C15" s="20" t="inlineStr">
        <is>
          <t>Baseline report; golden datasets v1; ACL negative-test suite; experiment results (sheet 14); NFR &amp; cost evidence; decision matrix with measured scores; ADR and migration plan.</t>
        </is>
      </c>
    </row>
    <row r="16" ht="25.5" customHeight="1" s="29">
      <c r="A16" s="20" t="inlineStr">
        <is>
          <t>Gates</t>
        </is>
      </c>
      <c r="B16" s="20" t="inlineStr">
        <is>
          <t>Architecture decision gates</t>
        </is>
      </c>
      <c r="C16" s="20" t="inlineStr">
        <is>
          <t>G0 scope agreed; G1 environment ready; G2 ACL gate (zero unauthorised exposure on DS-03); G3 configuration frozen for comparison; G4 architecture decision (measured improvement &gt;= agreed margin AQ-26, all mandatory gates passed, ownership assigned).</t>
        </is>
      </c>
    </row>
    <row r="17" ht="25.5" customHeight="1" s="29">
      <c r="A17" s="20" t="inlineStr">
        <is>
          <t>Trade-offs</t>
        </is>
      </c>
      <c r="B17" s="20" t="inlineStr">
        <is>
          <t>Managed (AP-A/A2)</t>
        </is>
      </c>
      <c r="C17" s="20" t="inlineStr">
        <is>
          <t>+ lowest effort, connector + ACL sync maintained by Google, Gemini Enterprise integration. - limited control of chunking/embedding/ANN, opaque relevance changes, per-query cost model, ACL fidelity only as good as connectors (must still be tested: EXP-ACL-19).</t>
        </is>
      </c>
    </row>
    <row r="18">
      <c r="A18" s="20" t="inlineStr">
        <is>
          <t>Trade-offs</t>
        </is>
      </c>
      <c r="B18" s="20" t="inlineStr">
        <is>
          <t>Hybrid (AP-D)</t>
        </is>
      </c>
      <c r="C18" s="20" t="inlineStr">
        <is>
          <t>+ targeted control where gaps are measured; keeps managed ACLs where proven. - two systems to operate and evaluate; cross-system fusion; dual ACL models.</t>
        </is>
      </c>
    </row>
    <row r="19" ht="25.5" customHeight="1" s="29">
      <c r="A19" s="20" t="inlineStr">
        <is>
          <t>Trade-offs</t>
        </is>
      </c>
      <c r="B19" s="20" t="inlineStr">
        <is>
          <t>Fully custom (AP-B/C/E)</t>
        </is>
      </c>
      <c r="C19" s="20" t="inlineStr">
        <is>
          <t>+ full control of every retrieval variable, per-app tuning, portability, cost transparency. - we own connectors, ACL extraction/normalisation/sync/revocation, on-call, upgrades; parity with managed connectors is a major project; security guarantees must be re-proven.</t>
        </is>
      </c>
    </row>
    <row r="20" ht="25.5" customHeight="1" s="29">
      <c r="A20" s="20" t="inlineStr">
        <is>
          <t>Trade-offs</t>
        </is>
      </c>
      <c r="B20" s="20" t="inlineStr">
        <is>
          <t>ACL enforcement</t>
        </is>
      </c>
      <c r="C20" s="20" t="inlineStr">
        <is>
          <t>Synchronised ACL-aware index (fast, scalable, but a parallel authorisation model) vs trusted policy service (central, auditable) vs delegating to source (truthful, slow, throttled) vs hybrid (index pre-filter + authoritative validation of final candidates before the LLM). Preliminary: hybrid ENF-04, confirm with EXP-ACL-12 and AQ-15.</t>
        </is>
      </c>
    </row>
    <row r="21" ht="25.5" customHeight="1" s="29">
      <c r="A21" s="20" t="inlineStr">
        <is>
          <t>Top10</t>
        </is>
      </c>
      <c r="B21" s="20" t="inlineStr">
        <is>
          <t>Top 10 experiments to run first</t>
        </is>
      </c>
      <c r="C21" s="20" t="inlineStr">
        <is>
          <t>1 EXP-00 baseline; 2 EXP-ACL-19 managed ACL fidelity; 3 EXP-ACL-01 ACL extraction correctness; 4 EXP-ACL-04 filtered retrieval negative suite; 5 EXP-ACL-05/06 revocation; 6 EXP-07 chunking; 7 EXP-01 embedding models; 8 EXP-13 dense vs hybrid; 9 EXP-19 reranking (also on managed A-03); 10 EXP-39 ACL filter selectivity vs ANN recall.</t>
        </is>
      </c>
    </row>
    <row r="22" ht="25.5" customHeight="1" s="29">
      <c r="A22" s="20" t="inlineStr">
        <is>
          <t>Unknowns</t>
        </is>
      </c>
      <c r="B22" s="20" t="inlineStr">
        <is>
          <t>Critical unknowns</t>
        </is>
      </c>
      <c r="C22" s="20" t="inlineStr">
        <is>
          <t>AQ-01/02 scope; AQ-03 ServiceNow ACL semantics; AQ-04 volume; AQ-07 load/latency targets; AQ-08 baseline config; AQ-12 sensitivity; AQ-13 residency; AQ-15 revocation SLA; AQ-17/18 identity propagation &amp; mapping; AQ-19 sharing links; AQ-21 API access approval; AQ-24 ownership; AQ-26 quality bar.</t>
        </is>
      </c>
    </row>
    <row r="23" ht="38.25" customHeight="1" s="29">
      <c r="A23" s="20" t="inlineStr">
        <is>
          <t>Method</t>
        </is>
      </c>
      <c r="B23" s="20" t="inlineStr">
        <is>
          <t>Verification approach</t>
        </is>
      </c>
      <c r="C23" s="20" t="inlineStr">
        <is>
          <t>Volatile facts (ADK 2.0 release, gemini-embedding-001 limits, gemini-embedding-2-preview, Vector Search 2.0, Ranking API model names, Vertex AI Search ACL + WIF) were web-checked on 2026-10-26. Everything else is labelled 'Documented - re-verify', 'OSS/Third-party', 'Proposed pattern' or 'To Verify'. No prices, quotas or benchmark results are asserted.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29" min="1" max="7"/>
  </cols>
  <sheetData>
    <row r="1" ht="21.95" customHeight="1" s="29">
      <c r="A1" s="1" t="inlineStr">
        <is>
          <t>Existing vs target architecture - component responsibilities</t>
        </is>
      </c>
      <c r="B1" s="2" t="n"/>
      <c r="C1" s="2" t="n"/>
      <c r="D1" s="2" t="n"/>
      <c r="E1" s="2" t="n"/>
      <c r="F1" s="2" t="n"/>
      <c r="G1" s="2" t="n"/>
    </row>
    <row r="3" ht="25.5" customHeight="1" s="29">
      <c r="A3" s="19" t="inlineStr">
        <is>
          <t>Component / concern</t>
        </is>
      </c>
      <c r="B3" s="19" t="inlineStr">
        <is>
          <t>Current managed (Vertex AI Search / Gemini Enterprise)</t>
        </is>
      </c>
      <c r="C3" s="19" t="inlineStr">
        <is>
          <t>GCP-native custom (AP-B)</t>
        </is>
      </c>
      <c r="D3" s="19" t="inlineStr">
        <is>
          <t>Hybrid (AP-D)</t>
        </is>
      </c>
      <c r="E3" s="19" t="inlineStr">
        <is>
          <t>Open-source on GCP (AP-C)</t>
        </is>
      </c>
      <c r="F3" s="19" t="inlineStr">
        <is>
          <t>Fully custom (AP-E)</t>
        </is>
      </c>
      <c r="G3" s="19" t="inlineStr">
        <is>
          <t>Migration / integration notes</t>
        </is>
      </c>
    </row>
    <row r="4" ht="38.25" customHeight="1" s="29">
      <c r="A4" s="20" t="inlineStr">
        <is>
          <t>Source connectors (SharePoint, ServiceNow)</t>
        </is>
      </c>
      <c r="B4" s="20" t="inlineStr">
        <is>
          <t>Managed connectors; Google maintains API changes</t>
        </is>
      </c>
      <c r="C4" s="20" t="inlineStr">
        <is>
          <t>We build Graph + ServiceNow extractors</t>
        </is>
      </c>
      <c r="D4" s="20" t="inlineStr">
        <is>
          <t>Keep managed for one or both sources</t>
        </is>
      </c>
      <c r="E4" s="20" t="inlineStr">
        <is>
          <t>We build</t>
        </is>
      </c>
      <c r="F4" s="20" t="inlineStr">
        <is>
          <t>We build</t>
        </is>
      </c>
      <c r="G4" s="20" t="inlineStr">
        <is>
          <t>Connector parity is the largest hidden cost; start by measuring baseline connector ACL fidelity</t>
        </is>
      </c>
    </row>
    <row r="5" ht="25.5" customHeight="1" s="29">
      <c r="A5" s="20" t="inlineStr">
        <is>
          <t>Parsing &amp; OCR</t>
        </is>
      </c>
      <c r="B5" s="20" t="inlineStr">
        <is>
          <t>Managed (digital / OCR / layout parser options)</t>
        </is>
      </c>
      <c r="C5" s="20" t="inlineStr">
        <is>
          <t>Document AI Layout Parser / OCR</t>
        </is>
      </c>
      <c r="D5" s="20" t="inlineStr">
        <is>
          <t>Either</t>
        </is>
      </c>
      <c r="E5" s="20" t="inlineStr">
        <is>
          <t>Unstructured / Docling / Tika on GKE</t>
        </is>
      </c>
      <c r="F5" s="20" t="inlineStr">
        <is>
          <t>Own</t>
        </is>
      </c>
      <c r="G5" s="20" t="inlineStr">
        <is>
          <t>Parsing quality drives everything downstream; measure on our file mix</t>
        </is>
      </c>
    </row>
    <row r="6" ht="25.5" customHeight="1" s="29">
      <c r="A6" s="20" t="inlineStr">
        <is>
          <t>Chunking</t>
        </is>
      </c>
      <c r="B6" s="20" t="inlineStr">
        <is>
          <t>Managed options (layout-based chunking config)</t>
        </is>
      </c>
      <c r="C6" s="20" t="inlineStr">
        <is>
          <t>Fully configurable</t>
        </is>
      </c>
      <c r="D6" s="20" t="inlineStr">
        <is>
          <t>Configurable on custom side</t>
        </is>
      </c>
      <c r="E6" s="20" t="inlineStr">
        <is>
          <t>Configurable</t>
        </is>
      </c>
      <c r="F6" s="20" t="inlineStr">
        <is>
          <t>Configurable</t>
        </is>
      </c>
      <c r="G6" s="20" t="inlineStr">
        <is>
          <t>Gain: per-app/per-doc-type chunking</t>
        </is>
      </c>
    </row>
    <row r="7" ht="25.5" customHeight="1" s="29">
      <c r="A7" s="20" t="inlineStr">
        <is>
          <t>Embedding</t>
        </is>
      </c>
      <c r="B7" s="20" t="inlineStr">
        <is>
          <t>Managed, not selectable in all modes - To Verify</t>
        </is>
      </c>
      <c r="C7" s="20" t="inlineStr">
        <is>
          <t>Vertex embeddings (choice of model &amp; dims)</t>
        </is>
      </c>
      <c r="D7" s="20" t="inlineStr">
        <is>
          <t>Either</t>
        </is>
      </c>
      <c r="E7" s="20" t="inlineStr">
        <is>
          <t>Self-hosted OSS</t>
        </is>
      </c>
      <c r="F7" s="20" t="inlineStr">
        <is>
          <t>Any</t>
        </is>
      </c>
      <c r="G7" s="20" t="inlineStr">
        <is>
          <t>Re-embedding cost on every model change</t>
        </is>
      </c>
    </row>
    <row r="8" ht="25.5" customHeight="1" s="29">
      <c r="A8" s="20" t="inlineStr">
        <is>
          <t>Vector + keyword indexing</t>
        </is>
      </c>
      <c r="B8" s="20" t="inlineStr">
        <is>
          <t>Managed blended retrieval</t>
        </is>
      </c>
      <c r="C8" s="20" t="inlineStr">
        <is>
          <t>AlloyDB / Vector Search + FTS</t>
        </is>
      </c>
      <c r="D8" s="20" t="inlineStr">
        <is>
          <t>Mixed</t>
        </is>
      </c>
      <c r="E8" s="20" t="inlineStr">
        <is>
          <t>Qdrant / Elastic / OpenSearch</t>
        </is>
      </c>
      <c r="F8" s="20" t="inlineStr">
        <is>
          <t>Own</t>
        </is>
      </c>
      <c r="G8" s="20" t="inlineStr">
        <is>
          <t>Gain: ANN/hybrid tuning; Lose: managed relevance work</t>
        </is>
      </c>
    </row>
    <row r="9" ht="25.5" customHeight="1" s="29">
      <c r="A9" s="20" t="inlineStr">
        <is>
          <t>Document ACL sync</t>
        </is>
      </c>
      <c r="B9" s="20" t="inlineStr">
        <is>
          <t>Managed via connectors (acl_info)</t>
        </is>
      </c>
      <c r="C9" s="20" t="inlineStr">
        <is>
          <t>We build ACL extraction, normalisation, sync, reconciliation</t>
        </is>
      </c>
      <c r="D9" s="20" t="inlineStr">
        <is>
          <t>Managed side keeps it; custom side builds it</t>
        </is>
      </c>
      <c r="E9" s="20" t="inlineStr">
        <is>
          <t>We build</t>
        </is>
      </c>
      <c r="F9" s="20" t="inlineStr">
        <is>
          <t>We build</t>
        </is>
      </c>
      <c r="G9" s="20" t="inlineStr">
        <is>
          <t>MANDATORY gate: ACL fidelity tests before any quality comparison</t>
        </is>
      </c>
    </row>
    <row r="10" ht="25.5" customHeight="1" s="29">
      <c r="A10" s="20" t="inlineStr">
        <is>
          <t>Identity</t>
        </is>
      </c>
      <c r="B10" s="20" t="inlineStr">
        <is>
          <t>Workforce Identity Federation with Entra ID</t>
        </is>
      </c>
      <c r="C10" s="20" t="inlineStr">
        <is>
          <t>Entra token validation + Graph group expansion</t>
        </is>
      </c>
      <c r="D10" s="20" t="inlineStr">
        <is>
          <t>Both</t>
        </is>
      </c>
      <c r="E10" s="20" t="inlineStr">
        <is>
          <t>Same as custom</t>
        </is>
      </c>
      <c r="F10" s="20" t="inlineStr">
        <is>
          <t>Same</t>
        </is>
      </c>
      <c r="G10" s="20" t="inlineStr">
        <is>
          <t>Identity propagation through ADK/A2A needed in all options</t>
        </is>
      </c>
    </row>
    <row r="11" ht="25.5" customHeight="1" s="29">
      <c r="A11" s="20" t="inlineStr">
        <is>
          <t>Query-time security trimming</t>
        </is>
      </c>
      <c r="B11" s="20" t="inlineStr">
        <is>
          <t>Managed inside search</t>
        </is>
      </c>
      <c r="C11" s="20" t="inlineStr">
        <is>
          <t>Pre-filter in DB + validation</t>
        </is>
      </c>
      <c r="D11" s="20" t="inlineStr">
        <is>
          <t>Per system</t>
        </is>
      </c>
      <c r="E11" s="20" t="inlineStr">
        <is>
          <t>DB / DLS</t>
        </is>
      </c>
      <c r="F11" s="20" t="inlineStr">
        <is>
          <t>Own</t>
        </is>
      </c>
      <c r="G11" s="20" t="inlineStr">
        <is>
          <t>Lose managed guarantee - must re-prove with negative tests</t>
        </is>
      </c>
    </row>
    <row r="12" ht="25.5" customHeight="1" s="29">
      <c r="A12" s="20" t="inlineStr">
        <is>
          <t>Metadata filters (FR-FLT)</t>
        </is>
      </c>
      <c r="B12" s="20" t="inlineStr">
        <is>
          <t>Filter expressions on indexed fields</t>
        </is>
      </c>
      <c r="C12" s="20" t="inlineStr">
        <is>
          <t>SQL / engine filters</t>
        </is>
      </c>
      <c r="D12" s="20" t="inlineStr">
        <is>
          <t>Mixed syntax -&gt; need a common filter DSL</t>
        </is>
      </c>
      <c r="E12" s="20" t="inlineStr">
        <is>
          <t>Engine filters</t>
        </is>
      </c>
      <c r="F12" s="20" t="inlineStr">
        <is>
          <t>Own DSL</t>
        </is>
      </c>
      <c r="G12" s="20" t="inlineStr">
        <is>
          <t>Gain: one filter DSL across both APIs (FR-FLT-02)</t>
        </is>
      </c>
    </row>
    <row r="13" ht="25.5" customHeight="1" s="29">
      <c r="A13" s="20" t="inlineStr">
        <is>
          <t>Glossary / acronyms (FR-GLO)</t>
        </is>
      </c>
      <c r="B13" s="20" t="inlineStr">
        <is>
          <t>Limited (synonym/serving controls - To Verify)</t>
        </is>
      </c>
      <c r="C13" s="20" t="inlineStr">
        <is>
          <t>Custom query expansion service</t>
        </is>
      </c>
      <c r="D13" s="20" t="inlineStr">
        <is>
          <t>Custom layer in front of both</t>
        </is>
      </c>
      <c r="E13" s="20" t="inlineStr">
        <is>
          <t>Same</t>
        </is>
      </c>
      <c r="F13" s="20" t="inlineStr">
        <is>
          <t>Same</t>
        </is>
      </c>
      <c r="G13" s="20" t="inlineStr">
        <is>
          <t>Glossary layer is reusable across all options - build once</t>
        </is>
      </c>
    </row>
    <row r="14">
      <c r="A14" s="20" t="inlineStr">
        <is>
          <t>Reranking</t>
        </is>
      </c>
      <c r="B14" s="20" t="inlineStr">
        <is>
          <t>Managed in pipeline</t>
        </is>
      </c>
      <c r="C14" s="20" t="inlineStr">
        <is>
          <t>Ranking API or OSS</t>
        </is>
      </c>
      <c r="D14" s="20" t="inlineStr">
        <is>
          <t>Either</t>
        </is>
      </c>
      <c r="E14" s="20" t="inlineStr">
        <is>
          <t>OSS</t>
        </is>
      </c>
      <c r="F14" s="20" t="inlineStr">
        <is>
          <t>OSS</t>
        </is>
      </c>
      <c r="G14" s="20" t="inlineStr">
        <is>
          <t>-</t>
        </is>
      </c>
    </row>
    <row r="15" ht="25.5" customHeight="1" s="29">
      <c r="A15" s="20" t="inlineStr">
        <is>
          <t>Generation &amp; prompts (FR-CFG-03)</t>
        </is>
      </c>
      <c r="B15" s="20" t="inlineStr">
        <is>
          <t>Answer API with prompt preamble options</t>
        </is>
      </c>
      <c r="C15" s="20" t="inlineStr">
        <is>
          <t>Gemini via own prompt registry (versioned)</t>
        </is>
      </c>
      <c r="D15" s="20" t="inlineStr">
        <is>
          <t>Custom</t>
        </is>
      </c>
      <c r="E15" s="20" t="inlineStr">
        <is>
          <t>Gemini</t>
        </is>
      </c>
      <c r="F15" s="20" t="inlineStr">
        <is>
          <t>Gemini</t>
        </is>
      </c>
      <c r="G15" s="20" t="inlineStr">
        <is>
          <t>Gain: prompt versioning per app_id</t>
        </is>
      </c>
    </row>
    <row r="16" ht="25.5" customHeight="1" s="29">
      <c r="A16" s="20" t="inlineStr">
        <is>
          <t>Citations / deep links</t>
        </is>
      </c>
      <c r="B16" s="20" t="inlineStr">
        <is>
          <t>Managed</t>
        </is>
      </c>
      <c r="C16" s="20" t="inlineStr">
        <is>
          <t>Own mapping chunk-&gt;source_url</t>
        </is>
      </c>
      <c r="D16" s="20" t="inlineStr">
        <is>
          <t>Mixed</t>
        </is>
      </c>
      <c r="E16" s="20" t="inlineStr">
        <is>
          <t>Own</t>
        </is>
      </c>
      <c r="F16" s="20" t="inlineStr">
        <is>
          <t>Own</t>
        </is>
      </c>
      <c r="G16" s="20" t="inlineStr">
        <is>
          <t>Must re-check ACL of every cited document</t>
        </is>
      </c>
    </row>
    <row r="17" ht="25.5" customHeight="1" s="29">
      <c r="A17" s="20" t="inlineStr">
        <is>
          <t>Evaluation &amp; feedback</t>
        </is>
      </c>
      <c r="B17" s="20" t="inlineStr">
        <is>
          <t>Our responsibility today</t>
        </is>
      </c>
      <c r="C17" s="20" t="inlineStr">
        <is>
          <t>Our responsibility</t>
        </is>
      </c>
      <c r="D17" s="20" t="inlineStr">
        <is>
          <t>Same</t>
        </is>
      </c>
      <c r="E17" s="20" t="inlineStr">
        <is>
          <t>Same</t>
        </is>
      </c>
      <c r="F17" s="20" t="inlineStr">
        <is>
          <t>Same</t>
        </is>
      </c>
      <c r="G17" s="20" t="inlineStr">
        <is>
          <t>Build once; used to compare all options (FR-RET-05/06)</t>
        </is>
      </c>
    </row>
    <row r="18">
      <c r="A18" s="20" t="inlineStr">
        <is>
          <t>Monitoring / SLOs</t>
        </is>
      </c>
      <c r="B18" s="20" t="inlineStr">
        <is>
          <t>Service metrics + our app metrics</t>
        </is>
      </c>
      <c r="C18" s="20" t="inlineStr">
        <is>
          <t>All ours (Cloud Monitoring, Trace)</t>
        </is>
      </c>
      <c r="D18" s="20" t="inlineStr">
        <is>
          <t>Mixed</t>
        </is>
      </c>
      <c r="E18" s="20" t="inlineStr">
        <is>
          <t>All ours</t>
        </is>
      </c>
      <c r="F18" s="20" t="inlineStr">
        <is>
          <t>All ours</t>
        </is>
      </c>
      <c r="G18" s="20" t="inlineStr">
        <is>
          <t>-</t>
        </is>
      </c>
    </row>
    <row r="19" ht="25.5" customHeight="1" s="29">
      <c r="A19" s="20" t="inlineStr">
        <is>
          <t>Operational ownership</t>
        </is>
      </c>
      <c r="B19" s="20" t="inlineStr">
        <is>
          <t>Google runs retrieval; we run app</t>
        </is>
      </c>
      <c r="C19" s="20" t="inlineStr">
        <is>
          <t>We run retrieval + ingestion + ACL sync</t>
        </is>
      </c>
      <c r="D19" s="20" t="inlineStr">
        <is>
          <t>Split</t>
        </is>
      </c>
      <c r="E19" s="20" t="inlineStr">
        <is>
          <t>We run everything incl. clusters</t>
        </is>
      </c>
      <c r="F19" s="20" t="inlineStr">
        <is>
          <t>Everything</t>
        </is>
      </c>
      <c r="G19" s="20" t="inlineStr">
        <is>
          <t>On-call and runbooks are a hard prerequisite for production</t>
        </is>
      </c>
    </row>
    <row r="20" ht="38.25" customHeight="1" s="29">
      <c r="A20" s="20" t="inlineStr">
        <is>
          <t>Functionality lost if replaced</t>
        </is>
      </c>
      <c r="B20" s="20" t="inlineStr">
        <is>
          <t>-</t>
        </is>
      </c>
      <c r="C20" s="20" t="inlineStr">
        <is>
          <t>Managed connectors, managed ACL sync, managed relevance updates, Gemini Enterprise UI integration</t>
        </is>
      </c>
      <c r="D20" s="20" t="inlineStr">
        <is>
          <t>Partial</t>
        </is>
      </c>
      <c r="E20" s="20" t="inlineStr">
        <is>
          <t>Same + managed models</t>
        </is>
      </c>
      <c r="F20" s="20" t="inlineStr">
        <is>
          <t>All managed capabilities</t>
        </is>
      </c>
      <c r="G20" s="20" t="inlineStr">
        <is>
          <t>List explicitly in decision log before decision gate G4</t>
        </is>
      </c>
    </row>
    <row r="21" ht="38.25" customHeight="1" s="29">
      <c r="A21" s="20" t="inlineStr">
        <is>
          <t>Functionality gained</t>
        </is>
      </c>
      <c r="B21" s="20" t="inlineStr">
        <is>
          <t>-</t>
        </is>
      </c>
      <c r="C21" s="20" t="inlineStr">
        <is>
          <t>Model/chunk/ANN/hybrid control; per-app tuning; cost transparency; portability</t>
        </is>
      </c>
      <c r="D21" s="20" t="inlineStr">
        <is>
          <t>Targeted control</t>
        </is>
      </c>
      <c r="E21" s="20" t="inlineStr">
        <is>
          <t>Portability; no per-call fees</t>
        </is>
      </c>
      <c r="F21" s="20" t="inlineStr">
        <is>
          <t>Total control</t>
        </is>
      </c>
      <c r="G21" s="20" t="inlineStr">
        <is>
          <t>Only count gains measured in the POC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AW36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D7" sqref="D7"/>
    </sheetView>
  </sheetViews>
  <sheetFormatPr baseColWidth="8" defaultRowHeight="15"/>
  <cols>
    <col width="26" customWidth="1" style="29" min="1" max="3"/>
    <col width="40" customWidth="1" style="29" min="4" max="5"/>
    <col width="26" customWidth="1" style="29" min="6" max="49"/>
  </cols>
  <sheetData>
    <row r="1" ht="21.95" customHeight="1" s="29">
      <c r="A1" s="1" t="inlineStr">
        <is>
          <t>Architecture combination matrix (rows marked UNSUITABLE fail the mandatory ACL requirement)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</row>
    <row r="2">
      <c r="A2" s="3" t="inlineStr">
        <is>
          <t>Component refs point to catalogue sheets (EMB-/VDB-/ANN-/CHK-/RRK-/ENF-). Defaults per category, overridden where the combination differs.</t>
        </is>
      </c>
    </row>
    <row r="3" ht="25.5" customHeight="1" s="29">
      <c r="A3" s="19" t="inlineStr">
        <is>
          <t>Architecture ID</t>
        </is>
      </c>
      <c r="B3" s="19" t="inlineStr">
        <is>
          <t>Architecture category</t>
        </is>
      </c>
      <c r="C3" s="19" t="inlineStr">
        <is>
          <t>Pattern ref</t>
        </is>
      </c>
      <c r="D3" s="19" t="inlineStr">
        <is>
          <t>Name / summary</t>
        </is>
      </c>
      <c r="E3" s="19" t="inlineStr">
        <is>
          <t>Why technically meaningful / how it differs</t>
        </is>
      </c>
      <c r="F3" s="19" t="inlineStr">
        <is>
          <t>Ingestion approach</t>
        </is>
      </c>
      <c r="G3" s="19" t="inlineStr">
        <is>
          <t>SharePoint integration method</t>
        </is>
      </c>
      <c r="H3" s="19" t="inlineStr">
        <is>
          <t>ServiceNow integration method</t>
        </is>
      </c>
      <c r="I3" s="19" t="inlineStr">
        <is>
          <t>Document extraction</t>
        </is>
      </c>
      <c r="J3" s="19" t="inlineStr">
        <is>
          <t>Preprocessing</t>
        </is>
      </c>
      <c r="K3" s="19" t="inlineStr">
        <is>
          <t>Chunking strategy (ref)</t>
        </is>
      </c>
      <c r="L3" s="19" t="inlineStr">
        <is>
          <t>Embedding provider</t>
        </is>
      </c>
      <c r="M3" s="19" t="inlineStr">
        <is>
          <t>Embedding model (ref)</t>
        </is>
      </c>
      <c r="N3" s="19" t="inlineStr">
        <is>
          <t>Embedding dimensions</t>
        </is>
      </c>
      <c r="O3" s="19" t="inlineStr">
        <is>
          <t>Vector DB / index (ref)</t>
        </is>
      </c>
      <c r="P3" s="19" t="inlineStr">
        <is>
          <t>ANN algorithm / index type (ref)</t>
        </is>
      </c>
      <c r="Q3" s="19" t="inlineStr">
        <is>
          <t>Keyword search engine</t>
        </is>
      </c>
      <c r="R3" s="19" t="inlineStr">
        <is>
          <t>Hybrid search approach</t>
        </is>
      </c>
      <c r="S3" s="19" t="inlineStr">
        <is>
          <t>Metadata filtering strategy</t>
        </is>
      </c>
      <c r="T3" s="19" t="inlineStr">
        <is>
          <t>Reranking approach (ref)</t>
        </is>
      </c>
      <c r="U3" s="19" t="inlineStr">
        <is>
          <t>Context assembly</t>
        </is>
      </c>
      <c r="V3" s="19" t="inlineStr">
        <is>
          <t>Generation model</t>
        </is>
      </c>
      <c r="W3" s="19" t="inlineStr">
        <is>
          <t>Orchestration framework</t>
        </is>
      </c>
      <c r="X3" s="19" t="inlineStr">
        <is>
          <t>Deployment model</t>
        </is>
      </c>
      <c r="Y3" s="19" t="inlineStr">
        <is>
          <t>ACL extraction approach</t>
        </is>
      </c>
      <c r="Z3" s="19" t="inlineStr">
        <is>
          <t>ACL normalisation model</t>
        </is>
      </c>
      <c r="AA3" s="19" t="inlineStr">
        <is>
          <t>Identity resolution approach</t>
        </is>
      </c>
      <c r="AB3" s="19" t="inlineStr">
        <is>
          <t>Authorisation policy store</t>
        </is>
      </c>
      <c r="AC3" s="19" t="inlineStr">
        <is>
          <t>Authorisation enforcement point</t>
        </is>
      </c>
      <c r="AD3" s="19" t="inlineStr">
        <is>
          <t>ACL-aware vector filtering</t>
        </is>
      </c>
      <c r="AE3" s="19" t="inlineStr">
        <is>
          <t>Keyword-search authorisation</t>
        </is>
      </c>
      <c r="AF3" s="19" t="inlineStr">
        <is>
          <t>Reranker authorisation boundary</t>
        </is>
      </c>
      <c r="AG3" s="19" t="inlineStr">
        <is>
          <t>ACL synchronisation strategy</t>
        </is>
      </c>
      <c r="AH3" s="19" t="inlineStr">
        <is>
          <t>Revocation strategy</t>
        </is>
      </c>
      <c r="AI3" s="19" t="inlineStr">
        <is>
          <t>Source authorisation fallback</t>
        </is>
      </c>
      <c r="AJ3" s="19" t="inlineStr">
        <is>
          <t>Meets mandatory ACL requirement?</t>
        </is>
      </c>
      <c r="AK3" s="19" t="inlineStr">
        <is>
          <t>Expected advantages</t>
        </is>
      </c>
      <c r="AL3" s="19" t="inlineStr">
        <is>
          <t>Known limitations</t>
        </is>
      </c>
      <c r="AM3" s="19" t="inlineStr">
        <is>
          <t>Implementation complexity</t>
        </is>
      </c>
      <c r="AN3" s="19" t="inlineStr">
        <is>
          <t>Relative cost</t>
        </is>
      </c>
      <c r="AO3" s="19" t="inlineStr">
        <is>
          <t>Latency considerations</t>
        </is>
      </c>
      <c r="AP3" s="19" t="inlineStr">
        <is>
          <t>Security considerations</t>
        </is>
      </c>
      <c r="AQ3" s="19" t="inlineStr">
        <is>
          <t>Scalability considerations</t>
        </is>
      </c>
      <c r="AR3" s="19" t="inlineStr">
        <is>
          <t>Required GCP services</t>
        </is>
      </c>
      <c r="AS3" s="19" t="inlineStr">
        <is>
          <t>POC priority</t>
        </is>
      </c>
      <c r="AT3" s="19" t="inlineStr">
        <is>
          <t>Prerequisites</t>
        </is>
      </c>
      <c r="AU3" s="19" t="inlineStr">
        <is>
          <t>Validation method</t>
        </is>
      </c>
      <c r="AV3" s="19" t="inlineStr">
        <is>
          <t>Evidence source</t>
        </is>
      </c>
      <c r="AW3" s="19" t="inlineStr">
        <is>
          <t>Verification status</t>
        </is>
      </c>
    </row>
    <row r="4" ht="51" customHeight="1" s="29">
      <c r="A4" s="20" t="inlineStr">
        <is>
          <t>A-01</t>
        </is>
      </c>
      <c r="B4" s="20" t="inlineStr">
        <is>
          <t>A. GCP-native managed</t>
        </is>
      </c>
      <c r="C4" s="20" t="inlineStr">
        <is>
          <t>AP-A</t>
        </is>
      </c>
      <c r="D4" s="20" t="inlineStr">
        <is>
          <t>Current baseline as-is: Vertex AI Search + connectors + Answer API</t>
        </is>
      </c>
      <c r="E4" s="20" t="inlineStr">
        <is>
          <t>Reference point for every comparison</t>
        </is>
      </c>
      <c r="F4" s="20" t="inlineStr">
        <is>
          <t>Vertex AI Search connectors (managed sync)</t>
        </is>
      </c>
      <c r="G4" s="20" t="inlineStr">
        <is>
          <t>Vertex AI Search SharePoint Online connector</t>
        </is>
      </c>
      <c r="H4" s="20" t="inlineStr">
        <is>
          <t>Vertex AI Search ServiceNow connector</t>
        </is>
      </c>
      <c r="I4" s="20" t="inlineStr">
        <is>
          <t>Managed parser (digital/OCR/layout - per data store config)</t>
        </is>
      </c>
      <c r="J4" s="20" t="inlineStr">
        <is>
          <t>Managed</t>
        </is>
      </c>
      <c r="K4" s="20" t="inlineStr">
        <is>
          <t>Managed (layout-based chunking if configured)</t>
        </is>
      </c>
      <c r="L4" s="20" t="inlineStr">
        <is>
          <t>Google (managed)</t>
        </is>
      </c>
      <c r="M4" s="20" t="inlineStr">
        <is>
          <t>Managed (not selectable - To Verify)</t>
        </is>
      </c>
      <c r="N4" s="20" t="inlineStr">
        <is>
          <t>Managed</t>
        </is>
      </c>
      <c r="O4" s="20" t="inlineStr">
        <is>
          <t>VDB-01</t>
        </is>
      </c>
      <c r="P4" s="20" t="inlineStr">
        <is>
          <t>Managed (not exposed)</t>
        </is>
      </c>
      <c r="Q4" s="20" t="inlineStr">
        <is>
          <t>Managed</t>
        </is>
      </c>
      <c r="R4" s="20" t="inlineStr">
        <is>
          <t>Managed blended retrieval</t>
        </is>
      </c>
      <c r="S4" s="20" t="inlineStr">
        <is>
          <t>Filter expressions on indexed metadata</t>
        </is>
      </c>
      <c r="T4" s="20" t="inlineStr">
        <is>
          <t>Managed (built-in ranking)</t>
        </is>
      </c>
      <c r="U4" s="20" t="inlineStr">
        <is>
          <t>Managed (Answer API)</t>
        </is>
      </c>
      <c r="V4" s="20" t="inlineStr">
        <is>
          <t>Answer API managed Gemini model</t>
        </is>
      </c>
      <c r="W4" s="20" t="inlineStr">
        <is>
          <t>ADK 2.0.3 agent tool (VertexAiSearchTool / custom FunctionTool) + A2A</t>
        </is>
      </c>
      <c r="X4" s="20" t="inlineStr">
        <is>
          <t>Managed service + existing app</t>
        </is>
      </c>
      <c r="Y4" s="20" t="inlineStr">
        <is>
          <t>Connector-managed ACL sync</t>
        </is>
      </c>
      <c r="Z4" s="20" t="inlineStr">
        <is>
          <t>acl_info readers (users/groups) per document</t>
        </is>
      </c>
      <c r="AA4" s="20" t="inlineStr">
        <is>
          <t>Workforce Identity Federation (Entra ID); end-user identity in search request</t>
        </is>
      </c>
      <c r="AB4" s="20" t="inlineStr">
        <is>
          <t>Managed (inside data store)</t>
        </is>
      </c>
      <c r="AC4" s="20" t="inlineStr">
        <is>
          <t>Inside Vertex AI Search (pre-results)</t>
        </is>
      </c>
      <c r="AD4" s="20" t="inlineStr">
        <is>
          <t>Managed</t>
        </is>
      </c>
      <c r="AE4" s="20" t="inlineStr">
        <is>
          <t>Managed</t>
        </is>
      </c>
      <c r="AF4" s="20" t="inlineStr">
        <is>
          <t>n/a (managed)</t>
        </is>
      </c>
      <c r="AG4" s="20" t="inlineStr">
        <is>
          <t>Connector schedule (managed)</t>
        </is>
      </c>
      <c r="AH4" s="20" t="inlineStr">
        <is>
          <t>Connector ACL refresh cadence - To Verify</t>
        </is>
      </c>
      <c r="AI4" s="20" t="inlineStr">
        <is>
          <t>To Verify: ServiceNow scripted user criteria + SharePoint sharing-link fidelity</t>
        </is>
      </c>
      <c r="AJ4" s="20" t="inlineStr">
        <is>
          <t>Candidate - validate fidelity (EXP-ACL-01)</t>
        </is>
      </c>
      <c r="AK4" s="20" t="inlineStr">
        <is>
          <t>No build; managed ACLs</t>
        </is>
      </c>
      <c r="AL4" s="20" t="inlineStr">
        <is>
          <t>Limited tuning</t>
        </is>
      </c>
      <c r="AM4" s="20" t="inlineStr">
        <is>
          <t>Low</t>
        </is>
      </c>
      <c r="AN4" s="20" t="inlineStr">
        <is>
          <t>Medium</t>
        </is>
      </c>
      <c r="AO4" s="20" t="inlineStr">
        <is>
          <t>Managed; measure P95</t>
        </is>
      </c>
      <c r="AP4" s="20" t="inlineStr">
        <is>
          <t>Relies on connector ACL fidelity + WIF mapping</t>
        </is>
      </c>
      <c r="AQ4" s="20" t="inlineStr">
        <is>
          <t>Managed quotas</t>
        </is>
      </c>
      <c r="AR4" s="20" t="inlineStr">
        <is>
          <t>Discovery Engine, IAM/WIF, Vertex AI</t>
        </is>
      </c>
      <c r="AS4" s="20" t="inlineStr">
        <is>
          <t>P0</t>
        </is>
      </c>
      <c r="AT4" s="20" t="inlineStr">
        <is>
          <t>Access to current app/data store config</t>
        </is>
      </c>
      <c r="AU4" s="20" t="inlineStr">
        <is>
          <t>Baseline metrics + ACL negative tests</t>
        </is>
      </c>
      <c r="AV4" s="21" t="inlineStr">
        <is>
          <t>https://cloud.google.com/generative-ai-app-builder/docs/data-source-access-control</t>
        </is>
      </c>
      <c r="AW4" s="20" t="inlineStr">
        <is>
          <t>Verified (web check 2026-10-26)</t>
        </is>
      </c>
    </row>
    <row r="5" ht="51" customHeight="1" s="29">
      <c r="A5" s="20" t="inlineStr">
        <is>
          <t>A-02</t>
        </is>
      </c>
      <c r="B5" s="20" t="inlineStr">
        <is>
          <t>A. GCP-native managed</t>
        </is>
      </c>
      <c r="C5" s="20" t="inlineStr">
        <is>
          <t>AP-A2</t>
        </is>
      </c>
      <c r="D5" s="20" t="inlineStr">
        <is>
          <t>Vertex AI Search Search API + custom Gemini generation with versioned prompts</t>
        </is>
      </c>
      <c r="E5" s="20" t="inlineStr">
        <is>
          <t>Isolates generation/prompt control while retrieval + ACL stay managed</t>
        </is>
      </c>
      <c r="F5" s="20" t="inlineStr">
        <is>
          <t>Vertex AI Search connectors (managed sync)</t>
        </is>
      </c>
      <c r="G5" s="20" t="inlineStr">
        <is>
          <t>Vertex AI Search SharePoint Online connector</t>
        </is>
      </c>
      <c r="H5" s="20" t="inlineStr">
        <is>
          <t>Vertex AI Search ServiceNow connector</t>
        </is>
      </c>
      <c r="I5" s="20" t="inlineStr">
        <is>
          <t>Managed parser (digital/OCR/layout - per data store config)</t>
        </is>
      </c>
      <c r="J5" s="20" t="inlineStr">
        <is>
          <t>Managed</t>
        </is>
      </c>
      <c r="K5" s="20" t="inlineStr">
        <is>
          <t>Managed (layout-based chunking if configured)</t>
        </is>
      </c>
      <c r="L5" s="20" t="inlineStr">
        <is>
          <t>Google (managed)</t>
        </is>
      </c>
      <c r="M5" s="20" t="inlineStr">
        <is>
          <t>Managed (not selectable - To Verify)</t>
        </is>
      </c>
      <c r="N5" s="20" t="inlineStr">
        <is>
          <t>Managed</t>
        </is>
      </c>
      <c r="O5" s="20" t="inlineStr">
        <is>
          <t>VDB-01</t>
        </is>
      </c>
      <c r="P5" s="20" t="inlineStr">
        <is>
          <t>Managed (not exposed)</t>
        </is>
      </c>
      <c r="Q5" s="20" t="inlineStr">
        <is>
          <t>Managed</t>
        </is>
      </c>
      <c r="R5" s="20" t="inlineStr">
        <is>
          <t>Managed blended retrieval</t>
        </is>
      </c>
      <c r="S5" s="20" t="inlineStr">
        <is>
          <t>Filter expressions on indexed metadata</t>
        </is>
      </c>
      <c r="T5" s="20" t="inlineStr">
        <is>
          <t>Managed (built-in ranking)</t>
        </is>
      </c>
      <c r="U5" s="20" t="inlineStr">
        <is>
          <t>Custom context builder (citations, glossary)</t>
        </is>
      </c>
      <c r="V5" s="20" t="inlineStr">
        <is>
          <t>Gemini via Vertex AI (prompt registry per app_id)</t>
        </is>
      </c>
      <c r="W5" s="20" t="inlineStr">
        <is>
          <t>ADK 2.0.3 agent tool (VertexAiSearchTool / custom FunctionTool) + A2A</t>
        </is>
      </c>
      <c r="X5" s="20" t="inlineStr">
        <is>
          <t>Managed service + existing app</t>
        </is>
      </c>
      <c r="Y5" s="20" t="inlineStr">
        <is>
          <t>Connector-managed ACL sync</t>
        </is>
      </c>
      <c r="Z5" s="20" t="inlineStr">
        <is>
          <t>acl_info readers (users/groups) per document</t>
        </is>
      </c>
      <c r="AA5" s="20" t="inlineStr">
        <is>
          <t>Workforce Identity Federation (Entra ID); end-user identity in search request</t>
        </is>
      </c>
      <c r="AB5" s="20" t="inlineStr">
        <is>
          <t>Managed (inside data store)</t>
        </is>
      </c>
      <c r="AC5" s="20" t="inlineStr">
        <is>
          <t>Inside Vertex AI Search (pre-results)</t>
        </is>
      </c>
      <c r="AD5" s="20" t="inlineStr">
        <is>
          <t>Managed</t>
        </is>
      </c>
      <c r="AE5" s="20" t="inlineStr">
        <is>
          <t>Managed</t>
        </is>
      </c>
      <c r="AF5" s="20" t="inlineStr">
        <is>
          <t>n/a (managed)</t>
        </is>
      </c>
      <c r="AG5" s="20" t="inlineStr">
        <is>
          <t>Connector schedule (managed)</t>
        </is>
      </c>
      <c r="AH5" s="20" t="inlineStr">
        <is>
          <t>Connector ACL refresh cadence - To Verify</t>
        </is>
      </c>
      <c r="AI5" s="20" t="inlineStr">
        <is>
          <t>To Verify: ServiceNow scripted user criteria + SharePoint sharing-link fidelity</t>
        </is>
      </c>
      <c r="AJ5" s="20" t="inlineStr">
        <is>
          <t>Candidate - validate fidelity (EXP-ACL-01)</t>
        </is>
      </c>
      <c r="AK5" s="20" t="inlineStr">
        <is>
          <t>FR-CFG-03 prompt versioning; streaming control</t>
        </is>
      </c>
      <c r="AL5" s="20" t="inlineStr">
        <is>
          <t>Retrieval unchanged</t>
        </is>
      </c>
      <c r="AM5" s="20" t="inlineStr">
        <is>
          <t>Low-Medium</t>
        </is>
      </c>
      <c r="AN5" s="20" t="inlineStr">
        <is>
          <t>Medium</t>
        </is>
      </c>
      <c r="AO5" s="20" t="inlineStr">
        <is>
          <t>Managed; measure P95</t>
        </is>
      </c>
      <c r="AP5" s="20" t="inlineStr">
        <is>
          <t>Relies on connector ACL fidelity + WIF mapping</t>
        </is>
      </c>
      <c r="AQ5" s="20" t="inlineStr">
        <is>
          <t>Managed quotas</t>
        </is>
      </c>
      <c r="AR5" s="20" t="inlineStr">
        <is>
          <t>Discovery Engine, IAM/WIF, Vertex AI</t>
        </is>
      </c>
      <c r="AS5" s="20" t="inlineStr">
        <is>
          <t>P1</t>
        </is>
      </c>
      <c r="AT5" s="20" t="inlineStr">
        <is>
          <t>Access to current app/data store config</t>
        </is>
      </c>
      <c r="AU5" s="20" t="inlineStr">
        <is>
          <t>Baseline metrics + ACL negative tests</t>
        </is>
      </c>
      <c r="AV5" s="21" t="inlineStr">
        <is>
          <t>https://cloud.google.com/generative-ai-app-builder/docs/data-source-access-control</t>
        </is>
      </c>
      <c r="AW5" s="20" t="inlineStr">
        <is>
          <t>Verified (web check 2026-10-26)</t>
        </is>
      </c>
    </row>
    <row r="6" ht="51" customHeight="1" s="29">
      <c r="A6" s="20" t="inlineStr">
        <is>
          <t>A-03</t>
        </is>
      </c>
      <c r="B6" s="20" t="inlineStr">
        <is>
          <t>A. GCP-native managed</t>
        </is>
      </c>
      <c r="C6" s="20" t="inlineStr">
        <is>
          <t>AP-A2</t>
        </is>
      </c>
      <c r="D6" s="20" t="inlineStr">
        <is>
          <t>Search API + Vertex Ranking API rerank + Gemini + Check Grounding</t>
        </is>
      </c>
      <c r="E6" s="20" t="inlineStr">
        <is>
          <t>Tests whether a second-stage reranker and grounding check add measurable value on managed retrieval</t>
        </is>
      </c>
      <c r="F6" s="20" t="inlineStr">
        <is>
          <t>Vertex AI Search connectors (managed sync)</t>
        </is>
      </c>
      <c r="G6" s="20" t="inlineStr">
        <is>
          <t>Vertex AI Search SharePoint Online connector</t>
        </is>
      </c>
      <c r="H6" s="20" t="inlineStr">
        <is>
          <t>Vertex AI Search ServiceNow connector</t>
        </is>
      </c>
      <c r="I6" s="20" t="inlineStr">
        <is>
          <t>Managed parser (digital/OCR/layout - per data store config)</t>
        </is>
      </c>
      <c r="J6" s="20" t="inlineStr">
        <is>
          <t>Managed</t>
        </is>
      </c>
      <c r="K6" s="20" t="inlineStr">
        <is>
          <t>Managed (layout-based chunking if configured)</t>
        </is>
      </c>
      <c r="L6" s="20" t="inlineStr">
        <is>
          <t>Google (managed)</t>
        </is>
      </c>
      <c r="M6" s="20" t="inlineStr">
        <is>
          <t>Managed (not selectable - To Verify)</t>
        </is>
      </c>
      <c r="N6" s="20" t="inlineStr">
        <is>
          <t>Managed</t>
        </is>
      </c>
      <c r="O6" s="20" t="inlineStr">
        <is>
          <t>VDB-01</t>
        </is>
      </c>
      <c r="P6" s="20" t="inlineStr">
        <is>
          <t>Managed (not exposed)</t>
        </is>
      </c>
      <c r="Q6" s="20" t="inlineStr">
        <is>
          <t>Managed</t>
        </is>
      </c>
      <c r="R6" s="20" t="inlineStr">
        <is>
          <t>Managed blended retrieval</t>
        </is>
      </c>
      <c r="S6" s="20" t="inlineStr">
        <is>
          <t>Filter expressions on indexed metadata</t>
        </is>
      </c>
      <c r="T6" s="20" t="inlineStr">
        <is>
          <t>RRK-01 on trimmed top-50</t>
        </is>
      </c>
      <c r="U6" s="20" t="inlineStr">
        <is>
          <t>Custom; grounding check (ADV-20)</t>
        </is>
      </c>
      <c r="V6" s="20" t="inlineStr">
        <is>
          <t>Gemini via Vertex AI</t>
        </is>
      </c>
      <c r="W6" s="20" t="inlineStr">
        <is>
          <t>ADK 2.0.3 agent tool (VertexAiSearchTool / custom FunctionTool) + A2A</t>
        </is>
      </c>
      <c r="X6" s="20" t="inlineStr">
        <is>
          <t>Managed service + existing app</t>
        </is>
      </c>
      <c r="Y6" s="20" t="inlineStr">
        <is>
          <t>Connector-managed ACL sync</t>
        </is>
      </c>
      <c r="Z6" s="20" t="inlineStr">
        <is>
          <t>acl_info readers (users/groups) per document</t>
        </is>
      </c>
      <c r="AA6" s="20" t="inlineStr">
        <is>
          <t>Workforce Identity Federation (Entra ID); end-user identity in search request</t>
        </is>
      </c>
      <c r="AB6" s="20" t="inlineStr">
        <is>
          <t>Managed (inside data store)</t>
        </is>
      </c>
      <c r="AC6" s="20" t="inlineStr">
        <is>
          <t>Inside Vertex AI Search (pre-results)</t>
        </is>
      </c>
      <c r="AD6" s="20" t="inlineStr">
        <is>
          <t>Managed</t>
        </is>
      </c>
      <c r="AE6" s="20" t="inlineStr">
        <is>
          <t>Managed</t>
        </is>
      </c>
      <c r="AF6" s="20" t="inlineStr">
        <is>
          <t>Ranking API receives only trimmed results</t>
        </is>
      </c>
      <c r="AG6" s="20" t="inlineStr">
        <is>
          <t>Connector schedule (managed)</t>
        </is>
      </c>
      <c r="AH6" s="20" t="inlineStr">
        <is>
          <t>Connector ACL refresh cadence - To Verify</t>
        </is>
      </c>
      <c r="AI6" s="20" t="inlineStr">
        <is>
          <t>To Verify: ServiceNow scripted user criteria + SharePoint sharing-link fidelity</t>
        </is>
      </c>
      <c r="AJ6" s="20" t="inlineStr">
        <is>
          <t>Candidate - validate fidelity (EXP-ACL-01)</t>
        </is>
      </c>
      <c r="AK6" s="20" t="inlineStr">
        <is>
          <t>Cheap uplift test</t>
        </is>
      </c>
      <c r="AL6" s="20" t="inlineStr">
        <is>
          <t>Extra latency per call</t>
        </is>
      </c>
      <c r="AM6" s="20" t="inlineStr">
        <is>
          <t>Low-Medium</t>
        </is>
      </c>
      <c r="AN6" s="20" t="inlineStr">
        <is>
          <t>Medium</t>
        </is>
      </c>
      <c r="AO6" s="20" t="inlineStr">
        <is>
          <t>Managed; measure P95</t>
        </is>
      </c>
      <c r="AP6" s="20" t="inlineStr">
        <is>
          <t>Relies on connector ACL fidelity + WIF mapping</t>
        </is>
      </c>
      <c r="AQ6" s="20" t="inlineStr">
        <is>
          <t>Managed quotas</t>
        </is>
      </c>
      <c r="AR6" s="20" t="inlineStr">
        <is>
          <t>Discovery Engine, IAM/WIF, Vertex AI</t>
        </is>
      </c>
      <c r="AS6" s="20" t="inlineStr">
        <is>
          <t>P1</t>
        </is>
      </c>
      <c r="AT6" s="20" t="inlineStr">
        <is>
          <t>Access to current app/data store config</t>
        </is>
      </c>
      <c r="AU6" s="20" t="inlineStr">
        <is>
          <t>Baseline metrics + ACL negative tests</t>
        </is>
      </c>
      <c r="AV6" s="21" t="inlineStr">
        <is>
          <t>https://cloud.google.com/generative-ai-app-builder/docs/data-source-access-control</t>
        </is>
      </c>
      <c r="AW6" s="20" t="inlineStr">
        <is>
          <t>Verified (web check 2026-10-26)</t>
        </is>
      </c>
    </row>
    <row r="7" ht="51" customHeight="1" s="29">
      <c r="A7" s="20" t="inlineStr">
        <is>
          <t>A-04</t>
        </is>
      </c>
      <c r="B7" s="20" t="inlineStr">
        <is>
          <t>A. GCP-native managed</t>
        </is>
      </c>
      <c r="C7" s="20" t="inlineStr">
        <is>
          <t>AP-A2</t>
        </is>
      </c>
      <c r="D7" s="20" t="inlineStr">
        <is>
          <t>Managed retrieval + custom glossary query expansion (FR-GLO)</t>
        </is>
      </c>
      <c r="E7" s="20" t="inlineStr">
        <is>
          <t>Tests if acronym/synonym gaps are fixable without replacing retrieval</t>
        </is>
      </c>
      <c r="F7" s="20" t="inlineStr">
        <is>
          <t>Vertex AI Search connectors (managed sync)</t>
        </is>
      </c>
      <c r="G7" s="20" t="inlineStr">
        <is>
          <t>Vertex AI Search SharePoint Online connector</t>
        </is>
      </c>
      <c r="H7" s="20" t="inlineStr">
        <is>
          <t>Vertex AI Search ServiceNow connector</t>
        </is>
      </c>
      <c r="I7" s="20" t="inlineStr">
        <is>
          <t>Managed parser (digital/OCR/layout - per data store config)</t>
        </is>
      </c>
      <c r="J7" s="20" t="inlineStr">
        <is>
          <t>Managed</t>
        </is>
      </c>
      <c r="K7" s="20" t="inlineStr">
        <is>
          <t>Managed (layout-based chunking if configured)</t>
        </is>
      </c>
      <c r="L7" s="20" t="inlineStr">
        <is>
          <t>Google (managed)</t>
        </is>
      </c>
      <c r="M7" s="20" t="inlineStr">
        <is>
          <t>Managed (not selectable - To Verify)</t>
        </is>
      </c>
      <c r="N7" s="20" t="inlineStr">
        <is>
          <t>Managed</t>
        </is>
      </c>
      <c r="O7" s="20" t="inlineStr">
        <is>
          <t>VDB-01</t>
        </is>
      </c>
      <c r="P7" s="20" t="inlineStr">
        <is>
          <t>Managed (not exposed)</t>
        </is>
      </c>
      <c r="Q7" s="20" t="inlineStr">
        <is>
          <t>Managed</t>
        </is>
      </c>
      <c r="R7" s="20" t="inlineStr">
        <is>
          <t>Managed + expanded query terms</t>
        </is>
      </c>
      <c r="S7" s="20" t="inlineStr">
        <is>
          <t>Filter expressions on indexed metadata</t>
        </is>
      </c>
      <c r="T7" s="20" t="inlineStr">
        <is>
          <t>Managed (built-in ranking)</t>
        </is>
      </c>
      <c r="U7" s="20" t="inlineStr">
        <is>
          <t>Custom; glossary definitions in prompt</t>
        </is>
      </c>
      <c r="V7" s="20" t="inlineStr">
        <is>
          <t>Answer API managed Gemini model</t>
        </is>
      </c>
      <c r="W7" s="20" t="inlineStr">
        <is>
          <t>ADK 2.0.3 agent tool (VertexAiSearchTool / custom FunctionTool) + A2A</t>
        </is>
      </c>
      <c r="X7" s="20" t="inlineStr">
        <is>
          <t>Managed service + existing app</t>
        </is>
      </c>
      <c r="Y7" s="20" t="inlineStr">
        <is>
          <t>Connector-managed ACL sync</t>
        </is>
      </c>
      <c r="Z7" s="20" t="inlineStr">
        <is>
          <t>acl_info readers (users/groups) per document</t>
        </is>
      </c>
      <c r="AA7" s="20" t="inlineStr">
        <is>
          <t>Workforce Identity Federation (Entra ID); end-user identity in search request</t>
        </is>
      </c>
      <c r="AB7" s="20" t="inlineStr">
        <is>
          <t>Managed (inside data store)</t>
        </is>
      </c>
      <c r="AC7" s="20" t="inlineStr">
        <is>
          <t>Inside Vertex AI Search (pre-results)</t>
        </is>
      </c>
      <c r="AD7" s="20" t="inlineStr">
        <is>
          <t>Managed</t>
        </is>
      </c>
      <c r="AE7" s="20" t="inlineStr">
        <is>
          <t>Managed</t>
        </is>
      </c>
      <c r="AF7" s="20" t="inlineStr">
        <is>
          <t>n/a (managed)</t>
        </is>
      </c>
      <c r="AG7" s="20" t="inlineStr">
        <is>
          <t>Connector schedule (managed)</t>
        </is>
      </c>
      <c r="AH7" s="20" t="inlineStr">
        <is>
          <t>Connector ACL refresh cadence - To Verify</t>
        </is>
      </c>
      <c r="AI7" s="20" t="inlineStr">
        <is>
          <t>To Verify: ServiceNow scripted user criteria + SharePoint sharing-link fidelity</t>
        </is>
      </c>
      <c r="AJ7" s="20" t="inlineStr">
        <is>
          <t>Candidate - validate fidelity (EXP-ACL-01)</t>
        </is>
      </c>
      <c r="AK7" s="20" t="inlineStr">
        <is>
          <t>Addresses FR-GLO-01..06 cheaply</t>
        </is>
      </c>
      <c r="AL7" s="20" t="inlineStr">
        <is>
          <t>Expansion quality depends on glossary curation</t>
        </is>
      </c>
      <c r="AM7" s="20" t="inlineStr">
        <is>
          <t>Low-Medium</t>
        </is>
      </c>
      <c r="AN7" s="20" t="inlineStr">
        <is>
          <t>Medium</t>
        </is>
      </c>
      <c r="AO7" s="20" t="inlineStr">
        <is>
          <t>Managed; measure P95</t>
        </is>
      </c>
      <c r="AP7" s="20" t="inlineStr">
        <is>
          <t>Relies on connector ACL fidelity + WIF mapping</t>
        </is>
      </c>
      <c r="AQ7" s="20" t="inlineStr">
        <is>
          <t>Managed quotas</t>
        </is>
      </c>
      <c r="AR7" s="20" t="inlineStr">
        <is>
          <t>Discovery Engine, IAM/WIF, Vertex AI</t>
        </is>
      </c>
      <c r="AS7" s="20" t="inlineStr">
        <is>
          <t>P1</t>
        </is>
      </c>
      <c r="AT7" s="20" t="inlineStr">
        <is>
          <t>Access to current app/data store config</t>
        </is>
      </c>
      <c r="AU7" s="20" t="inlineStr">
        <is>
          <t>Baseline metrics + ACL negative tests</t>
        </is>
      </c>
      <c r="AV7" s="21" t="inlineStr">
        <is>
          <t>https://cloud.google.com/generative-ai-app-builder/docs/data-source-access-control</t>
        </is>
      </c>
      <c r="AW7" s="20" t="inlineStr">
        <is>
          <t>Verified (web check 2026-10-26)</t>
        </is>
      </c>
    </row>
    <row r="8" ht="51" customHeight="1" s="29">
      <c r="A8" s="20" t="inlineStr">
        <is>
          <t>A-05</t>
        </is>
      </c>
      <c r="B8" s="20" t="inlineStr">
        <is>
          <t>A. GCP-native managed</t>
        </is>
      </c>
      <c r="C8" s="20" t="inlineStr">
        <is>
          <t>AP-A</t>
        </is>
      </c>
      <c r="D8" s="20" t="inlineStr">
        <is>
          <t>Vertex AI Search with ACL disabled + application-side filtering</t>
        </is>
      </c>
      <c r="E8" s="20" t="inlineStr">
        <is>
          <t>Included only to document why it is rejected</t>
        </is>
      </c>
      <c r="F8" s="20" t="inlineStr">
        <is>
          <t>Vertex AI Search connectors (managed sync)</t>
        </is>
      </c>
      <c r="G8" s="20" t="inlineStr">
        <is>
          <t>Vertex AI Search SharePoint Online connector</t>
        </is>
      </c>
      <c r="H8" s="20" t="inlineStr">
        <is>
          <t>Vertex AI Search ServiceNow connector</t>
        </is>
      </c>
      <c r="I8" s="20" t="inlineStr">
        <is>
          <t>Managed parser (digital/OCR/layout - per data store config)</t>
        </is>
      </c>
      <c r="J8" s="20" t="inlineStr">
        <is>
          <t>Managed</t>
        </is>
      </c>
      <c r="K8" s="20" t="inlineStr">
        <is>
          <t>Managed (layout-based chunking if configured)</t>
        </is>
      </c>
      <c r="L8" s="20" t="inlineStr">
        <is>
          <t>Google (managed)</t>
        </is>
      </c>
      <c r="M8" s="20" t="inlineStr">
        <is>
          <t>Managed (not selectable - To Verify)</t>
        </is>
      </c>
      <c r="N8" s="20" t="inlineStr">
        <is>
          <t>Managed</t>
        </is>
      </c>
      <c r="O8" s="20" t="inlineStr">
        <is>
          <t>VDB-01</t>
        </is>
      </c>
      <c r="P8" s="20" t="inlineStr">
        <is>
          <t>Managed (not exposed)</t>
        </is>
      </c>
      <c r="Q8" s="20" t="inlineStr">
        <is>
          <t>Managed</t>
        </is>
      </c>
      <c r="R8" s="20" t="inlineStr">
        <is>
          <t>Managed blended retrieval</t>
        </is>
      </c>
      <c r="S8" s="20" t="inlineStr">
        <is>
          <t>Filter expressions on indexed metadata</t>
        </is>
      </c>
      <c r="T8" s="20" t="inlineStr">
        <is>
          <t>Managed (built-in ranking)</t>
        </is>
      </c>
      <c r="U8" s="20" t="inlineStr">
        <is>
          <t>Managed (Answer API)</t>
        </is>
      </c>
      <c r="V8" s="20" t="inlineStr">
        <is>
          <t>Answer API managed Gemini model</t>
        </is>
      </c>
      <c r="W8" s="20" t="inlineStr">
        <is>
          <t>ADK 2.0.3 agent tool (VertexAiSearchTool / custom FunctionTool) + A2A</t>
        </is>
      </c>
      <c r="X8" s="20" t="inlineStr">
        <is>
          <t>Managed service + existing app</t>
        </is>
      </c>
      <c r="Y8" s="20" t="inlineStr">
        <is>
          <t>Connector-managed ACL sync</t>
        </is>
      </c>
      <c r="Z8" s="20" t="inlineStr">
        <is>
          <t>acl_info readers (users/groups) per document</t>
        </is>
      </c>
      <c r="AA8" s="20" t="inlineStr">
        <is>
          <t>Workforce Identity Federation (Entra ID); end-user identity in search request</t>
        </is>
      </c>
      <c r="AB8" s="20" t="inlineStr">
        <is>
          <t>Managed (inside data store)</t>
        </is>
      </c>
      <c r="AC8" s="20" t="inlineStr">
        <is>
          <t>Post-filter in application (ENF-05)</t>
        </is>
      </c>
      <c r="AD8" s="20" t="inlineStr">
        <is>
          <t>Managed</t>
        </is>
      </c>
      <c r="AE8" s="20" t="inlineStr">
        <is>
          <t>Managed</t>
        </is>
      </c>
      <c r="AF8" s="20" t="inlineStr">
        <is>
          <t>n/a (managed)</t>
        </is>
      </c>
      <c r="AG8" s="20" t="inlineStr">
        <is>
          <t>Connector schedule (managed)</t>
        </is>
      </c>
      <c r="AH8" s="20" t="inlineStr">
        <is>
          <t>Connector ACL refresh cadence - To Verify</t>
        </is>
      </c>
      <c r="AI8" s="20" t="inlineStr">
        <is>
          <t>To Verify: ServiceNow scripted user criteria + SharePoint sharing-link fidelity</t>
        </is>
      </c>
      <c r="AJ8" s="20" t="inlineStr">
        <is>
          <t>UNSUITABLE - fails mandatory ACL requirement</t>
        </is>
      </c>
      <c r="AK8" s="20" t="inlineStr">
        <is>
          <t>None for security</t>
        </is>
      </c>
      <c r="AL8" s="20" t="inlineStr">
        <is>
          <t>Unauthorised content retrieved before filtering</t>
        </is>
      </c>
      <c r="AM8" s="20" t="inlineStr">
        <is>
          <t>Low</t>
        </is>
      </c>
      <c r="AN8" s="20" t="inlineStr">
        <is>
          <t>Medium</t>
        </is>
      </c>
      <c r="AO8" s="20" t="inlineStr">
        <is>
          <t>Managed; measure P95</t>
        </is>
      </c>
      <c r="AP8" s="20" t="inlineStr">
        <is>
          <t>Leakage risk via counts, rerank, logs</t>
        </is>
      </c>
      <c r="AQ8" s="20" t="inlineStr">
        <is>
          <t>Managed quotas</t>
        </is>
      </c>
      <c r="AR8" s="20" t="inlineStr">
        <is>
          <t>Discovery Engine, IAM/WIF, Vertex AI</t>
        </is>
      </c>
      <c r="AS8" s="20" t="inlineStr">
        <is>
          <t>Excluded</t>
        </is>
      </c>
      <c r="AT8" s="20" t="inlineStr">
        <is>
          <t>Access to current app/data store config</t>
        </is>
      </c>
      <c r="AU8" s="20" t="inlineStr">
        <is>
          <t>Baseline metrics + ACL negative tests</t>
        </is>
      </c>
      <c r="AV8" s="21" t="inlineStr">
        <is>
          <t>https://cloud.google.com/generative-ai-app-builder/docs/data-source-access-control</t>
        </is>
      </c>
      <c r="AW8" s="20" t="inlineStr">
        <is>
          <t>Verified (web check 2026-10-26)</t>
        </is>
      </c>
    </row>
    <row r="9" ht="63.75" customHeight="1" s="29">
      <c r="A9" s="20" t="inlineStr">
        <is>
          <t>B-01</t>
        </is>
      </c>
      <c r="B9" s="20" t="inlineStr">
        <is>
          <t>B. GCP-native custom</t>
        </is>
      </c>
      <c r="C9" s="20" t="inlineStr">
        <is>
          <t>AP-B</t>
        </is>
      </c>
      <c r="D9" s="20" t="inlineStr">
        <is>
          <t>AlloyDB pgvector HNSW + FTS hybrid (RRF) + gemini-embedding-001@768 + Ranking API</t>
        </is>
      </c>
      <c r="E9" s="20" t="inlineStr">
        <is>
          <t>Primary custom candidate: vectors, keyword and ACL in one transactional store</t>
        </is>
      </c>
      <c r="F9" s="20" t="inlineStr">
        <is>
          <t>Custom extractors on Cloud Run Jobs; Pub/Sub fan-out; GCS raw/parsed zones; Cloud Scheduler</t>
        </is>
      </c>
      <c r="G9" s="20" t="inlineStr">
        <is>
          <t>Microsoft Graph delta + driveItem permissions; SharePoint REST for role assignments &amp; SP groups</t>
        </is>
      </c>
      <c r="H9" s="20" t="inlineStr">
        <is>
          <t>Table API (kb_knowledge, user criteria tables) + Attachment API; sys_updated_on watermark</t>
        </is>
      </c>
      <c r="I9" s="20" t="inlineStr">
        <is>
          <t>Document AI Layout Parser (PDF/Office) + HTML parser (pages/KB)</t>
        </is>
      </c>
      <c r="J9" s="20" t="inlineStr">
        <is>
          <t>Normalise, boilerplate removal, language detect, MinHash dedup (per ACL set), DLP inspect</t>
        </is>
      </c>
      <c r="K9" s="20" t="inlineStr">
        <is>
          <t>CHK-06 heading-aware + CHK-10 parent-child</t>
        </is>
      </c>
      <c r="L9" s="20" t="inlineStr">
        <is>
          <t>Google Vertex AI</t>
        </is>
      </c>
      <c r="M9" s="20" t="inlineStr">
        <is>
          <t>EMB-01 gemini-embedding-001</t>
        </is>
      </c>
      <c r="N9" s="20" t="inlineStr">
        <is>
          <t>768 (MRL) - sweep 768/1536/3072 in EXP-03</t>
        </is>
      </c>
      <c r="O9" s="20" t="inlineStr">
        <is>
          <t>VDB-05 AlloyDB</t>
        </is>
      </c>
      <c r="P9" s="20" t="inlineStr">
        <is>
          <t>ANN-02 HNSW (pgvector)</t>
        </is>
      </c>
      <c r="Q9" s="20" t="inlineStr">
        <is>
          <t>PostgreSQL full-text (tsvector)</t>
        </is>
      </c>
      <c r="R9" s="20" t="inlineStr">
        <is>
          <t>RRF (RRK-07) in SQL</t>
        </is>
      </c>
      <c r="S9" s="20" t="inlineStr">
        <is>
          <t>SQL WHERE on typed metadata columns</t>
        </is>
      </c>
      <c r="T9" s="20" t="inlineStr">
        <is>
          <t>RRK-01 Vertex Ranking API (default-004)</t>
        </is>
      </c>
      <c r="U9" s="20" t="inlineStr">
        <is>
          <t>Parent expansion, dedup (RRK-09), token budget, citation IDs, glossary definitions</t>
        </is>
      </c>
      <c r="V9" s="20" t="inlineStr">
        <is>
          <t>Gemini GA Flash/Pro tier (verify current model IDs)</t>
        </is>
      </c>
      <c r="W9" s="20" t="inlineStr">
        <is>
          <t>ADK 2.0.3 agent calls RAG API as tool (FunctionTool/OpenAPI toolset); A2A for remote agents</t>
        </is>
      </c>
      <c r="X9" s="20" t="inlineStr">
        <is>
          <t>Cloud Run (RAG API) + Cloud Run Jobs (ingestion)</t>
        </is>
      </c>
      <c r="Y9" s="20" t="inlineStr">
        <is>
          <t>SP: item/scope permissions + SP group membership; SN: KB + article can/cannot-read user criteria</t>
        </is>
      </c>
      <c r="Z9" s="20" t="inlineStr">
        <is>
          <t>Principal tokens (aad:user, aad:group, sp:group, sn:uc) in allow + deny sets per document; chunks reference document ACL</t>
        </is>
      </c>
      <c r="AA9" s="20" t="inlineStr">
        <is>
          <t>Validate Entra token; Graph transitiveMemberOf (TTL cache); SP group expansion; SN user-criteria match per user (TTL cache)</t>
        </is>
      </c>
      <c r="AB9" s="20" t="inlineStr">
        <is>
          <t>ACL tables in AlloyDB (document_acl, principal_membership, identity_map)</t>
        </is>
      </c>
      <c r="AC9" s="20" t="inlineStr">
        <is>
          <t>ENF-04: pre-filter inside retrieval + authoritative re-check of top-N before LLM</t>
        </is>
      </c>
      <c r="AD9" s="20" t="inlineStr">
        <is>
          <t>allowed &amp;&amp; principal_set AND NOT denied &amp;&amp; principal_set AND status='ok' in same SQL query</t>
        </is>
      </c>
      <c r="AE9" s="20" t="inlineStr">
        <is>
          <t>Same predicate on FTS branch</t>
        </is>
      </c>
      <c r="AF9" s="20" t="inlineStr">
        <is>
          <t>Only trimmed candidates sent to Ranking API</t>
        </is>
      </c>
      <c r="AG9" s="20" t="inlineStr">
        <is>
          <t>ACL-only sync more frequent than content + nightly full reconciliation</t>
        </is>
      </c>
      <c r="AH9" s="20" t="inlineStr">
        <is>
          <t>acl_version bump invalidates caches; principal cache TTL &lt;= revocation SLA; tombstones on delete</t>
        </is>
      </c>
      <c r="AI9" s="20" t="inlineStr">
        <is>
          <t>Stale/missing ACL -&gt; exclude (fail closed); requires_source_check -&gt; Graph OBO / SN KM API check</t>
        </is>
      </c>
      <c r="AJ9" s="20" t="inlineStr">
        <is>
          <t>Candidate - validate (EXP-ACL-*)</t>
        </is>
      </c>
      <c r="AK9" s="20" t="inlineStr">
        <is>
          <t>Single store = consistent ACL across branches; SQL expressiveness</t>
        </is>
      </c>
      <c r="AL9" s="20" t="inlineStr">
        <is>
          <t>We own connectors + ACL fidelity</t>
        </is>
      </c>
      <c r="AM9" s="20" t="inlineStr">
        <is>
          <t>High</t>
        </is>
      </c>
      <c r="AN9" s="20" t="inlineStr">
        <is>
          <t>Medium</t>
        </is>
      </c>
      <c r="AO9" s="20" t="inlineStr">
        <is>
          <t>DB + rerank + Gemini; measure P95</t>
        </is>
      </c>
      <c r="AP9" s="20" t="inlineStr">
        <is>
          <t>We own ACL fidelity end to end</t>
        </is>
      </c>
      <c r="AQ9" s="20" t="inlineStr">
        <is>
          <t>AlloyDB vertical + read pools</t>
        </is>
      </c>
      <c r="AR9" s="20" t="inlineStr">
        <is>
          <t>Vertex AI, AlloyDB, Cloud Run, GCS, Pub/Sub, Scheduler, Secret Manager, Document AI, DLP</t>
        </is>
      </c>
      <c r="AS9" s="20" t="inlineStr">
        <is>
          <t>P1</t>
        </is>
      </c>
      <c r="AT9" s="20" t="inlineStr">
        <is>
          <t>Graph + ServiceNow API access; Entra app registrations</t>
        </is>
      </c>
      <c r="AU9" s="20" t="inlineStr">
        <is>
          <t>EXP matrix vs AP-A baseline on same golden set</t>
        </is>
      </c>
      <c r="AV9" s="21" t="inlineStr">
        <is>
          <t>https://cloud.google.com/alloydb/docs/ai/store-index-query-vectors</t>
        </is>
      </c>
      <c r="AW9" s="20" t="inlineStr">
        <is>
          <t>Proposed pattern - validate in POC</t>
        </is>
      </c>
    </row>
    <row r="10" ht="63.75" customHeight="1" s="29">
      <c r="A10" s="20" t="inlineStr">
        <is>
          <t>B-02</t>
        </is>
      </c>
      <c r="B10" s="20" t="inlineStr">
        <is>
          <t>B. GCP-native custom</t>
        </is>
      </c>
      <c r="C10" s="20" t="inlineStr">
        <is>
          <t>AP-B</t>
        </is>
      </c>
      <c r="D10" s="20" t="inlineStr">
        <is>
          <t>As B-01 with AlloyDB ScaNN index</t>
        </is>
      </c>
      <c r="E10" s="20" t="inlineStr">
        <is>
          <t>Isolates ANN algorithm (ScaNN vs HNSW) on the same data</t>
        </is>
      </c>
      <c r="F10" s="20" t="inlineStr">
        <is>
          <t>Custom extractors on Cloud Run Jobs; Pub/Sub fan-out; GCS raw/parsed zones; Cloud Scheduler</t>
        </is>
      </c>
      <c r="G10" s="20" t="inlineStr">
        <is>
          <t>Microsoft Graph delta + driveItem permissions; SharePoint REST for role assignments &amp; SP groups</t>
        </is>
      </c>
      <c r="H10" s="20" t="inlineStr">
        <is>
          <t>Table API (kb_knowledge, user criteria tables) + Attachment API; sys_updated_on watermark</t>
        </is>
      </c>
      <c r="I10" s="20" t="inlineStr">
        <is>
          <t>Document AI Layout Parser (PDF/Office) + HTML parser (pages/KB)</t>
        </is>
      </c>
      <c r="J10" s="20" t="inlineStr">
        <is>
          <t>Normalise, boilerplate removal, language detect, MinHash dedup (per ACL set), DLP inspect</t>
        </is>
      </c>
      <c r="K10" s="20" t="inlineStr">
        <is>
          <t>CHK-06 heading-aware + CHK-10 parent-child</t>
        </is>
      </c>
      <c r="L10" s="20" t="inlineStr">
        <is>
          <t>Google Vertex AI</t>
        </is>
      </c>
      <c r="M10" s="20" t="inlineStr">
        <is>
          <t>EMB-01 gemini-embedding-001</t>
        </is>
      </c>
      <c r="N10" s="20" t="inlineStr">
        <is>
          <t>768 (MRL) - sweep 768/1536/3072 in EXP-03</t>
        </is>
      </c>
      <c r="O10" s="20" t="inlineStr">
        <is>
          <t>VDB-05 AlloyDB</t>
        </is>
      </c>
      <c r="P10" s="20" t="inlineStr">
        <is>
          <t>ANN-06 ScaNN (alloydb_scann)</t>
        </is>
      </c>
      <c r="Q10" s="20" t="inlineStr">
        <is>
          <t>PostgreSQL full-text (tsvector)</t>
        </is>
      </c>
      <c r="R10" s="20" t="inlineStr">
        <is>
          <t>RRF (RRK-07) in SQL</t>
        </is>
      </c>
      <c r="S10" s="20" t="inlineStr">
        <is>
          <t>SQL WHERE on typed metadata columns</t>
        </is>
      </c>
      <c r="T10" s="20" t="inlineStr">
        <is>
          <t>RRK-01 Vertex Ranking API (default-004)</t>
        </is>
      </c>
      <c r="U10" s="20" t="inlineStr">
        <is>
          <t>Parent expansion, dedup (RRK-09), token budget, citation IDs, glossary definitions</t>
        </is>
      </c>
      <c r="V10" s="20" t="inlineStr">
        <is>
          <t>Gemini GA Flash/Pro tier (verify current model IDs)</t>
        </is>
      </c>
      <c r="W10" s="20" t="inlineStr">
        <is>
          <t>ADK 2.0.3 agent calls RAG API as tool (FunctionTool/OpenAPI toolset); A2A for remote agents</t>
        </is>
      </c>
      <c r="X10" s="20" t="inlineStr">
        <is>
          <t>Cloud Run (RAG API) + Cloud Run Jobs (ingestion)</t>
        </is>
      </c>
      <c r="Y10" s="20" t="inlineStr">
        <is>
          <t>SP: item/scope permissions + SP group membership; SN: KB + article can/cannot-read user criteria</t>
        </is>
      </c>
      <c r="Z10" s="20" t="inlineStr">
        <is>
          <t>Principal tokens (aad:user, aad:group, sp:group, sn:uc) in allow + deny sets per document; chunks reference document ACL</t>
        </is>
      </c>
      <c r="AA10" s="20" t="inlineStr">
        <is>
          <t>Validate Entra token; Graph transitiveMemberOf (TTL cache); SP group expansion; SN user-criteria match per user (TTL cache)</t>
        </is>
      </c>
      <c r="AB10" s="20" t="inlineStr">
        <is>
          <t>ACL tables in AlloyDB (document_acl, principal_membership, identity_map)</t>
        </is>
      </c>
      <c r="AC10" s="20" t="inlineStr">
        <is>
          <t>ENF-04: pre-filter inside retrieval + authoritative re-check of top-N before LLM</t>
        </is>
      </c>
      <c r="AD10" s="20" t="inlineStr">
        <is>
          <t>allowed &amp;&amp; principal_set AND NOT denied &amp;&amp; principal_set AND status='ok' in same SQL query</t>
        </is>
      </c>
      <c r="AE10" s="20" t="inlineStr">
        <is>
          <t>Same predicate on FTS branch</t>
        </is>
      </c>
      <c r="AF10" s="20" t="inlineStr">
        <is>
          <t>Only trimmed candidates sent to Ranking API</t>
        </is>
      </c>
      <c r="AG10" s="20" t="inlineStr">
        <is>
          <t>ACL-only sync more frequent than content + nightly full reconciliation</t>
        </is>
      </c>
      <c r="AH10" s="20" t="inlineStr">
        <is>
          <t>acl_version bump invalidates caches; principal cache TTL &lt;= revocation SLA; tombstones on delete</t>
        </is>
      </c>
      <c r="AI10" s="20" t="inlineStr">
        <is>
          <t>Stale/missing ACL -&gt; exclude (fail closed); requires_source_check -&gt; Graph OBO / SN KM API check</t>
        </is>
      </c>
      <c r="AJ10" s="20" t="inlineStr">
        <is>
          <t>Candidate - validate (EXP-ACL-*)</t>
        </is>
      </c>
      <c r="AK10" s="20" t="inlineStr">
        <is>
          <t>Lower memory, faster builds at scale (to measure)</t>
        </is>
      </c>
      <c r="AL10" s="20" t="inlineStr">
        <is>
          <t>Filtered-ScaNN behaviour must be verified</t>
        </is>
      </c>
      <c r="AM10" s="20" t="inlineStr">
        <is>
          <t>High</t>
        </is>
      </c>
      <c r="AN10" s="20" t="inlineStr">
        <is>
          <t>Medium</t>
        </is>
      </c>
      <c r="AO10" s="20" t="inlineStr">
        <is>
          <t>DB + rerank + Gemini; measure P95</t>
        </is>
      </c>
      <c r="AP10" s="20" t="inlineStr">
        <is>
          <t>We own ACL fidelity end to end</t>
        </is>
      </c>
      <c r="AQ10" s="20" t="inlineStr">
        <is>
          <t>AlloyDB vertical + read pools</t>
        </is>
      </c>
      <c r="AR10" s="20" t="inlineStr">
        <is>
          <t>Vertex AI, AlloyDB, Cloud Run, GCS, Pub/Sub, Scheduler, Secret Manager, Document AI, DLP</t>
        </is>
      </c>
      <c r="AS10" s="20" t="inlineStr">
        <is>
          <t>P2</t>
        </is>
      </c>
      <c r="AT10" s="20" t="inlineStr">
        <is>
          <t>Graph + ServiceNow API access; Entra app registrations</t>
        </is>
      </c>
      <c r="AU10" s="20" t="inlineStr">
        <is>
          <t>EXP matrix vs AP-A baseline on same golden set</t>
        </is>
      </c>
      <c r="AV10" s="21" t="inlineStr">
        <is>
          <t>https://cloud.google.com/alloydb/docs/ai/store-index-query-vectors</t>
        </is>
      </c>
      <c r="AW10" s="20" t="inlineStr">
        <is>
          <t>Proposed pattern - validate in POC</t>
        </is>
      </c>
    </row>
    <row r="11" ht="63.75" customHeight="1" s="29">
      <c r="A11" s="20" t="inlineStr">
        <is>
          <t>B-03</t>
        </is>
      </c>
      <c r="B11" s="20" t="inlineStr">
        <is>
          <t>B. GCP-native custom</t>
        </is>
      </c>
      <c r="C11" s="20" t="inlineStr">
        <is>
          <t>AP-B</t>
        </is>
      </c>
      <c r="D11" s="20" t="inlineStr">
        <is>
          <t>As B-01 with 3072-dim embeddings (halfvec)</t>
        </is>
      </c>
      <c r="E11" s="20" t="inlineStr">
        <is>
          <t>Isolates embedding dimensionality; pgvector HNSW on 'vector' type is limited to 2000 dims, so 3072 needs halfvec (verify version)</t>
        </is>
      </c>
      <c r="F11" s="20" t="inlineStr">
        <is>
          <t>Custom extractors on Cloud Run Jobs; Pub/Sub fan-out; GCS raw/parsed zones; Cloud Scheduler</t>
        </is>
      </c>
      <c r="G11" s="20" t="inlineStr">
        <is>
          <t>Microsoft Graph delta + driveItem permissions; SharePoint REST for role assignments &amp; SP groups</t>
        </is>
      </c>
      <c r="H11" s="20" t="inlineStr">
        <is>
          <t>Table API (kb_knowledge, user criteria tables) + Attachment API; sys_updated_on watermark</t>
        </is>
      </c>
      <c r="I11" s="20" t="inlineStr">
        <is>
          <t>Document AI Layout Parser (PDF/Office) + HTML parser (pages/KB)</t>
        </is>
      </c>
      <c r="J11" s="20" t="inlineStr">
        <is>
          <t>Normalise, boilerplate removal, language detect, MinHash dedup (per ACL set), DLP inspect</t>
        </is>
      </c>
      <c r="K11" s="20" t="inlineStr">
        <is>
          <t>CHK-06 heading-aware + CHK-10 parent-child</t>
        </is>
      </c>
      <c r="L11" s="20" t="inlineStr">
        <is>
          <t>Google Vertex AI</t>
        </is>
      </c>
      <c r="M11" s="20" t="inlineStr">
        <is>
          <t>EMB-01 gemini-embedding-001</t>
        </is>
      </c>
      <c r="N11" s="20" t="inlineStr">
        <is>
          <t>3072 stored as halfvec</t>
        </is>
      </c>
      <c r="O11" s="20" t="inlineStr">
        <is>
          <t>VDB-05 AlloyDB</t>
        </is>
      </c>
      <c r="P11" s="20" t="inlineStr">
        <is>
          <t>ANN-02 HNSW (pgvector)</t>
        </is>
      </c>
      <c r="Q11" s="20" t="inlineStr">
        <is>
          <t>PostgreSQL full-text (tsvector)</t>
        </is>
      </c>
      <c r="R11" s="20" t="inlineStr">
        <is>
          <t>RRF (RRK-07) in SQL</t>
        </is>
      </c>
      <c r="S11" s="20" t="inlineStr">
        <is>
          <t>SQL WHERE on typed metadata columns</t>
        </is>
      </c>
      <c r="T11" s="20" t="inlineStr">
        <is>
          <t>RRK-01 Vertex Ranking API (default-004)</t>
        </is>
      </c>
      <c r="U11" s="20" t="inlineStr">
        <is>
          <t>Parent expansion, dedup (RRK-09), token budget, citation IDs, glossary definitions</t>
        </is>
      </c>
      <c r="V11" s="20" t="inlineStr">
        <is>
          <t>Gemini GA Flash/Pro tier (verify current model IDs)</t>
        </is>
      </c>
      <c r="W11" s="20" t="inlineStr">
        <is>
          <t>ADK 2.0.3 agent calls RAG API as tool (FunctionTool/OpenAPI toolset); A2A for remote agents</t>
        </is>
      </c>
      <c r="X11" s="20" t="inlineStr">
        <is>
          <t>Cloud Run (RAG API) + Cloud Run Jobs (ingestion)</t>
        </is>
      </c>
      <c r="Y11" s="20" t="inlineStr">
        <is>
          <t>SP: item/scope permissions + SP group membership; SN: KB + article can/cannot-read user criteria</t>
        </is>
      </c>
      <c r="Z11" s="20" t="inlineStr">
        <is>
          <t>Principal tokens (aad:user, aad:group, sp:group, sn:uc) in allow + deny sets per document; chunks reference document ACL</t>
        </is>
      </c>
      <c r="AA11" s="20" t="inlineStr">
        <is>
          <t>Validate Entra token; Graph transitiveMemberOf (TTL cache); SP group expansion; SN user-criteria match per user (TTL cache)</t>
        </is>
      </c>
      <c r="AB11" s="20" t="inlineStr">
        <is>
          <t>ACL tables in AlloyDB (document_acl, principal_membership, identity_map)</t>
        </is>
      </c>
      <c r="AC11" s="20" t="inlineStr">
        <is>
          <t>ENF-04: pre-filter inside retrieval + authoritative re-check of top-N before LLM</t>
        </is>
      </c>
      <c r="AD11" s="20" t="inlineStr">
        <is>
          <t>allowed &amp;&amp; principal_set AND NOT denied &amp;&amp; principal_set AND status='ok' in same SQL query</t>
        </is>
      </c>
      <c r="AE11" s="20" t="inlineStr">
        <is>
          <t>Same predicate on FTS branch</t>
        </is>
      </c>
      <c r="AF11" s="20" t="inlineStr">
        <is>
          <t>Only trimmed candidates sent to Ranking API</t>
        </is>
      </c>
      <c r="AG11" s="20" t="inlineStr">
        <is>
          <t>ACL-only sync more frequent than content + nightly full reconciliation</t>
        </is>
      </c>
      <c r="AH11" s="20" t="inlineStr">
        <is>
          <t>acl_version bump invalidates caches; principal cache TTL &lt;= revocation SLA; tombstones on delete</t>
        </is>
      </c>
      <c r="AI11" s="20" t="inlineStr">
        <is>
          <t>Stale/missing ACL -&gt; exclude (fail closed); requires_source_check -&gt; Graph OBO / SN KM API check</t>
        </is>
      </c>
      <c r="AJ11" s="20" t="inlineStr">
        <is>
          <t>Candidate - validate (EXP-ACL-*)</t>
        </is>
      </c>
      <c r="AK11" s="20" t="inlineStr">
        <is>
          <t>Tests whether full dims improve recall on our corpus</t>
        </is>
      </c>
      <c r="AL11" s="20" t="inlineStr">
        <is>
          <t>~2x storage/memory vs 1536; index type constraints</t>
        </is>
      </c>
      <c r="AM11" s="20" t="inlineStr">
        <is>
          <t>High</t>
        </is>
      </c>
      <c r="AN11" s="20" t="inlineStr">
        <is>
          <t>Medium</t>
        </is>
      </c>
      <c r="AO11" s="20" t="inlineStr">
        <is>
          <t>DB + rerank + Gemini; measure P95</t>
        </is>
      </c>
      <c r="AP11" s="20" t="inlineStr">
        <is>
          <t>We own ACL fidelity end to end</t>
        </is>
      </c>
      <c r="AQ11" s="20" t="inlineStr">
        <is>
          <t>AlloyDB vertical + read pools</t>
        </is>
      </c>
      <c r="AR11" s="20" t="inlineStr">
        <is>
          <t>Vertex AI, AlloyDB, Cloud Run, GCS, Pub/Sub, Scheduler, Secret Manager, Document AI, DLP</t>
        </is>
      </c>
      <c r="AS11" s="20" t="inlineStr">
        <is>
          <t>P2</t>
        </is>
      </c>
      <c r="AT11" s="20" t="inlineStr">
        <is>
          <t>Graph + ServiceNow API access; Entra app registrations</t>
        </is>
      </c>
      <c r="AU11" s="20" t="inlineStr">
        <is>
          <t>EXP matrix vs AP-A baseline on same golden set</t>
        </is>
      </c>
      <c r="AV11" s="21" t="inlineStr">
        <is>
          <t>https://cloud.google.com/alloydb/docs/ai/store-index-query-vectors</t>
        </is>
      </c>
      <c r="AW11" s="20" t="inlineStr">
        <is>
          <t>To Verify</t>
        </is>
      </c>
    </row>
    <row r="12" ht="63.75" customHeight="1" s="29">
      <c r="A12" s="20" t="inlineStr">
        <is>
          <t>B-04</t>
        </is>
      </c>
      <c r="B12" s="20" t="inlineStr">
        <is>
          <t>B. GCP-native custom</t>
        </is>
      </c>
      <c r="C12" s="20" t="inlineStr">
        <is>
          <t>AP-B</t>
        </is>
      </c>
      <c r="D12" s="20" t="inlineStr">
        <is>
          <t>Cloud SQL for PostgreSQL + pgvector (smaller footprint)</t>
        </is>
      </c>
      <c r="E12" s="20" t="inlineStr">
        <is>
          <t>Same model as B-01 on cheaper managed Postgres; validates scale ceiling</t>
        </is>
      </c>
      <c r="F12" s="20" t="inlineStr">
        <is>
          <t>Custom extractors on Cloud Run Jobs; Pub/Sub fan-out; GCS raw/parsed zones; Cloud Scheduler</t>
        </is>
      </c>
      <c r="G12" s="20" t="inlineStr">
        <is>
          <t>Microsoft Graph delta + driveItem permissions; SharePoint REST for role assignments &amp; SP groups</t>
        </is>
      </c>
      <c r="H12" s="20" t="inlineStr">
        <is>
          <t>Table API (kb_knowledge, user criteria tables) + Attachment API; sys_updated_on watermark</t>
        </is>
      </c>
      <c r="I12" s="20" t="inlineStr">
        <is>
          <t>Document AI Layout Parser (PDF/Office) + HTML parser (pages/KB)</t>
        </is>
      </c>
      <c r="J12" s="20" t="inlineStr">
        <is>
          <t>Normalise, boilerplate removal, language detect, MinHash dedup (per ACL set), DLP inspect</t>
        </is>
      </c>
      <c r="K12" s="20" t="inlineStr">
        <is>
          <t>CHK-06 heading-aware + CHK-10 parent-child</t>
        </is>
      </c>
      <c r="L12" s="20" t="inlineStr">
        <is>
          <t>Google Vertex AI</t>
        </is>
      </c>
      <c r="M12" s="20" t="inlineStr">
        <is>
          <t>EMB-01 gemini-embedding-001</t>
        </is>
      </c>
      <c r="N12" s="20" t="inlineStr">
        <is>
          <t>768 (MRL) - sweep 768/1536/3072 in EXP-03</t>
        </is>
      </c>
      <c r="O12" s="20" t="inlineStr">
        <is>
          <t>VDB-06 Cloud SQL</t>
        </is>
      </c>
      <c r="P12" s="20" t="inlineStr">
        <is>
          <t>ANN-02 HNSW (pgvector)</t>
        </is>
      </c>
      <c r="Q12" s="20" t="inlineStr">
        <is>
          <t>PostgreSQL full-text (tsvector)</t>
        </is>
      </c>
      <c r="R12" s="20" t="inlineStr">
        <is>
          <t>RRF (RRK-07) in SQL</t>
        </is>
      </c>
      <c r="S12" s="20" t="inlineStr">
        <is>
          <t>SQL WHERE on typed metadata columns</t>
        </is>
      </c>
      <c r="T12" s="20" t="inlineStr">
        <is>
          <t>RRK-01 Vertex Ranking API (default-004)</t>
        </is>
      </c>
      <c r="U12" s="20" t="inlineStr">
        <is>
          <t>Parent expansion, dedup (RRK-09), token budget, citation IDs, glossary definitions</t>
        </is>
      </c>
      <c r="V12" s="20" t="inlineStr">
        <is>
          <t>Gemini GA Flash/Pro tier (verify current model IDs)</t>
        </is>
      </c>
      <c r="W12" s="20" t="inlineStr">
        <is>
          <t>ADK 2.0.3 agent calls RAG API as tool (FunctionTool/OpenAPI toolset); A2A for remote agents</t>
        </is>
      </c>
      <c r="X12" s="20" t="inlineStr">
        <is>
          <t>Cloud Run (RAG API) + Cloud Run Jobs (ingestion)</t>
        </is>
      </c>
      <c r="Y12" s="20" t="inlineStr">
        <is>
          <t>SP: item/scope permissions + SP group membership; SN: KB + article can/cannot-read user criteria</t>
        </is>
      </c>
      <c r="Z12" s="20" t="inlineStr">
        <is>
          <t>Principal tokens (aad:user, aad:group, sp:group, sn:uc) in allow + deny sets per document; chunks reference document ACL</t>
        </is>
      </c>
      <c r="AA12" s="20" t="inlineStr">
        <is>
          <t>Validate Entra token; Graph transitiveMemberOf (TTL cache); SP group expansion; SN user-criteria match per user (TTL cache)</t>
        </is>
      </c>
      <c r="AB12" s="20" t="inlineStr">
        <is>
          <t>ACL tables in AlloyDB (document_acl, principal_membership, identity_map)</t>
        </is>
      </c>
      <c r="AC12" s="20" t="inlineStr">
        <is>
          <t>ENF-04: pre-filter inside retrieval + authoritative re-check of top-N before LLM</t>
        </is>
      </c>
      <c r="AD12" s="20" t="inlineStr">
        <is>
          <t>allowed &amp;&amp; principal_set AND NOT denied &amp;&amp; principal_set AND status='ok' in same SQL query</t>
        </is>
      </c>
      <c r="AE12" s="20" t="inlineStr">
        <is>
          <t>Same predicate on FTS branch</t>
        </is>
      </c>
      <c r="AF12" s="20" t="inlineStr">
        <is>
          <t>Only trimmed candidates sent to Ranking API</t>
        </is>
      </c>
      <c r="AG12" s="20" t="inlineStr">
        <is>
          <t>ACL-only sync more frequent than content + nightly full reconciliation</t>
        </is>
      </c>
      <c r="AH12" s="20" t="inlineStr">
        <is>
          <t>acl_version bump invalidates caches; principal cache TTL &lt;= revocation SLA; tombstones on delete</t>
        </is>
      </c>
      <c r="AI12" s="20" t="inlineStr">
        <is>
          <t>Stale/missing ACL -&gt; exclude (fail closed); requires_source_check -&gt; Graph OBO / SN KM API check</t>
        </is>
      </c>
      <c r="AJ12" s="20" t="inlineStr">
        <is>
          <t>Candidate - validate (EXP-ACL-*)</t>
        </is>
      </c>
      <c r="AK12" s="20" t="inlineStr">
        <is>
          <t>Lower cost floor</t>
        </is>
      </c>
      <c r="AL12" s="20" t="inlineStr">
        <is>
          <t>Scale ceiling</t>
        </is>
      </c>
      <c r="AM12" s="20" t="inlineStr">
        <is>
          <t>High</t>
        </is>
      </c>
      <c r="AN12" s="20" t="inlineStr">
        <is>
          <t>Medium</t>
        </is>
      </c>
      <c r="AO12" s="20" t="inlineStr">
        <is>
          <t>DB + rerank + Gemini; measure P95</t>
        </is>
      </c>
      <c r="AP12" s="20" t="inlineStr">
        <is>
          <t>We own ACL fidelity end to end</t>
        </is>
      </c>
      <c r="AQ12" s="20" t="inlineStr">
        <is>
          <t>Vertical only; check corpus size</t>
        </is>
      </c>
      <c r="AR12" s="20" t="inlineStr">
        <is>
          <t>Vertex AI, Cloud SQL, Cloud Run, GCS, Pub/Sub, Secret Manager</t>
        </is>
      </c>
      <c r="AS12" s="20" t="inlineStr">
        <is>
          <t>P3</t>
        </is>
      </c>
      <c r="AT12" s="20" t="inlineStr">
        <is>
          <t>Graph + ServiceNow API access; Entra app registrations</t>
        </is>
      </c>
      <c r="AU12" s="20" t="inlineStr">
        <is>
          <t>EXP matrix vs AP-A baseline on same golden set</t>
        </is>
      </c>
      <c r="AV12" s="21" t="inlineStr">
        <is>
          <t>https://cloud.google.com/sql/docs/postgres/work-with-vectors</t>
        </is>
      </c>
      <c r="AW12" s="20" t="inlineStr">
        <is>
          <t>Proposed pattern - validate in POC</t>
        </is>
      </c>
    </row>
    <row r="13" ht="63.75" customHeight="1" s="29">
      <c r="A13" s="20" t="inlineStr">
        <is>
          <t>B-05</t>
        </is>
      </c>
      <c r="B13" s="20" t="inlineStr">
        <is>
          <t>B. GCP-native custom</t>
        </is>
      </c>
      <c r="C13" s="20" t="inlineStr">
        <is>
          <t>AP-B</t>
        </is>
      </c>
      <c r="D13" s="20" t="inlineStr">
        <is>
          <t>Vertex AI Vector Search (Tree-AH) + restricts for ACL + AlloyDB policy/chunk store</t>
        </is>
      </c>
      <c r="E13" s="20" t="inlineStr">
        <is>
          <t>Separates ANN serving from policy store; tests restricts as ACL filter at scale</t>
        </is>
      </c>
      <c r="F13" s="20" t="inlineStr">
        <is>
          <t>Custom extractors on Cloud Run Jobs; Pub/Sub fan-out; GCS raw/parsed zones; Cloud Scheduler</t>
        </is>
      </c>
      <c r="G13" s="20" t="inlineStr">
        <is>
          <t>Microsoft Graph delta + driveItem permissions; SharePoint REST for role assignments &amp; SP groups</t>
        </is>
      </c>
      <c r="H13" s="20" t="inlineStr">
        <is>
          <t>Table API (kb_knowledge, user criteria tables) + Attachment API; sys_updated_on watermark</t>
        </is>
      </c>
      <c r="I13" s="20" t="inlineStr">
        <is>
          <t>Document AI Layout Parser (PDF/Office) + HTML parser (pages/KB)</t>
        </is>
      </c>
      <c r="J13" s="20" t="inlineStr">
        <is>
          <t>Normalise, boilerplate removal, language detect, MinHash dedup (per ACL set), DLP inspect</t>
        </is>
      </c>
      <c r="K13" s="20" t="inlineStr">
        <is>
          <t>CHK-06 heading-aware + CHK-10 parent-child</t>
        </is>
      </c>
      <c r="L13" s="20" t="inlineStr">
        <is>
          <t>Google Vertex AI</t>
        </is>
      </c>
      <c r="M13" s="20" t="inlineStr">
        <is>
          <t>EMB-01 gemini-embedding-001</t>
        </is>
      </c>
      <c r="N13" s="20" t="inlineStr">
        <is>
          <t>768 (MRL) - sweep 768/1536/3072 in EXP-03</t>
        </is>
      </c>
      <c r="O13" s="20" t="inlineStr">
        <is>
          <t>VDB-02 Vector Search + VDB-05 (policy/chunks)</t>
        </is>
      </c>
      <c r="P13" s="20" t="inlineStr">
        <is>
          <t>ANN-06 Tree-AH</t>
        </is>
      </c>
      <c r="Q13" s="20" t="inlineStr">
        <is>
          <t>Sparse BM25 vectors in Vector Search hybrid index</t>
        </is>
      </c>
      <c r="R13" s="20" t="inlineStr">
        <is>
          <t>Vector Search native hybrid (dense+sparse)</t>
        </is>
      </c>
      <c r="S13" s="20" t="inlineStr">
        <is>
          <t>SQL WHERE on typed metadata columns</t>
        </is>
      </c>
      <c r="T13" s="20" t="inlineStr">
        <is>
          <t>RRK-01 Vertex Ranking API (default-004)</t>
        </is>
      </c>
      <c r="U13" s="20" t="inlineStr">
        <is>
          <t>Parent expansion, dedup (RRK-09), token budget, citation IDs, glossary definitions</t>
        </is>
      </c>
      <c r="V13" s="20" t="inlineStr">
        <is>
          <t>Gemini GA Flash/Pro tier (verify current model IDs)</t>
        </is>
      </c>
      <c r="W13" s="20" t="inlineStr">
        <is>
          <t>ADK 2.0.3 agent calls RAG API as tool (FunctionTool/OpenAPI toolset); A2A for remote agents</t>
        </is>
      </c>
      <c r="X13" s="20" t="inlineStr">
        <is>
          <t>Cloud Run (RAG API) + Cloud Run Jobs (ingestion)</t>
        </is>
      </c>
      <c r="Y13" s="20" t="inlineStr">
        <is>
          <t>SP: item/scope permissions + SP group membership; SN: KB + article can/cannot-read user criteria</t>
        </is>
      </c>
      <c r="Z13" s="20" t="inlineStr">
        <is>
          <t>Principal tokens (aad:user, aad:group, sp:group, sn:uc) in allow + deny sets per document; chunks reference document ACL</t>
        </is>
      </c>
      <c r="AA13" s="20" t="inlineStr">
        <is>
          <t>Validate Entra token; Graph transitiveMemberOf (TTL cache); SP group expansion; SN user-criteria match per user (TTL cache)</t>
        </is>
      </c>
      <c r="AB13" s="20" t="inlineStr">
        <is>
          <t>AlloyDB tables; restricts derived from them</t>
        </is>
      </c>
      <c r="AC13" s="20" t="inlineStr">
        <is>
          <t>ENF-04: pre-filter inside retrieval + authoritative re-check of top-N before LLM</t>
        </is>
      </c>
      <c r="AD13" s="20" t="inlineStr">
        <is>
          <t>Token restricts: allow namespace = principal tokens, deny namespace = denied tokens</t>
        </is>
      </c>
      <c r="AE13" s="20" t="inlineStr">
        <is>
          <t>Same restricts apply to hybrid query</t>
        </is>
      </c>
      <c r="AF13" s="20" t="inlineStr">
        <is>
          <t>Only trimmed candidates sent to Ranking API</t>
        </is>
      </c>
      <c r="AG13" s="20" t="inlineStr">
        <is>
          <t>ACL-only sync more frequent than content + nightly full reconciliation</t>
        </is>
      </c>
      <c r="AH13" s="20" t="inlineStr">
        <is>
          <t>acl_version bump invalidates caches; principal cache TTL &lt;= revocation SLA; tombstones on delete</t>
        </is>
      </c>
      <c r="AI13" s="20" t="inlineStr">
        <is>
          <t>Stale/missing ACL -&gt; exclude (fail closed); requires_source_check -&gt; Graph OBO / SN KM API check</t>
        </is>
      </c>
      <c r="AJ13" s="20" t="inlineStr">
        <is>
          <t>Candidate - validate (EXP-ACL-*)</t>
        </is>
      </c>
      <c r="AK13" s="20" t="inlineStr">
        <is>
          <t>Very low latency at large scale</t>
        </is>
      </c>
      <c r="AL13" s="20" t="inlineStr">
        <is>
          <t>Restrict token limits per datapoint &amp; per query - verify; streaming update lag; two stores to reconcile</t>
        </is>
      </c>
      <c r="AM13" s="20" t="inlineStr">
        <is>
          <t>High</t>
        </is>
      </c>
      <c r="AN13" s="20" t="inlineStr">
        <is>
          <t>Medium-High (always-on endpoint)</t>
        </is>
      </c>
      <c r="AO13" s="20" t="inlineStr">
        <is>
          <t>DB + rerank + Gemini; measure P95</t>
        </is>
      </c>
      <c r="AP13" s="20" t="inlineStr">
        <is>
          <t>Restrict-token fidelity + consistency between Vector Search and policy store</t>
        </is>
      </c>
      <c r="AQ13" s="20" t="inlineStr">
        <is>
          <t>Excellent</t>
        </is>
      </c>
      <c r="AR13" s="20" t="inlineStr">
        <is>
          <t>Vertex AI Vector Search, AlloyDB, Cloud Run, GCS, Pub/Sub</t>
        </is>
      </c>
      <c r="AS13" s="20" t="inlineStr">
        <is>
          <t>P1</t>
        </is>
      </c>
      <c r="AT13" s="20" t="inlineStr">
        <is>
          <t>Graph + ServiceNow API access; Entra app registrations</t>
        </is>
      </c>
      <c r="AU13" s="20" t="inlineStr">
        <is>
          <t>EXP matrix vs AP-A baseline on same golden set</t>
        </is>
      </c>
      <c r="AV13" s="21" t="inlineStr">
        <is>
          <t>https://cloud.google.com/vertex-ai/docs/vector-search/filtering</t>
        </is>
      </c>
      <c r="AW13" s="20" t="inlineStr">
        <is>
          <t>Documented - re-verify before use</t>
        </is>
      </c>
    </row>
    <row r="14" ht="63.75" customHeight="1" s="29">
      <c r="A14" s="20" t="inlineStr">
        <is>
          <t>B-06</t>
        </is>
      </c>
      <c r="B14" s="20" t="inlineStr">
        <is>
          <t>B. GCP-native custom</t>
        </is>
      </c>
      <c r="C14" s="20" t="inlineStr">
        <is>
          <t>AP-B</t>
        </is>
      </c>
      <c r="D14" s="20" t="inlineStr">
        <is>
          <t>Vector Search hybrid with bge-m3 dense+sparse</t>
        </is>
      </c>
      <c r="E14" s="20" t="inlineStr">
        <is>
          <t>Tests learned sparse vs BM25 sparse in managed hybrid ANN</t>
        </is>
      </c>
      <c r="F14" s="20" t="inlineStr">
        <is>
          <t>Custom extractors on Cloud Run Jobs; Pub/Sub fan-out; GCS raw/parsed zones; Cloud Scheduler</t>
        </is>
      </c>
      <c r="G14" s="20" t="inlineStr">
        <is>
          <t>Microsoft Graph delta + driveItem permissions; SharePoint REST for role assignments &amp; SP groups</t>
        </is>
      </c>
      <c r="H14" s="20" t="inlineStr">
        <is>
          <t>Table API (kb_knowledge, user criteria tables) + Attachment API; sys_updated_on watermark</t>
        </is>
      </c>
      <c r="I14" s="20" t="inlineStr">
        <is>
          <t>Document AI Layout Parser (PDF/Office) + HTML parser (pages/KB)</t>
        </is>
      </c>
      <c r="J14" s="20" t="inlineStr">
        <is>
          <t>Normalise, boilerplate removal, language detect, MinHash dedup (per ACL set), DLP inspect</t>
        </is>
      </c>
      <c r="K14" s="20" t="inlineStr">
        <is>
          <t>CHK-06 heading-aware + CHK-10 parent-child</t>
        </is>
      </c>
      <c r="L14" s="20" t="inlineStr">
        <is>
          <t>Self-hosted (GKE/Cloud Run GPU)</t>
        </is>
      </c>
      <c r="M14" s="20" t="inlineStr">
        <is>
          <t>EMB-07 bge-m3</t>
        </is>
      </c>
      <c r="N14" s="20" t="inlineStr">
        <is>
          <t>1024 dense + sparse</t>
        </is>
      </c>
      <c r="O14" s="20" t="inlineStr">
        <is>
          <t>VDB-02</t>
        </is>
      </c>
      <c r="P14" s="20" t="inlineStr">
        <is>
          <t>ANN-06</t>
        </is>
      </c>
      <c r="Q14" s="20" t="inlineStr">
        <is>
          <t>bge-m3 sparse vectors</t>
        </is>
      </c>
      <c r="R14" s="20" t="inlineStr">
        <is>
          <t>Vector Search hybrid (RRF/alpha)</t>
        </is>
      </c>
      <c r="S14" s="20" t="inlineStr">
        <is>
          <t>SQL WHERE on typed metadata columns</t>
        </is>
      </c>
      <c r="T14" s="20" t="inlineStr">
        <is>
          <t>RRK-01 Vertex Ranking API (default-004)</t>
        </is>
      </c>
      <c r="U14" s="20" t="inlineStr">
        <is>
          <t>Parent expansion, dedup (RRK-09), token budget, citation IDs, glossary definitions</t>
        </is>
      </c>
      <c r="V14" s="20" t="inlineStr">
        <is>
          <t>Gemini GA Flash/Pro tier (verify current model IDs)</t>
        </is>
      </c>
      <c r="W14" s="20" t="inlineStr">
        <is>
          <t>ADK 2.0.3 agent calls RAG API as tool (FunctionTool/OpenAPI toolset); A2A for remote agents</t>
        </is>
      </c>
      <c r="X14" s="20" t="inlineStr">
        <is>
          <t>Cloud Run (RAG API) + Cloud Run Jobs (ingestion)</t>
        </is>
      </c>
      <c r="Y14" s="20" t="inlineStr">
        <is>
          <t>SP: item/scope permissions + SP group membership; SN: KB + article can/cannot-read user criteria</t>
        </is>
      </c>
      <c r="Z14" s="20" t="inlineStr">
        <is>
          <t>Principal tokens (aad:user, aad:group, sp:group, sn:uc) in allow + deny sets per document; chunks reference document ACL</t>
        </is>
      </c>
      <c r="AA14" s="20" t="inlineStr">
        <is>
          <t>Validate Entra token; Graph transitiveMemberOf (TTL cache); SP group expansion; SN user-criteria match per user (TTL cache)</t>
        </is>
      </c>
      <c r="AB14" s="20" t="inlineStr">
        <is>
          <t>ACL tables in AlloyDB (document_acl, principal_membership, identity_map)</t>
        </is>
      </c>
      <c r="AC14" s="20" t="inlineStr">
        <is>
          <t>ENF-04: pre-filter inside retrieval + authoritative re-check of top-N before LLM</t>
        </is>
      </c>
      <c r="AD14" s="20" t="inlineStr">
        <is>
          <t>Token restricts</t>
        </is>
      </c>
      <c r="AE14" s="20" t="inlineStr">
        <is>
          <t>Same restricts</t>
        </is>
      </c>
      <c r="AF14" s="20" t="inlineStr">
        <is>
          <t>Only trimmed candidates sent to Ranking API</t>
        </is>
      </c>
      <c r="AG14" s="20" t="inlineStr">
        <is>
          <t>ACL-only sync more frequent than content + nightly full reconciliation</t>
        </is>
      </c>
      <c r="AH14" s="20" t="inlineStr">
        <is>
          <t>acl_version bump invalidates caches; principal cache TTL &lt;= revocation SLA; tombstones on delete</t>
        </is>
      </c>
      <c r="AI14" s="20" t="inlineStr">
        <is>
          <t>Stale/missing ACL -&gt; exclude (fail closed); requires_source_check -&gt; Graph OBO / SN KM API check</t>
        </is>
      </c>
      <c r="AJ14" s="20" t="inlineStr">
        <is>
          <t>Candidate - validate (EXP-ACL-*)</t>
        </is>
      </c>
      <c r="AK14" s="20" t="inlineStr">
        <is>
          <t>One model for dense+sparse; multilingual</t>
        </is>
      </c>
      <c r="AL14" s="20" t="inlineStr">
        <is>
          <t>GPU serving ops</t>
        </is>
      </c>
      <c r="AM14" s="20" t="inlineStr">
        <is>
          <t>High</t>
        </is>
      </c>
      <c r="AN14" s="20" t="inlineStr">
        <is>
          <t>Medium-High</t>
        </is>
      </c>
      <c r="AO14" s="20" t="inlineStr">
        <is>
          <t>DB + rerank + Gemini; measure P95</t>
        </is>
      </c>
      <c r="AP14" s="20" t="inlineStr">
        <is>
          <t>We own ACL fidelity end to end</t>
        </is>
      </c>
      <c r="AQ14" s="20" t="inlineStr">
        <is>
          <t>AlloyDB vertical + read pools</t>
        </is>
      </c>
      <c r="AR14" s="20" t="inlineStr">
        <is>
          <t>Vertex AI, AlloyDB, Cloud Run, GCS, Pub/Sub, Scheduler, Secret Manager, Document AI, DLP</t>
        </is>
      </c>
      <c r="AS14" s="20" t="inlineStr">
        <is>
          <t>P3</t>
        </is>
      </c>
      <c r="AT14" s="20" t="inlineStr">
        <is>
          <t>Graph + ServiceNow API access; Entra app registrations</t>
        </is>
      </c>
      <c r="AU14" s="20" t="inlineStr">
        <is>
          <t>EXP matrix vs AP-A baseline on same golden set</t>
        </is>
      </c>
      <c r="AV14" s="21" t="inlineStr">
        <is>
          <t>https://cloud.google.com/alloydb/docs/ai/store-index-query-vectors</t>
        </is>
      </c>
      <c r="AW14" s="20" t="inlineStr">
        <is>
          <t>Proposed pattern - validate in POC</t>
        </is>
      </c>
    </row>
    <row r="15" ht="63.75" customHeight="1" s="29">
      <c r="A15" s="20" t="inlineStr">
        <is>
          <t>B-07</t>
        </is>
      </c>
      <c r="B15" s="20" t="inlineStr">
        <is>
          <t>B. GCP-native custom</t>
        </is>
      </c>
      <c r="C15" s="20" t="inlineStr">
        <is>
          <t>AP-B</t>
        </is>
      </c>
      <c r="D15" s="20" t="inlineStr">
        <is>
          <t>Vertex AI Vector Search 2.0 collections with auto-embeddings</t>
        </is>
      </c>
      <c r="E15" s="20" t="inlineStr">
        <is>
          <t>Lower-ops managed custom index if GA and filter semantics meet ACL needs</t>
        </is>
      </c>
      <c r="F15" s="20" t="inlineStr">
        <is>
          <t>Custom extractors on Cloud Run Jobs; Pub/Sub fan-out; GCS raw/parsed zones; Cloud Scheduler</t>
        </is>
      </c>
      <c r="G15" s="20" t="inlineStr">
        <is>
          <t>Microsoft Graph delta + driveItem permissions; SharePoint REST for role assignments &amp; SP groups</t>
        </is>
      </c>
      <c r="H15" s="20" t="inlineStr">
        <is>
          <t>Table API (kb_knowledge, user criteria tables) + Attachment API; sys_updated_on watermark</t>
        </is>
      </c>
      <c r="I15" s="20" t="inlineStr">
        <is>
          <t>Document AI Layout Parser (PDF/Office) + HTML parser (pages/KB)</t>
        </is>
      </c>
      <c r="J15" s="20" t="inlineStr">
        <is>
          <t>Normalise, boilerplate removal, language detect, MinHash dedup (per ACL set), DLP inspect</t>
        </is>
      </c>
      <c r="K15" s="20" t="inlineStr">
        <is>
          <t>CHK-06 heading-aware + CHK-10 parent-child</t>
        </is>
      </c>
      <c r="L15" s="20" t="inlineStr">
        <is>
          <t>Google Vertex AI</t>
        </is>
      </c>
      <c r="M15" s="20" t="inlineStr">
        <is>
          <t>EMB-01 gemini-embedding-001</t>
        </is>
      </c>
      <c r="N15" s="20" t="inlineStr">
        <is>
          <t>768 (MRL) - sweep 768/1536/3072 in EXP-03</t>
        </is>
      </c>
      <c r="O15" s="20" t="inlineStr">
        <is>
          <t>VDB-03</t>
        </is>
      </c>
      <c r="P15" s="20" t="inlineStr">
        <is>
          <t>Managed (ScaNN family)</t>
        </is>
      </c>
      <c r="Q15" s="20" t="inlineStr">
        <is>
          <t>To Verify</t>
        </is>
      </c>
      <c r="R15" s="20" t="inlineStr">
        <is>
          <t>To Verify</t>
        </is>
      </c>
      <c r="S15" s="20" t="inlineStr">
        <is>
          <t>SQL WHERE on typed metadata columns</t>
        </is>
      </c>
      <c r="T15" s="20" t="inlineStr">
        <is>
          <t>RRK-01 Vertex Ranking API (default-004)</t>
        </is>
      </c>
      <c r="U15" s="20" t="inlineStr">
        <is>
          <t>Parent expansion, dedup (RRK-09), token budget, citation IDs, glossary definitions</t>
        </is>
      </c>
      <c r="V15" s="20" t="inlineStr">
        <is>
          <t>Gemini GA Flash/Pro tier (verify current model IDs)</t>
        </is>
      </c>
      <c r="W15" s="20" t="inlineStr">
        <is>
          <t>ADK 2.0.3 agent calls RAG API as tool (FunctionTool/OpenAPI toolset); A2A for remote agents</t>
        </is>
      </c>
      <c r="X15" s="20" t="inlineStr">
        <is>
          <t>Cloud Run (RAG API) + Cloud Run Jobs (ingestion)</t>
        </is>
      </c>
      <c r="Y15" s="20" t="inlineStr">
        <is>
          <t>SP: item/scope permissions + SP group membership; SN: KB + article can/cannot-read user criteria</t>
        </is>
      </c>
      <c r="Z15" s="20" t="inlineStr">
        <is>
          <t>Principal tokens (aad:user, aad:group, sp:group, sn:uc) in allow + deny sets per document; chunks reference document ACL</t>
        </is>
      </c>
      <c r="AA15" s="20" t="inlineStr">
        <is>
          <t>Validate Entra token; Graph transitiveMemberOf (TTL cache); SP group expansion; SN user-criteria match per user (TTL cache)</t>
        </is>
      </c>
      <c r="AB15" s="20" t="inlineStr">
        <is>
          <t>ACL tables in AlloyDB (document_acl, principal_membership, identity_map)</t>
        </is>
      </c>
      <c r="AC15" s="20" t="inlineStr">
        <is>
          <t>ENF-04: pre-filter inside retrieval + authoritative re-check of top-N before LLM</t>
        </is>
      </c>
      <c r="AD15" s="20" t="inlineStr">
        <is>
          <t>To Verify</t>
        </is>
      </c>
      <c r="AE15" s="20" t="inlineStr">
        <is>
          <t>To Verify</t>
        </is>
      </c>
      <c r="AF15" s="20" t="inlineStr">
        <is>
          <t>Only trimmed candidates sent to Ranking API</t>
        </is>
      </c>
      <c r="AG15" s="20" t="inlineStr">
        <is>
          <t>ACL-only sync more frequent than content + nightly full reconciliation</t>
        </is>
      </c>
      <c r="AH15" s="20" t="inlineStr">
        <is>
          <t>acl_version bump invalidates caches; principal cache TTL &lt;= revocation SLA; tombstones on delete</t>
        </is>
      </c>
      <c r="AI15" s="20" t="inlineStr">
        <is>
          <t>Stale/missing ACL -&gt; exclude (fail closed); requires_source_check -&gt; Graph OBO / SN KM API check</t>
        </is>
      </c>
      <c r="AJ15" s="20" t="inlineStr">
        <is>
          <t>To Verify - blocked until filter semantics documented</t>
        </is>
      </c>
      <c r="AK15" s="20" t="inlineStr">
        <is>
          <t>Less pipeline code</t>
        </is>
      </c>
      <c r="AL15" s="20" t="inlineStr">
        <is>
          <t>Preview features; unknown ACL filter capacity</t>
        </is>
      </c>
      <c r="AM15" s="20" t="inlineStr">
        <is>
          <t>Medium</t>
        </is>
      </c>
      <c r="AN15" s="20" t="inlineStr">
        <is>
          <t>Medium</t>
        </is>
      </c>
      <c r="AO15" s="20" t="inlineStr">
        <is>
          <t>DB + rerank + Gemini; measure P95</t>
        </is>
      </c>
      <c r="AP15" s="20" t="inlineStr">
        <is>
          <t>We own ACL fidelity end to end</t>
        </is>
      </c>
      <c r="AQ15" s="20" t="inlineStr">
        <is>
          <t>AlloyDB vertical + read pools</t>
        </is>
      </c>
      <c r="AR15" s="20" t="inlineStr">
        <is>
          <t>Vertex AI, AlloyDB, Cloud Run, GCS, Pub/Sub, Scheduler, Secret Manager, Document AI, DLP</t>
        </is>
      </c>
      <c r="AS15" s="20" t="inlineStr">
        <is>
          <t>P2</t>
        </is>
      </c>
      <c r="AT15" s="20" t="inlineStr">
        <is>
          <t>Graph + ServiceNow API access; Entra app registrations</t>
        </is>
      </c>
      <c r="AU15" s="20" t="inlineStr">
        <is>
          <t>EXP matrix vs AP-A baseline on same golden set</t>
        </is>
      </c>
      <c r="AV15" s="21" t="inlineStr">
        <is>
          <t>https://docs.cloud.google.com/vertex-ai/docs/vector-search-2/embeddings/autogenerating-embeddings</t>
        </is>
      </c>
      <c r="AW15" s="20" t="inlineStr">
        <is>
          <t>Preview/Experimental - re-verify</t>
        </is>
      </c>
    </row>
    <row r="16" ht="63.75" customHeight="1" s="29">
      <c r="A16" s="20" t="inlineStr">
        <is>
          <t>B-08</t>
        </is>
      </c>
      <c r="B16" s="20" t="inlineStr">
        <is>
          <t>B. GCP-native custom</t>
        </is>
      </c>
      <c r="C16" s="20" t="inlineStr">
        <is>
          <t>AP-B</t>
        </is>
      </c>
      <c r="D16" s="20" t="inlineStr">
        <is>
          <t>BigQuery VECTOR_SEARCH (IVF/TreeAH) for offline evaluation &amp; ground truth</t>
        </is>
      </c>
      <c r="E16" s="20" t="inlineStr">
        <is>
          <t>Exact/ANN ground truth and large-scale offline experiments; also BigQuery-sourced content (FR-CON-04)</t>
        </is>
      </c>
      <c r="F16" s="20" t="inlineStr">
        <is>
          <t>Custom extractors on Cloud Run Jobs; Pub/Sub fan-out; GCS raw/parsed zones; Cloud Scheduler</t>
        </is>
      </c>
      <c r="G16" s="20" t="inlineStr">
        <is>
          <t>Microsoft Graph delta + driveItem permissions; SharePoint REST for role assignments &amp; SP groups</t>
        </is>
      </c>
      <c r="H16" s="20" t="inlineStr">
        <is>
          <t>Table API (kb_knowledge, user criteria tables) + Attachment API; sys_updated_on watermark</t>
        </is>
      </c>
      <c r="I16" s="20" t="inlineStr">
        <is>
          <t>Document AI Layout Parser (PDF/Office) + HTML parser (pages/KB)</t>
        </is>
      </c>
      <c r="J16" s="20" t="inlineStr">
        <is>
          <t>Normalise, boilerplate removal, language detect, MinHash dedup (per ACL set), DLP inspect</t>
        </is>
      </c>
      <c r="K16" s="20" t="inlineStr">
        <is>
          <t>CHK-06 heading-aware + CHK-10 parent-child</t>
        </is>
      </c>
      <c r="L16" s="20" t="inlineStr">
        <is>
          <t>Google Vertex AI</t>
        </is>
      </c>
      <c r="M16" s="20" t="inlineStr">
        <is>
          <t>EMB-01 gemini-embedding-001</t>
        </is>
      </c>
      <c r="N16" s="20" t="inlineStr">
        <is>
          <t>768 (MRL) - sweep 768/1536/3072 in EXP-03</t>
        </is>
      </c>
      <c r="O16" s="20" t="inlineStr">
        <is>
          <t>VDB-04 BigQuery</t>
        </is>
      </c>
      <c r="P16" s="20" t="inlineStr">
        <is>
          <t>ANN-01 exact + ANN-03 IVF / ANN-06 TreeAH</t>
        </is>
      </c>
      <c r="Q16" s="20" t="inlineStr">
        <is>
          <t>BigQuery SEARCH() text index</t>
        </is>
      </c>
      <c r="R16" s="20" t="inlineStr">
        <is>
          <t>SQL fusion</t>
        </is>
      </c>
      <c r="S16" s="20" t="inlineStr">
        <is>
          <t>SQL WHERE on typed metadata columns</t>
        </is>
      </c>
      <c r="T16" s="20" t="inlineStr">
        <is>
          <t>RRK-01 Vertex Ranking API (default-004)</t>
        </is>
      </c>
      <c r="U16" s="20" t="inlineStr">
        <is>
          <t>Parent expansion, dedup (RRK-09), token budget, citation IDs, glossary definitions</t>
        </is>
      </c>
      <c r="V16" s="20" t="inlineStr">
        <is>
          <t>Gemini GA Flash/Pro tier (verify current model IDs)</t>
        </is>
      </c>
      <c r="W16" s="20" t="inlineStr">
        <is>
          <t>ADK 2.0.3 agent calls RAG API as tool (FunctionTool/OpenAPI toolset); A2A for remote agents</t>
        </is>
      </c>
      <c r="X16" s="20" t="inlineStr">
        <is>
          <t>Cloud Run (RAG API) + Cloud Run Jobs (ingestion)</t>
        </is>
      </c>
      <c r="Y16" s="20" t="inlineStr">
        <is>
          <t>SP: item/scope permissions + SP group membership; SN: KB + article can/cannot-read user criteria</t>
        </is>
      </c>
      <c r="Z16" s="20" t="inlineStr">
        <is>
          <t>Principal tokens (aad:user, aad:group, sp:group, sn:uc) in allow + deny sets per document; chunks reference document ACL</t>
        </is>
      </c>
      <c r="AA16" s="20" t="inlineStr">
        <is>
          <t>Validate Entra token; Graph transitiveMemberOf (TTL cache); SP group expansion; SN user-criteria match per user (TTL cache)</t>
        </is>
      </c>
      <c r="AB16" s="20" t="inlineStr">
        <is>
          <t>ACL tables in AlloyDB (document_acl, principal_membership, identity_map)</t>
        </is>
      </c>
      <c r="AC16" s="20" t="inlineStr">
        <is>
          <t>ENF-04: pre-filter inside retrieval + authoritative re-check of top-N before LLM</t>
        </is>
      </c>
      <c r="AD16" s="20" t="inlineStr">
        <is>
          <t>JOIN to ACL table / row-level security</t>
        </is>
      </c>
      <c r="AE16" s="20" t="inlineStr">
        <is>
          <t>Same predicate on FTS branch</t>
        </is>
      </c>
      <c r="AF16" s="20" t="inlineStr">
        <is>
          <t>Only trimmed candidates sent to Ranking API</t>
        </is>
      </c>
      <c r="AG16" s="20" t="inlineStr">
        <is>
          <t>ACL-only sync more frequent than content + nightly full reconciliation</t>
        </is>
      </c>
      <c r="AH16" s="20" t="inlineStr">
        <is>
          <t>acl_version bump invalidates caches; principal cache TTL &lt;= revocation SLA; tombstones on delete</t>
        </is>
      </c>
      <c r="AI16" s="20" t="inlineStr">
        <is>
          <t>Stale/missing ACL -&gt; exclude (fail closed); requires_source_check -&gt; Graph OBO / SN KM API check</t>
        </is>
      </c>
      <c r="AJ16" s="20" t="inlineStr">
        <is>
          <t>Candidate for offline/eval only</t>
        </is>
      </c>
      <c r="AK16" s="20" t="inlineStr">
        <is>
          <t>Cheap exact ground truth; analytics</t>
        </is>
      </c>
      <c r="AL16" s="20" t="inlineStr">
        <is>
          <t>Seconds-class latency - not for interactive serving</t>
        </is>
      </c>
      <c r="AM16" s="20" t="inlineStr">
        <is>
          <t>High</t>
        </is>
      </c>
      <c r="AN16" s="20" t="inlineStr">
        <is>
          <t>Low-Medium (slots/bytes)</t>
        </is>
      </c>
      <c r="AO16" s="20" t="inlineStr">
        <is>
          <t>Seconds-class</t>
        </is>
      </c>
      <c r="AP16" s="20" t="inlineStr">
        <is>
          <t>We own ACL fidelity end to end</t>
        </is>
      </c>
      <c r="AQ16" s="20" t="inlineStr">
        <is>
          <t>AlloyDB vertical + read pools</t>
        </is>
      </c>
      <c r="AR16" s="20" t="inlineStr">
        <is>
          <t>Vertex AI, AlloyDB, Cloud Run, GCS, Pub/Sub, Scheduler, Secret Manager, Document AI, DLP</t>
        </is>
      </c>
      <c r="AS16" s="20" t="inlineStr">
        <is>
          <t>P1 (eval tooling)</t>
        </is>
      </c>
      <c r="AT16" s="20" t="inlineStr">
        <is>
          <t>Graph + ServiceNow API access; Entra app registrations</t>
        </is>
      </c>
      <c r="AU16" s="20" t="inlineStr">
        <is>
          <t>EXP matrix vs AP-A baseline on same golden set</t>
        </is>
      </c>
      <c r="AV16" s="21" t="inlineStr">
        <is>
          <t>https://cloud.google.com/bigquery/docs/vector-search-intro</t>
        </is>
      </c>
      <c r="AW16" s="20" t="inlineStr">
        <is>
          <t>Proposed pattern - validate in POC</t>
        </is>
      </c>
    </row>
    <row r="17" ht="63.75" customHeight="1" s="29">
      <c r="A17" s="20" t="inlineStr">
        <is>
          <t>B-09</t>
        </is>
      </c>
      <c r="B17" s="20" t="inlineStr">
        <is>
          <t>B. GCP-native custom</t>
        </is>
      </c>
      <c r="C17" s="20" t="inlineStr">
        <is>
          <t>AP-B</t>
        </is>
      </c>
      <c r="D17" s="20" t="inlineStr">
        <is>
          <t>Spanner vector + full-text search</t>
        </is>
      </c>
      <c r="E17" s="20" t="inlineStr">
        <is>
          <t>Only meaningful if global distribution / very high write scale is required</t>
        </is>
      </c>
      <c r="F17" s="20" t="inlineStr">
        <is>
          <t>Custom extractors on Cloud Run Jobs; Pub/Sub fan-out; GCS raw/parsed zones; Cloud Scheduler</t>
        </is>
      </c>
      <c r="G17" s="20" t="inlineStr">
        <is>
          <t>Microsoft Graph delta + driveItem permissions; SharePoint REST for role assignments &amp; SP groups</t>
        </is>
      </c>
      <c r="H17" s="20" t="inlineStr">
        <is>
          <t>Table API (kb_knowledge, user criteria tables) + Attachment API; sys_updated_on watermark</t>
        </is>
      </c>
      <c r="I17" s="20" t="inlineStr">
        <is>
          <t>Document AI Layout Parser (PDF/Office) + HTML parser (pages/KB)</t>
        </is>
      </c>
      <c r="J17" s="20" t="inlineStr">
        <is>
          <t>Normalise, boilerplate removal, language detect, MinHash dedup (per ACL set), DLP inspect</t>
        </is>
      </c>
      <c r="K17" s="20" t="inlineStr">
        <is>
          <t>CHK-06 heading-aware + CHK-10 parent-child</t>
        </is>
      </c>
      <c r="L17" s="20" t="inlineStr">
        <is>
          <t>Google Vertex AI</t>
        </is>
      </c>
      <c r="M17" s="20" t="inlineStr">
        <is>
          <t>EMB-01 gemini-embedding-001</t>
        </is>
      </c>
      <c r="N17" s="20" t="inlineStr">
        <is>
          <t>768 (MRL) - sweep 768/1536/3072 in EXP-03</t>
        </is>
      </c>
      <c r="O17" s="20" t="inlineStr">
        <is>
          <t>VDB-07 Spanner</t>
        </is>
      </c>
      <c r="P17" s="20" t="inlineStr">
        <is>
          <t>ANN-06 ScaNN-based ANN index</t>
        </is>
      </c>
      <c r="Q17" s="20" t="inlineStr">
        <is>
          <t>Spanner full-text search</t>
        </is>
      </c>
      <c r="R17" s="20" t="inlineStr">
        <is>
          <t>RRF (RRK-07) in SQL</t>
        </is>
      </c>
      <c r="S17" s="20" t="inlineStr">
        <is>
          <t>SQL WHERE on typed metadata columns</t>
        </is>
      </c>
      <c r="T17" s="20" t="inlineStr">
        <is>
          <t>RRK-01 Vertex Ranking API (default-004)</t>
        </is>
      </c>
      <c r="U17" s="20" t="inlineStr">
        <is>
          <t>Parent expansion, dedup (RRK-09), token budget, citation IDs, glossary definitions</t>
        </is>
      </c>
      <c r="V17" s="20" t="inlineStr">
        <is>
          <t>Gemini GA Flash/Pro tier (verify current model IDs)</t>
        </is>
      </c>
      <c r="W17" s="20" t="inlineStr">
        <is>
          <t>ADK 2.0.3 agent calls RAG API as tool (FunctionTool/OpenAPI toolset); A2A for remote agents</t>
        </is>
      </c>
      <c r="X17" s="20" t="inlineStr">
        <is>
          <t>Cloud Run (RAG API) + Cloud Run Jobs (ingestion)</t>
        </is>
      </c>
      <c r="Y17" s="20" t="inlineStr">
        <is>
          <t>SP: item/scope permissions + SP group membership; SN: KB + article can/cannot-read user criteria</t>
        </is>
      </c>
      <c r="Z17" s="20" t="inlineStr">
        <is>
          <t>Principal tokens (aad:user, aad:group, sp:group, sn:uc) in allow + deny sets per document; chunks reference document ACL</t>
        </is>
      </c>
      <c r="AA17" s="20" t="inlineStr">
        <is>
          <t>Validate Entra token; Graph transitiveMemberOf (TTL cache); SP group expansion; SN user-criteria match per user (TTL cache)</t>
        </is>
      </c>
      <c r="AB17" s="20" t="inlineStr">
        <is>
          <t>ACL tables in AlloyDB (document_acl, principal_membership, identity_map)</t>
        </is>
      </c>
      <c r="AC17" s="20" t="inlineStr">
        <is>
          <t>ENF-04: pre-filter inside retrieval + authoritative re-check of top-N before LLM</t>
        </is>
      </c>
      <c r="AD17" s="20" t="inlineStr">
        <is>
          <t>allowed &amp;&amp; principal_set AND NOT denied &amp;&amp; principal_set AND status='ok' in same SQL query</t>
        </is>
      </c>
      <c r="AE17" s="20" t="inlineStr">
        <is>
          <t>Same predicate on FTS branch</t>
        </is>
      </c>
      <c r="AF17" s="20" t="inlineStr">
        <is>
          <t>Only trimmed candidates sent to Ranking API</t>
        </is>
      </c>
      <c r="AG17" s="20" t="inlineStr">
        <is>
          <t>ACL-only sync more frequent than content + nightly full reconciliation</t>
        </is>
      </c>
      <c r="AH17" s="20" t="inlineStr">
        <is>
          <t>acl_version bump invalidates caches; principal cache TTL &lt;= revocation SLA; tombstones on delete</t>
        </is>
      </c>
      <c r="AI17" s="20" t="inlineStr">
        <is>
          <t>Stale/missing ACL -&gt; exclude (fail closed); requires_source_check -&gt; Graph OBO / SN KM API check</t>
        </is>
      </c>
      <c r="AJ17" s="20" t="inlineStr">
        <is>
          <t>Candidate - validate (EXP-ACL-*)</t>
        </is>
      </c>
      <c r="AK17" s="20" t="inlineStr">
        <is>
          <t>Horizontal scale, transactional ACLs</t>
        </is>
      </c>
      <c r="AL17" s="20" t="inlineStr">
        <is>
          <t>Cost floor; fewer RAG examples</t>
        </is>
      </c>
      <c r="AM17" s="20" t="inlineStr">
        <is>
          <t>High</t>
        </is>
      </c>
      <c r="AN17" s="20" t="inlineStr">
        <is>
          <t>High</t>
        </is>
      </c>
      <c r="AO17" s="20" t="inlineStr">
        <is>
          <t>DB + rerank + Gemini; measure P95</t>
        </is>
      </c>
      <c r="AP17" s="20" t="inlineStr">
        <is>
          <t>We own ACL fidelity end to end</t>
        </is>
      </c>
      <c r="AQ17" s="20" t="inlineStr">
        <is>
          <t>AlloyDB vertical + read pools</t>
        </is>
      </c>
      <c r="AR17" s="20" t="inlineStr">
        <is>
          <t>Vertex AI, AlloyDB, Cloud Run, GCS, Pub/Sub, Scheduler, Secret Manager, Document AI, DLP</t>
        </is>
      </c>
      <c r="AS17" s="20" t="inlineStr">
        <is>
          <t>P4</t>
        </is>
      </c>
      <c r="AT17" s="20" t="inlineStr">
        <is>
          <t>Graph + ServiceNow API access; Entra app registrations</t>
        </is>
      </c>
      <c r="AU17" s="20" t="inlineStr">
        <is>
          <t>EXP matrix vs AP-A baseline on same golden set</t>
        </is>
      </c>
      <c r="AV17" s="21" t="inlineStr">
        <is>
          <t>https://cloud.google.com/spanner/docs/find-approximate-nearest-neighbors</t>
        </is>
      </c>
      <c r="AW17" s="20" t="inlineStr">
        <is>
          <t>Proposed pattern - validate in POC</t>
        </is>
      </c>
    </row>
    <row r="18" ht="63.75" customHeight="1" s="29">
      <c r="A18" s="20" t="inlineStr">
        <is>
          <t>B-10</t>
        </is>
      </c>
      <c r="B18" s="20" t="inlineStr">
        <is>
          <t>B. GCP-native custom</t>
        </is>
      </c>
      <c r="C18" s="20" t="inlineStr">
        <is>
          <t>AP-G</t>
        </is>
      </c>
      <c r="D18" s="20" t="inlineStr">
        <is>
          <t>Vertex AI RAG Engine (RagManagedDb) prototype</t>
        </is>
      </c>
      <c r="E18" s="20" t="inlineStr">
        <is>
          <t>Fast way to test chunk/embedding choices with managed orchestration</t>
        </is>
      </c>
      <c r="F18" s="20" t="inlineStr">
        <is>
          <t>RAG Engine import from GCS</t>
        </is>
      </c>
      <c r="G18" s="20" t="inlineStr">
        <is>
          <t>Microsoft Graph delta + driveItem permissions; SharePoint REST for role assignments &amp; SP groups</t>
        </is>
      </c>
      <c r="H18" s="20" t="inlineStr">
        <is>
          <t>Table API (kb_knowledge, user criteria tables) + Attachment API; sys_updated_on watermark</t>
        </is>
      </c>
      <c r="I18" s="20" t="inlineStr">
        <is>
          <t>Document AI Layout Parser (PDF/Office) + HTML parser (pages/KB)</t>
        </is>
      </c>
      <c r="J18" s="20" t="inlineStr">
        <is>
          <t>Normalise, boilerplate removal, language detect, MinHash dedup (per ACL set), DLP inspect</t>
        </is>
      </c>
      <c r="K18" s="20" t="inlineStr">
        <is>
          <t>CHK-06 heading-aware + CHK-10 parent-child</t>
        </is>
      </c>
      <c r="L18" s="20" t="inlineStr">
        <is>
          <t>Google Vertex AI</t>
        </is>
      </c>
      <c r="M18" s="20" t="inlineStr">
        <is>
          <t>EMB-01 gemini-embedding-001</t>
        </is>
      </c>
      <c r="N18" s="20" t="inlineStr">
        <is>
          <t>768 (MRL) - sweep 768/1536/3072 in EXP-03</t>
        </is>
      </c>
      <c r="O18" s="20" t="inlineStr">
        <is>
          <t>VDB-10 RagManagedDb</t>
        </is>
      </c>
      <c r="P18" s="20" t="inlineStr">
        <is>
          <t>Managed KNN/ANN</t>
        </is>
      </c>
      <c r="Q18" s="20" t="inlineStr">
        <is>
          <t>n/a</t>
        </is>
      </c>
      <c r="R18" s="20" t="inlineStr">
        <is>
          <t>n/a</t>
        </is>
      </c>
      <c r="S18" s="20" t="inlineStr">
        <is>
          <t>SQL WHERE on typed metadata columns</t>
        </is>
      </c>
      <c r="T18" s="20" t="inlineStr">
        <is>
          <t>RRK-01 Vertex Ranking API (default-004)</t>
        </is>
      </c>
      <c r="U18" s="20" t="inlineStr">
        <is>
          <t>Parent expansion, dedup (RRK-09), token budget, citation IDs, glossary definitions</t>
        </is>
      </c>
      <c r="V18" s="20" t="inlineStr">
        <is>
          <t>Gemini GA Flash/Pro tier (verify current model IDs)</t>
        </is>
      </c>
      <c r="W18" s="20" t="inlineStr">
        <is>
          <t>ADK 2.0.3 agent calls RAG API as tool (FunctionTool/OpenAPI toolset); A2A for remote agents</t>
        </is>
      </c>
      <c r="X18" s="20" t="inlineStr">
        <is>
          <t>Cloud Run (RAG API) + Cloud Run Jobs (ingestion)</t>
        </is>
      </c>
      <c r="Y18" s="20" t="inlineStr">
        <is>
          <t>SP: item/scope permissions + SP group membership; SN: KB + article can/cannot-read user criteria</t>
        </is>
      </c>
      <c r="Z18" s="20" t="inlineStr">
        <is>
          <t>Principal tokens (aad:user, aad:group, sp:group, sn:uc) in allow + deny sets per document; chunks reference document ACL</t>
        </is>
      </c>
      <c r="AA18" s="20" t="inlineStr">
        <is>
          <t>Validate Entra token; Graph transitiveMemberOf (TTL cache); SP group expansion; SN user-criteria match per user (TTL cache)</t>
        </is>
      </c>
      <c r="AB18" s="20" t="inlineStr">
        <is>
          <t>None</t>
        </is>
      </c>
      <c r="AC18" s="20" t="inlineStr">
        <is>
          <t>None documented</t>
        </is>
      </c>
      <c r="AD18" s="20" t="inlineStr">
        <is>
          <t>Not documented per-user</t>
        </is>
      </c>
      <c r="AE18" s="20" t="inlineStr">
        <is>
          <t>n/a</t>
        </is>
      </c>
      <c r="AF18" s="20" t="inlineStr">
        <is>
          <t>Only trimmed candidates sent to Ranking API</t>
        </is>
      </c>
      <c r="AG18" s="20" t="inlineStr">
        <is>
          <t>ACL-only sync more frequent than content + nightly full reconciliation</t>
        </is>
      </c>
      <c r="AH18" s="20" t="inlineStr">
        <is>
          <t>acl_version bump invalidates caches; principal cache TTL &lt;= revocation SLA; tombstones on delete</t>
        </is>
      </c>
      <c r="AI18" s="20" t="inlineStr">
        <is>
          <t>Stale/missing ACL -&gt; exclude (fail closed); requires_source_check -&gt; Graph OBO / SN KM API check</t>
        </is>
      </c>
      <c r="AJ18" s="20" t="inlineStr">
        <is>
          <t>UNSUITABLE for ACL'd content unless per-user ACL verified</t>
        </is>
      </c>
      <c r="AK18" s="20" t="inlineStr">
        <is>
          <t>Low effort prototype</t>
        </is>
      </c>
      <c r="AL18" s="20" t="inlineStr">
        <is>
          <t>No document ACL model (verify)</t>
        </is>
      </c>
      <c r="AM18" s="20" t="inlineStr">
        <is>
          <t>Low</t>
        </is>
      </c>
      <c r="AN18" s="20" t="inlineStr">
        <is>
          <t>Medium</t>
        </is>
      </c>
      <c r="AO18" s="20" t="inlineStr">
        <is>
          <t>DB + rerank + Gemini; measure P95</t>
        </is>
      </c>
      <c r="AP18" s="20" t="inlineStr">
        <is>
          <t>We own ACL fidelity end to end</t>
        </is>
      </c>
      <c r="AQ18" s="20" t="inlineStr">
        <is>
          <t>AlloyDB vertical + read pools</t>
        </is>
      </c>
      <c r="AR18" s="20" t="inlineStr">
        <is>
          <t>Vertex AI, AlloyDB, Cloud Run, GCS, Pub/Sub, Scheduler, Secret Manager, Document AI, DLP</t>
        </is>
      </c>
      <c r="AS18" s="20" t="inlineStr">
        <is>
          <t>P3 (non-sensitive prototype only)</t>
        </is>
      </c>
      <c r="AT18" s="20" t="inlineStr">
        <is>
          <t>Graph + ServiceNow API access; Entra app registrations</t>
        </is>
      </c>
      <c r="AU18" s="20" t="inlineStr">
        <is>
          <t>EXP matrix vs AP-A baseline on same golden set</t>
        </is>
      </c>
      <c r="AV18" s="21" t="inlineStr">
        <is>
          <t>https://cloud.google.com/vertex-ai/generative-ai/docs/rag-engine/rag-overview</t>
        </is>
      </c>
      <c r="AW18" s="20" t="inlineStr">
        <is>
          <t>Documented - re-verify before use</t>
        </is>
      </c>
    </row>
    <row r="19" ht="63.75" customHeight="1" s="29">
      <c r="A19" s="20" t="inlineStr">
        <is>
          <t>B-11</t>
        </is>
      </c>
      <c r="B19" s="20" t="inlineStr">
        <is>
          <t>B. GCP-native custom</t>
        </is>
      </c>
      <c r="C19" s="20" t="inlineStr">
        <is>
          <t>AP-B</t>
        </is>
      </c>
      <c r="D19" s="20" t="inlineStr">
        <is>
          <t>As B-01 with self-hosted EmbeddingGemma</t>
        </is>
      </c>
      <c r="E19" s="20" t="inlineStr">
        <is>
          <t>Isolates managed vs self-hosted embedding cost/quality</t>
        </is>
      </c>
      <c r="F19" s="20" t="inlineStr">
        <is>
          <t>Custom extractors on Cloud Run Jobs; Pub/Sub fan-out; GCS raw/parsed zones; Cloud Scheduler</t>
        </is>
      </c>
      <c r="G19" s="20" t="inlineStr">
        <is>
          <t>Microsoft Graph delta + driveItem permissions; SharePoint REST for role assignments &amp; SP groups</t>
        </is>
      </c>
      <c r="H19" s="20" t="inlineStr">
        <is>
          <t>Table API (kb_knowledge, user criteria tables) + Attachment API; sys_updated_on watermark</t>
        </is>
      </c>
      <c r="I19" s="20" t="inlineStr">
        <is>
          <t>Document AI Layout Parser (PDF/Office) + HTML parser (pages/KB)</t>
        </is>
      </c>
      <c r="J19" s="20" t="inlineStr">
        <is>
          <t>Normalise, boilerplate removal, language detect, MinHash dedup (per ACL set), DLP inspect</t>
        </is>
      </c>
      <c r="K19" s="20" t="inlineStr">
        <is>
          <t>CHK-06 heading-aware + CHK-10 parent-child</t>
        </is>
      </c>
      <c r="L19" s="20" t="inlineStr">
        <is>
          <t>Self-hosted (Cloud Run GPU)</t>
        </is>
      </c>
      <c r="M19" s="20" t="inlineStr">
        <is>
          <t>EMB-06 embeddinggemma-300m</t>
        </is>
      </c>
      <c r="N19" s="20" t="inlineStr">
        <is>
          <t>768 (MRL 256-768)</t>
        </is>
      </c>
      <c r="O19" s="20" t="inlineStr">
        <is>
          <t>VDB-05 AlloyDB</t>
        </is>
      </c>
      <c r="P19" s="20" t="inlineStr">
        <is>
          <t>ANN-02 HNSW (pgvector)</t>
        </is>
      </c>
      <c r="Q19" s="20" t="inlineStr">
        <is>
          <t>PostgreSQL full-text (tsvector)</t>
        </is>
      </c>
      <c r="R19" s="20" t="inlineStr">
        <is>
          <t>RRF (RRK-07) in SQL</t>
        </is>
      </c>
      <c r="S19" s="20" t="inlineStr">
        <is>
          <t>SQL WHERE on typed metadata columns</t>
        </is>
      </c>
      <c r="T19" s="20" t="inlineStr">
        <is>
          <t>RRK-01 Vertex Ranking API (default-004)</t>
        </is>
      </c>
      <c r="U19" s="20" t="inlineStr">
        <is>
          <t>Parent expansion, dedup (RRK-09), token budget, citation IDs, glossary definitions</t>
        </is>
      </c>
      <c r="V19" s="20" t="inlineStr">
        <is>
          <t>Gemini GA Flash/Pro tier (verify current model IDs)</t>
        </is>
      </c>
      <c r="W19" s="20" t="inlineStr">
        <is>
          <t>ADK 2.0.3 agent calls RAG API as tool (FunctionTool/OpenAPI toolset); A2A for remote agents</t>
        </is>
      </c>
      <c r="X19" s="20" t="inlineStr">
        <is>
          <t>Cloud Run (RAG API) + Cloud Run Jobs (ingestion)</t>
        </is>
      </c>
      <c r="Y19" s="20" t="inlineStr">
        <is>
          <t>SP: item/scope permissions + SP group membership; SN: KB + article can/cannot-read user criteria</t>
        </is>
      </c>
      <c r="Z19" s="20" t="inlineStr">
        <is>
          <t>Principal tokens (aad:user, aad:group, sp:group, sn:uc) in allow + deny sets per document; chunks reference document ACL</t>
        </is>
      </c>
      <c r="AA19" s="20" t="inlineStr">
        <is>
          <t>Validate Entra token; Graph transitiveMemberOf (TTL cache); SP group expansion; SN user-criteria match per user (TTL cache)</t>
        </is>
      </c>
      <c r="AB19" s="20" t="inlineStr">
        <is>
          <t>ACL tables in AlloyDB (document_acl, principal_membership, identity_map)</t>
        </is>
      </c>
      <c r="AC19" s="20" t="inlineStr">
        <is>
          <t>ENF-04: pre-filter inside retrieval + authoritative re-check of top-N before LLM</t>
        </is>
      </c>
      <c r="AD19" s="20" t="inlineStr">
        <is>
          <t>allowed &amp;&amp; principal_set AND NOT denied &amp;&amp; principal_set AND status='ok' in same SQL query</t>
        </is>
      </c>
      <c r="AE19" s="20" t="inlineStr">
        <is>
          <t>Same predicate on FTS branch</t>
        </is>
      </c>
      <c r="AF19" s="20" t="inlineStr">
        <is>
          <t>Only trimmed candidates sent to Ranking API</t>
        </is>
      </c>
      <c r="AG19" s="20" t="inlineStr">
        <is>
          <t>ACL-only sync more frequent than content + nightly full reconciliation</t>
        </is>
      </c>
      <c r="AH19" s="20" t="inlineStr">
        <is>
          <t>acl_version bump invalidates caches; principal cache TTL &lt;= revocation SLA; tombstones on delete</t>
        </is>
      </c>
      <c r="AI19" s="20" t="inlineStr">
        <is>
          <t>Stale/missing ACL -&gt; exclude (fail closed); requires_source_check -&gt; Graph OBO / SN KM API check</t>
        </is>
      </c>
      <c r="AJ19" s="20" t="inlineStr">
        <is>
          <t>Candidate - validate (EXP-ACL-*)</t>
        </is>
      </c>
      <c r="AK19" s="20" t="inlineStr">
        <is>
          <t>No per-token fees; in-VPC</t>
        </is>
      </c>
      <c r="AL19" s="20" t="inlineStr">
        <is>
          <t>Serving ops; quality to measure</t>
        </is>
      </c>
      <c r="AM19" s="20" t="inlineStr">
        <is>
          <t>High</t>
        </is>
      </c>
      <c r="AN19" s="20" t="inlineStr">
        <is>
          <t>Medium</t>
        </is>
      </c>
      <c r="AO19" s="20" t="inlineStr">
        <is>
          <t>DB + rerank + Gemini; measure P95</t>
        </is>
      </c>
      <c r="AP19" s="20" t="inlineStr">
        <is>
          <t>We own ACL fidelity end to end</t>
        </is>
      </c>
      <c r="AQ19" s="20" t="inlineStr">
        <is>
          <t>AlloyDB vertical + read pools</t>
        </is>
      </c>
      <c r="AR19" s="20" t="inlineStr">
        <is>
          <t>Vertex AI, AlloyDB, Cloud Run, GCS, Pub/Sub, Scheduler, Secret Manager, Document AI, DLP</t>
        </is>
      </c>
      <c r="AS19" s="20" t="inlineStr">
        <is>
          <t>P2</t>
        </is>
      </c>
      <c r="AT19" s="20" t="inlineStr">
        <is>
          <t>Graph + ServiceNow API access; Entra app registrations</t>
        </is>
      </c>
      <c r="AU19" s="20" t="inlineStr">
        <is>
          <t>EXP matrix vs AP-A baseline on same golden set</t>
        </is>
      </c>
      <c r="AV19" s="21" t="inlineStr">
        <is>
          <t>https://cloud.google.com/alloydb/docs/ai/store-index-query-vectors</t>
        </is>
      </c>
      <c r="AW19" s="20" t="inlineStr">
        <is>
          <t>Proposed pattern - validate in POC</t>
        </is>
      </c>
    </row>
    <row r="20" ht="63.75" customHeight="1" s="29">
      <c r="A20" s="20" t="inlineStr">
        <is>
          <t>C-01</t>
        </is>
      </c>
      <c r="B20" s="20" t="inlineStr">
        <is>
          <t>C. Open-source on GCP</t>
        </is>
      </c>
      <c r="C20" s="20" t="inlineStr">
        <is>
          <t>AP-C</t>
        </is>
      </c>
      <c r="D20" s="20" t="inlineStr">
        <is>
          <t>Qdrant on GKE + bge-m3 dense+sparse + bge-reranker-v2-m3</t>
        </is>
      </c>
      <c r="E20" s="20" t="inlineStr">
        <is>
          <t>Fully OSS hybrid stack with in-graph filtered HNSW</t>
        </is>
      </c>
      <c r="F20" s="20" t="inlineStr">
        <is>
          <t>Custom extractors on Cloud Run Jobs; Pub/Sub fan-out; GCS raw/parsed zones; Cloud Scheduler</t>
        </is>
      </c>
      <c r="G20" s="20" t="inlineStr">
        <is>
          <t>Microsoft Graph delta + driveItem permissions; SharePoint REST for role assignments &amp; SP groups</t>
        </is>
      </c>
      <c r="H20" s="20" t="inlineStr">
        <is>
          <t>Table API (kb_knowledge, user criteria tables) + Attachment API; sys_updated_on watermark</t>
        </is>
      </c>
      <c r="I20" s="20" t="inlineStr">
        <is>
          <t>Document AI Layout Parser (PDF/Office) + HTML parser (pages/KB)</t>
        </is>
      </c>
      <c r="J20" s="20" t="inlineStr">
        <is>
          <t>Normalise, boilerplate removal, language detect, MinHash dedup (per ACL set), DLP inspect</t>
        </is>
      </c>
      <c r="K20" s="20" t="inlineStr">
        <is>
          <t>CHK-06 heading-aware + CHK-10 parent-child</t>
        </is>
      </c>
      <c r="L20" s="20" t="inlineStr">
        <is>
          <t>Self-hosted</t>
        </is>
      </c>
      <c r="M20" s="20" t="inlineStr">
        <is>
          <t>EMB-07 bge-m3</t>
        </is>
      </c>
      <c r="N20" s="20" t="inlineStr">
        <is>
          <t>1024 + sparse</t>
        </is>
      </c>
      <c r="O20" s="20" t="inlineStr">
        <is>
          <t>VDB-13 Qdrant</t>
        </is>
      </c>
      <c r="P20" s="20" t="inlineStr">
        <is>
          <t>ANN-02 HNSW (filterable) + ANN-05 SQ8</t>
        </is>
      </c>
      <c r="Q20" s="20" t="inlineStr">
        <is>
          <t>Qdrant sparse vectors</t>
        </is>
      </c>
      <c r="R20" s="20" t="inlineStr">
        <is>
          <t>Qdrant Query API fusion (RRF)</t>
        </is>
      </c>
      <c r="S20" s="20" t="inlineStr">
        <is>
          <t>Payload indexes</t>
        </is>
      </c>
      <c r="T20" s="20" t="inlineStr">
        <is>
          <t>RRK-02 bge-reranker-v2-m3</t>
        </is>
      </c>
      <c r="U20" s="20" t="inlineStr">
        <is>
          <t>Parent expansion, dedup (RRK-09), token budget, citation IDs, glossary definitions</t>
        </is>
      </c>
      <c r="V20" s="20" t="inlineStr">
        <is>
          <t>Gemini GA Flash/Pro tier (verify current model IDs)</t>
        </is>
      </c>
      <c r="W20" s="20" t="inlineStr">
        <is>
          <t>ADK 2.0.3 agent calls RAG API as tool (FunctionTool/OpenAPI toolset); A2A for remote agents</t>
        </is>
      </c>
      <c r="X20" s="20" t="inlineStr">
        <is>
          <t>GKE (Autopilot/Standard) + GPU node pool</t>
        </is>
      </c>
      <c r="Y20" s="20" t="inlineStr">
        <is>
          <t>SP: item/scope permissions + SP group membership; SN: KB + article can/cannot-read user criteria</t>
        </is>
      </c>
      <c r="Z20" s="20" t="inlineStr">
        <is>
          <t>Principal tokens (aad:user, aad:group, sp:group, sn:uc) in allow + deny sets per document; chunks reference document ACL</t>
        </is>
      </c>
      <c r="AA20" s="20" t="inlineStr">
        <is>
          <t>Validate Entra token; Graph transitiveMemberOf (TTL cache); SP group expansion; SN user-criteria match per user (TTL cache)</t>
        </is>
      </c>
      <c r="AB20" s="20" t="inlineStr">
        <is>
          <t>AlloyDB/Cloud SQL ACL tables (system of record) projected to payloads</t>
        </is>
      </c>
      <c r="AC20" s="20" t="inlineStr">
        <is>
          <t>ENF-04: pre-filter inside retrieval + authoritative re-check of top-N before LLM</t>
        </is>
      </c>
      <c r="AD20" s="20" t="inlineStr">
        <is>
          <t>Payload filter: should match principal tokens; must_not denied tokens; status=ok</t>
        </is>
      </c>
      <c r="AE20" s="20" t="inlineStr">
        <is>
          <t>Same filter on sparse branch</t>
        </is>
      </c>
      <c r="AF20" s="20" t="inlineStr">
        <is>
          <t>Self-hosted reranker inside VPC</t>
        </is>
      </c>
      <c r="AG20" s="20" t="inlineStr">
        <is>
          <t>ACL-only sync more frequent than content + nightly full reconciliation</t>
        </is>
      </c>
      <c r="AH20" s="20" t="inlineStr">
        <is>
          <t>acl_version bump invalidates caches; principal cache TTL &lt;= revocation SLA; tombstones on delete</t>
        </is>
      </c>
      <c r="AI20" s="20" t="inlineStr">
        <is>
          <t>Stale/missing ACL -&gt; exclude (fail closed); requires_source_check -&gt; Graph OBO / SN KM API check</t>
        </is>
      </c>
      <c r="AJ20" s="20" t="inlineStr">
        <is>
          <t>Candidate - validate (EXP-ACL-*)</t>
        </is>
      </c>
      <c r="AK20" s="20" t="inlineStr">
        <is>
          <t>Portable; no per-call model fees</t>
        </is>
      </c>
      <c r="AL20" s="20" t="inlineStr">
        <is>
          <t>Ops burden: upgrades, backups, GPU capacity</t>
        </is>
      </c>
      <c r="AM20" s="20" t="inlineStr">
        <is>
          <t>High</t>
        </is>
      </c>
      <c r="AN20" s="20" t="inlineStr">
        <is>
          <t>Medium (infra) / High (ops)</t>
        </is>
      </c>
      <c r="AO20" s="20" t="inlineStr">
        <is>
          <t>DB + rerank + Gemini; measure P95</t>
        </is>
      </c>
      <c r="AP20" s="20" t="inlineStr">
        <is>
          <t>Payload ACL projection consistency</t>
        </is>
      </c>
      <c r="AQ20" s="20" t="inlineStr">
        <is>
          <t>AlloyDB vertical + read pools</t>
        </is>
      </c>
      <c r="AR20" s="20" t="inlineStr">
        <is>
          <t>GKE, GCS, Artifact Registry, Cloud SQL/AlloyDB, Secret Manager</t>
        </is>
      </c>
      <c r="AS20" s="20" t="inlineStr">
        <is>
          <t>P2</t>
        </is>
      </c>
      <c r="AT20" s="20" t="inlineStr">
        <is>
          <t>Graph + ServiceNow API access; Entra app registrations</t>
        </is>
      </c>
      <c r="AU20" s="20" t="inlineStr">
        <is>
          <t>EXP matrix vs AP-A baseline on same golden set</t>
        </is>
      </c>
      <c r="AV20" s="21" t="inlineStr">
        <is>
          <t>https://qdrant.tech/documentation/</t>
        </is>
      </c>
      <c r="AW20" s="20" t="inlineStr">
        <is>
          <t>OSS/Third-party - verify licence &amp; version</t>
        </is>
      </c>
    </row>
    <row r="21" ht="63.75" customHeight="1" s="29">
      <c r="A21" s="20" t="inlineStr">
        <is>
          <t>C-02</t>
        </is>
      </c>
      <c r="B21" s="20" t="inlineStr">
        <is>
          <t>C. Open-source on GCP</t>
        </is>
      </c>
      <c r="C21" s="20" t="inlineStr">
        <is>
          <t>AP-C</t>
        </is>
      </c>
      <c r="D21" s="20" t="inlineStr">
        <is>
          <t>Elasticsearch (Elastic Cloud on GCP) BM25 + kNN + RRF + DLS + Vertex embeddings</t>
        </is>
      </c>
      <c r="E21" s="20" t="inlineStr">
        <is>
          <t>Keyword-first enterprise search with native document-level security</t>
        </is>
      </c>
      <c r="F21" s="20" t="inlineStr">
        <is>
          <t>Custom extractors on Cloud Run Jobs; Pub/Sub fan-out; GCS raw/parsed zones; Cloud Scheduler</t>
        </is>
      </c>
      <c r="G21" s="20" t="inlineStr">
        <is>
          <t>Microsoft Graph delta + driveItem permissions; SharePoint REST for role assignments &amp; SP groups</t>
        </is>
      </c>
      <c r="H21" s="20" t="inlineStr">
        <is>
          <t>Table API (kb_knowledge, user criteria tables) + Attachment API; sys_updated_on watermark</t>
        </is>
      </c>
      <c r="I21" s="20" t="inlineStr">
        <is>
          <t>Document AI Layout Parser (PDF/Office) + HTML parser (pages/KB)</t>
        </is>
      </c>
      <c r="J21" s="20" t="inlineStr">
        <is>
          <t>Normalise, boilerplate removal, language detect, MinHash dedup (per ACL set), DLP inspect</t>
        </is>
      </c>
      <c r="K21" s="20" t="inlineStr">
        <is>
          <t>CHK-06 heading-aware + CHK-10 parent-child</t>
        </is>
      </c>
      <c r="L21" s="20" t="inlineStr">
        <is>
          <t>Google Vertex AI</t>
        </is>
      </c>
      <c r="M21" s="20" t="inlineStr">
        <is>
          <t>EMB-01 gemini-embedding-001</t>
        </is>
      </c>
      <c r="N21" s="20" t="inlineStr">
        <is>
          <t>768 (MRL) - sweep 768/1536/3072 in EXP-03</t>
        </is>
      </c>
      <c r="O21" s="20" t="inlineStr">
        <is>
          <t>VDB-11 Elasticsearch</t>
        </is>
      </c>
      <c r="P21" s="20" t="inlineStr">
        <is>
          <t>ANN-02 HNSW (Lucene) + int8</t>
        </is>
      </c>
      <c r="Q21" s="20" t="inlineStr">
        <is>
          <t>Elasticsearch BM25 (language analyzers, synonyms)</t>
        </is>
      </c>
      <c r="R21" s="20" t="inlineStr">
        <is>
          <t>Native RRF retriever</t>
        </is>
      </c>
      <c r="S21" s="20" t="inlineStr">
        <is>
          <t>Query DSL filters</t>
        </is>
      </c>
      <c r="T21" s="20" t="inlineStr">
        <is>
          <t>RRK-01 Vertex Ranking API (default-004)</t>
        </is>
      </c>
      <c r="U21" s="20" t="inlineStr">
        <is>
          <t>Parent expansion, dedup (RRK-09), token budget, citation IDs, glossary definitions</t>
        </is>
      </c>
      <c r="V21" s="20" t="inlineStr">
        <is>
          <t>Gemini GA Flash/Pro tier (verify current model IDs)</t>
        </is>
      </c>
      <c r="W21" s="20" t="inlineStr">
        <is>
          <t>ADK 2.0.3 agent calls RAG API as tool (FunctionTool/OpenAPI toolset); A2A for remote agents</t>
        </is>
      </c>
      <c r="X21" s="20" t="inlineStr">
        <is>
          <t>Elastic Cloud (GCP region) via PSC</t>
        </is>
      </c>
      <c r="Y21" s="20" t="inlineStr">
        <is>
          <t>SP: item/scope permissions + SP group membership; SN: KB + article can/cannot-read user criteria</t>
        </is>
      </c>
      <c r="Z21" s="20" t="inlineStr">
        <is>
          <t>Principal tokens (aad:user, aad:group, sp:group, sn:uc) in allow + deny sets per document; chunks reference document ACL</t>
        </is>
      </c>
      <c r="AA21" s="20" t="inlineStr">
        <is>
          <t>Validate Entra token; Graph transitiveMemberOf (TTL cache); SP group expansion; SN user-criteria match per user (TTL cache)</t>
        </is>
      </c>
      <c r="AB21" s="20" t="inlineStr">
        <is>
          <t>AlloyDB ACL tables projected to index fields</t>
        </is>
      </c>
      <c r="AC21" s="20" t="inlineStr">
        <is>
          <t>ENF-04: pre-filter inside retrieval + authoritative re-check of top-N before LLM</t>
        </is>
      </c>
      <c r="AD21" s="20" t="inlineStr">
        <is>
          <t>kNN filter clause with principal terms + DLS role query as backstop</t>
        </is>
      </c>
      <c r="AE21" s="20" t="inlineStr">
        <is>
          <t>Same filter + DLS</t>
        </is>
      </c>
      <c r="AF21" s="20" t="inlineStr">
        <is>
          <t>Only trimmed candidates sent to Ranking API</t>
        </is>
      </c>
      <c r="AG21" s="20" t="inlineStr">
        <is>
          <t>ACL-only sync more frequent than content + nightly full reconciliation</t>
        </is>
      </c>
      <c r="AH21" s="20" t="inlineStr">
        <is>
          <t>acl_version bump invalidates caches; principal cache TTL &lt;= revocation SLA; tombstones on delete</t>
        </is>
      </c>
      <c r="AI21" s="20" t="inlineStr">
        <is>
          <t>Stale/missing ACL -&gt; exclude (fail closed); requires_source_check -&gt; Graph OBO / SN KM API check</t>
        </is>
      </c>
      <c r="AJ21" s="20" t="inlineStr">
        <is>
          <t>Candidate - validate (EXP-ACL-*)</t>
        </is>
      </c>
      <c r="AK21" s="20" t="inlineStr">
        <is>
          <t>Best-in-class keyword relevance + synonyms (FR-GLO)</t>
        </is>
      </c>
      <c r="AL21" s="20" t="inlineStr">
        <is>
          <t>Subscription tier for DLS; JVM ops</t>
        </is>
      </c>
      <c r="AM21" s="20" t="inlineStr">
        <is>
          <t>High</t>
        </is>
      </c>
      <c r="AN21" s="20" t="inlineStr">
        <is>
          <t>Medium-High</t>
        </is>
      </c>
      <c r="AO21" s="20" t="inlineStr">
        <is>
          <t>DB + rerank + Gemini; measure P95</t>
        </is>
      </c>
      <c r="AP21" s="20" t="inlineStr">
        <is>
          <t>We own ACL fidelity end to end</t>
        </is>
      </c>
      <c r="AQ21" s="20" t="inlineStr">
        <is>
          <t>AlloyDB vertical + read pools</t>
        </is>
      </c>
      <c r="AR21" s="20" t="inlineStr">
        <is>
          <t>Vertex AI, AlloyDB, Cloud Run, GCS, Pub/Sub, Scheduler, Secret Manager, Document AI, DLP</t>
        </is>
      </c>
      <c r="AS21" s="20" t="inlineStr">
        <is>
          <t>P2</t>
        </is>
      </c>
      <c r="AT21" s="20" t="inlineStr">
        <is>
          <t>Graph + ServiceNow API access; Entra app registrations</t>
        </is>
      </c>
      <c r="AU21" s="20" t="inlineStr">
        <is>
          <t>EXP matrix vs AP-A baseline on same golden set</t>
        </is>
      </c>
      <c r="AV21" s="21" t="inlineStr">
        <is>
          <t>https://www.elastic.co/guide/en/elasticsearch/reference/current/document-level-security.html</t>
        </is>
      </c>
      <c r="AW21" s="20" t="inlineStr">
        <is>
          <t>OSS/Third-party - verify licence &amp; version</t>
        </is>
      </c>
    </row>
    <row r="22" ht="63.75" customHeight="1" s="29">
      <c r="A22" s="20" t="inlineStr">
        <is>
          <t>C-03</t>
        </is>
      </c>
      <c r="B22" s="20" t="inlineStr">
        <is>
          <t>C. Open-source on GCP</t>
        </is>
      </c>
      <c r="C22" s="20" t="inlineStr">
        <is>
          <t>AP-C</t>
        </is>
      </c>
      <c r="D22" s="20" t="inlineStr">
        <is>
          <t>OpenSearch on GKE (k-NN Lucene engine) + Security plugin DLS</t>
        </is>
      </c>
      <c r="E22" s="20" t="inlineStr">
        <is>
          <t>Apache-2.0 alternative to C-02</t>
        </is>
      </c>
      <c r="F22" s="20" t="inlineStr">
        <is>
          <t>Custom extractors on Cloud Run Jobs; Pub/Sub fan-out; GCS raw/parsed zones; Cloud Scheduler</t>
        </is>
      </c>
      <c r="G22" s="20" t="inlineStr">
        <is>
          <t>Microsoft Graph delta + driveItem permissions; SharePoint REST for role assignments &amp; SP groups</t>
        </is>
      </c>
      <c r="H22" s="20" t="inlineStr">
        <is>
          <t>Table API (kb_knowledge, user criteria tables) + Attachment API; sys_updated_on watermark</t>
        </is>
      </c>
      <c r="I22" s="20" t="inlineStr">
        <is>
          <t>Document AI Layout Parser (PDF/Office) + HTML parser (pages/KB)</t>
        </is>
      </c>
      <c r="J22" s="20" t="inlineStr">
        <is>
          <t>Normalise, boilerplate removal, language detect, MinHash dedup (per ACL set), DLP inspect</t>
        </is>
      </c>
      <c r="K22" s="20" t="inlineStr">
        <is>
          <t>CHK-06 heading-aware + CHK-10 parent-child</t>
        </is>
      </c>
      <c r="L22" s="20" t="inlineStr">
        <is>
          <t>Google Vertex AI</t>
        </is>
      </c>
      <c r="M22" s="20" t="inlineStr">
        <is>
          <t>EMB-01 gemini-embedding-001</t>
        </is>
      </c>
      <c r="N22" s="20" t="inlineStr">
        <is>
          <t>768 (MRL) - sweep 768/1536/3072 in EXP-03</t>
        </is>
      </c>
      <c r="O22" s="20" t="inlineStr">
        <is>
          <t>VDB-12 OpenSearch</t>
        </is>
      </c>
      <c r="P22" s="20" t="inlineStr">
        <is>
          <t>ANN-02 HNSW (Lucene engine efficient filtering)</t>
        </is>
      </c>
      <c r="Q22" s="20" t="inlineStr">
        <is>
          <t>OpenSearch BM25</t>
        </is>
      </c>
      <c r="R22" s="20" t="inlineStr">
        <is>
          <t>Hybrid query + normalisation processor</t>
        </is>
      </c>
      <c r="S22" s="20" t="inlineStr">
        <is>
          <t>SQL WHERE on typed metadata columns</t>
        </is>
      </c>
      <c r="T22" s="20" t="inlineStr">
        <is>
          <t>RRK-01 Vertex Ranking API (default-004)</t>
        </is>
      </c>
      <c r="U22" s="20" t="inlineStr">
        <is>
          <t>Parent expansion, dedup (RRK-09), token budget, citation IDs, glossary definitions</t>
        </is>
      </c>
      <c r="V22" s="20" t="inlineStr">
        <is>
          <t>Gemini GA Flash/Pro tier (verify current model IDs)</t>
        </is>
      </c>
      <c r="W22" s="20" t="inlineStr">
        <is>
          <t>ADK 2.0.3 agent calls RAG API as tool (FunctionTool/OpenAPI toolset); A2A for remote agents</t>
        </is>
      </c>
      <c r="X22" s="20" t="inlineStr">
        <is>
          <t>GKE</t>
        </is>
      </c>
      <c r="Y22" s="20" t="inlineStr">
        <is>
          <t>SP: item/scope permissions + SP group membership; SN: KB + article can/cannot-read user criteria</t>
        </is>
      </c>
      <c r="Z22" s="20" t="inlineStr">
        <is>
          <t>Principal tokens (aad:user, aad:group, sp:group, sn:uc) in allow + deny sets per document; chunks reference document ACL</t>
        </is>
      </c>
      <c r="AA22" s="20" t="inlineStr">
        <is>
          <t>Validate Entra token; Graph transitiveMemberOf (TTL cache); SP group expansion; SN user-criteria match per user (TTL cache)</t>
        </is>
      </c>
      <c r="AB22" s="20" t="inlineStr">
        <is>
          <t>ACL tables in AlloyDB (document_acl, principal_membership, identity_map)</t>
        </is>
      </c>
      <c r="AC22" s="20" t="inlineStr">
        <is>
          <t>ENF-04: pre-filter inside retrieval + authoritative re-check of top-N before LLM</t>
        </is>
      </c>
      <c r="AD22" s="20" t="inlineStr">
        <is>
          <t>Filtered k-NN + DLS</t>
        </is>
      </c>
      <c r="AE22" s="20" t="inlineStr">
        <is>
          <t>DLS</t>
        </is>
      </c>
      <c r="AF22" s="20" t="inlineStr">
        <is>
          <t>Only trimmed candidates sent to Ranking API</t>
        </is>
      </c>
      <c r="AG22" s="20" t="inlineStr">
        <is>
          <t>ACL-only sync more frequent than content + nightly full reconciliation</t>
        </is>
      </c>
      <c r="AH22" s="20" t="inlineStr">
        <is>
          <t>acl_version bump invalidates caches; principal cache TTL &lt;= revocation SLA; tombstones on delete</t>
        </is>
      </c>
      <c r="AI22" s="20" t="inlineStr">
        <is>
          <t>Stale/missing ACL -&gt; exclude (fail closed); requires_source_check -&gt; Graph OBO / SN KM API check</t>
        </is>
      </c>
      <c r="AJ22" s="20" t="inlineStr">
        <is>
          <t>Candidate - validate (EXP-ACL-*)</t>
        </is>
      </c>
      <c r="AK22" s="20" t="inlineStr">
        <is>
          <t>No licence cost</t>
        </is>
      </c>
      <c r="AL22" s="20" t="inlineStr">
        <is>
          <t>Highest self-ops</t>
        </is>
      </c>
      <c r="AM22" s="20" t="inlineStr">
        <is>
          <t>High</t>
        </is>
      </c>
      <c r="AN22" s="20" t="inlineStr">
        <is>
          <t>Medium (infra) / High (ops)</t>
        </is>
      </c>
      <c r="AO22" s="20" t="inlineStr">
        <is>
          <t>DB + rerank + Gemini; measure P95</t>
        </is>
      </c>
      <c r="AP22" s="20" t="inlineStr">
        <is>
          <t>We own ACL fidelity end to end</t>
        </is>
      </c>
      <c r="AQ22" s="20" t="inlineStr">
        <is>
          <t>AlloyDB vertical + read pools</t>
        </is>
      </c>
      <c r="AR22" s="20" t="inlineStr">
        <is>
          <t>Vertex AI, AlloyDB, Cloud Run, GCS, Pub/Sub, Scheduler, Secret Manager, Document AI, DLP</t>
        </is>
      </c>
      <c r="AS22" s="20" t="inlineStr">
        <is>
          <t>P3</t>
        </is>
      </c>
      <c r="AT22" s="20" t="inlineStr">
        <is>
          <t>Graph + ServiceNow API access; Entra app registrations</t>
        </is>
      </c>
      <c r="AU22" s="20" t="inlineStr">
        <is>
          <t>EXP matrix vs AP-A baseline on same golden set</t>
        </is>
      </c>
      <c r="AV22" s="21" t="inlineStr">
        <is>
          <t>https://opensearch.org/docs/latest/search-plugins/knn/index/</t>
        </is>
      </c>
      <c r="AW22" s="20" t="inlineStr">
        <is>
          <t>OSS/Third-party - verify licence &amp; version</t>
        </is>
      </c>
    </row>
    <row r="23" ht="63.75" customHeight="1" s="29">
      <c r="A23" s="20" t="inlineStr">
        <is>
          <t>C-04</t>
        </is>
      </c>
      <c r="B23" s="20" t="inlineStr">
        <is>
          <t>C. Open-source on GCP</t>
        </is>
      </c>
      <c r="C23" s="20" t="inlineStr">
        <is>
          <t>AP-C</t>
        </is>
      </c>
      <c r="D23" s="20" t="inlineStr">
        <is>
          <t>Weaviate hybrid (BM25F + HNSW) with Vertex embeddings</t>
        </is>
      </c>
      <c r="E23" s="20" t="inlineStr">
        <is>
          <t>Tests built-in hybrid with minimal tuning</t>
        </is>
      </c>
      <c r="F23" s="20" t="inlineStr">
        <is>
          <t>Custom extractors on Cloud Run Jobs; Pub/Sub fan-out; GCS raw/parsed zones; Cloud Scheduler</t>
        </is>
      </c>
      <c r="G23" s="20" t="inlineStr">
        <is>
          <t>Microsoft Graph delta + driveItem permissions; SharePoint REST for role assignments &amp; SP groups</t>
        </is>
      </c>
      <c r="H23" s="20" t="inlineStr">
        <is>
          <t>Table API (kb_knowledge, user criteria tables) + Attachment API; sys_updated_on watermark</t>
        </is>
      </c>
      <c r="I23" s="20" t="inlineStr">
        <is>
          <t>Document AI Layout Parser (PDF/Office) + HTML parser (pages/KB)</t>
        </is>
      </c>
      <c r="J23" s="20" t="inlineStr">
        <is>
          <t>Normalise, boilerplate removal, language detect, MinHash dedup (per ACL set), DLP inspect</t>
        </is>
      </c>
      <c r="K23" s="20" t="inlineStr">
        <is>
          <t>CHK-06 heading-aware + CHK-10 parent-child</t>
        </is>
      </c>
      <c r="L23" s="20" t="inlineStr">
        <is>
          <t>Google Vertex AI</t>
        </is>
      </c>
      <c r="M23" s="20" t="inlineStr">
        <is>
          <t>EMB-01 gemini-embedding-001</t>
        </is>
      </c>
      <c r="N23" s="20" t="inlineStr">
        <is>
          <t>768 (MRL) - sweep 768/1536/3072 in EXP-03</t>
        </is>
      </c>
      <c r="O23" s="20" t="inlineStr">
        <is>
          <t>VDB-14 Weaviate</t>
        </is>
      </c>
      <c r="P23" s="20" t="inlineStr">
        <is>
          <t>ANN-02 HNSW</t>
        </is>
      </c>
      <c r="Q23" s="20" t="inlineStr">
        <is>
          <t>Weaviate BM25F</t>
        </is>
      </c>
      <c r="R23" s="20" t="inlineStr">
        <is>
          <t>Native hybrid (alpha / fusion)</t>
        </is>
      </c>
      <c r="S23" s="20" t="inlineStr">
        <is>
          <t>SQL WHERE on typed metadata columns</t>
        </is>
      </c>
      <c r="T23" s="20" t="inlineStr">
        <is>
          <t>RRK-01 Vertex Ranking API (default-004)</t>
        </is>
      </c>
      <c r="U23" s="20" t="inlineStr">
        <is>
          <t>Parent expansion, dedup (RRK-09), token budget, citation IDs, glossary definitions</t>
        </is>
      </c>
      <c r="V23" s="20" t="inlineStr">
        <is>
          <t>Gemini GA Flash/Pro tier (verify current model IDs)</t>
        </is>
      </c>
      <c r="W23" s="20" t="inlineStr">
        <is>
          <t>ADK 2.0.3 agent calls RAG API as tool (FunctionTool/OpenAPI toolset); A2A for remote agents</t>
        </is>
      </c>
      <c r="X23" s="20" t="inlineStr">
        <is>
          <t>GKE or Weaviate Cloud</t>
        </is>
      </c>
      <c r="Y23" s="20" t="inlineStr">
        <is>
          <t>SP: item/scope permissions + SP group membership; SN: KB + article can/cannot-read user criteria</t>
        </is>
      </c>
      <c r="Z23" s="20" t="inlineStr">
        <is>
          <t>Principal tokens (aad:user, aad:group, sp:group, sn:uc) in allow + deny sets per document; chunks reference document ACL</t>
        </is>
      </c>
      <c r="AA23" s="20" t="inlineStr">
        <is>
          <t>Validate Entra token; Graph transitiveMemberOf (TTL cache); SP group expansion; SN user-criteria match per user (TTL cache)</t>
        </is>
      </c>
      <c r="AB23" s="20" t="inlineStr">
        <is>
          <t>ACL tables in AlloyDB (document_acl, principal_membership, identity_map)</t>
        </is>
      </c>
      <c r="AC23" s="20" t="inlineStr">
        <is>
          <t>ENF-04: pre-filter inside retrieval + authoritative re-check of top-N before LLM</t>
        </is>
      </c>
      <c r="AD23" s="20" t="inlineStr">
        <is>
          <t>Where filter on principal arrays</t>
        </is>
      </c>
      <c r="AE23" s="20" t="inlineStr">
        <is>
          <t>Same</t>
        </is>
      </c>
      <c r="AF23" s="20" t="inlineStr">
        <is>
          <t>Only trimmed candidates sent to Ranking API</t>
        </is>
      </c>
      <c r="AG23" s="20" t="inlineStr">
        <is>
          <t>ACL-only sync more frequent than content + nightly full reconciliation</t>
        </is>
      </c>
      <c r="AH23" s="20" t="inlineStr">
        <is>
          <t>acl_version bump invalidates caches; principal cache TTL &lt;= revocation SLA; tombstones on delete</t>
        </is>
      </c>
      <c r="AI23" s="20" t="inlineStr">
        <is>
          <t>Stale/missing ACL -&gt; exclude (fail closed); requires_source_check -&gt; Graph OBO / SN KM API check</t>
        </is>
      </c>
      <c r="AJ23" s="20" t="inlineStr">
        <is>
          <t>Candidate - validate (EXP-ACL-*)</t>
        </is>
      </c>
      <c r="AK23" s="20" t="inlineStr">
        <is>
          <t>Easy hybrid</t>
        </is>
      </c>
      <c r="AL23" s="20" t="inlineStr">
        <is>
          <t>Large IN-list filter performance to measure</t>
        </is>
      </c>
      <c r="AM23" s="20" t="inlineStr">
        <is>
          <t>High</t>
        </is>
      </c>
      <c r="AN23" s="20" t="inlineStr">
        <is>
          <t>Medium</t>
        </is>
      </c>
      <c r="AO23" s="20" t="inlineStr">
        <is>
          <t>DB + rerank + Gemini; measure P95</t>
        </is>
      </c>
      <c r="AP23" s="20" t="inlineStr">
        <is>
          <t>We own ACL fidelity end to end</t>
        </is>
      </c>
      <c r="AQ23" s="20" t="inlineStr">
        <is>
          <t>AlloyDB vertical + read pools</t>
        </is>
      </c>
      <c r="AR23" s="20" t="inlineStr">
        <is>
          <t>Vertex AI, AlloyDB, Cloud Run, GCS, Pub/Sub, Scheduler, Secret Manager, Document AI, DLP</t>
        </is>
      </c>
      <c r="AS23" s="20" t="inlineStr">
        <is>
          <t>P3</t>
        </is>
      </c>
      <c r="AT23" s="20" t="inlineStr">
        <is>
          <t>Graph + ServiceNow API access; Entra app registrations</t>
        </is>
      </c>
      <c r="AU23" s="20" t="inlineStr">
        <is>
          <t>EXP matrix vs AP-A baseline on same golden set</t>
        </is>
      </c>
      <c r="AV23" s="21" t="inlineStr">
        <is>
          <t>https://weaviate.io/developers/weaviate</t>
        </is>
      </c>
      <c r="AW23" s="20" t="inlineStr">
        <is>
          <t>OSS/Third-party - verify licence &amp; version</t>
        </is>
      </c>
    </row>
    <row r="24" ht="63.75" customHeight="1" s="29">
      <c r="A24" s="20" t="inlineStr">
        <is>
          <t>C-05</t>
        </is>
      </c>
      <c r="B24" s="20" t="inlineStr">
        <is>
          <t>C. Open-source on GCP</t>
        </is>
      </c>
      <c r="C24" s="20" t="inlineStr">
        <is>
          <t>AP-C</t>
        </is>
      </c>
      <c r="D24" s="20" t="inlineStr">
        <is>
          <t>Milvus on GKE with DiskANN (very large corpora)</t>
        </is>
      </c>
      <c r="E24" s="20" t="inlineStr">
        <is>
          <t>Only meaningful if vectors exceed RAM budget</t>
        </is>
      </c>
      <c r="F24" s="20" t="inlineStr">
        <is>
          <t>Custom extractors on Cloud Run Jobs; Pub/Sub fan-out; GCS raw/parsed zones; Cloud Scheduler</t>
        </is>
      </c>
      <c r="G24" s="20" t="inlineStr">
        <is>
          <t>Microsoft Graph delta + driveItem permissions; SharePoint REST for role assignments &amp; SP groups</t>
        </is>
      </c>
      <c r="H24" s="20" t="inlineStr">
        <is>
          <t>Table API (kb_knowledge, user criteria tables) + Attachment API; sys_updated_on watermark</t>
        </is>
      </c>
      <c r="I24" s="20" t="inlineStr">
        <is>
          <t>Document AI Layout Parser (PDF/Office) + HTML parser (pages/KB)</t>
        </is>
      </c>
      <c r="J24" s="20" t="inlineStr">
        <is>
          <t>Normalise, boilerplate removal, language detect, MinHash dedup (per ACL set), DLP inspect</t>
        </is>
      </c>
      <c r="K24" s="20" t="inlineStr">
        <is>
          <t>CHK-06 heading-aware + CHK-10 parent-child</t>
        </is>
      </c>
      <c r="L24" s="20" t="inlineStr">
        <is>
          <t>Google Vertex AI</t>
        </is>
      </c>
      <c r="M24" s="20" t="inlineStr">
        <is>
          <t>EMB-01 gemini-embedding-001</t>
        </is>
      </c>
      <c r="N24" s="20" t="inlineStr">
        <is>
          <t>768 (MRL) - sweep 768/1536/3072 in EXP-03</t>
        </is>
      </c>
      <c r="O24" s="20" t="inlineStr">
        <is>
          <t>VDB-15 Milvus</t>
        </is>
      </c>
      <c r="P24" s="20" t="inlineStr">
        <is>
          <t>ANN-07 DiskANN</t>
        </is>
      </c>
      <c r="Q24" s="20" t="inlineStr">
        <is>
          <t>Milvus BM25 function / sparse</t>
        </is>
      </c>
      <c r="R24" s="20" t="inlineStr">
        <is>
          <t>Milvus hybrid search</t>
        </is>
      </c>
      <c r="S24" s="20" t="inlineStr">
        <is>
          <t>SQL WHERE on typed metadata columns</t>
        </is>
      </c>
      <c r="T24" s="20" t="inlineStr">
        <is>
          <t>RRK-01 Vertex Ranking API (default-004)</t>
        </is>
      </c>
      <c r="U24" s="20" t="inlineStr">
        <is>
          <t>Parent expansion, dedup (RRK-09), token budget, citation IDs, glossary definitions</t>
        </is>
      </c>
      <c r="V24" s="20" t="inlineStr">
        <is>
          <t>Gemini GA Flash/Pro tier (verify current model IDs)</t>
        </is>
      </c>
      <c r="W24" s="20" t="inlineStr">
        <is>
          <t>ADK 2.0.3 agent calls RAG API as tool (FunctionTool/OpenAPI toolset); A2A for remote agents</t>
        </is>
      </c>
      <c r="X24" s="20" t="inlineStr">
        <is>
          <t>GKE + SSD</t>
        </is>
      </c>
      <c r="Y24" s="20" t="inlineStr">
        <is>
          <t>SP: item/scope permissions + SP group membership; SN: KB + article can/cannot-read user criteria</t>
        </is>
      </c>
      <c r="Z24" s="20" t="inlineStr">
        <is>
          <t>Principal tokens (aad:user, aad:group, sp:group, sn:uc) in allow + deny sets per document; chunks reference document ACL</t>
        </is>
      </c>
      <c r="AA24" s="20" t="inlineStr">
        <is>
          <t>Validate Entra token; Graph transitiveMemberOf (TTL cache); SP group expansion; SN user-criteria match per user (TTL cache)</t>
        </is>
      </c>
      <c r="AB24" s="20" t="inlineStr">
        <is>
          <t>ACL tables in AlloyDB (document_acl, principal_membership, identity_map)</t>
        </is>
      </c>
      <c r="AC24" s="20" t="inlineStr">
        <is>
          <t>ENF-04: pre-filter inside retrieval + authoritative re-check of top-N before LLM</t>
        </is>
      </c>
      <c r="AD24" s="20" t="inlineStr">
        <is>
          <t>Array/tag scalar filters</t>
        </is>
      </c>
      <c r="AE24" s="20" t="inlineStr">
        <is>
          <t>Same</t>
        </is>
      </c>
      <c r="AF24" s="20" t="inlineStr">
        <is>
          <t>Only trimmed candidates sent to Ranking API</t>
        </is>
      </c>
      <c r="AG24" s="20" t="inlineStr">
        <is>
          <t>ACL-only sync more frequent than content + nightly full reconciliation</t>
        </is>
      </c>
      <c r="AH24" s="20" t="inlineStr">
        <is>
          <t>acl_version bump invalidates caches; principal cache TTL &lt;= revocation SLA; tombstones on delete</t>
        </is>
      </c>
      <c r="AI24" s="20" t="inlineStr">
        <is>
          <t>Stale/missing ACL -&gt; exclude (fail closed); requires_source_check -&gt; Graph OBO / SN KM API check</t>
        </is>
      </c>
      <c r="AJ24" s="20" t="inlineStr">
        <is>
          <t>Candidate - validate (EXP-ACL-*)</t>
        </is>
      </c>
      <c r="AK24" s="20" t="inlineStr">
        <is>
          <t>Billion-scale</t>
        </is>
      </c>
      <c r="AL24" s="20" t="inlineStr">
        <is>
          <t>Many components</t>
        </is>
      </c>
      <c r="AM24" s="20" t="inlineStr">
        <is>
          <t>High</t>
        </is>
      </c>
      <c r="AN24" s="20" t="inlineStr">
        <is>
          <t>High (ops)</t>
        </is>
      </c>
      <c r="AO24" s="20" t="inlineStr">
        <is>
          <t>DB + rerank + Gemini; measure P95</t>
        </is>
      </c>
      <c r="AP24" s="20" t="inlineStr">
        <is>
          <t>We own ACL fidelity end to end</t>
        </is>
      </c>
      <c r="AQ24" s="20" t="inlineStr">
        <is>
          <t>AlloyDB vertical + read pools</t>
        </is>
      </c>
      <c r="AR24" s="20" t="inlineStr">
        <is>
          <t>Vertex AI, AlloyDB, Cloud Run, GCS, Pub/Sub, Scheduler, Secret Manager, Document AI, DLP</t>
        </is>
      </c>
      <c r="AS24" s="20" t="inlineStr">
        <is>
          <t>P4</t>
        </is>
      </c>
      <c r="AT24" s="20" t="inlineStr">
        <is>
          <t>Graph + ServiceNow API access; Entra app registrations</t>
        </is>
      </c>
      <c r="AU24" s="20" t="inlineStr">
        <is>
          <t>EXP matrix vs AP-A baseline on same golden set</t>
        </is>
      </c>
      <c r="AV24" s="21" t="inlineStr">
        <is>
          <t>https://milvus.io/docs</t>
        </is>
      </c>
      <c r="AW24" s="20" t="inlineStr">
        <is>
          <t>OSS/Third-party - verify licence &amp; version</t>
        </is>
      </c>
    </row>
    <row r="25" ht="63.75" customHeight="1" s="29">
      <c r="A25" s="20" t="inlineStr">
        <is>
          <t>C-06</t>
        </is>
      </c>
      <c r="B25" s="20" t="inlineStr">
        <is>
          <t>C. Open-source on GCP</t>
        </is>
      </c>
      <c r="C25" s="20" t="inlineStr">
        <is>
          <t>AP-C</t>
        </is>
      </c>
      <c r="D25" s="20" t="inlineStr">
        <is>
          <t>In-process FAISS index with post-filtering</t>
        </is>
      </c>
      <c r="E25" s="20" t="inlineStr">
        <is>
          <t>Included only to document why it is rejected for serving</t>
        </is>
      </c>
      <c r="F25" s="20" t="inlineStr">
        <is>
          <t>Custom extractors on Cloud Run Jobs; Pub/Sub fan-out; GCS raw/parsed zones; Cloud Scheduler</t>
        </is>
      </c>
      <c r="G25" s="20" t="inlineStr">
        <is>
          <t>Microsoft Graph delta + driveItem permissions; SharePoint REST for role assignments &amp; SP groups</t>
        </is>
      </c>
      <c r="H25" s="20" t="inlineStr">
        <is>
          <t>Table API (kb_knowledge, user criteria tables) + Attachment API; sys_updated_on watermark</t>
        </is>
      </c>
      <c r="I25" s="20" t="inlineStr">
        <is>
          <t>Document AI Layout Parser (PDF/Office) + HTML parser (pages/KB)</t>
        </is>
      </c>
      <c r="J25" s="20" t="inlineStr">
        <is>
          <t>Normalise, boilerplate removal, language detect, MinHash dedup (per ACL set), DLP inspect</t>
        </is>
      </c>
      <c r="K25" s="20" t="inlineStr">
        <is>
          <t>CHK-06 heading-aware + CHK-10 parent-child</t>
        </is>
      </c>
      <c r="L25" s="20" t="inlineStr">
        <is>
          <t>Google Vertex AI</t>
        </is>
      </c>
      <c r="M25" s="20" t="inlineStr">
        <is>
          <t>EMB-01 gemini-embedding-001</t>
        </is>
      </c>
      <c r="N25" s="20" t="inlineStr">
        <is>
          <t>768 (MRL) - sweep 768/1536/3072 in EXP-03</t>
        </is>
      </c>
      <c r="O25" s="20" t="inlineStr">
        <is>
          <t>VDB-16 FAISS</t>
        </is>
      </c>
      <c r="P25" s="20" t="inlineStr">
        <is>
          <t>ANN-02/03</t>
        </is>
      </c>
      <c r="Q25" s="20" t="inlineStr">
        <is>
          <t>None</t>
        </is>
      </c>
      <c r="R25" s="20" t="inlineStr">
        <is>
          <t>None</t>
        </is>
      </c>
      <c r="S25" s="20" t="inlineStr">
        <is>
          <t>SQL WHERE on typed metadata columns</t>
        </is>
      </c>
      <c r="T25" s="20" t="inlineStr">
        <is>
          <t>RRK-01 Vertex Ranking API (default-004)</t>
        </is>
      </c>
      <c r="U25" s="20" t="inlineStr">
        <is>
          <t>Parent expansion, dedup (RRK-09), token budget, citation IDs, glossary definitions</t>
        </is>
      </c>
      <c r="V25" s="20" t="inlineStr">
        <is>
          <t>Gemini GA Flash/Pro tier (verify current model IDs)</t>
        </is>
      </c>
      <c r="W25" s="20" t="inlineStr">
        <is>
          <t>ADK 2.0.3 agent calls RAG API as tool (FunctionTool/OpenAPI toolset); A2A for remote agents</t>
        </is>
      </c>
      <c r="X25" s="20" t="inlineStr">
        <is>
          <t>Cloud Run (RAG API) + Cloud Run Jobs (ingestion)</t>
        </is>
      </c>
      <c r="Y25" s="20" t="inlineStr">
        <is>
          <t>SP: item/scope permissions + SP group membership; SN: KB + article can/cannot-read user criteria</t>
        </is>
      </c>
      <c r="Z25" s="20" t="inlineStr">
        <is>
          <t>Principal tokens (aad:user, aad:group, sp:group, sn:uc) in allow + deny sets per document; chunks reference document ACL</t>
        </is>
      </c>
      <c r="AA25" s="20" t="inlineStr">
        <is>
          <t>Validate Entra token; Graph transitiveMemberOf (TTL cache); SP group expansion; SN user-criteria match per user (TTL cache)</t>
        </is>
      </c>
      <c r="AB25" s="20" t="inlineStr">
        <is>
          <t>ACL tables in AlloyDB (document_acl, principal_membership, identity_map)</t>
        </is>
      </c>
      <c r="AC25" s="20" t="inlineStr">
        <is>
          <t>ENF-05 post-filter</t>
        </is>
      </c>
      <c r="AD25" s="20" t="inlineStr">
        <is>
          <t>None - post-filter</t>
        </is>
      </c>
      <c r="AE25" s="20" t="inlineStr">
        <is>
          <t>n/a</t>
        </is>
      </c>
      <c r="AF25" s="20" t="inlineStr">
        <is>
          <t>Only trimmed candidates sent to Ranking API</t>
        </is>
      </c>
      <c r="AG25" s="20" t="inlineStr">
        <is>
          <t>ACL-only sync more frequent than content + nightly full reconciliation</t>
        </is>
      </c>
      <c r="AH25" s="20" t="inlineStr">
        <is>
          <t>acl_version bump invalidates caches; principal cache TTL &lt;= revocation SLA; tombstones on delete</t>
        </is>
      </c>
      <c r="AI25" s="20" t="inlineStr">
        <is>
          <t>Stale/missing ACL -&gt; exclude (fail closed); requires_source_check -&gt; Graph OBO / SN KM API check</t>
        </is>
      </c>
      <c r="AJ25" s="20" t="inlineStr">
        <is>
          <t>UNSUITABLE - fails mandatory ACL requirement</t>
        </is>
      </c>
      <c r="AK25" s="20" t="inlineStr">
        <is>
          <t>Fast benchmarking</t>
        </is>
      </c>
      <c r="AL25" s="20" t="inlineStr">
        <is>
          <t>No persistence/ACL model</t>
        </is>
      </c>
      <c r="AM25" s="20" t="inlineStr">
        <is>
          <t>High</t>
        </is>
      </c>
      <c r="AN25" s="20" t="inlineStr">
        <is>
          <t>Medium</t>
        </is>
      </c>
      <c r="AO25" s="20" t="inlineStr">
        <is>
          <t>DB + rerank + Gemini; measure P95</t>
        </is>
      </c>
      <c r="AP25" s="20" t="inlineStr">
        <is>
          <t>We own ACL fidelity end to end</t>
        </is>
      </c>
      <c r="AQ25" s="20" t="inlineStr">
        <is>
          <t>AlloyDB vertical + read pools</t>
        </is>
      </c>
      <c r="AR25" s="20" t="inlineStr">
        <is>
          <t>Vertex AI, AlloyDB, Cloud Run, GCS, Pub/Sub, Scheduler, Secret Manager, Document AI, DLP</t>
        </is>
      </c>
      <c r="AS25" s="20" t="inlineStr">
        <is>
          <t>Excluded (benchmark tool only)</t>
        </is>
      </c>
      <c r="AT25" s="20" t="inlineStr">
        <is>
          <t>Graph + ServiceNow API access; Entra app registrations</t>
        </is>
      </c>
      <c r="AU25" s="20" t="inlineStr">
        <is>
          <t>EXP matrix vs AP-A baseline on same golden set</t>
        </is>
      </c>
      <c r="AV25" s="21" t="inlineStr">
        <is>
          <t>https://cloud.google.com/alloydb/docs/ai/store-index-query-vectors</t>
        </is>
      </c>
      <c r="AW25" s="20" t="inlineStr">
        <is>
          <t>OSS/Third-party - verify licence &amp; version</t>
        </is>
      </c>
    </row>
    <row r="26" ht="63.75" customHeight="1" s="29">
      <c r="A26" s="20" t="inlineStr">
        <is>
          <t>C-07</t>
        </is>
      </c>
      <c r="B26" s="20" t="inlineStr">
        <is>
          <t>C. Open-source on GCP</t>
        </is>
      </c>
      <c r="C26" s="20" t="inlineStr">
        <is>
          <t>AP-B</t>
        </is>
      </c>
      <c r="D26" s="20" t="inlineStr">
        <is>
          <t>As B-01 built with LlamaIndex (or LangChain) abstractions</t>
        </is>
      </c>
      <c r="E26" s="20" t="inlineStr">
        <is>
          <t>Isolates framework value vs plain Python + SQL (maintainability, speed of experimentation)</t>
        </is>
      </c>
      <c r="F26" s="20" t="inlineStr">
        <is>
          <t>Custom extractors on Cloud Run Jobs; Pub/Sub fan-out; GCS raw/parsed zones; Cloud Scheduler</t>
        </is>
      </c>
      <c r="G26" s="20" t="inlineStr">
        <is>
          <t>Microsoft Graph delta + driveItem permissions; SharePoint REST for role assignments &amp; SP groups</t>
        </is>
      </c>
      <c r="H26" s="20" t="inlineStr">
        <is>
          <t>Table API (kb_knowledge, user criteria tables) + Attachment API; sys_updated_on watermark</t>
        </is>
      </c>
      <c r="I26" s="20" t="inlineStr">
        <is>
          <t>Document AI Layout Parser (PDF/Office) + HTML parser (pages/KB)</t>
        </is>
      </c>
      <c r="J26" s="20" t="inlineStr">
        <is>
          <t>Normalise, boilerplate removal, language detect, MinHash dedup (per ACL set), DLP inspect</t>
        </is>
      </c>
      <c r="K26" s="20" t="inlineStr">
        <is>
          <t>CHK-06 heading-aware + CHK-10 parent-child</t>
        </is>
      </c>
      <c r="L26" s="20" t="inlineStr">
        <is>
          <t>Google Vertex AI</t>
        </is>
      </c>
      <c r="M26" s="20" t="inlineStr">
        <is>
          <t>EMB-01 gemini-embedding-001</t>
        </is>
      </c>
      <c r="N26" s="20" t="inlineStr">
        <is>
          <t>768 (MRL) - sweep 768/1536/3072 in EXP-03</t>
        </is>
      </c>
      <c r="O26" s="20" t="inlineStr">
        <is>
          <t>VDB-05 AlloyDB</t>
        </is>
      </c>
      <c r="P26" s="20" t="inlineStr">
        <is>
          <t>ANN-02 HNSW (pgvector)</t>
        </is>
      </c>
      <c r="Q26" s="20" t="inlineStr">
        <is>
          <t>PostgreSQL full-text (tsvector)</t>
        </is>
      </c>
      <c r="R26" s="20" t="inlineStr">
        <is>
          <t>RRF (RRK-07) in SQL</t>
        </is>
      </c>
      <c r="S26" s="20" t="inlineStr">
        <is>
          <t>SQL WHERE on typed metadata columns</t>
        </is>
      </c>
      <c r="T26" s="20" t="inlineStr">
        <is>
          <t>RRK-01 Vertex Ranking API (default-004)</t>
        </is>
      </c>
      <c r="U26" s="20" t="inlineStr">
        <is>
          <t>Parent expansion, dedup (RRK-09), token budget, citation IDs, glossary definitions</t>
        </is>
      </c>
      <c r="V26" s="20" t="inlineStr">
        <is>
          <t>Gemini GA Flash/Pro tier (verify current model IDs)</t>
        </is>
      </c>
      <c r="W26" s="20" t="inlineStr">
        <is>
          <t>LlamaIndex retrievers/postprocessors behind RAG API; ADK agent calls API</t>
        </is>
      </c>
      <c r="X26" s="20" t="inlineStr">
        <is>
          <t>Cloud Run (RAG API) + Cloud Run Jobs (ingestion)</t>
        </is>
      </c>
      <c r="Y26" s="20" t="inlineStr">
        <is>
          <t>SP: item/scope permissions + SP group membership; SN: KB + article can/cannot-read user criteria</t>
        </is>
      </c>
      <c r="Z26" s="20" t="inlineStr">
        <is>
          <t>Principal tokens (aad:user, aad:group, sp:group, sn:uc) in allow + deny sets per document; chunks reference document ACL</t>
        </is>
      </c>
      <c r="AA26" s="20" t="inlineStr">
        <is>
          <t>Validate Entra token; Graph transitiveMemberOf (TTL cache); SP group expansion; SN user-criteria match per user (TTL cache)</t>
        </is>
      </c>
      <c r="AB26" s="20" t="inlineStr">
        <is>
          <t>ACL tables in AlloyDB (document_acl, principal_membership, identity_map)</t>
        </is>
      </c>
      <c r="AC26" s="20" t="inlineStr">
        <is>
          <t>ENF-04: pre-filter inside retrieval + authoritative re-check of top-N before LLM</t>
        </is>
      </c>
      <c r="AD26" s="20" t="inlineStr">
        <is>
          <t>allowed &amp;&amp; principal_set AND NOT denied &amp;&amp; principal_set AND status='ok' in same SQL query</t>
        </is>
      </c>
      <c r="AE26" s="20" t="inlineStr">
        <is>
          <t>Same predicate on FTS branch</t>
        </is>
      </c>
      <c r="AF26" s="20" t="inlineStr">
        <is>
          <t>Only trimmed candidates sent to Ranking API</t>
        </is>
      </c>
      <c r="AG26" s="20" t="inlineStr">
        <is>
          <t>ACL-only sync more frequent than content + nightly full reconciliation</t>
        </is>
      </c>
      <c r="AH26" s="20" t="inlineStr">
        <is>
          <t>acl_version bump invalidates caches; principal cache TTL &lt;= revocation SLA; tombstones on delete</t>
        </is>
      </c>
      <c r="AI26" s="20" t="inlineStr">
        <is>
          <t>Stale/missing ACL -&gt; exclude (fail closed); requires_source_check -&gt; Graph OBO / SN KM API check</t>
        </is>
      </c>
      <c r="AJ26" s="20" t="inlineStr">
        <is>
          <t>Candidate - validate (EXP-ACL-*)</t>
        </is>
      </c>
      <c r="AK26" s="20" t="inlineStr">
        <is>
          <t>Faster experimentation with ready components</t>
        </is>
      </c>
      <c r="AL26" s="20" t="inlineStr">
        <is>
          <t>Abstraction churn; ACL filter must still be enforced server-side, not via framework defaults</t>
        </is>
      </c>
      <c r="AM26" s="20" t="inlineStr">
        <is>
          <t>High</t>
        </is>
      </c>
      <c r="AN26" s="20" t="inlineStr">
        <is>
          <t>Medium</t>
        </is>
      </c>
      <c r="AO26" s="20" t="inlineStr">
        <is>
          <t>DB + rerank + Gemini; measure P95</t>
        </is>
      </c>
      <c r="AP26" s="20" t="inlineStr">
        <is>
          <t>We own ACL fidelity end to end</t>
        </is>
      </c>
      <c r="AQ26" s="20" t="inlineStr">
        <is>
          <t>AlloyDB vertical + read pools</t>
        </is>
      </c>
      <c r="AR26" s="20" t="inlineStr">
        <is>
          <t>Vertex AI, AlloyDB, Cloud Run, GCS, Pub/Sub, Scheduler, Secret Manager, Document AI, DLP</t>
        </is>
      </c>
      <c r="AS26" s="20" t="inlineStr">
        <is>
          <t>P2</t>
        </is>
      </c>
      <c r="AT26" s="20" t="inlineStr">
        <is>
          <t>Graph + ServiceNow API access; Entra app registrations</t>
        </is>
      </c>
      <c r="AU26" s="20" t="inlineStr">
        <is>
          <t>EXP matrix vs AP-A baseline on same golden set</t>
        </is>
      </c>
      <c r="AV26" s="21" t="inlineStr">
        <is>
          <t>https://cloud.google.com/alloydb/docs/ai/store-index-query-vectors</t>
        </is>
      </c>
      <c r="AW26" s="20" t="inlineStr">
        <is>
          <t>OSS/Third-party - verify licence &amp; version</t>
        </is>
      </c>
    </row>
    <row r="27" ht="63.75" customHeight="1" s="29">
      <c r="A27" s="20" t="inlineStr">
        <is>
          <t>C-08</t>
        </is>
      </c>
      <c r="B27" s="20" t="inlineStr">
        <is>
          <t>C. Open-source on GCP</t>
        </is>
      </c>
      <c r="C27" s="20" t="inlineStr">
        <is>
          <t>AP-C</t>
        </is>
      </c>
      <c r="D27" s="20" t="inlineStr">
        <is>
          <t>Qdrant + Qwen3-Embedding-8B (quality ceiling)</t>
        </is>
      </c>
      <c r="E27" s="20" t="inlineStr">
        <is>
          <t>Upper bound on embedding quality for cost/benefit comparison</t>
        </is>
      </c>
      <c r="F27" s="20" t="inlineStr">
        <is>
          <t>Custom extractors on Cloud Run Jobs; Pub/Sub fan-out; GCS raw/parsed zones; Cloud Scheduler</t>
        </is>
      </c>
      <c r="G27" s="20" t="inlineStr">
        <is>
          <t>Microsoft Graph delta + driveItem permissions; SharePoint REST for role assignments &amp; SP groups</t>
        </is>
      </c>
      <c r="H27" s="20" t="inlineStr">
        <is>
          <t>Table API (kb_knowledge, user criteria tables) + Attachment API; sys_updated_on watermark</t>
        </is>
      </c>
      <c r="I27" s="20" t="inlineStr">
        <is>
          <t>Document AI Layout Parser (PDF/Office) + HTML parser (pages/KB)</t>
        </is>
      </c>
      <c r="J27" s="20" t="inlineStr">
        <is>
          <t>Normalise, boilerplate removal, language detect, MinHash dedup (per ACL set), DLP inspect</t>
        </is>
      </c>
      <c r="K27" s="20" t="inlineStr">
        <is>
          <t>CHK-06 heading-aware + CHK-10 parent-child</t>
        </is>
      </c>
      <c r="L27" s="20" t="inlineStr">
        <is>
          <t>Self-hosted (large GPU)</t>
        </is>
      </c>
      <c r="M27" s="20" t="inlineStr">
        <is>
          <t>EMB-09 Qwen3-Embedding-8B</t>
        </is>
      </c>
      <c r="N27" s="20" t="inlineStr">
        <is>
          <t>4096 (or MRL 1024)</t>
        </is>
      </c>
      <c r="O27" s="20" t="inlineStr">
        <is>
          <t>VDB-13 Qdrant</t>
        </is>
      </c>
      <c r="P27" s="20" t="inlineStr">
        <is>
          <t>ANN-02 + ANN-05</t>
        </is>
      </c>
      <c r="Q27" s="20" t="inlineStr">
        <is>
          <t>Qdrant sparse (BM25)</t>
        </is>
      </c>
      <c r="R27" s="20" t="inlineStr">
        <is>
          <t>RRF</t>
        </is>
      </c>
      <c r="S27" s="20" t="inlineStr">
        <is>
          <t>SQL WHERE on typed metadata columns</t>
        </is>
      </c>
      <c r="T27" s="20" t="inlineStr">
        <is>
          <t>RRK-03 Qwen3-Reranker</t>
        </is>
      </c>
      <c r="U27" s="20" t="inlineStr">
        <is>
          <t>Parent expansion, dedup (RRK-09), token budget, citation IDs, glossary definitions</t>
        </is>
      </c>
      <c r="V27" s="20" t="inlineStr">
        <is>
          <t>Gemini GA Flash/Pro tier (verify current model IDs)</t>
        </is>
      </c>
      <c r="W27" s="20" t="inlineStr">
        <is>
          <t>ADK 2.0.3 agent calls RAG API as tool (FunctionTool/OpenAPI toolset); A2A for remote agents</t>
        </is>
      </c>
      <c r="X27" s="20" t="inlineStr">
        <is>
          <t>GKE GPU</t>
        </is>
      </c>
      <c r="Y27" s="20" t="inlineStr">
        <is>
          <t>SP: item/scope permissions + SP group membership; SN: KB + article can/cannot-read user criteria</t>
        </is>
      </c>
      <c r="Z27" s="20" t="inlineStr">
        <is>
          <t>Principal tokens (aad:user, aad:group, sp:group, sn:uc) in allow + deny sets per document; chunks reference document ACL</t>
        </is>
      </c>
      <c r="AA27" s="20" t="inlineStr">
        <is>
          <t>Validate Entra token; Graph transitiveMemberOf (TTL cache); SP group expansion; SN user-criteria match per user (TTL cache)</t>
        </is>
      </c>
      <c r="AB27" s="20" t="inlineStr">
        <is>
          <t>ACL tables in AlloyDB (document_acl, principal_membership, identity_map)</t>
        </is>
      </c>
      <c r="AC27" s="20" t="inlineStr">
        <is>
          <t>ENF-04: pre-filter inside retrieval + authoritative re-check of top-N before LLM</t>
        </is>
      </c>
      <c r="AD27" s="20" t="inlineStr">
        <is>
          <t>Payload filter</t>
        </is>
      </c>
      <c r="AE27" s="20" t="inlineStr">
        <is>
          <t>Same</t>
        </is>
      </c>
      <c r="AF27" s="20" t="inlineStr">
        <is>
          <t>In VPC</t>
        </is>
      </c>
      <c r="AG27" s="20" t="inlineStr">
        <is>
          <t>ACL-only sync more frequent than content + nightly full reconciliation</t>
        </is>
      </c>
      <c r="AH27" s="20" t="inlineStr">
        <is>
          <t>acl_version bump invalidates caches; principal cache TTL &lt;= revocation SLA; tombstones on delete</t>
        </is>
      </c>
      <c r="AI27" s="20" t="inlineStr">
        <is>
          <t>Stale/missing ACL -&gt; exclude (fail closed); requires_source_check -&gt; Graph OBO / SN KM API check</t>
        </is>
      </c>
      <c r="AJ27" s="20" t="inlineStr">
        <is>
          <t>Candidate - validate (EXP-ACL-*)</t>
        </is>
      </c>
      <c r="AK27" s="20" t="inlineStr">
        <is>
          <t>Quality ceiling</t>
        </is>
      </c>
      <c r="AL27" s="20" t="inlineStr">
        <is>
          <t>Expensive ingestion</t>
        </is>
      </c>
      <c r="AM27" s="20" t="inlineStr">
        <is>
          <t>High</t>
        </is>
      </c>
      <c r="AN27" s="20" t="inlineStr">
        <is>
          <t>High</t>
        </is>
      </c>
      <c r="AO27" s="20" t="inlineStr">
        <is>
          <t>DB + rerank + Gemini; measure P95</t>
        </is>
      </c>
      <c r="AP27" s="20" t="inlineStr">
        <is>
          <t>We own ACL fidelity end to end</t>
        </is>
      </c>
      <c r="AQ27" s="20" t="inlineStr">
        <is>
          <t>AlloyDB vertical + read pools</t>
        </is>
      </c>
      <c r="AR27" s="20" t="inlineStr">
        <is>
          <t>Vertex AI, AlloyDB, Cloud Run, GCS, Pub/Sub, Scheduler, Secret Manager, Document AI, DLP</t>
        </is>
      </c>
      <c r="AS27" s="20" t="inlineStr">
        <is>
          <t>P3</t>
        </is>
      </c>
      <c r="AT27" s="20" t="inlineStr">
        <is>
          <t>Graph + ServiceNow API access; Entra app registrations</t>
        </is>
      </c>
      <c r="AU27" s="20" t="inlineStr">
        <is>
          <t>EXP matrix vs AP-A baseline on same golden set</t>
        </is>
      </c>
      <c r="AV27" s="21" t="inlineStr">
        <is>
          <t>https://cloud.google.com/alloydb/docs/ai/store-index-query-vectors</t>
        </is>
      </c>
      <c r="AW27" s="20" t="inlineStr">
        <is>
          <t>OSS/Third-party - verify licence &amp; version</t>
        </is>
      </c>
    </row>
    <row r="28" ht="63.75" customHeight="1" s="29">
      <c r="A28" s="20" t="inlineStr">
        <is>
          <t>D-01</t>
        </is>
      </c>
      <c r="B28" s="20" t="inlineStr">
        <is>
          <t>D. Hybrid</t>
        </is>
      </c>
      <c r="C28" s="20" t="inlineStr">
        <is>
          <t>AP-D</t>
        </is>
      </c>
      <c r="D28" s="20" t="inlineStr">
        <is>
          <t>Vertex AI Search for SharePoint + custom AlloyDB index for ServiceNow (user-criteria tokens), fused by RRF</t>
        </is>
      </c>
      <c r="E28" s="20" t="inlineStr">
        <is>
          <t>Keeps managed ACLs where proven; custom where source semantics (scripted criteria) need control</t>
        </is>
      </c>
      <c r="F28" s="20" t="inlineStr">
        <is>
          <t>Custom extractors on Cloud Run Jobs; Pub/Sub fan-out; GCS raw/parsed zones; Cloud Scheduler</t>
        </is>
      </c>
      <c r="G28" s="20" t="inlineStr">
        <is>
          <t>Vertex AI Search SharePoint connector (managed)</t>
        </is>
      </c>
      <c r="H28" s="20" t="inlineStr">
        <is>
          <t>Table API (kb_knowledge, user criteria tables) + Attachment API; sys_updated_on watermark</t>
        </is>
      </c>
      <c r="I28" s="20" t="inlineStr">
        <is>
          <t>Document AI Layout Parser (PDF/Office) + HTML parser (pages/KB)</t>
        </is>
      </c>
      <c r="J28" s="20" t="inlineStr">
        <is>
          <t>Normalise, boilerplate removal, language detect, MinHash dedup (per ACL set), DLP inspect</t>
        </is>
      </c>
      <c r="K28" s="20" t="inlineStr">
        <is>
          <t>CHK-06 heading-aware + CHK-10 parent-child</t>
        </is>
      </c>
      <c r="L28" s="20" t="inlineStr">
        <is>
          <t>Google Vertex AI</t>
        </is>
      </c>
      <c r="M28" s="20" t="inlineStr">
        <is>
          <t>EMB-01 gemini-embedding-001</t>
        </is>
      </c>
      <c r="N28" s="20" t="inlineStr">
        <is>
          <t>768 (MRL) - sweep 768/1536/3072 in EXP-03</t>
        </is>
      </c>
      <c r="O28" s="20" t="inlineStr">
        <is>
          <t>VDB-05 AlloyDB</t>
        </is>
      </c>
      <c r="P28" s="20" t="inlineStr">
        <is>
          <t>ANN-02 HNSW (pgvector)</t>
        </is>
      </c>
      <c r="Q28" s="20" t="inlineStr">
        <is>
          <t>PostgreSQL full-text (tsvector)</t>
        </is>
      </c>
      <c r="R28" s="20" t="inlineStr">
        <is>
          <t>RRF across systems (each already trimmed)</t>
        </is>
      </c>
      <c r="S28" s="20" t="inlineStr">
        <is>
          <t>SQL WHERE on typed metadata columns</t>
        </is>
      </c>
      <c r="T28" s="20" t="inlineStr">
        <is>
          <t>RRK-01 Vertex Ranking API (default-004)</t>
        </is>
      </c>
      <c r="U28" s="20" t="inlineStr">
        <is>
          <t>Parent expansion, dedup (RRK-09), token budget, citation IDs, glossary definitions</t>
        </is>
      </c>
      <c r="V28" s="20" t="inlineStr">
        <is>
          <t>Gemini GA Flash/Pro tier (verify current model IDs)</t>
        </is>
      </c>
      <c r="W28" s="20" t="inlineStr">
        <is>
          <t>ADK 2.0.3 agent calls RAG API as tool (FunctionTool/OpenAPI toolset); A2A for remote agents</t>
        </is>
      </c>
      <c r="X28" s="20" t="inlineStr">
        <is>
          <t>Cloud Run (RAG API) + Cloud Run Jobs (ingestion)</t>
        </is>
      </c>
      <c r="Y28" s="20" t="inlineStr">
        <is>
          <t>SP: item/scope permissions + SP group membership; SN: KB + article can/cannot-read user criteria</t>
        </is>
      </c>
      <c r="Z28" s="20" t="inlineStr">
        <is>
          <t>Principal tokens (aad:user, aad:group, sp:group, sn:uc) in allow + deny sets per document; chunks reference document ACL</t>
        </is>
      </c>
      <c r="AA28" s="20" t="inlineStr">
        <is>
          <t>Validate Entra token; Graph transitiveMemberOf (TTL cache); SP group expansion; SN user-criteria match per user (TTL cache)</t>
        </is>
      </c>
      <c r="AB28" s="20" t="inlineStr">
        <is>
          <t>ACL tables in AlloyDB (document_acl, principal_membership, identity_map)</t>
        </is>
      </c>
      <c r="AC28" s="20" t="inlineStr">
        <is>
          <t>Each system trims before fusion</t>
        </is>
      </c>
      <c r="AD28" s="20" t="inlineStr">
        <is>
          <t>allowed &amp;&amp; principal_set AND NOT denied &amp;&amp; principal_set AND status='ok' in same SQL query</t>
        </is>
      </c>
      <c r="AE28" s="20" t="inlineStr">
        <is>
          <t>Same predicate on FTS branch</t>
        </is>
      </c>
      <c r="AF28" s="20" t="inlineStr">
        <is>
          <t>Only trimmed candidates sent to Ranking API</t>
        </is>
      </c>
      <c r="AG28" s="20" t="inlineStr">
        <is>
          <t>ACL-only sync more frequent than content + nightly full reconciliation</t>
        </is>
      </c>
      <c r="AH28" s="20" t="inlineStr">
        <is>
          <t>acl_version bump invalidates caches; principal cache TTL &lt;= revocation SLA; tombstones on delete</t>
        </is>
      </c>
      <c r="AI28" s="20" t="inlineStr">
        <is>
          <t>Stale/missing ACL -&gt; exclude (fail closed); requires_source_check -&gt; Graph OBO / SN KM API check</t>
        </is>
      </c>
      <c r="AJ28" s="20" t="inlineStr">
        <is>
          <t>Candidate - validate (EXP-ACL-*)</t>
        </is>
      </c>
      <c r="AK28" s="20" t="inlineStr">
        <is>
          <t>Targeted custom effort</t>
        </is>
      </c>
      <c r="AL28" s="20" t="inlineStr">
        <is>
          <t>Two systems; cross-system score fusion</t>
        </is>
      </c>
      <c r="AM28" s="20" t="inlineStr">
        <is>
          <t>Medium-High</t>
        </is>
      </c>
      <c r="AN28" s="20" t="inlineStr">
        <is>
          <t>Medium</t>
        </is>
      </c>
      <c r="AO28" s="20" t="inlineStr">
        <is>
          <t>DB + rerank + Gemini; measure P95</t>
        </is>
      </c>
      <c r="AP28" s="20" t="inlineStr">
        <is>
          <t>We own ACL fidelity end to end</t>
        </is>
      </c>
      <c r="AQ28" s="20" t="inlineStr">
        <is>
          <t>AlloyDB vertical + read pools</t>
        </is>
      </c>
      <c r="AR28" s="20" t="inlineStr">
        <is>
          <t>Vertex AI, AlloyDB, Cloud Run, GCS, Pub/Sub, Scheduler, Secret Manager, Document AI, DLP</t>
        </is>
      </c>
      <c r="AS28" s="20" t="inlineStr">
        <is>
          <t>P2</t>
        </is>
      </c>
      <c r="AT28" s="20" t="inlineStr">
        <is>
          <t>Graph + ServiceNow API access; Entra app registrations</t>
        </is>
      </c>
      <c r="AU28" s="20" t="inlineStr">
        <is>
          <t>EXP matrix vs AP-A baseline on same golden set</t>
        </is>
      </c>
      <c r="AV28" s="21" t="inlineStr">
        <is>
          <t>https://cloud.google.com/alloydb/docs/ai/store-index-query-vectors</t>
        </is>
      </c>
      <c r="AW28" s="20" t="inlineStr">
        <is>
          <t>Proposed pattern - validate in POC</t>
        </is>
      </c>
    </row>
    <row r="29" ht="63.75" customHeight="1" s="29">
      <c r="A29" s="20" t="inlineStr">
        <is>
          <t>D-02</t>
        </is>
      </c>
      <c r="B29" s="20" t="inlineStr">
        <is>
          <t>D. Hybrid</t>
        </is>
      </c>
      <c r="C29" s="20" t="inlineStr">
        <is>
          <t>AP-D</t>
        </is>
      </c>
      <c r="D29" s="20" t="inlineStr">
        <is>
          <t>Custom parsing/chunking pushed into Vertex AI Search (custom-chunk data store with acl_info)</t>
        </is>
      </c>
      <c r="E29" s="20" t="inlineStr">
        <is>
          <t>Tests if custom chunking alone closes the quality gap while keeping managed retrieval + ACL enforcement</t>
        </is>
      </c>
      <c r="F29" s="20" t="inlineStr">
        <is>
          <t>Custom extractors -&gt; Discovery Engine document import with acl_info</t>
        </is>
      </c>
      <c r="G29" s="20" t="inlineStr">
        <is>
          <t>Microsoft Graph delta + driveItem permissions; SharePoint REST for role assignments &amp; SP groups</t>
        </is>
      </c>
      <c r="H29" s="20" t="inlineStr">
        <is>
          <t>Table API (kb_knowledge, user criteria tables) + Attachment API; sys_updated_on watermark</t>
        </is>
      </c>
      <c r="I29" s="20" t="inlineStr">
        <is>
          <t>Document AI Layout Parser (PDF/Office) + HTML parser (pages/KB)</t>
        </is>
      </c>
      <c r="J29" s="20" t="inlineStr">
        <is>
          <t>Normalise, boilerplate removal, language detect, MinHash dedup (per ACL set), DLP inspect</t>
        </is>
      </c>
      <c r="K29" s="20" t="inlineStr">
        <is>
          <t>CHK-06 heading-aware + CHK-10 parent-child</t>
        </is>
      </c>
      <c r="L29" s="20" t="inlineStr">
        <is>
          <t>Google Vertex AI</t>
        </is>
      </c>
      <c r="M29" s="20" t="inlineStr">
        <is>
          <t>EMB-01 gemini-embedding-001</t>
        </is>
      </c>
      <c r="N29" s="20" t="inlineStr">
        <is>
          <t>768 (MRL) - sweep 768/1536/3072 in EXP-03</t>
        </is>
      </c>
      <c r="O29" s="20" t="inlineStr">
        <is>
          <t>VDB-01</t>
        </is>
      </c>
      <c r="P29" s="20" t="inlineStr">
        <is>
          <t>Managed</t>
        </is>
      </c>
      <c r="Q29" s="20" t="inlineStr">
        <is>
          <t>Managed</t>
        </is>
      </c>
      <c r="R29" s="20" t="inlineStr">
        <is>
          <t>Managed</t>
        </is>
      </c>
      <c r="S29" s="20" t="inlineStr">
        <is>
          <t>SQL WHERE on typed metadata columns</t>
        </is>
      </c>
      <c r="T29" s="20" t="inlineStr">
        <is>
          <t>Managed (+ optional RRK-01)</t>
        </is>
      </c>
      <c r="U29" s="20" t="inlineStr">
        <is>
          <t>Parent expansion, dedup (RRK-09), token budget, citation IDs, glossary definitions</t>
        </is>
      </c>
      <c r="V29" s="20" t="inlineStr">
        <is>
          <t>Gemini GA Flash/Pro tier (verify current model IDs)</t>
        </is>
      </c>
      <c r="W29" s="20" t="inlineStr">
        <is>
          <t>ADK 2.0.3 agent calls RAG API as tool (FunctionTool/OpenAPI toolset); A2A for remote agents</t>
        </is>
      </c>
      <c r="X29" s="20" t="inlineStr">
        <is>
          <t>Cloud Run (RAG API) + Cloud Run Jobs (ingestion)</t>
        </is>
      </c>
      <c r="Y29" s="20" t="inlineStr">
        <is>
          <t>SP: item/scope permissions + SP group membership; SN: KB + article can/cannot-read user criteria</t>
        </is>
      </c>
      <c r="Z29" s="20" t="inlineStr">
        <is>
          <t>Principal tokens (aad:user, aad:group, sp:group, sn:uc) in allow + deny sets per document; chunks reference document ACL</t>
        </is>
      </c>
      <c r="AA29" s="20" t="inlineStr">
        <is>
          <t>Validate Entra token; Graph transitiveMemberOf (TTL cache); SP group expansion; SN user-criteria match per user (TTL cache)</t>
        </is>
      </c>
      <c r="AB29" s="20" t="inlineStr">
        <is>
          <t>Managed + our ACL extraction</t>
        </is>
      </c>
      <c r="AC29" s="20" t="inlineStr">
        <is>
          <t>Inside Vertex AI Search</t>
        </is>
      </c>
      <c r="AD29" s="20" t="inlineStr">
        <is>
          <t>acl_info readers (managed)</t>
        </is>
      </c>
      <c r="AE29" s="20" t="inlineStr">
        <is>
          <t>Managed</t>
        </is>
      </c>
      <c r="AF29" s="20" t="inlineStr">
        <is>
          <t>Only trimmed candidates sent to Ranking API</t>
        </is>
      </c>
      <c r="AG29" s="20" t="inlineStr">
        <is>
          <t>ACL-only sync more frequent than content + nightly full reconciliation</t>
        </is>
      </c>
      <c r="AH29" s="20" t="inlineStr">
        <is>
          <t>acl_version bump invalidates caches; principal cache TTL &lt;= revocation SLA; tombstones on delete</t>
        </is>
      </c>
      <c r="AI29" s="20" t="inlineStr">
        <is>
          <t>Stale/missing ACL -&gt; exclude (fail closed); requires_source_check -&gt; Graph OBO / SN KM API check</t>
        </is>
      </c>
      <c r="AJ29" s="20" t="inlineStr">
        <is>
          <t>Candidate - validate (EXP-ACL-*)</t>
        </is>
      </c>
      <c r="AK29" s="20" t="inlineStr">
        <is>
          <t>Own chunking with managed serving</t>
        </is>
      </c>
      <c r="AL29" s="20" t="inlineStr">
        <is>
          <t>We still own ACL extraction for pushed docs; import limits</t>
        </is>
      </c>
      <c r="AM29" s="20" t="inlineStr">
        <is>
          <t>Medium</t>
        </is>
      </c>
      <c r="AN29" s="20" t="inlineStr">
        <is>
          <t>Medium</t>
        </is>
      </c>
      <c r="AO29" s="20" t="inlineStr">
        <is>
          <t>DB + rerank + Gemini; measure P95</t>
        </is>
      </c>
      <c r="AP29" s="20" t="inlineStr">
        <is>
          <t>We own ACL fidelity end to end</t>
        </is>
      </c>
      <c r="AQ29" s="20" t="inlineStr">
        <is>
          <t>AlloyDB vertical + read pools</t>
        </is>
      </c>
      <c r="AR29" s="20" t="inlineStr">
        <is>
          <t>Vertex AI, AlloyDB, Cloud Run, GCS, Pub/Sub, Scheduler, Secret Manager, Document AI, DLP</t>
        </is>
      </c>
      <c r="AS29" s="20" t="inlineStr">
        <is>
          <t>P2</t>
        </is>
      </c>
      <c r="AT29" s="20" t="inlineStr">
        <is>
          <t>Graph + ServiceNow API access; Entra app registrations</t>
        </is>
      </c>
      <c r="AU29" s="20" t="inlineStr">
        <is>
          <t>EXP matrix vs AP-A baseline on same golden set</t>
        </is>
      </c>
      <c r="AV29" s="21" t="inlineStr">
        <is>
          <t>https://cloud.google.com/generative-ai-app-builder/docs/data-source-access-control</t>
        </is>
      </c>
      <c r="AW29" s="20" t="inlineStr">
        <is>
          <t>Documented - re-verify before use</t>
        </is>
      </c>
    </row>
    <row r="30" ht="63.75" customHeight="1" s="29">
      <c r="A30" s="20" t="inlineStr">
        <is>
          <t>D-03</t>
        </is>
      </c>
      <c r="B30" s="20" t="inlineStr">
        <is>
          <t>D. Hybrid</t>
        </is>
      </c>
      <c r="C30" s="20" t="inlineStr">
        <is>
          <t>AP-F</t>
        </is>
      </c>
      <c r="D30" s="20" t="inlineStr">
        <is>
          <t>Federated delegated search: Graph Search API + ServiceNow KM API with user identity, then rerank + Gemini</t>
        </is>
      </c>
      <c r="E30" s="20" t="inlineStr">
        <is>
          <t>No index: source systems enforce ACL in real time</t>
        </is>
      </c>
      <c r="F30" s="20" t="inlineStr">
        <is>
          <t>None (query-time only)</t>
        </is>
      </c>
      <c r="G30" s="20" t="inlineStr">
        <is>
          <t>Microsoft Graph Search API (delegated, OBO)</t>
        </is>
      </c>
      <c r="H30" s="20" t="inlineStr">
        <is>
          <t>Knowledge Management REST API as the user</t>
        </is>
      </c>
      <c r="I30" s="20" t="inlineStr">
        <is>
          <t>n/a</t>
        </is>
      </c>
      <c r="J30" s="20" t="inlineStr">
        <is>
          <t>n/a</t>
        </is>
      </c>
      <c r="K30" s="20" t="inlineStr">
        <is>
          <t>Source snippets / fetched content</t>
        </is>
      </c>
      <c r="L30" s="20" t="inlineStr">
        <is>
          <t>Google Vertex AI</t>
        </is>
      </c>
      <c r="M30" s="20" t="inlineStr">
        <is>
          <t>EMB-01 gemini-embedding-001</t>
        </is>
      </c>
      <c r="N30" s="20" t="inlineStr">
        <is>
          <t>768 (MRL) - sweep 768/1536/3072 in EXP-03</t>
        </is>
      </c>
      <c r="O30" s="20" t="inlineStr">
        <is>
          <t>None</t>
        </is>
      </c>
      <c r="P30" s="20" t="inlineStr">
        <is>
          <t>n/a</t>
        </is>
      </c>
      <c r="Q30" s="20" t="inlineStr">
        <is>
          <t>Source engines</t>
        </is>
      </c>
      <c r="R30" s="20" t="inlineStr">
        <is>
          <t>RRF across sources</t>
        </is>
      </c>
      <c r="S30" s="20" t="inlineStr">
        <is>
          <t>SQL WHERE on typed metadata columns</t>
        </is>
      </c>
      <c r="T30" s="20" t="inlineStr">
        <is>
          <t>RRK-01 Vertex Ranking API (default-004)</t>
        </is>
      </c>
      <c r="U30" s="20" t="inlineStr">
        <is>
          <t>Parent expansion, dedup (RRK-09), token budget, citation IDs, glossary definitions</t>
        </is>
      </c>
      <c r="V30" s="20" t="inlineStr">
        <is>
          <t>Gemini GA Flash/Pro tier (verify current model IDs)</t>
        </is>
      </c>
      <c r="W30" s="20" t="inlineStr">
        <is>
          <t>ADK 2.0.3 agent calls RAG API as tool (FunctionTool/OpenAPI toolset); A2A for remote agents</t>
        </is>
      </c>
      <c r="X30" s="20" t="inlineStr">
        <is>
          <t>Cloud Run (RAG API) + Cloud Run Jobs (ingestion)</t>
        </is>
      </c>
      <c r="Y30" s="20" t="inlineStr">
        <is>
          <t>SP: item/scope permissions + SP group membership; SN: KB + article can/cannot-read user criteria</t>
        </is>
      </c>
      <c r="Z30" s="20" t="inlineStr">
        <is>
          <t>Principal tokens (aad:user, aad:group, sp:group, sn:uc) in allow + deny sets per document; chunks reference document ACL</t>
        </is>
      </c>
      <c r="AA30" s="20" t="inlineStr">
        <is>
          <t>Validate Entra token; Graph transitiveMemberOf (TTL cache); SP group expansion; SN user-criteria match per user (TTL cache)</t>
        </is>
      </c>
      <c r="AB30" s="20" t="inlineStr">
        <is>
          <t>Source systems</t>
        </is>
      </c>
      <c r="AC30" s="20" t="inlineStr">
        <is>
          <t>ENF-03 delegated</t>
        </is>
      </c>
      <c r="AD30" s="20" t="inlineStr">
        <is>
          <t>n/a</t>
        </is>
      </c>
      <c r="AE30" s="20" t="inlineStr">
        <is>
          <t>Source-enforced</t>
        </is>
      </c>
      <c r="AF30" s="20" t="inlineStr">
        <is>
          <t>Only trimmed candidates sent to Ranking API</t>
        </is>
      </c>
      <c r="AG30" s="20" t="inlineStr">
        <is>
          <t>n/a</t>
        </is>
      </c>
      <c r="AH30" s="20" t="inlineStr">
        <is>
          <t>Real time</t>
        </is>
      </c>
      <c r="AI30" s="20" t="inlineStr">
        <is>
          <t>n/a</t>
        </is>
      </c>
      <c r="AJ30" s="20" t="inlineStr">
        <is>
          <t>Candidate - strongest fidelity; validate latency/throttling</t>
        </is>
      </c>
      <c r="AK30" s="20" t="inlineStr">
        <is>
          <t>No ACL replication</t>
        </is>
      </c>
      <c r="AL30" s="20" t="inlineStr">
        <is>
          <t>Relevance control weak; throttling under concurrency; user consent flows</t>
        </is>
      </c>
      <c r="AM30" s="20" t="inlineStr">
        <is>
          <t>Medium</t>
        </is>
      </c>
      <c r="AN30" s="20" t="inlineStr">
        <is>
          <t>Medium</t>
        </is>
      </c>
      <c r="AO30" s="20" t="inlineStr">
        <is>
          <t>High / variable</t>
        </is>
      </c>
      <c r="AP30" s="20" t="inlineStr">
        <is>
          <t>We own ACL fidelity end to end</t>
        </is>
      </c>
      <c r="AQ30" s="20" t="inlineStr">
        <is>
          <t>AlloyDB vertical + read pools</t>
        </is>
      </c>
      <c r="AR30" s="20" t="inlineStr">
        <is>
          <t>Vertex AI, AlloyDB, Cloud Run, GCS, Pub/Sub, Scheduler, Secret Manager, Document AI, DLP</t>
        </is>
      </c>
      <c r="AS30" s="20" t="inlineStr">
        <is>
          <t>P2 (security reference + validation path)</t>
        </is>
      </c>
      <c r="AT30" s="20" t="inlineStr">
        <is>
          <t>Graph + ServiceNow API access; Entra app registrations</t>
        </is>
      </c>
      <c r="AU30" s="20" t="inlineStr">
        <is>
          <t>EXP matrix vs AP-A baseline on same golden set</t>
        </is>
      </c>
      <c r="AV30" s="21" t="inlineStr">
        <is>
          <t>https://cloud.google.com/alloydb/docs/ai/store-index-query-vectors</t>
        </is>
      </c>
      <c r="AW30" s="20" t="inlineStr">
        <is>
          <t>Proposed pattern - validate in POC</t>
        </is>
      </c>
    </row>
    <row r="31" ht="63.75" customHeight="1" s="29">
      <c r="A31" s="20" t="inlineStr">
        <is>
          <t>D-04</t>
        </is>
      </c>
      <c r="B31" s="20" t="inlineStr">
        <is>
          <t>D. Hybrid</t>
        </is>
      </c>
      <c r="C31" s="20" t="inlineStr">
        <is>
          <t>AP-B</t>
        </is>
      </c>
      <c r="D31" s="20" t="inlineStr">
        <is>
          <t>Index WITHOUT ACL pre-filter; live source check on top-N only</t>
        </is>
      </c>
      <c r="E31" s="20" t="inlineStr">
        <is>
          <t>Documents the limits of post-retrieval validation alone</t>
        </is>
      </c>
      <c r="F31" s="20" t="inlineStr">
        <is>
          <t>Custom extractors on Cloud Run Jobs; Pub/Sub fan-out; GCS raw/parsed zones; Cloud Scheduler</t>
        </is>
      </c>
      <c r="G31" s="20" t="inlineStr">
        <is>
          <t>Microsoft Graph delta + driveItem permissions; SharePoint REST for role assignments &amp; SP groups</t>
        </is>
      </c>
      <c r="H31" s="20" t="inlineStr">
        <is>
          <t>Table API (kb_knowledge, user criteria tables) + Attachment API; sys_updated_on watermark</t>
        </is>
      </c>
      <c r="I31" s="20" t="inlineStr">
        <is>
          <t>Document AI Layout Parser (PDF/Office) + HTML parser (pages/KB)</t>
        </is>
      </c>
      <c r="J31" s="20" t="inlineStr">
        <is>
          <t>Normalise, boilerplate removal, language detect, MinHash dedup (per ACL set), DLP inspect</t>
        </is>
      </c>
      <c r="K31" s="20" t="inlineStr">
        <is>
          <t>CHK-06 heading-aware + CHK-10 parent-child</t>
        </is>
      </c>
      <c r="L31" s="20" t="inlineStr">
        <is>
          <t>Google Vertex AI</t>
        </is>
      </c>
      <c r="M31" s="20" t="inlineStr">
        <is>
          <t>EMB-01 gemini-embedding-001</t>
        </is>
      </c>
      <c r="N31" s="20" t="inlineStr">
        <is>
          <t>768 (MRL) - sweep 768/1536/3072 in EXP-03</t>
        </is>
      </c>
      <c r="O31" s="20" t="inlineStr">
        <is>
          <t>VDB-05 AlloyDB</t>
        </is>
      </c>
      <c r="P31" s="20" t="inlineStr">
        <is>
          <t>ANN-02 HNSW (pgvector)</t>
        </is>
      </c>
      <c r="Q31" s="20" t="inlineStr">
        <is>
          <t>PostgreSQL full-text (tsvector)</t>
        </is>
      </c>
      <c r="R31" s="20" t="inlineStr">
        <is>
          <t>RRF (RRK-07) in SQL</t>
        </is>
      </c>
      <c r="S31" s="20" t="inlineStr">
        <is>
          <t>SQL WHERE on typed metadata columns</t>
        </is>
      </c>
      <c r="T31" s="20" t="inlineStr">
        <is>
          <t>RRK-01 Vertex Ranking API (default-004)</t>
        </is>
      </c>
      <c r="U31" s="20" t="inlineStr">
        <is>
          <t>Parent expansion, dedup (RRK-09), token budget, citation IDs, glossary definitions</t>
        </is>
      </c>
      <c r="V31" s="20" t="inlineStr">
        <is>
          <t>Gemini GA Flash/Pro tier (verify current model IDs)</t>
        </is>
      </c>
      <c r="W31" s="20" t="inlineStr">
        <is>
          <t>ADK 2.0.3 agent calls RAG API as tool (FunctionTool/OpenAPI toolset); A2A for remote agents</t>
        </is>
      </c>
      <c r="X31" s="20" t="inlineStr">
        <is>
          <t>Cloud Run (RAG API) + Cloud Run Jobs (ingestion)</t>
        </is>
      </c>
      <c r="Y31" s="20" t="inlineStr">
        <is>
          <t>SP: item/scope permissions + SP group membership; SN: KB + article can/cannot-read user criteria</t>
        </is>
      </c>
      <c r="Z31" s="20" t="inlineStr">
        <is>
          <t>Principal tokens (aad:user, aad:group, sp:group, sn:uc) in allow + deny sets per document; chunks reference document ACL</t>
        </is>
      </c>
      <c r="AA31" s="20" t="inlineStr">
        <is>
          <t>Validate Entra token; Graph transitiveMemberOf (TTL cache); SP group expansion; SN user-criteria match per user (TTL cache)</t>
        </is>
      </c>
      <c r="AB31" s="20" t="inlineStr">
        <is>
          <t>ACL tables in AlloyDB (document_acl, principal_membership, identity_map)</t>
        </is>
      </c>
      <c r="AC31" s="20" t="inlineStr">
        <is>
          <t>Post-retrieval source check only</t>
        </is>
      </c>
      <c r="AD31" s="20" t="inlineStr">
        <is>
          <t>None</t>
        </is>
      </c>
      <c r="AE31" s="20" t="inlineStr">
        <is>
          <t>None</t>
        </is>
      </c>
      <c r="AF31" s="20" t="inlineStr">
        <is>
          <t>Only trimmed candidates sent to Ranking API</t>
        </is>
      </c>
      <c r="AG31" s="20" t="inlineStr">
        <is>
          <t>ACL-only sync more frequent than content + nightly full reconciliation</t>
        </is>
      </c>
      <c r="AH31" s="20" t="inlineStr">
        <is>
          <t>acl_version bump invalidates caches; principal cache TTL &lt;= revocation SLA; tombstones on delete</t>
        </is>
      </c>
      <c r="AI31" s="20" t="inlineStr">
        <is>
          <t>Stale/missing ACL -&gt; exclude (fail closed); requires_source_check -&gt; Graph OBO / SN KM API check</t>
        </is>
      </c>
      <c r="AJ31" s="20" t="inlineStr">
        <is>
          <t>UNSUITABLE - fails mandatory ACL requirement (no trimming inside retrieval; unauthorised chunks reach service memory/reranker)</t>
        </is>
      </c>
      <c r="AK31" s="20" t="n"/>
      <c r="AL31" s="20" t="n"/>
      <c r="AM31" s="20" t="inlineStr">
        <is>
          <t>High</t>
        </is>
      </c>
      <c r="AN31" s="20" t="inlineStr">
        <is>
          <t>Medium</t>
        </is>
      </c>
      <c r="AO31" s="20" t="inlineStr">
        <is>
          <t>DB + rerank + Gemini; measure P95</t>
        </is>
      </c>
      <c r="AP31" s="20" t="inlineStr">
        <is>
          <t>Counts/relevance distorted; potential side channels</t>
        </is>
      </c>
      <c r="AQ31" s="20" t="inlineStr">
        <is>
          <t>AlloyDB vertical + read pools</t>
        </is>
      </c>
      <c r="AR31" s="20" t="inlineStr">
        <is>
          <t>Vertex AI, AlloyDB, Cloud Run, GCS, Pub/Sub, Scheduler, Secret Manager, Document AI, DLP</t>
        </is>
      </c>
      <c r="AS31" s="20" t="inlineStr">
        <is>
          <t>Excluded</t>
        </is>
      </c>
      <c r="AT31" s="20" t="inlineStr">
        <is>
          <t>Graph + ServiceNow API access; Entra app registrations</t>
        </is>
      </c>
      <c r="AU31" s="20" t="inlineStr">
        <is>
          <t>EXP matrix vs AP-A baseline on same golden set</t>
        </is>
      </c>
      <c r="AV31" s="21" t="inlineStr">
        <is>
          <t>https://cloud.google.com/alloydb/docs/ai/store-index-query-vectors</t>
        </is>
      </c>
      <c r="AW31" s="20" t="inlineStr">
        <is>
          <t>Proposed pattern - validate in POC</t>
        </is>
      </c>
    </row>
    <row r="32" ht="63.75" customHeight="1" s="29">
      <c r="A32" s="20" t="inlineStr">
        <is>
          <t>D-05</t>
        </is>
      </c>
      <c r="B32" s="20" t="inlineStr">
        <is>
          <t>D. Hybrid</t>
        </is>
      </c>
      <c r="C32" s="20" t="inlineStr">
        <is>
          <t>AP-D</t>
        </is>
      </c>
      <c r="D32" s="20" t="inlineStr">
        <is>
          <t>Graph-augmented retrieval (Spanner Graph / BigQuery graph) + vector</t>
        </is>
      </c>
      <c r="E32" s="20" t="inlineStr">
        <is>
          <t>Only if relationship/multi-hop questions are a measured gap</t>
        </is>
      </c>
      <c r="F32" s="20" t="inlineStr">
        <is>
          <t>Custom extractors on Cloud Run Jobs; Pub/Sub fan-out; GCS raw/parsed zones; Cloud Scheduler</t>
        </is>
      </c>
      <c r="G32" s="20" t="inlineStr">
        <is>
          <t>Microsoft Graph delta + driveItem permissions; SharePoint REST for role assignments &amp; SP groups</t>
        </is>
      </c>
      <c r="H32" s="20" t="inlineStr">
        <is>
          <t>Table API (kb_knowledge, user criteria tables) + Attachment API; sys_updated_on watermark</t>
        </is>
      </c>
      <c r="I32" s="20" t="inlineStr">
        <is>
          <t>Document AI Layout Parser (PDF/Office) + HTML parser (pages/KB)</t>
        </is>
      </c>
      <c r="J32" s="20" t="inlineStr">
        <is>
          <t>Normalise, boilerplate removal, language detect, MinHash dedup (per ACL set), DLP inspect</t>
        </is>
      </c>
      <c r="K32" s="20" t="inlineStr">
        <is>
          <t>CHK-06 heading-aware + CHK-10 parent-child</t>
        </is>
      </c>
      <c r="L32" s="20" t="inlineStr">
        <is>
          <t>Google Vertex AI</t>
        </is>
      </c>
      <c r="M32" s="20" t="inlineStr">
        <is>
          <t>EMB-01 gemini-embedding-001</t>
        </is>
      </c>
      <c r="N32" s="20" t="inlineStr">
        <is>
          <t>768 (MRL) - sweep 768/1536/3072 in EXP-03</t>
        </is>
      </c>
      <c r="O32" s="20" t="inlineStr">
        <is>
          <t>VDB-05 + graph store</t>
        </is>
      </c>
      <c r="P32" s="20" t="inlineStr">
        <is>
          <t>ANN-02</t>
        </is>
      </c>
      <c r="Q32" s="20" t="inlineStr">
        <is>
          <t>PostgreSQL full-text (tsvector)</t>
        </is>
      </c>
      <c r="R32" s="20" t="inlineStr">
        <is>
          <t>RRF (RRK-07) in SQL</t>
        </is>
      </c>
      <c r="S32" s="20" t="inlineStr">
        <is>
          <t>SQL WHERE on typed metadata columns</t>
        </is>
      </c>
      <c r="T32" s="20" t="inlineStr">
        <is>
          <t>RRK-01 Vertex Ranking API (default-004)</t>
        </is>
      </c>
      <c r="U32" s="20" t="inlineStr">
        <is>
          <t>Parent expansion, dedup (RRK-09), token budget, citation IDs, glossary definitions</t>
        </is>
      </c>
      <c r="V32" s="20" t="inlineStr">
        <is>
          <t>Gemini GA Flash/Pro tier (verify current model IDs)</t>
        </is>
      </c>
      <c r="W32" s="20" t="inlineStr">
        <is>
          <t>ADK 2.0.3 agent calls RAG API as tool (FunctionTool/OpenAPI toolset); A2A for remote agents</t>
        </is>
      </c>
      <c r="X32" s="20" t="inlineStr">
        <is>
          <t>Cloud Run (RAG API) + Cloud Run Jobs (ingestion)</t>
        </is>
      </c>
      <c r="Y32" s="20" t="inlineStr">
        <is>
          <t>SP: item/scope permissions + SP group membership; SN: KB + article can/cannot-read user criteria</t>
        </is>
      </c>
      <c r="Z32" s="20" t="inlineStr">
        <is>
          <t>Principal tokens (aad:user, aad:group, sp:group, sn:uc) in allow + deny sets per document; chunks reference document ACL</t>
        </is>
      </c>
      <c r="AA32" s="20" t="inlineStr">
        <is>
          <t>Validate Entra token; Graph transitiveMemberOf (TTL cache); SP group expansion; SN user-criteria match per user (TTL cache)</t>
        </is>
      </c>
      <c r="AB32" s="20" t="inlineStr">
        <is>
          <t>ACL tables in AlloyDB (document_acl, principal_membership, identity_map)</t>
        </is>
      </c>
      <c r="AC32" s="20" t="inlineStr">
        <is>
          <t>ENF-04: pre-filter inside retrieval + authoritative re-check of top-N before LLM</t>
        </is>
      </c>
      <c r="AD32" s="20" t="inlineStr">
        <is>
          <t>allowed &amp;&amp; principal_set AND NOT denied &amp;&amp; principal_set AND status='ok' in same SQL query</t>
        </is>
      </c>
      <c r="AE32" s="20" t="inlineStr">
        <is>
          <t>Same predicate on FTS branch</t>
        </is>
      </c>
      <c r="AF32" s="20" t="inlineStr">
        <is>
          <t>Only trimmed candidates sent to Ranking API</t>
        </is>
      </c>
      <c r="AG32" s="20" t="inlineStr">
        <is>
          <t>ACL-only sync more frequent than content + nightly full reconciliation</t>
        </is>
      </c>
      <c r="AH32" s="20" t="inlineStr">
        <is>
          <t>acl_version bump invalidates caches; principal cache TTL &lt;= revocation SLA; tombstones on delete</t>
        </is>
      </c>
      <c r="AI32" s="20" t="inlineStr">
        <is>
          <t>Stale/missing ACL -&gt; exclude (fail closed); requires_source_check -&gt; Graph OBO / SN KM API check</t>
        </is>
      </c>
      <c r="AJ32" s="20" t="inlineStr">
        <is>
          <t>Candidate - validate (EXP-ACL-*)</t>
        </is>
      </c>
      <c r="AK32" s="20" t="inlineStr">
        <is>
          <t>Relationship answers</t>
        </is>
      </c>
      <c r="AL32" s="20" t="inlineStr">
        <is>
          <t>ACL per node/edge; summaries crossing ACL boundaries</t>
        </is>
      </c>
      <c r="AM32" s="20" t="inlineStr">
        <is>
          <t>Very High</t>
        </is>
      </c>
      <c r="AN32" s="20" t="inlineStr">
        <is>
          <t>Medium</t>
        </is>
      </c>
      <c r="AO32" s="20" t="inlineStr">
        <is>
          <t>DB + rerank + Gemini; measure P95</t>
        </is>
      </c>
      <c r="AP32" s="20" t="inlineStr">
        <is>
          <t>We own ACL fidelity end to end</t>
        </is>
      </c>
      <c r="AQ32" s="20" t="inlineStr">
        <is>
          <t>AlloyDB vertical + read pools</t>
        </is>
      </c>
      <c r="AR32" s="20" t="inlineStr">
        <is>
          <t>Vertex AI, AlloyDB, Cloud Run, GCS, Pub/Sub, Scheduler, Secret Manager, Document AI, DLP</t>
        </is>
      </c>
      <c r="AS32" s="20" t="inlineStr">
        <is>
          <t>P4</t>
        </is>
      </c>
      <c r="AT32" s="20" t="inlineStr">
        <is>
          <t>Graph + ServiceNow API access; Entra app registrations</t>
        </is>
      </c>
      <c r="AU32" s="20" t="inlineStr">
        <is>
          <t>EXP matrix vs AP-A baseline on same golden set</t>
        </is>
      </c>
      <c r="AV32" s="21" t="inlineStr">
        <is>
          <t>https://cloud.google.com/alloydb/docs/ai/store-index-query-vectors</t>
        </is>
      </c>
      <c r="AW32" s="20" t="inlineStr">
        <is>
          <t>Proposed pattern - validate in POC</t>
        </is>
      </c>
    </row>
    <row r="33" ht="63.75" customHeight="1" s="29">
      <c r="A33" s="20" t="inlineStr">
        <is>
          <t>D-06</t>
        </is>
      </c>
      <c r="B33" s="20" t="inlineStr">
        <is>
          <t>D. Hybrid</t>
        </is>
      </c>
      <c r="C33" s="20" t="inlineStr">
        <is>
          <t>AP-D</t>
        </is>
      </c>
      <c r="D33" s="20" t="inlineStr">
        <is>
          <t>Multi-index by document type with query routing (KB in managed, long docs in AlloyDB parent-child)</t>
        </is>
      </c>
      <c r="E33" s="20" t="inlineStr">
        <is>
          <t>Different doc types may need different chunking/retrieval</t>
        </is>
      </c>
      <c r="F33" s="20" t="inlineStr">
        <is>
          <t>Custom extractors on Cloud Run Jobs; Pub/Sub fan-out; GCS raw/parsed zones; Cloud Scheduler</t>
        </is>
      </c>
      <c r="G33" s="20" t="inlineStr">
        <is>
          <t>Microsoft Graph delta + driveItem permissions; SharePoint REST for role assignments &amp; SP groups</t>
        </is>
      </c>
      <c r="H33" s="20" t="inlineStr">
        <is>
          <t>Table API (kb_knowledge, user criteria tables) + Attachment API; sys_updated_on watermark</t>
        </is>
      </c>
      <c r="I33" s="20" t="inlineStr">
        <is>
          <t>Document AI Layout Parser (PDF/Office) + HTML parser (pages/KB)</t>
        </is>
      </c>
      <c r="J33" s="20" t="inlineStr">
        <is>
          <t>Normalise, boilerplate removal, language detect, MinHash dedup (per ACL set), DLP inspect</t>
        </is>
      </c>
      <c r="K33" s="20" t="inlineStr">
        <is>
          <t>KB: whole-article; long docs: CHK-10</t>
        </is>
      </c>
      <c r="L33" s="20" t="inlineStr">
        <is>
          <t>Google Vertex AI</t>
        </is>
      </c>
      <c r="M33" s="20" t="inlineStr">
        <is>
          <t>EMB-01 gemini-embedding-001</t>
        </is>
      </c>
      <c r="N33" s="20" t="inlineStr">
        <is>
          <t>768 (MRL) - sweep 768/1536/3072 in EXP-03</t>
        </is>
      </c>
      <c r="O33" s="20" t="inlineStr">
        <is>
          <t>VDB-05 AlloyDB</t>
        </is>
      </c>
      <c r="P33" s="20" t="inlineStr">
        <is>
          <t>ANN-02 HNSW (pgvector)</t>
        </is>
      </c>
      <c r="Q33" s="20" t="inlineStr">
        <is>
          <t>PostgreSQL full-text (tsvector)</t>
        </is>
      </c>
      <c r="R33" s="20" t="inlineStr">
        <is>
          <t>Router (ADV-25) + RRF</t>
        </is>
      </c>
      <c r="S33" s="20" t="inlineStr">
        <is>
          <t>SQL WHERE on typed metadata columns</t>
        </is>
      </c>
      <c r="T33" s="20" t="inlineStr">
        <is>
          <t>RRK-01 Vertex Ranking API (default-004)</t>
        </is>
      </c>
      <c r="U33" s="20" t="inlineStr">
        <is>
          <t>Parent expansion, dedup (RRK-09), token budget, citation IDs, glossary definitions</t>
        </is>
      </c>
      <c r="V33" s="20" t="inlineStr">
        <is>
          <t>Gemini GA Flash/Pro tier (verify current model IDs)</t>
        </is>
      </c>
      <c r="W33" s="20" t="inlineStr">
        <is>
          <t>ADK 2.0.3 agent calls RAG API as tool (FunctionTool/OpenAPI toolset); A2A for remote agents</t>
        </is>
      </c>
      <c r="X33" s="20" t="inlineStr">
        <is>
          <t>Cloud Run (RAG API) + Cloud Run Jobs (ingestion)</t>
        </is>
      </c>
      <c r="Y33" s="20" t="inlineStr">
        <is>
          <t>SP: item/scope permissions + SP group membership; SN: KB + article can/cannot-read user criteria</t>
        </is>
      </c>
      <c r="Z33" s="20" t="inlineStr">
        <is>
          <t>Principal tokens (aad:user, aad:group, sp:group, sn:uc) in allow + deny sets per document; chunks reference document ACL</t>
        </is>
      </c>
      <c r="AA33" s="20" t="inlineStr">
        <is>
          <t>Validate Entra token; Graph transitiveMemberOf (TTL cache); SP group expansion; SN user-criteria match per user (TTL cache)</t>
        </is>
      </c>
      <c r="AB33" s="20" t="inlineStr">
        <is>
          <t>ACL tables in AlloyDB (document_acl, principal_membership, identity_map)</t>
        </is>
      </c>
      <c r="AC33" s="20" t="inlineStr">
        <is>
          <t>ENF-04: pre-filter inside retrieval + authoritative re-check of top-N before LLM</t>
        </is>
      </c>
      <c r="AD33" s="20" t="inlineStr">
        <is>
          <t>allowed &amp;&amp; principal_set AND NOT denied &amp;&amp; principal_set AND status='ok' in same SQL query</t>
        </is>
      </c>
      <c r="AE33" s="20" t="inlineStr">
        <is>
          <t>Same predicate on FTS branch</t>
        </is>
      </c>
      <c r="AF33" s="20" t="inlineStr">
        <is>
          <t>Only trimmed candidates sent to Ranking API</t>
        </is>
      </c>
      <c r="AG33" s="20" t="inlineStr">
        <is>
          <t>ACL-only sync more frequent than content + nightly full reconciliation</t>
        </is>
      </c>
      <c r="AH33" s="20" t="inlineStr">
        <is>
          <t>acl_version bump invalidates caches; principal cache TTL &lt;= revocation SLA; tombstones on delete</t>
        </is>
      </c>
      <c r="AI33" s="20" t="inlineStr">
        <is>
          <t>Stale/missing ACL -&gt; exclude (fail closed); requires_source_check -&gt; Graph OBO / SN KM API check</t>
        </is>
      </c>
      <c r="AJ33" s="20" t="inlineStr">
        <is>
          <t>Candidate - validate (EXP-ACL-*)</t>
        </is>
      </c>
      <c r="AK33" s="20" t="inlineStr">
        <is>
          <t>Per-type optimisation</t>
        </is>
      </c>
      <c r="AL33" s="20" t="inlineStr">
        <is>
          <t>Router errors; two systems</t>
        </is>
      </c>
      <c r="AM33" s="20" t="inlineStr">
        <is>
          <t>High</t>
        </is>
      </c>
      <c r="AN33" s="20" t="inlineStr">
        <is>
          <t>Medium</t>
        </is>
      </c>
      <c r="AO33" s="20" t="inlineStr">
        <is>
          <t>DB + rerank + Gemini; measure P95</t>
        </is>
      </c>
      <c r="AP33" s="20" t="inlineStr">
        <is>
          <t>We own ACL fidelity end to end</t>
        </is>
      </c>
      <c r="AQ33" s="20" t="inlineStr">
        <is>
          <t>AlloyDB vertical + read pools</t>
        </is>
      </c>
      <c r="AR33" s="20" t="inlineStr">
        <is>
          <t>Vertex AI, AlloyDB, Cloud Run, GCS, Pub/Sub, Scheduler, Secret Manager, Document AI, DLP</t>
        </is>
      </c>
      <c r="AS33" s="20" t="inlineStr">
        <is>
          <t>P3</t>
        </is>
      </c>
      <c r="AT33" s="20" t="inlineStr">
        <is>
          <t>Graph + ServiceNow API access; Entra app registrations</t>
        </is>
      </c>
      <c r="AU33" s="20" t="inlineStr">
        <is>
          <t>EXP matrix vs AP-A baseline on same golden set</t>
        </is>
      </c>
      <c r="AV33" s="21" t="inlineStr">
        <is>
          <t>https://cloud.google.com/alloydb/docs/ai/store-index-query-vectors</t>
        </is>
      </c>
      <c r="AW33" s="20" t="inlineStr">
        <is>
          <t>Proposed pattern - validate in POC</t>
        </is>
      </c>
    </row>
    <row r="34" ht="63.75" customHeight="1" s="29">
      <c r="A34" s="20" t="inlineStr">
        <is>
          <t>E-01</t>
        </is>
      </c>
      <c r="B34" s="20" t="inlineStr">
        <is>
          <t>E. Fully custom</t>
        </is>
      </c>
      <c r="C34" s="20" t="inlineStr">
        <is>
          <t>AP-E</t>
        </is>
      </c>
      <c r="D34" s="20" t="inlineStr">
        <is>
          <t>Fully custom: Docling/Unstructured parsing, bge-m3 on GKE, OpenSearch hybrid + DLS, own reranker, Gemini, own eval &amp; monitoring</t>
        </is>
      </c>
      <c r="E34" s="20" t="inlineStr">
        <is>
          <t>Maximum control; benchmark of full ownership cost</t>
        </is>
      </c>
      <c r="F34" s="20" t="inlineStr">
        <is>
          <t>Custom extractors on Cloud Run Jobs; Pub/Sub fan-out; GCS raw/parsed zones; Cloud Scheduler</t>
        </is>
      </c>
      <c r="G34" s="20" t="inlineStr">
        <is>
          <t>Microsoft Graph delta + driveItem permissions; SharePoint REST for role assignments &amp; SP groups</t>
        </is>
      </c>
      <c r="H34" s="20" t="inlineStr">
        <is>
          <t>Table API (kb_knowledge, user criteria tables) + Attachment API; sys_updated_on watermark</t>
        </is>
      </c>
      <c r="I34" s="20" t="inlineStr">
        <is>
          <t>Docling / Unstructured on GKE (+ Tesseract/Document AI OCR)</t>
        </is>
      </c>
      <c r="J34" s="20" t="inlineStr">
        <is>
          <t>Normalise, boilerplate removal, language detect, MinHash dedup (per ACL set), DLP inspect</t>
        </is>
      </c>
      <c r="K34" s="20" t="inlineStr">
        <is>
          <t>CHK-06 heading-aware + CHK-10 parent-child</t>
        </is>
      </c>
      <c r="L34" s="20" t="inlineStr">
        <is>
          <t>Self-hosted</t>
        </is>
      </c>
      <c r="M34" s="20" t="inlineStr">
        <is>
          <t>EMB-07 bge-m3</t>
        </is>
      </c>
      <c r="N34" s="20" t="inlineStr">
        <is>
          <t>1024 + sparse</t>
        </is>
      </c>
      <c r="O34" s="20" t="inlineStr">
        <is>
          <t>VDB-12 OpenSearch</t>
        </is>
      </c>
      <c r="P34" s="20" t="inlineStr">
        <is>
          <t>ANN-02</t>
        </is>
      </c>
      <c r="Q34" s="20" t="inlineStr">
        <is>
          <t>OpenSearch BM25</t>
        </is>
      </c>
      <c r="R34" s="20" t="inlineStr">
        <is>
          <t>Hybrid + normalisation</t>
        </is>
      </c>
      <c r="S34" s="20" t="inlineStr">
        <is>
          <t>SQL WHERE on typed metadata columns</t>
        </is>
      </c>
      <c r="T34" s="20" t="inlineStr">
        <is>
          <t>RRK-02</t>
        </is>
      </c>
      <c r="U34" s="20" t="inlineStr">
        <is>
          <t>Parent expansion, dedup (RRK-09), token budget, citation IDs, glossary definitions</t>
        </is>
      </c>
      <c r="V34" s="20" t="inlineStr">
        <is>
          <t>Gemini GA Flash/Pro tier (verify current model IDs)</t>
        </is>
      </c>
      <c r="W34" s="20" t="inlineStr">
        <is>
          <t>ADK 2.0.3 agent calls RAG API as tool (FunctionTool/OpenAPI toolset); A2A for remote agents</t>
        </is>
      </c>
      <c r="X34" s="20" t="inlineStr">
        <is>
          <t>GKE</t>
        </is>
      </c>
      <c r="Y34" s="20" t="inlineStr">
        <is>
          <t>SP: item/scope permissions + SP group membership; SN: KB + article can/cannot-read user criteria</t>
        </is>
      </c>
      <c r="Z34" s="20" t="inlineStr">
        <is>
          <t>Principal tokens (aad:user, aad:group, sp:group, sn:uc) in allow + deny sets per document; chunks reference document ACL</t>
        </is>
      </c>
      <c r="AA34" s="20" t="inlineStr">
        <is>
          <t>Validate Entra token; Graph transitiveMemberOf (TTL cache); SP group expansion; SN user-criteria match per user (TTL cache)</t>
        </is>
      </c>
      <c r="AB34" s="20" t="inlineStr">
        <is>
          <t>ACL tables in AlloyDB (document_acl, principal_membership, identity_map)</t>
        </is>
      </c>
      <c r="AC34" s="20" t="inlineStr">
        <is>
          <t>ENF-04: pre-filter inside retrieval + authoritative re-check of top-N before LLM</t>
        </is>
      </c>
      <c r="AD34" s="20" t="inlineStr">
        <is>
          <t>Filtered k-NN + DLS</t>
        </is>
      </c>
      <c r="AE34" s="20" t="inlineStr">
        <is>
          <t>DLS</t>
        </is>
      </c>
      <c r="AF34" s="20" t="inlineStr">
        <is>
          <t>In VPC</t>
        </is>
      </c>
      <c r="AG34" s="20" t="inlineStr">
        <is>
          <t>ACL-only sync more frequent than content + nightly full reconciliation</t>
        </is>
      </c>
      <c r="AH34" s="20" t="inlineStr">
        <is>
          <t>acl_version bump invalidates caches; principal cache TTL &lt;= revocation SLA; tombstones on delete</t>
        </is>
      </c>
      <c r="AI34" s="20" t="inlineStr">
        <is>
          <t>Stale/missing ACL -&gt; exclude (fail closed); requires_source_check -&gt; Graph OBO / SN KM API check</t>
        </is>
      </c>
      <c r="AJ34" s="20" t="inlineStr">
        <is>
          <t>Candidate - validate (EXP-ACL-*)</t>
        </is>
      </c>
      <c r="AK34" s="20" t="inlineStr">
        <is>
          <t>Total control, portability</t>
        </is>
      </c>
      <c r="AL34" s="20" t="inlineStr">
        <is>
          <t>Very high TCO</t>
        </is>
      </c>
      <c r="AM34" s="20" t="inlineStr">
        <is>
          <t>Very High</t>
        </is>
      </c>
      <c r="AN34" s="20" t="inlineStr">
        <is>
          <t>High</t>
        </is>
      </c>
      <c r="AO34" s="20" t="inlineStr">
        <is>
          <t>DB + rerank + Gemini; measure P95</t>
        </is>
      </c>
      <c r="AP34" s="20" t="inlineStr">
        <is>
          <t>We own ACL fidelity end to end</t>
        </is>
      </c>
      <c r="AQ34" s="20" t="inlineStr">
        <is>
          <t>AlloyDB vertical + read pools</t>
        </is>
      </c>
      <c r="AR34" s="20" t="inlineStr">
        <is>
          <t>Vertex AI, AlloyDB, Cloud Run, GCS, Pub/Sub, Scheduler, Secret Manager, Document AI, DLP</t>
        </is>
      </c>
      <c r="AS34" s="20" t="inlineStr">
        <is>
          <t>P3 (cost model only unless evidence)</t>
        </is>
      </c>
      <c r="AT34" s="20" t="inlineStr">
        <is>
          <t>Graph + ServiceNow API access; Entra app registrations</t>
        </is>
      </c>
      <c r="AU34" s="20" t="inlineStr">
        <is>
          <t>EXP matrix vs AP-A baseline on same golden set</t>
        </is>
      </c>
      <c r="AV34" s="21" t="inlineStr">
        <is>
          <t>https://cloud.google.com/alloydb/docs/ai/store-index-query-vectors</t>
        </is>
      </c>
      <c r="AW34" s="20" t="inlineStr">
        <is>
          <t>Proposed pattern - validate in POC</t>
        </is>
      </c>
    </row>
    <row r="35" ht="63.75" customHeight="1" s="29">
      <c r="A35" s="20" t="inlineStr">
        <is>
          <t>E-02</t>
        </is>
      </c>
      <c r="B35" s="20" t="inlineStr">
        <is>
          <t>E. Fully custom</t>
        </is>
      </c>
      <c r="C35" s="20" t="inlineStr">
        <is>
          <t>AP-E</t>
        </is>
      </c>
      <c r="D35" s="20" t="inlineStr">
        <is>
          <t>Per-user index partitions</t>
        </is>
      </c>
      <c r="E35" s="20" t="inlineStr">
        <is>
          <t>Included only to document why it is rejected</t>
        </is>
      </c>
      <c r="F35" s="20" t="inlineStr">
        <is>
          <t>Custom extractors on Cloud Run Jobs; Pub/Sub fan-out; GCS raw/parsed zones; Cloud Scheduler</t>
        </is>
      </c>
      <c r="G35" s="20" t="inlineStr">
        <is>
          <t>Microsoft Graph delta + driveItem permissions; SharePoint REST for role assignments &amp; SP groups</t>
        </is>
      </c>
      <c r="H35" s="20" t="inlineStr">
        <is>
          <t>Table API (kb_knowledge, user criteria tables) + Attachment API; sys_updated_on watermark</t>
        </is>
      </c>
      <c r="I35" s="20" t="inlineStr">
        <is>
          <t>Document AI Layout Parser (PDF/Office) + HTML parser (pages/KB)</t>
        </is>
      </c>
      <c r="J35" s="20" t="inlineStr">
        <is>
          <t>Normalise, boilerplate removal, language detect, MinHash dedup (per ACL set), DLP inspect</t>
        </is>
      </c>
      <c r="K35" s="20" t="inlineStr">
        <is>
          <t>CHK-06 heading-aware + CHK-10 parent-child</t>
        </is>
      </c>
      <c r="L35" s="20" t="inlineStr">
        <is>
          <t>Google Vertex AI</t>
        </is>
      </c>
      <c r="M35" s="20" t="inlineStr">
        <is>
          <t>EMB-01 gemini-embedding-001</t>
        </is>
      </c>
      <c r="N35" s="20" t="inlineStr">
        <is>
          <t>768 (MRL) - sweep 768/1536/3072 in EXP-03</t>
        </is>
      </c>
      <c r="O35" s="20" t="inlineStr">
        <is>
          <t>VDB-05 AlloyDB</t>
        </is>
      </c>
      <c r="P35" s="20" t="inlineStr">
        <is>
          <t>ANN-02 HNSW (pgvector)</t>
        </is>
      </c>
      <c r="Q35" s="20" t="inlineStr">
        <is>
          <t>PostgreSQL full-text (tsvector)</t>
        </is>
      </c>
      <c r="R35" s="20" t="inlineStr">
        <is>
          <t>RRF (RRK-07) in SQL</t>
        </is>
      </c>
      <c r="S35" s="20" t="inlineStr">
        <is>
          <t>SQL WHERE on typed metadata columns</t>
        </is>
      </c>
      <c r="T35" s="20" t="inlineStr">
        <is>
          <t>RRK-01 Vertex Ranking API (default-004)</t>
        </is>
      </c>
      <c r="U35" s="20" t="inlineStr">
        <is>
          <t>Parent expansion, dedup (RRK-09), token budget, citation IDs, glossary definitions</t>
        </is>
      </c>
      <c r="V35" s="20" t="inlineStr">
        <is>
          <t>Gemini GA Flash/Pro tier (verify current model IDs)</t>
        </is>
      </c>
      <c r="W35" s="20" t="inlineStr">
        <is>
          <t>ADK 2.0.3 agent calls RAG API as tool (FunctionTool/OpenAPI toolset); A2A for remote agents</t>
        </is>
      </c>
      <c r="X35" s="20" t="inlineStr">
        <is>
          <t>Cloud Run (RAG API) + Cloud Run Jobs (ingestion)</t>
        </is>
      </c>
      <c r="Y35" s="20" t="inlineStr">
        <is>
          <t>SP: item/scope permissions + SP group membership; SN: KB + article can/cannot-read user criteria</t>
        </is>
      </c>
      <c r="Z35" s="20" t="inlineStr">
        <is>
          <t>Principal tokens (aad:user, aad:group, sp:group, sn:uc) in allow + deny sets per document; chunks reference document ACL</t>
        </is>
      </c>
      <c r="AA35" s="20" t="inlineStr">
        <is>
          <t>Validate Entra token; Graph transitiveMemberOf (TTL cache); SP group expansion; SN user-criteria match per user (TTL cache)</t>
        </is>
      </c>
      <c r="AB35" s="20" t="inlineStr">
        <is>
          <t>ACL tables in AlloyDB (document_acl, principal_membership, identity_map)</t>
        </is>
      </c>
      <c r="AC35" s="20" t="inlineStr">
        <is>
          <t>ENF-06</t>
        </is>
      </c>
      <c r="AD35" s="20" t="inlineStr">
        <is>
          <t>allowed &amp;&amp; principal_set AND NOT denied &amp;&amp; principal_set AND status='ok' in same SQL query</t>
        </is>
      </c>
      <c r="AE35" s="20" t="inlineStr">
        <is>
          <t>Same predicate on FTS branch</t>
        </is>
      </c>
      <c r="AF35" s="20" t="inlineStr">
        <is>
          <t>Only trimmed candidates sent to Ranking API</t>
        </is>
      </c>
      <c r="AG35" s="20" t="inlineStr">
        <is>
          <t>ACL-only sync more frequent than content + nightly full reconciliation</t>
        </is>
      </c>
      <c r="AH35" s="20" t="inlineStr">
        <is>
          <t>acl_version bump invalidates caches; principal cache TTL &lt;= revocation SLA; tombstones on delete</t>
        </is>
      </c>
      <c r="AI35" s="20" t="inlineStr">
        <is>
          <t>Stale/missing ACL -&gt; exclude (fail closed); requires_source_check -&gt; Graph OBO / SN KM API check</t>
        </is>
      </c>
      <c r="AJ35" s="20" t="inlineStr">
        <is>
          <t>UNSUITABLE - fails mandatory ACL requirement at scale (sync infeasible; revocation lag)</t>
        </is>
      </c>
      <c r="AK35" s="20" t="n"/>
      <c r="AL35" s="20" t="n"/>
      <c r="AM35" s="20" t="inlineStr">
        <is>
          <t>High</t>
        </is>
      </c>
      <c r="AN35" s="20" t="inlineStr">
        <is>
          <t>Medium</t>
        </is>
      </c>
      <c r="AO35" s="20" t="inlineStr">
        <is>
          <t>DB + rerank + Gemini; measure P95</t>
        </is>
      </c>
      <c r="AP35" s="20" t="inlineStr">
        <is>
          <t>We own ACL fidelity end to end</t>
        </is>
      </c>
      <c r="AQ35" s="20" t="inlineStr">
        <is>
          <t>Users x documents explosion</t>
        </is>
      </c>
      <c r="AR35" s="20" t="inlineStr">
        <is>
          <t>Vertex AI, AlloyDB, Cloud Run, GCS, Pub/Sub, Scheduler, Secret Manager, Document AI, DLP</t>
        </is>
      </c>
      <c r="AS35" s="20" t="inlineStr">
        <is>
          <t>Excluded</t>
        </is>
      </c>
      <c r="AT35" s="20" t="inlineStr">
        <is>
          <t>Graph + ServiceNow API access; Entra app registrations</t>
        </is>
      </c>
      <c r="AU35" s="20" t="inlineStr">
        <is>
          <t>EXP matrix vs AP-A baseline on same golden set</t>
        </is>
      </c>
      <c r="AV35" s="21" t="inlineStr">
        <is>
          <t>https://cloud.google.com/alloydb/docs/ai/store-index-query-vectors</t>
        </is>
      </c>
      <c r="AW35" s="20" t="inlineStr">
        <is>
          <t>Proposed pattern - validate in POC</t>
        </is>
      </c>
    </row>
    <row r="36" ht="63.75" customHeight="1" s="29">
      <c r="A36" s="20" t="inlineStr">
        <is>
          <t>E-03</t>
        </is>
      </c>
      <c r="B36" s="20" t="inlineStr">
        <is>
          <t>E. Fully custom</t>
        </is>
      </c>
      <c r="C36" s="20" t="inlineStr">
        <is>
          <t>AP-E</t>
        </is>
      </c>
      <c r="D36" s="20" t="inlineStr">
        <is>
          <t>Custom index + external ReBAC policy engine (OpenFGA / SpiceDB) as authorisation service</t>
        </is>
      </c>
      <c r="E36" s="20" t="inlineStr">
        <is>
          <t>Tests a dedicated policy service vs ACL tables in the DB</t>
        </is>
      </c>
      <c r="F36" s="20" t="inlineStr">
        <is>
          <t>Custom extractors on Cloud Run Jobs; Pub/Sub fan-out; GCS raw/parsed zones; Cloud Scheduler</t>
        </is>
      </c>
      <c r="G36" s="20" t="inlineStr">
        <is>
          <t>Microsoft Graph delta + driveItem permissions; SharePoint REST for role assignments &amp; SP groups</t>
        </is>
      </c>
      <c r="H36" s="20" t="inlineStr">
        <is>
          <t>Table API (kb_knowledge, user criteria tables) + Attachment API; sys_updated_on watermark</t>
        </is>
      </c>
      <c r="I36" s="20" t="inlineStr">
        <is>
          <t>Document AI Layout Parser (PDF/Office) + HTML parser (pages/KB)</t>
        </is>
      </c>
      <c r="J36" s="20" t="inlineStr">
        <is>
          <t>Normalise, boilerplate removal, language detect, MinHash dedup (per ACL set), DLP inspect</t>
        </is>
      </c>
      <c r="K36" s="20" t="inlineStr">
        <is>
          <t>CHK-06 heading-aware + CHK-10 parent-child</t>
        </is>
      </c>
      <c r="L36" s="20" t="inlineStr">
        <is>
          <t>Google Vertex AI</t>
        </is>
      </c>
      <c r="M36" s="20" t="inlineStr">
        <is>
          <t>EMB-01 gemini-embedding-001</t>
        </is>
      </c>
      <c r="N36" s="20" t="inlineStr">
        <is>
          <t>768 (MRL) - sweep 768/1536/3072 in EXP-03</t>
        </is>
      </c>
      <c r="O36" s="20" t="inlineStr">
        <is>
          <t>VDB-05 AlloyDB</t>
        </is>
      </c>
      <c r="P36" s="20" t="inlineStr">
        <is>
          <t>ANN-02 HNSW (pgvector)</t>
        </is>
      </c>
      <c r="Q36" s="20" t="inlineStr">
        <is>
          <t>PostgreSQL full-text (tsvector)</t>
        </is>
      </c>
      <c r="R36" s="20" t="inlineStr">
        <is>
          <t>RRF (RRK-07) in SQL</t>
        </is>
      </c>
      <c r="S36" s="20" t="inlineStr">
        <is>
          <t>SQL WHERE on typed metadata columns</t>
        </is>
      </c>
      <c r="T36" s="20" t="inlineStr">
        <is>
          <t>RRK-01 Vertex Ranking API (default-004)</t>
        </is>
      </c>
      <c r="U36" s="20" t="inlineStr">
        <is>
          <t>Parent expansion, dedup (RRK-09), token budget, citation IDs, glossary definitions</t>
        </is>
      </c>
      <c r="V36" s="20" t="inlineStr">
        <is>
          <t>Gemini GA Flash/Pro tier (verify current model IDs)</t>
        </is>
      </c>
      <c r="W36" s="20" t="inlineStr">
        <is>
          <t>ADK 2.0.3 agent calls RAG API as tool (FunctionTool/OpenAPI toolset); A2A for remote agents</t>
        </is>
      </c>
      <c r="X36" s="20" t="inlineStr">
        <is>
          <t>Cloud Run (RAG API) + Cloud Run Jobs (ingestion)</t>
        </is>
      </c>
      <c r="Y36" s="20" t="inlineStr">
        <is>
          <t>SP: item/scope permissions + SP group membership; SN: KB + article can/cannot-read user criteria</t>
        </is>
      </c>
      <c r="Z36" s="20" t="inlineStr">
        <is>
          <t>Principal tokens (aad:user, aad:group, sp:group, sn:uc) in allow + deny sets per document; chunks reference document ACL</t>
        </is>
      </c>
      <c r="AA36" s="20" t="inlineStr">
        <is>
          <t>Validate Entra token; Graph transitiveMemberOf (TTL cache); SP group expansion; SN user-criteria match per user (TTL cache)</t>
        </is>
      </c>
      <c r="AB36" s="20" t="inlineStr">
        <is>
          <t>OpenFGA / SpiceDB (self-hosted on GKE)</t>
        </is>
      </c>
      <c r="AC36" s="20" t="inlineStr">
        <is>
          <t>Pre-filter via ListObjects / lookup for user + validation</t>
        </is>
      </c>
      <c r="AD36" s="20" t="inlineStr">
        <is>
          <t>allowed &amp;&amp; principal_set AND NOT denied &amp;&amp; principal_set AND status='ok' in same SQL query</t>
        </is>
      </c>
      <c r="AE36" s="20" t="inlineStr">
        <is>
          <t>Same predicate on FTS branch</t>
        </is>
      </c>
      <c r="AF36" s="20" t="inlineStr">
        <is>
          <t>Only trimmed candidates sent to Ranking API</t>
        </is>
      </c>
      <c r="AG36" s="20" t="inlineStr">
        <is>
          <t>ACL-only sync more frequent than content + nightly full reconciliation</t>
        </is>
      </c>
      <c r="AH36" s="20" t="inlineStr">
        <is>
          <t>acl_version bump invalidates caches; principal cache TTL &lt;= revocation SLA; tombstones on delete</t>
        </is>
      </c>
      <c r="AI36" s="20" t="inlineStr">
        <is>
          <t>Stale/missing ACL -&gt; exclude (fail closed); requires_source_check -&gt; Graph OBO / SN KM API check</t>
        </is>
      </c>
      <c r="AJ36" s="20" t="inlineStr">
        <is>
          <t>Candidate - validate (EXP-ACL-*)</t>
        </is>
      </c>
      <c r="AK36" s="20" t="inlineStr">
        <is>
          <t>Expressive relationship model; central audit</t>
        </is>
      </c>
      <c r="AL36" s="20" t="inlineStr">
        <is>
          <t>List-objects cost at scale; another system to sync</t>
        </is>
      </c>
      <c r="AM36" s="20" t="inlineStr">
        <is>
          <t>Very High</t>
        </is>
      </c>
      <c r="AN36" s="20" t="inlineStr">
        <is>
          <t>Medium</t>
        </is>
      </c>
      <c r="AO36" s="20" t="inlineStr">
        <is>
          <t>DB + rerank + Gemini; measure P95</t>
        </is>
      </c>
      <c r="AP36" s="20" t="inlineStr">
        <is>
          <t>We own ACL fidelity end to end</t>
        </is>
      </c>
      <c r="AQ36" s="20" t="inlineStr">
        <is>
          <t>AlloyDB vertical + read pools</t>
        </is>
      </c>
      <c r="AR36" s="20" t="inlineStr">
        <is>
          <t>Vertex AI, AlloyDB, Cloud Run, GCS, Pub/Sub, Scheduler, Secret Manager, Document AI, DLP</t>
        </is>
      </c>
      <c r="AS36" s="20" t="inlineStr">
        <is>
          <t>P3</t>
        </is>
      </c>
      <c r="AT36" s="20" t="inlineStr">
        <is>
          <t>Graph + ServiceNow API access; Entra app registrations</t>
        </is>
      </c>
      <c r="AU36" s="20" t="inlineStr">
        <is>
          <t>EXP matrix vs AP-A baseline on same golden set</t>
        </is>
      </c>
      <c r="AV36" s="21" t="inlineStr">
        <is>
          <t>https://cloud.google.com/alloydb/docs/ai/store-index-query-vectors</t>
        </is>
      </c>
      <c r="AW36" s="20" t="inlineStr">
        <is>
          <t>OSS/Third-party - verify licence &amp; version</t>
        </is>
      </c>
    </row>
  </sheetData>
  <conditionalFormatting sqref="AJ4:AJ236">
    <cfRule type="expression" priority="1" dxfId="11" stopIfTrue="1">
      <formula>NOT(ISERROR(SEARCH("UNSUITABLE",AJ4)))</formula>
    </cfRule>
    <cfRule type="expression" priority="2" dxfId="0" stopIfTrue="1">
      <formula>NOT(ISERROR(SEARCH("To Verify",AJ4)))</formula>
    </cfRule>
    <cfRule type="expression" priority="3" dxfId="5" stopIfTrue="1">
      <formula>NOT(ISERROR(SEARCH("Candidate",AJ4)))</formula>
    </cfRule>
  </conditionalFormatting>
  <conditionalFormatting sqref="AS4:AS236">
    <cfRule type="expression" priority="4" dxfId="25" stopIfTrue="1">
      <formula>NOT(ISERROR(SEARCH("P0",AS4)))</formula>
    </cfRule>
    <cfRule type="expression" priority="5" dxfId="9" stopIfTrue="1">
      <formula>NOT(ISERROR(SEARCH("P1",AS4)))</formula>
    </cfRule>
    <cfRule type="expression" priority="6" dxfId="4" stopIfTrue="1">
      <formula>NOT(ISERROR(SEARCH("P2",AS4)))</formula>
    </cfRule>
    <cfRule type="expression" priority="7" dxfId="5" stopIfTrue="1">
      <formula>NOT(ISERROR(SEARCH("P3",AS4)))</formula>
    </cfRule>
    <cfRule type="expression" priority="8" dxfId="1" stopIfTrue="1">
      <formula>NOT(ISERROR(SEARCH("P4",AS4)))</formula>
    </cfRule>
    <cfRule type="expression" priority="9" dxfId="20" stopIfTrue="1">
      <formula>NOT(ISERROR(SEARCH("Excluded",AS4)))</formula>
    </cfRule>
  </conditionalFormatting>
  <conditionalFormatting sqref="AW4:AW236">
    <cfRule type="expression" priority="10" dxfId="6" stopIfTrue="1">
      <formula>NOT(ISERROR(SEARCH("Verified",AW4)))</formula>
    </cfRule>
    <cfRule type="expression" priority="11" dxfId="5" stopIfTrue="1">
      <formula>NOT(ISERROR(SEARCH("Documented",AW4)))</formula>
    </cfRule>
    <cfRule type="expression" priority="12" dxfId="4" stopIfTrue="1">
      <formula>NOT(ISERROR(SEARCH("Preview",AW4)))</formula>
    </cfRule>
    <cfRule type="expression" priority="13" dxfId="3" stopIfTrue="1">
      <formula>NOT(ISERROR(SEARCH("OSS",AW4)))</formula>
    </cfRule>
    <cfRule type="expression" priority="14" dxfId="2" stopIfTrue="1">
      <formula>NOT(ISERROR(SEARCH("Proposed",AW4)))</formula>
    </cfRule>
    <cfRule type="expression" priority="15" dxfId="1" stopIfTrue="1">
      <formula>NOT(ISERROR(SEARCH("Assumption",AW4)))</formula>
    </cfRule>
    <cfRule type="expression" priority="16" dxfId="0" stopIfTrue="1">
      <formula>NOT(ISERROR(SEARCH("To Verify",AW4)))</formula>
    </cfRule>
  </conditionalFormatting>
  <hyperlinks>
    <hyperlink xmlns:r="http://schemas.openxmlformats.org/officeDocument/2006/relationships" ref="AV4" r:id="rId1"/>
    <hyperlink xmlns:r="http://schemas.openxmlformats.org/officeDocument/2006/relationships" ref="AV5" r:id="rId2"/>
    <hyperlink xmlns:r="http://schemas.openxmlformats.org/officeDocument/2006/relationships" ref="AV6" r:id="rId3"/>
    <hyperlink xmlns:r="http://schemas.openxmlformats.org/officeDocument/2006/relationships" ref="AV7" r:id="rId4"/>
    <hyperlink xmlns:r="http://schemas.openxmlformats.org/officeDocument/2006/relationships" ref="AV8" r:id="rId5"/>
    <hyperlink xmlns:r="http://schemas.openxmlformats.org/officeDocument/2006/relationships" ref="AV9" r:id="rId6"/>
    <hyperlink xmlns:r="http://schemas.openxmlformats.org/officeDocument/2006/relationships" ref="AV10" r:id="rId7"/>
    <hyperlink xmlns:r="http://schemas.openxmlformats.org/officeDocument/2006/relationships" ref="AV11" r:id="rId8"/>
    <hyperlink xmlns:r="http://schemas.openxmlformats.org/officeDocument/2006/relationships" ref="AV12" r:id="rId9"/>
    <hyperlink xmlns:r="http://schemas.openxmlformats.org/officeDocument/2006/relationships" ref="AV13" r:id="rId10"/>
    <hyperlink xmlns:r="http://schemas.openxmlformats.org/officeDocument/2006/relationships" ref="AV14" r:id="rId11"/>
    <hyperlink xmlns:r="http://schemas.openxmlformats.org/officeDocument/2006/relationships" ref="AV15" r:id="rId12"/>
    <hyperlink xmlns:r="http://schemas.openxmlformats.org/officeDocument/2006/relationships" ref="AV16" r:id="rId13"/>
    <hyperlink xmlns:r="http://schemas.openxmlformats.org/officeDocument/2006/relationships" ref="AV17" r:id="rId14"/>
    <hyperlink xmlns:r="http://schemas.openxmlformats.org/officeDocument/2006/relationships" ref="AV18" r:id="rId15"/>
    <hyperlink xmlns:r="http://schemas.openxmlformats.org/officeDocument/2006/relationships" ref="AV19" r:id="rId16"/>
    <hyperlink xmlns:r="http://schemas.openxmlformats.org/officeDocument/2006/relationships" ref="AV20" r:id="rId17"/>
    <hyperlink xmlns:r="http://schemas.openxmlformats.org/officeDocument/2006/relationships" ref="AV21" r:id="rId18"/>
    <hyperlink xmlns:r="http://schemas.openxmlformats.org/officeDocument/2006/relationships" ref="AV22" r:id="rId19"/>
    <hyperlink xmlns:r="http://schemas.openxmlformats.org/officeDocument/2006/relationships" ref="AV23" r:id="rId20"/>
    <hyperlink xmlns:r="http://schemas.openxmlformats.org/officeDocument/2006/relationships" ref="AV24" r:id="rId21"/>
    <hyperlink xmlns:r="http://schemas.openxmlformats.org/officeDocument/2006/relationships" ref="AV25" r:id="rId22"/>
    <hyperlink xmlns:r="http://schemas.openxmlformats.org/officeDocument/2006/relationships" ref="AV26" r:id="rId23"/>
    <hyperlink xmlns:r="http://schemas.openxmlformats.org/officeDocument/2006/relationships" ref="AV27" r:id="rId24"/>
    <hyperlink xmlns:r="http://schemas.openxmlformats.org/officeDocument/2006/relationships" ref="AV28" r:id="rId25"/>
    <hyperlink xmlns:r="http://schemas.openxmlformats.org/officeDocument/2006/relationships" ref="AV29" r:id="rId26"/>
    <hyperlink xmlns:r="http://schemas.openxmlformats.org/officeDocument/2006/relationships" ref="AV30" r:id="rId27"/>
    <hyperlink xmlns:r="http://schemas.openxmlformats.org/officeDocument/2006/relationships" ref="AV31" r:id="rId28"/>
    <hyperlink xmlns:r="http://schemas.openxmlformats.org/officeDocument/2006/relationships" ref="AV32" r:id="rId29"/>
    <hyperlink xmlns:r="http://schemas.openxmlformats.org/officeDocument/2006/relationships" ref="AV33" r:id="rId30"/>
    <hyperlink xmlns:r="http://schemas.openxmlformats.org/officeDocument/2006/relationships" ref="AV34" r:id="rId31"/>
    <hyperlink xmlns:r="http://schemas.openxmlformats.org/officeDocument/2006/relationships" ref="AV35" r:id="rId32"/>
    <hyperlink xmlns:r="http://schemas.openxmlformats.org/officeDocument/2006/relationships" ref="AV36" r:id="rId33"/>
  </hyperlinks>
  <pageMargins left="0.75" right="0.75" top="1" bottom="1" header="0.5" footer="0.5"/>
  <tableParts count="1">
    <tablePart xmlns:r="http://schemas.openxmlformats.org/officeDocument/2006/relationships" r:id="rId3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xr:uid="{00000000-0002-0000-0300-000000000000}">
          <x14:formula1>
            <xm:f>Lists!$B$2:$B$7</xm:f>
          </x14:formula1>
          <xm:sqref>AS4:AS236</xm:sqref>
        </x14:dataValidation>
        <x14:dataValidation type="list" errorStyle="warning" allowBlank="1" showErrorMessage="1" xr:uid="{00000000-0002-0000-0300-000001000000}">
          <x14:formula1>
            <xm:f>Lists!$A$2:$A$8</xm:f>
          </x14:formula1>
          <xm:sqref>AW4:AW236</xm:sqref>
        </x14:dataValidation>
      </x14:dataValidations>
    </ext>
  </extLst>
</worksheet>
</file>

<file path=xl/worksheets/sheet8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O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34" customWidth="1" style="29" min="2" max="15"/>
  </cols>
  <sheetData>
    <row r="1" ht="21.95" customHeight="1" s="29">
      <c r="A1" s="1" t="inlineStr">
        <is>
          <t>Architecture patterns (textual component diagrams)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A3" s="19" t="inlineStr">
        <is>
          <t>Pattern ID</t>
        </is>
      </c>
      <c r="B3" s="19" t="inlineStr">
        <is>
          <t>Pattern</t>
        </is>
      </c>
      <c r="C3" s="19" t="inlineStr">
        <is>
          <t>Category</t>
        </is>
      </c>
      <c r="D3" s="19" t="inlineStr">
        <is>
          <t>Textual component diagram</t>
        </is>
      </c>
      <c r="E3" s="19" t="inlineStr">
        <is>
          <t>Data flow</t>
        </is>
      </c>
      <c r="F3" s="19" t="inlineStr">
        <is>
          <t>Managed by GCP</t>
        </is>
      </c>
      <c r="G3" s="19" t="inlineStr">
        <is>
          <t>Owned by our engineering team</t>
        </is>
      </c>
      <c r="H3" s="19" t="inlineStr">
        <is>
          <t>Dependencies</t>
        </is>
      </c>
      <c r="I3" s="19" t="inlineStr">
        <is>
          <t>Failure modes</t>
        </is>
      </c>
      <c r="J3" s="19" t="inlineStr">
        <is>
          <t>Benefits</t>
        </is>
      </c>
      <c r="K3" s="19" t="inlineStr">
        <is>
          <t>Limitations</t>
        </is>
      </c>
      <c r="L3" s="19" t="inlineStr">
        <is>
          <t>Suitable use cases</t>
        </is>
      </c>
      <c r="M3" s="19" t="inlineStr">
        <is>
          <t>ACL approach</t>
        </is>
      </c>
      <c r="N3" s="19" t="inlineStr">
        <is>
          <t>Engineering effort (relative)</t>
        </is>
      </c>
      <c r="O3" s="19" t="inlineStr">
        <is>
          <t>Verification status</t>
        </is>
      </c>
    </row>
    <row r="4" ht="51" customHeight="1" s="29">
      <c r="A4" s="20" t="inlineStr">
        <is>
          <t>AP-A</t>
        </is>
      </c>
      <c r="B4" s="20" t="inlineStr">
        <is>
          <t>Managed RAG (current baseline): Vertex AI Search / Gemini Enterprise + connectors + Search/Answer API</t>
        </is>
      </c>
      <c r="C4" s="20" t="inlineStr">
        <is>
          <t>A. GCP-native managed</t>
        </is>
      </c>
      <c r="D4" s="20" t="inlineStr">
        <is>
          <t>[SharePoint, ServiceNow] -&gt; [Vertex AI Search connectors] -&gt; [Data store (aclEnabled)] -&gt; [Search API / Answer API] -&gt; [ADK agent tool] -&gt; [A2A clients]</t>
        </is>
      </c>
      <c r="E4" s="20" t="inlineStr">
        <is>
          <t>Connector sync -&gt; managed parse/chunk/embed/index -&gt; query with end-user identity -&gt; trimmed results -&gt; managed answer with citations</t>
        </is>
      </c>
      <c r="F4" s="20" t="inlineStr">
        <is>
          <t>Connectors, parsing, chunking, embedding, indexing, ranking, ACL trimming, answer generation</t>
        </is>
      </c>
      <c r="G4" s="20" t="inlineStr">
        <is>
          <t>Agent orchestration, prompts (where configurable), app_id config layer, glossary, eval harness</t>
        </is>
      </c>
      <c r="H4" s="20" t="inlineStr">
        <is>
          <t>Discovery Engine API, Workforce Identity Federation (Entra ID), connector licences/APIs</t>
        </is>
      </c>
      <c r="I4" s="20" t="inlineStr">
        <is>
          <t>Connector sync lag; ACL fidelity gaps (e.g. scripted ServiceNow criteria); opaque relevance regressions on service updates; quota limits</t>
        </is>
      </c>
      <c r="J4" s="20" t="inlineStr">
        <is>
          <t>Lowest build/ops effort; ACL model provided; connectors maintained by Google</t>
        </is>
      </c>
      <c r="K4" s="20" t="inlineStr">
        <is>
          <t>Limited control of chunking/embedding/ranking internals; harder to tune per app_id; cost model per query</t>
        </is>
      </c>
      <c r="L4" s="20" t="inlineStr">
        <is>
          <t>Baseline; production default if custom cannot prove measurable benefit</t>
        </is>
      </c>
      <c r="M4" s="20" t="inlineStr">
        <is>
          <t>Connector-synced acl_info + identity provider mapping (managed)</t>
        </is>
      </c>
      <c r="N4" s="20" t="inlineStr">
        <is>
          <t>Low</t>
        </is>
      </c>
      <c r="O4" s="20" t="inlineStr">
        <is>
          <t>Verified (web check 2026-10-26)</t>
        </is>
      </c>
    </row>
    <row r="5" ht="51" customHeight="1" s="29">
      <c r="A5" s="20" t="inlineStr">
        <is>
          <t>AP-A2</t>
        </is>
      </c>
      <c r="B5" s="20" t="inlineStr">
        <is>
          <t>Managed retrieval + custom post-retrieval (rerank, context, generation)</t>
        </is>
      </c>
      <c r="C5" s="20" t="inlineStr">
        <is>
          <t>A. GCP-native managed</t>
        </is>
      </c>
      <c r="D5" s="20" t="inlineStr">
        <is>
          <t>[Vertex AI Search Search API] -&gt; [Ranking API / own reranker] -&gt; [Context builder + glossary] -&gt; [Gemini] -&gt; [Check Grounding] -&gt; [ADK]</t>
        </is>
      </c>
      <c r="E5" s="20" t="inlineStr">
        <is>
          <t>Managed trimmed retrieval -&gt; custom fusion/rerank -&gt; custom prompt per app_id -&gt; Gemini -&gt; grounding check -&gt; citations</t>
        </is>
      </c>
      <c r="F5" s="20" t="inlineStr">
        <is>
          <t>Retrieval + ACL trimming</t>
        </is>
      </c>
      <c r="G5" s="20" t="inlineStr">
        <is>
          <t>Rerank, prompts, citations, answer metadata, streaming</t>
        </is>
      </c>
      <c r="H5" s="20" t="inlineStr">
        <is>
          <t>As AP-A + Vertex AI Gemini + Ranking API</t>
        </is>
      </c>
      <c r="I5" s="20" t="inlineStr">
        <is>
          <t>As AP-A plus custom code defects</t>
        </is>
      </c>
      <c r="J5" s="20" t="inlineStr">
        <is>
          <t>Keeps managed ACLs; full control of generation/prompt versioning (FR-CFG-03)</t>
        </is>
      </c>
      <c r="K5" s="20" t="inlineStr">
        <is>
          <t>Retrieval quality ceiling still managed</t>
        </is>
      </c>
      <c r="L5" s="20" t="inlineStr">
        <is>
          <t>Most likely low-risk improvement path</t>
        </is>
      </c>
      <c r="M5" s="20" t="inlineStr">
        <is>
          <t>Managed (unchanged); reranker receives only trimmed results</t>
        </is>
      </c>
      <c r="N5" s="20" t="inlineStr">
        <is>
          <t>Low-Medium</t>
        </is>
      </c>
      <c r="O5" s="20" t="inlineStr">
        <is>
          <t>Documented - re-verify before use</t>
        </is>
      </c>
    </row>
    <row r="6" ht="102" customHeight="1" s="29">
      <c r="A6" s="20" t="inlineStr">
        <is>
          <t>AP-B</t>
        </is>
      </c>
      <c r="B6" s="20" t="inlineStr">
        <is>
          <t>GCP-native custom RAG</t>
        </is>
      </c>
      <c r="C6" s="20" t="inlineStr">
        <is>
          <t>B. GCP-native custom</t>
        </is>
      </c>
      <c r="D6" s="20" t="inlineStr">
        <is>
          <t>[Graph / ServiceNow extractors on Cloud Run Jobs] -&gt; [GCS raw] -&gt; [Parse (Document AI) / normalise / DLP] -&gt; [Chunk] -&gt; [Vertex embeddings] -&gt; [AlloyDB (vectors + FTS + ACL tables) or Vector Search + AlloyDB policy store] -&gt; [RAG API on Cloud Run] -&gt; [Ranking API] -&gt; [Gemini] -&gt; [ADK tool]</t>
        </is>
      </c>
      <c r="E6" s="20" t="inlineStr">
        <is>
          <t>Scheduled/delta extraction -&gt; staged files -&gt; chunks with ACL refs -&gt; embeddings -&gt; index; query: validate Entra token -&gt; resolve principals -&gt; ACL pre-filtered hybrid retrieval -&gt; rerank -&gt; context -&gt; Gemini -&gt; citations</t>
        </is>
      </c>
      <c r="F6" s="20" t="inlineStr">
        <is>
          <t>Embedding/generation/ranking models, managed DBs, serverless compute</t>
        </is>
      </c>
      <c r="G6" s="20" t="inlineStr">
        <is>
          <t>Connectors, ACL extraction + normalisation + sync, identity resolution, chunking, retrieval, fusion, prompts, eval, monitoring</t>
        </is>
      </c>
      <c r="H6" s="20" t="inlineStr">
        <is>
          <t>Graph API + ServiceNow API access, Entra app registration, AlloyDB/Vector Search, Vertex AI</t>
        </is>
      </c>
      <c r="I6" s="20" t="inlineStr">
        <is>
          <t>ACL drift; connector throttling; partial sync; index inconsistency between vector and keyword branches</t>
        </is>
      </c>
      <c r="J6" s="20" t="inlineStr">
        <is>
          <t>Full control of every retrieval variable; per-app tuning; portable PostgreSQL model</t>
        </is>
      </c>
      <c r="K6" s="20" t="inlineStr">
        <is>
          <t>Large engineering &amp; on-call ownership; we must re-implement connector + ACL fidelity</t>
        </is>
      </c>
      <c r="L6" s="20" t="inlineStr">
        <is>
          <t>Primary custom candidate</t>
        </is>
      </c>
      <c r="M6" s="20" t="inlineStr">
        <is>
          <t>Synchronised ACL-aware index + authoritative validation (hybrid)</t>
        </is>
      </c>
      <c r="N6" s="20" t="inlineStr">
        <is>
          <t>High</t>
        </is>
      </c>
      <c r="O6" s="20" t="inlineStr">
        <is>
          <t>Proposed pattern - validate in POC</t>
        </is>
      </c>
    </row>
    <row r="7" ht="63.75" customHeight="1" s="29">
      <c r="A7" s="20" t="inlineStr">
        <is>
          <t>AP-C</t>
        </is>
      </c>
      <c r="B7" s="20" t="inlineStr">
        <is>
          <t>Open-source RAG hosted on GCP</t>
        </is>
      </c>
      <c r="C7" s="20" t="inlineStr">
        <is>
          <t>C. Open-source on GCP</t>
        </is>
      </c>
      <c r="D7" s="20" t="inlineStr">
        <is>
          <t>[Extractors] -&gt; [Unstructured/Docling parse] -&gt; [OSS embeddings on GKE GPU] -&gt; [Qdrant / OpenSearch / Elastic / Milvus on GKE] -&gt; [OSS reranker] -&gt; [Gemini] -&gt; [ADK]</t>
        </is>
      </c>
      <c r="E7" s="20" t="inlineStr">
        <is>
          <t>As AP-B but with self-hosted models and stores</t>
        </is>
      </c>
      <c r="F7" s="20" t="inlineStr">
        <is>
          <t>GKE control plane, GPUs, storage</t>
        </is>
      </c>
      <c r="G7" s="20" t="inlineStr">
        <is>
          <t>Everything above infrastructure incl. upgrades, CVEs, backups</t>
        </is>
      </c>
      <c r="H7" s="20" t="inlineStr">
        <is>
          <t>GKE, GPU quota, container supply chain, OSS licences</t>
        </is>
      </c>
      <c r="I7" s="20" t="inlineStr">
        <is>
          <t>Cluster/ops failures; library CVEs; model serving saturation</t>
        </is>
      </c>
      <c r="J7" s="20" t="inlineStr">
        <is>
          <t>Maximum portability; no per-call model cost; data never leaves VPC</t>
        </is>
      </c>
      <c r="K7" s="20" t="inlineStr">
        <is>
          <t>Highest ops burden; GPU capacity; security plugin config errors</t>
        </is>
      </c>
      <c r="L7" s="20" t="inlineStr">
        <is>
          <t>Data-residency- or cost-driven cases; teams with platform SRE</t>
        </is>
      </c>
      <c r="M7" s="20" t="inlineStr">
        <is>
          <t>DB-native filtering or DLS (Elastic/OpenSearch) + validation</t>
        </is>
      </c>
      <c r="N7" s="20" t="inlineStr">
        <is>
          <t>High</t>
        </is>
      </c>
      <c r="O7" s="20" t="inlineStr">
        <is>
          <t>OSS/Third-party - verify licence &amp; version</t>
        </is>
      </c>
    </row>
    <row r="8" ht="102" customHeight="1" s="29">
      <c r="A8" s="20" t="inlineStr">
        <is>
          <t>AP-D</t>
        </is>
      </c>
      <c r="B8" s="20" t="inlineStr">
        <is>
          <t>Hybrid managed + custom</t>
        </is>
      </c>
      <c r="C8" s="20" t="inlineStr">
        <is>
          <t>D. Hybrid</t>
        </is>
      </c>
      <c r="D8" s="20" t="inlineStr">
        <is>
          <t>Variants: (1) Vertex AI Search for SharePoint + custom index for ServiceNow fused by RRF; (2) custom ingestion pushing chunks with acl_info into Vertex AI Search; (3) custom retrieval + managed Ranking/Gemini; (4) multiple indexes by document type with routing</t>
        </is>
      </c>
      <c r="E8" s="20" t="inlineStr">
        <is>
          <t>Per variant; fusion layer merges trimmed result lists from each system</t>
        </is>
      </c>
      <c r="F8" s="20" t="inlineStr">
        <is>
          <t>Whatever stays managed</t>
        </is>
      </c>
      <c r="G8" s="20" t="inlineStr">
        <is>
          <t>Fusion, routing, consistent citation model across systems</t>
        </is>
      </c>
      <c r="H8" s="20" t="inlineStr">
        <is>
          <t>Both stacks</t>
        </is>
      </c>
      <c r="I8" s="20" t="inlineStr">
        <is>
          <t>Inconsistent scoring across systems; double ACL models</t>
        </is>
      </c>
      <c r="J8" s="20" t="inlineStr">
        <is>
          <t>Use managed where it is proven (ACLs, connectors), custom where measurable gaps exist</t>
        </is>
      </c>
      <c r="K8" s="20" t="inlineStr">
        <is>
          <t>Two systems to operate and evaluate</t>
        </is>
      </c>
      <c r="L8" s="20" t="inlineStr">
        <is>
          <t>Most pragmatic if baseline fails on specific query types only</t>
        </is>
      </c>
      <c r="M8" s="20" t="inlineStr">
        <is>
          <t>Each system trims independently before fusion</t>
        </is>
      </c>
      <c r="N8" s="20" t="inlineStr">
        <is>
          <t>Medium-High</t>
        </is>
      </c>
      <c r="O8" s="20" t="inlineStr">
        <is>
          <t>Proposed pattern - validate in POC</t>
        </is>
      </c>
    </row>
    <row r="9" ht="89.25" customHeight="1" s="29">
      <c r="A9" s="20" t="inlineStr">
        <is>
          <t>AP-E</t>
        </is>
      </c>
      <c r="B9" s="20" t="inlineStr">
        <is>
          <t>Fully custom</t>
        </is>
      </c>
      <c r="C9" s="20" t="inlineStr">
        <is>
          <t>E. Fully custom</t>
        </is>
      </c>
      <c r="D9" s="20" t="inlineStr">
        <is>
          <t>Every box in AP-B/AP-C built and operated by us: ingestion, parsing, normalisation, chunking, embedding, vector + keyword indexes, filtering, rerank, context, prompt mgmt, generation calls, citations, eval, monitoring, re-index</t>
        </is>
      </c>
      <c r="E9" s="20" t="inlineStr">
        <is>
          <t>Same as AP-B with no managed retrieval</t>
        </is>
      </c>
      <c r="F9" s="20" t="inlineStr">
        <is>
          <t>Only infra primitives</t>
        </is>
      </c>
      <c r="G9" s="20" t="inlineStr">
        <is>
          <t>Everything</t>
        </is>
      </c>
      <c r="H9" s="20" t="inlineStr">
        <is>
          <t>Many</t>
        </is>
      </c>
      <c r="I9" s="20" t="inlineStr">
        <is>
          <t>Every failure mode is ours</t>
        </is>
      </c>
      <c r="J9" s="20" t="inlineStr">
        <is>
          <t>Total control</t>
        </is>
      </c>
      <c r="K9" s="20" t="inlineStr">
        <is>
          <t>Very high TCO; slow time-to-value; parity with managed connectors/ACLs is a major project</t>
        </is>
      </c>
      <c r="L9" s="20" t="inlineStr">
        <is>
          <t>Only with strong evidence of quality/cost gains + platform team</t>
        </is>
      </c>
      <c r="M9" s="20" t="inlineStr">
        <is>
          <t>Synchronised index + policy service + validation</t>
        </is>
      </c>
      <c r="N9" s="20" t="inlineStr">
        <is>
          <t>Very High</t>
        </is>
      </c>
      <c r="O9" s="20" t="inlineStr">
        <is>
          <t>Proposed pattern - validate in POC</t>
        </is>
      </c>
    </row>
    <row r="10" ht="38.25" customHeight="1" s="29">
      <c r="A10" s="20" t="inlineStr">
        <is>
          <t>AP-F</t>
        </is>
      </c>
      <c r="B10" s="20" t="inlineStr">
        <is>
          <t>Federated / delegated retrieval (no central index)</t>
        </is>
      </c>
      <c r="C10" s="20" t="inlineStr">
        <is>
          <t>D. Hybrid (security fallback)</t>
        </is>
      </c>
      <c r="D10" s="20" t="inlineStr">
        <is>
          <t>[ADK agent] -&gt; [Graph Search API with user OBO token] + [ServiceNow KM API as user] -&gt; [Fusion + rerank] -&gt; [Gemini]</t>
        </is>
      </c>
      <c r="E10" s="20" t="inlineStr">
        <is>
          <t>Query fan-out to sources with the user's delegated identity; sources enforce ACLs</t>
        </is>
      </c>
      <c r="F10" s="20" t="inlineStr">
        <is>
          <t>Generation</t>
        </is>
      </c>
      <c r="G10" s="20" t="inlineStr">
        <is>
          <t>Fan-out, OBO, fusion</t>
        </is>
      </c>
      <c r="H10" s="20" t="inlineStr">
        <is>
          <t>Entra OBO, ServiceNow OAuth per user</t>
        </is>
      </c>
      <c r="I10" s="20" t="inlineStr">
        <is>
          <t>Source latency/throttling; inconsistent relevance; source outage = no answer</t>
        </is>
      </c>
      <c r="J10" s="20" t="inlineStr">
        <is>
          <t>Source is the authorisation source of truth; no ACL replication</t>
        </is>
      </c>
      <c r="K10" s="20" t="inlineStr">
        <is>
          <t>Weaker relevance control; latency; rate limits under concurrency</t>
        </is>
      </c>
      <c r="L10" s="20" t="inlineStr">
        <is>
          <t>Authoritative validation step; low-volume sensitive content</t>
        </is>
      </c>
      <c r="M10" s="20" t="inlineStr">
        <is>
          <t>Delegated to source</t>
        </is>
      </c>
      <c r="N10" s="20" t="inlineStr">
        <is>
          <t>Medium</t>
        </is>
      </c>
      <c r="O10" s="20" t="inlineStr">
        <is>
          <t>Proposed pattern - validate in POC</t>
        </is>
      </c>
    </row>
    <row r="11" ht="38.25" customHeight="1" s="29">
      <c r="A11" s="20" t="inlineStr">
        <is>
          <t>AP-G</t>
        </is>
      </c>
      <c r="B11" s="20" t="inlineStr">
        <is>
          <t>Vertex AI RAG Engine</t>
        </is>
      </c>
      <c r="C11" s="20" t="inlineStr">
        <is>
          <t>B. GCP-native custom (managed orchestration)</t>
        </is>
      </c>
      <c r="D11" s="20" t="inlineStr">
        <is>
          <t>[GCS / Drive import] -&gt; [RAG Engine corpus (RagManagedDb or Vector Search)] -&gt; [retrieveContexts] -&gt; [Gemini]</t>
        </is>
      </c>
      <c r="E11" s="20" t="inlineStr">
        <is>
          <t>Managed import/chunk/embed; retrieval API</t>
        </is>
      </c>
      <c r="F11" s="20" t="inlineStr">
        <is>
          <t>Corpus management, chunking options, embedding</t>
        </is>
      </c>
      <c r="G11" s="20" t="inlineStr">
        <is>
          <t>ACL layer (not provided - verify)</t>
        </is>
      </c>
      <c r="H11" s="20" t="inlineStr">
        <is>
          <t>Vertex AI</t>
        </is>
      </c>
      <c r="I11" s="20" t="inlineStr">
        <is>
          <t>No per-user document ACL model documented - security gap</t>
        </is>
      </c>
      <c r="J11" s="20" t="inlineStr">
        <is>
          <t>Fast prototype of custom chunk/embed choices</t>
        </is>
      </c>
      <c r="K11" s="20" t="inlineStr">
        <is>
          <t>ACL requirement likely unmet</t>
        </is>
      </c>
      <c r="L11" s="20" t="inlineStr">
        <is>
          <t>Prototype / non-sensitive corpora only</t>
        </is>
      </c>
      <c r="M11" s="20" t="inlineStr">
        <is>
          <t>To Verify - default UNSUITABLE for ACL'd content</t>
        </is>
      </c>
      <c r="N11" s="20" t="inlineStr">
        <is>
          <t>Low</t>
        </is>
      </c>
      <c r="O11" s="20" t="inlineStr">
        <is>
          <t>Documented - re-verify before use</t>
        </is>
      </c>
    </row>
  </sheetData>
  <conditionalFormatting sqref="O4:O211">
    <cfRule type="expression" priority="1" dxfId="6" stopIfTrue="1">
      <formula>NOT(ISERROR(SEARCH("Verified",O4)))</formula>
    </cfRule>
    <cfRule type="expression" priority="2" dxfId="5" stopIfTrue="1">
      <formula>NOT(ISERROR(SEARCH("Documented",O4)))</formula>
    </cfRule>
    <cfRule type="expression" priority="3" dxfId="4" stopIfTrue="1">
      <formula>NOT(ISERROR(SEARCH("Preview",O4)))</formula>
    </cfRule>
    <cfRule type="expression" priority="4" dxfId="3" stopIfTrue="1">
      <formula>NOT(ISERROR(SEARCH("OSS",O4)))</formula>
    </cfRule>
    <cfRule type="expression" priority="5" dxfId="2" stopIfTrue="1">
      <formula>NOT(ISERROR(SEARCH("Proposed",O4)))</formula>
    </cfRule>
    <cfRule type="expression" priority="6" dxfId="1" stopIfTrue="1">
      <formula>NOT(ISERROR(SEARCH("Assumption",O4)))</formula>
    </cfRule>
    <cfRule type="expression" priority="7" dxfId="0" stopIfTrue="1">
      <formula>NOT(ISERROR(SEARCH("To Verify",O4)))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0400-000000000000}">
          <x14:formula1>
            <xm:f>Lists!$A$2:$A$8</xm:f>
          </x14:formula1>
          <xm:sqref>O4:O211</xm:sqref>
        </x14:dataValidation>
      </x14:dataValidations>
    </ext>
  </extLst>
</worksheet>
</file>

<file path=xl/worksheets/sheet9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Y23"/>
  <sheetViews>
    <sheetView workbookViewId="0">
      <pane xSplit="3" ySplit="3" topLeftCell="D1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18" customWidth="1" style="29" min="2" max="2"/>
    <col width="24" customWidth="1" style="29" min="3" max="3"/>
    <col width="27" customWidth="1" style="29" min="4" max="4"/>
    <col width="20" customWidth="1" style="29" min="5" max="5"/>
    <col width="22" customWidth="1" style="29" min="6" max="6"/>
    <col width="29" customWidth="1" style="29" min="7" max="7"/>
    <col width="17" customWidth="1" style="29" min="8" max="8"/>
    <col width="31" customWidth="1" style="29" min="9" max="9"/>
    <col width="18" customWidth="1" style="29" min="10" max="10"/>
    <col width="16" customWidth="1" style="29" min="11" max="11"/>
    <col width="23" customWidth="1" style="29" min="12" max="13"/>
    <col width="20" customWidth="1" style="29" min="14" max="14"/>
    <col width="26" customWidth="1" style="29" min="15" max="15"/>
    <col width="17" customWidth="1" style="29" min="16" max="16"/>
    <col width="34" customWidth="1" style="29" min="17" max="17"/>
    <col width="37" customWidth="1" style="29" min="18" max="18"/>
    <col width="19" customWidth="1" style="29" min="19" max="19"/>
    <col width="27" customWidth="1" style="29" min="20" max="20"/>
    <col width="41" customWidth="1" style="29" min="21" max="21"/>
    <col width="20" customWidth="1" style="29" min="22" max="22"/>
    <col width="27" customWidth="1" style="29" min="23" max="23"/>
    <col width="20" customWidth="1" style="29" min="24" max="24"/>
    <col width="13" customWidth="1" style="29" min="25" max="25"/>
  </cols>
  <sheetData>
    <row r="1" ht="21.95" customHeight="1" s="29">
      <c r="A1" s="1" t="inlineStr">
        <is>
          <t>Embedding model catalogue - compare on OUR corpus (EXP-01..06), not public leaderboards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/>
    <row r="3">
      <c r="A3" s="19" t="inlineStr">
        <is>
          <t>Model ID</t>
        </is>
      </c>
      <c r="B3" s="19" t="inlineStr">
        <is>
          <t>Provider</t>
        </is>
      </c>
      <c r="C3" s="19" t="inlineStr">
        <is>
          <t>Exact model name</t>
        </is>
      </c>
      <c r="D3" s="19" t="inlineStr">
        <is>
          <t>Model type</t>
        </is>
      </c>
      <c r="E3" s="19" t="inlineStr">
        <is>
          <t>Modality / language</t>
        </is>
      </c>
      <c r="F3" s="19" t="inlineStr">
        <is>
          <t>Max input</t>
        </is>
      </c>
      <c r="G3" s="19" t="inlineStr">
        <is>
          <t>Output dims &amp; configuration</t>
        </is>
      </c>
      <c r="H3" s="19" t="inlineStr">
        <is>
          <t>Normalisation</t>
        </is>
      </c>
      <c r="I3" s="19" t="inlineStr">
        <is>
          <t>Query/doc encoding &amp; prefixes</t>
        </is>
      </c>
      <c r="J3" s="19" t="inlineStr">
        <is>
          <t>Similarity metric</t>
        </is>
      </c>
      <c r="K3" s="19" t="inlineStr">
        <is>
          <t>Batch / online</t>
        </is>
      </c>
      <c r="L3" s="19" t="inlineStr">
        <is>
          <t>Deployment model</t>
        </is>
      </c>
      <c r="M3" s="19" t="inlineStr">
        <is>
          <t>Regional availability</t>
        </is>
      </c>
      <c r="N3" s="19" t="inlineStr">
        <is>
          <t>Pricing basis</t>
        </is>
      </c>
      <c r="O3" s="19" t="inlineStr">
        <is>
          <t>Fine-tuning / adaptation</t>
        </is>
      </c>
      <c r="P3" s="19" t="inlineStr">
        <is>
          <t>Licence</t>
        </is>
      </c>
      <c r="Q3" s="19" t="inlineStr">
        <is>
          <t>Strengths</t>
        </is>
      </c>
      <c r="R3" s="19" t="inlineStr">
        <is>
          <t>Limitations</t>
        </is>
      </c>
      <c r="S3" s="19" t="inlineStr">
        <is>
          <t>Integration effort</t>
        </is>
      </c>
      <c r="T3" s="19" t="inlineStr">
        <is>
          <t>Security &amp; data residency</t>
        </is>
      </c>
      <c r="U3" s="19" t="inlineStr">
        <is>
          <t>Official documentation</t>
        </is>
      </c>
      <c r="V3" s="19" t="inlineStr">
        <is>
          <t>Lifecycle / version</t>
        </is>
      </c>
      <c r="W3" s="19" t="inlineStr">
        <is>
          <t>Verification status</t>
        </is>
      </c>
      <c r="X3" s="19" t="inlineStr">
        <is>
          <t>POC priority</t>
        </is>
      </c>
      <c r="Y3" s="19" t="inlineStr">
        <is>
          <t>Date checked</t>
        </is>
      </c>
    </row>
    <row r="4" ht="102" customHeight="1" s="29">
      <c r="A4" s="20" t="inlineStr">
        <is>
          <t>EMB-01</t>
        </is>
      </c>
      <c r="B4" s="20" t="inlineStr">
        <is>
          <t>Google Vertex AI</t>
        </is>
      </c>
      <c r="C4" s="20" t="inlineStr">
        <is>
          <t>gemini-embedding-001</t>
        </is>
      </c>
      <c r="D4" s="20" t="inlineStr">
        <is>
          <t>Dense text embedding (Matryoshka-style truncation)</t>
        </is>
      </c>
      <c r="E4" s="20" t="inlineStr">
        <is>
          <t>Text; multilingual; code</t>
        </is>
      </c>
      <c r="F4" s="20" t="inlineStr">
        <is>
          <t>2048 tokens per input (excess silently truncated); 250 texts and 20k tokens per request limits apply to other models - gemini-embedding-001 allows 1 instance per request</t>
        </is>
      </c>
      <c r="G4" s="20" t="inlineStr">
        <is>
          <t>3072 default; output_dimensionality lets you request smaller (e.g. 768 / 1536)</t>
        </is>
      </c>
      <c r="H4" s="20" t="inlineStr">
        <is>
          <t>Full-size output is normalised; re-normalise if you truncate client-side or request reduced dims (To Verify per docs)</t>
        </is>
      </c>
      <c r="I4" s="20" t="inlineStr">
        <is>
          <t>task_type parameter: RETRIEVAL_DOCUMENT for chunks; RETRIEVAL_QUERY / QUESTION_ANSWERING for queries; title field optional for documents</t>
        </is>
      </c>
      <c r="J4" s="20" t="inlineStr">
        <is>
          <t>Cosine or dot product on normalised vectors</t>
        </is>
      </c>
      <c r="K4" s="20" t="inlineStr">
        <is>
          <t>Online: 1 input per request (throughput bound by quota); batch prediction - To Verify</t>
        </is>
      </c>
      <c r="L4" s="20" t="inlineStr">
        <is>
          <t>Fully managed API (aiplatform.googleapis.com)</t>
        </is>
      </c>
      <c r="M4" s="20" t="inlineStr">
        <is>
          <t>Multiple regions + global - check model location page for your residency region</t>
        </is>
      </c>
      <c r="N4" s="20" t="inlineStr">
        <is>
          <t>Per input token / character - see Vertex AI generative AI pricing page</t>
        </is>
      </c>
      <c r="O4" s="20" t="inlineStr">
        <is>
          <t>Not self-tunable today - To Verify; adapt via contextual chunk text instead</t>
        </is>
      </c>
      <c r="P4" s="20" t="inlineStr">
        <is>
          <t>Google Cloud service terms</t>
        </is>
      </c>
      <c r="Q4" s="20" t="inlineStr">
        <is>
          <t>Strongest Google text model; unifies text-embedding-005 and multilingual-002; configurable dims</t>
        </is>
      </c>
      <c r="R4" s="20" t="inlineStr">
        <is>
          <t>1-instance-per-request limits ingestion throughput (quota planning critical); 3072 dims raise storage/ANN memory</t>
        </is>
      </c>
      <c r="S4" s="20" t="inlineStr">
        <is>
          <t>Low</t>
        </is>
      </c>
      <c r="T4" s="20" t="inlineStr">
        <is>
          <t>Data stays in GCP; regional endpoint selection; CMEK n/a for stateless call</t>
        </is>
      </c>
      <c r="U4" s="21" t="inlineStr">
        <is>
          <t>https://cloud.google.com/vertex-ai/generative-ai/docs/embeddings/get-text-embeddings</t>
        </is>
      </c>
      <c r="V4" s="20" t="inlineStr">
        <is>
          <t>GA - check model versions &amp; lifecycle page</t>
        </is>
      </c>
      <c r="W4" s="20" t="inlineStr">
        <is>
          <t>Verified (web check 2026-10-26)</t>
        </is>
      </c>
      <c r="X4" s="20" t="inlineStr">
        <is>
          <t>P1 - primary candidate</t>
        </is>
      </c>
      <c r="Y4" s="20" t="inlineStr">
        <is>
          <t>2026-10-26</t>
        </is>
      </c>
    </row>
    <row r="5" ht="38.25" customHeight="1" s="29">
      <c r="A5" s="20" t="inlineStr">
        <is>
          <t>EMB-02</t>
        </is>
      </c>
      <c r="B5" s="20" t="inlineStr">
        <is>
          <t>Google Vertex AI</t>
        </is>
      </c>
      <c r="C5" s="20" t="inlineStr">
        <is>
          <t>gemini-embedding-2-preview</t>
        </is>
      </c>
      <c r="D5" s="20" t="inlineStr">
        <is>
          <t>Dense multimodal interleaved embedding</t>
        </is>
      </c>
      <c r="E5" s="20" t="inlineStr">
        <is>
          <t>Text, image, video, PDF (interleaved)</t>
        </is>
      </c>
      <c r="F5" s="20" t="inlineStr">
        <is>
          <t>8192 tokens (per Vector Search 2.0 docs)</t>
        </is>
      </c>
      <c r="G5" s="20" t="inlineStr">
        <is>
          <t>3072 max</t>
        </is>
      </c>
      <c r="H5" s="20" t="inlineStr">
        <is>
          <t>To Verify</t>
        </is>
      </c>
      <c r="I5" s="20" t="inlineStr">
        <is>
          <t>To Verify</t>
        </is>
      </c>
      <c r="J5" s="20" t="inlineStr">
        <is>
          <t>Cosine</t>
        </is>
      </c>
      <c r="K5" s="20" t="inlineStr">
        <is>
          <t>To Verify</t>
        </is>
      </c>
      <c r="L5" s="20" t="inlineStr">
        <is>
          <t>Managed (Preview)</t>
        </is>
      </c>
      <c r="M5" s="20" t="inlineStr">
        <is>
          <t>To Verify</t>
        </is>
      </c>
      <c r="N5" s="20" t="inlineStr">
        <is>
          <t>To Verify</t>
        </is>
      </c>
      <c r="O5" s="20" t="inlineStr">
        <is>
          <t>No</t>
        </is>
      </c>
      <c r="P5" s="20" t="inlineStr">
        <is>
          <t>Google Pre-GA terms</t>
        </is>
      </c>
      <c r="Q5" s="20" t="inlineStr">
        <is>
          <t>Long input; PDF-native embedding could reduce parsing dependence</t>
        </is>
      </c>
      <c r="R5" s="20" t="inlineStr">
        <is>
          <t>Preview - no SLA; behaviour and name may change</t>
        </is>
      </c>
      <c r="S5" s="20" t="inlineStr">
        <is>
          <t>Low-Medium</t>
        </is>
      </c>
      <c r="T5" s="20" t="inlineStr">
        <is>
          <t>Pre-GA data terms must be reviewed by security</t>
        </is>
      </c>
      <c r="U5" s="21" t="inlineStr">
        <is>
          <t>https://docs.cloud.google.com/vertex-ai/docs/vector-search-2/embeddings/autogenerating-embeddings</t>
        </is>
      </c>
      <c r="V5" s="20" t="inlineStr">
        <is>
          <t>Preview</t>
        </is>
      </c>
      <c r="W5" s="20" t="inlineStr">
        <is>
          <t>Preview/Experimental - re-verify</t>
        </is>
      </c>
      <c r="X5" s="20" t="inlineStr">
        <is>
          <t>P3 - watch / optional spike</t>
        </is>
      </c>
      <c r="Y5" s="20" t="inlineStr">
        <is>
          <t>2026-10-26</t>
        </is>
      </c>
    </row>
    <row r="6" ht="51" customHeight="1" s="29">
      <c r="A6" s="20" t="inlineStr">
        <is>
          <t>EMB-03</t>
        </is>
      </c>
      <c r="B6" s="20" t="inlineStr">
        <is>
          <t>Google Vertex AI</t>
        </is>
      </c>
      <c r="C6" s="20" t="inlineStr">
        <is>
          <t>text-embedding-005</t>
        </is>
      </c>
      <c r="D6" s="20" t="inlineStr">
        <is>
          <t>Dense text embedding</t>
        </is>
      </c>
      <c r="E6" s="20" t="inlineStr">
        <is>
          <t>English + code</t>
        </is>
      </c>
      <c r="F6" s="20" t="inlineStr">
        <is>
          <t>2048 tokens</t>
        </is>
      </c>
      <c r="G6" s="20" t="inlineStr">
        <is>
          <t>768 default; output_dimensionality supported</t>
        </is>
      </c>
      <c r="H6" s="20" t="inlineStr">
        <is>
          <t>Normalised</t>
        </is>
      </c>
      <c r="I6" s="20" t="inlineStr">
        <is>
          <t>task_type (RETRIEVAL_DOCUMENT / RETRIEVAL_QUERY)</t>
        </is>
      </c>
      <c r="J6" s="20" t="inlineStr">
        <is>
          <t>Cosine / dot</t>
        </is>
      </c>
      <c r="K6" s="20" t="inlineStr">
        <is>
          <t>Online (batched up to 250 inputs / 20k tokens per request) and batch</t>
        </is>
      </c>
      <c r="L6" s="20" t="inlineStr">
        <is>
          <t>Managed</t>
        </is>
      </c>
      <c r="M6" s="20" t="inlineStr">
        <is>
          <t>Multiple regions - check</t>
        </is>
      </c>
      <c r="N6" s="20" t="inlineStr">
        <is>
          <t>Per character/token - pricing page</t>
        </is>
      </c>
      <c r="O6" s="20" t="inlineStr">
        <is>
          <t>Embedding tuning historically supported for some versions - To Verify</t>
        </is>
      </c>
      <c r="P6" s="20" t="inlineStr">
        <is>
          <t>Google Cloud terms</t>
        </is>
      </c>
      <c r="Q6" s="20" t="inlineStr">
        <is>
          <t>Cheap, fast, high request batching; good English baseline</t>
        </is>
      </c>
      <c r="R6" s="20" t="inlineStr">
        <is>
          <t>English-focused; superseded by gemini-embedding-001 per docs</t>
        </is>
      </c>
      <c r="S6" s="20" t="inlineStr">
        <is>
          <t>Low</t>
        </is>
      </c>
      <c r="T6" s="20" t="inlineStr">
        <is>
          <t>As EMB-01</t>
        </is>
      </c>
      <c r="U6" s="21" t="inlineStr">
        <is>
          <t>https://cloud.google.com/vertex-ai/generative-ai/docs/embeddings/get-text-embeddings</t>
        </is>
      </c>
      <c r="V6" s="20" t="inlineStr">
        <is>
          <t>Check deprecation schedule</t>
        </is>
      </c>
      <c r="W6" s="20" t="inlineStr">
        <is>
          <t>Documented - re-verify before use</t>
        </is>
      </c>
      <c r="X6" s="20" t="inlineStr">
        <is>
          <t>P2 - cost/throughput baseline</t>
        </is>
      </c>
      <c r="Y6" s="20" t="inlineStr">
        <is>
          <t>2026-10-26</t>
        </is>
      </c>
    </row>
    <row r="7" ht="25.5" customHeight="1" s="29">
      <c r="A7" s="20" t="inlineStr">
        <is>
          <t>EMB-04</t>
        </is>
      </c>
      <c r="B7" s="20" t="inlineStr">
        <is>
          <t>Google Vertex AI</t>
        </is>
      </c>
      <c r="C7" s="20" t="inlineStr">
        <is>
          <t>text-multilingual-embedding-002</t>
        </is>
      </c>
      <c r="D7" s="20" t="inlineStr">
        <is>
          <t>Dense text embedding</t>
        </is>
      </c>
      <c r="E7" s="20" t="inlineStr">
        <is>
          <t>Multilingual text</t>
        </is>
      </c>
      <c r="F7" s="20" t="inlineStr">
        <is>
          <t>2048 tokens</t>
        </is>
      </c>
      <c r="G7" s="20" t="n">
        <v>768</v>
      </c>
      <c r="H7" s="20" t="inlineStr">
        <is>
          <t>Normalised</t>
        </is>
      </c>
      <c r="I7" s="20" t="inlineStr">
        <is>
          <t>task_type</t>
        </is>
      </c>
      <c r="J7" s="20" t="inlineStr">
        <is>
          <t>Cosine / dot</t>
        </is>
      </c>
      <c r="K7" s="20" t="inlineStr">
        <is>
          <t>Online batched + batch</t>
        </is>
      </c>
      <c r="L7" s="20" t="inlineStr">
        <is>
          <t>Managed</t>
        </is>
      </c>
      <c r="M7" s="20" t="inlineStr">
        <is>
          <t>Multiple regions</t>
        </is>
      </c>
      <c r="N7" s="20" t="inlineStr">
        <is>
          <t>Pricing page</t>
        </is>
      </c>
      <c r="O7" s="20" t="inlineStr">
        <is>
          <t>To Verify</t>
        </is>
      </c>
      <c r="P7" s="20" t="inlineStr">
        <is>
          <t>Google Cloud terms</t>
        </is>
      </c>
      <c r="Q7" s="20" t="inlineStr">
        <is>
          <t>Multilingual at 768 dims</t>
        </is>
      </c>
      <c r="R7" s="20" t="inlineStr">
        <is>
          <t>Superseded by gemini-embedding-001</t>
        </is>
      </c>
      <c r="S7" s="20" t="inlineStr">
        <is>
          <t>Low</t>
        </is>
      </c>
      <c r="T7" s="20" t="inlineStr">
        <is>
          <t>As EMB-01</t>
        </is>
      </c>
      <c r="U7" s="21" t="inlineStr">
        <is>
          <t>https://cloud.google.com/vertex-ai/generative-ai/docs/embeddings/get-text-embeddings</t>
        </is>
      </c>
      <c r="V7" s="20" t="inlineStr">
        <is>
          <t>Check deprecation schedule</t>
        </is>
      </c>
      <c r="W7" s="20" t="inlineStr">
        <is>
          <t>Documented - re-verify before use</t>
        </is>
      </c>
      <c r="X7" s="20" t="inlineStr">
        <is>
          <t>P3 - only if multilingual corpus confirmed</t>
        </is>
      </c>
      <c r="Y7" s="20" t="inlineStr">
        <is>
          <t>2026-10-26</t>
        </is>
      </c>
    </row>
    <row r="8" ht="38.25" customHeight="1" s="29">
      <c r="A8" s="20" t="inlineStr">
        <is>
          <t>EMB-05</t>
        </is>
      </c>
      <c r="B8" s="20" t="inlineStr">
        <is>
          <t>Google Vertex AI</t>
        </is>
      </c>
      <c r="C8" s="20" t="inlineStr">
        <is>
          <t>multimodalembedding@001</t>
        </is>
      </c>
      <c r="D8" s="20" t="inlineStr">
        <is>
          <t>Dense multimodal (shared text/image/video space)</t>
        </is>
      </c>
      <c r="E8" s="20" t="inlineStr">
        <is>
          <t>Image, text (short), video</t>
        </is>
      </c>
      <c r="F8" s="20" t="inlineStr">
        <is>
          <t>Text input is short (token limit small - To Verify); image size limits</t>
        </is>
      </c>
      <c r="G8" s="20" t="inlineStr">
        <is>
          <t>1408 default; lower dims selectable (To Verify list)</t>
        </is>
      </c>
      <c r="H8" s="20" t="inlineStr">
        <is>
          <t>To Verify</t>
        </is>
      </c>
      <c r="I8" s="20" t="inlineStr">
        <is>
          <t>Same space for text query and image</t>
        </is>
      </c>
      <c r="J8" s="20" t="inlineStr">
        <is>
          <t>Cosine</t>
        </is>
      </c>
      <c r="K8" s="20" t="inlineStr">
        <is>
          <t>Online</t>
        </is>
      </c>
      <c r="L8" s="20" t="inlineStr">
        <is>
          <t>Managed</t>
        </is>
      </c>
      <c r="M8" s="20" t="inlineStr">
        <is>
          <t>Limited regions - To Verify</t>
        </is>
      </c>
      <c r="N8" s="20" t="inlineStr">
        <is>
          <t>Per image / text / video second - pricing page</t>
        </is>
      </c>
      <c r="O8" s="20" t="inlineStr">
        <is>
          <t>No</t>
        </is>
      </c>
      <c r="P8" s="20" t="inlineStr">
        <is>
          <t>Google Cloud terms</t>
        </is>
      </c>
      <c r="Q8" s="20" t="inlineStr">
        <is>
          <t>Enables image/diagram retrieval</t>
        </is>
      </c>
      <c r="R8" s="20" t="inlineStr">
        <is>
          <t>Short text limit makes it unsuitable for text chunks</t>
        </is>
      </c>
      <c r="S8" s="20" t="inlineStr">
        <is>
          <t>Medium</t>
        </is>
      </c>
      <c r="T8" s="20" t="inlineStr">
        <is>
          <t>As EMB-01</t>
        </is>
      </c>
      <c r="U8" s="21" t="inlineStr">
        <is>
          <t>https://cloud.google.com/vertex-ai/generative-ai/docs/embeddings/get-multimodal-embeddings</t>
        </is>
      </c>
      <c r="V8" s="20" t="inlineStr">
        <is>
          <t>GA - verify</t>
        </is>
      </c>
      <c r="W8" s="20" t="inlineStr">
        <is>
          <t>Documented - re-verify before use</t>
        </is>
      </c>
      <c r="X8" s="20" t="inlineStr">
        <is>
          <t>P4 - only if image retrieval is a requirement</t>
        </is>
      </c>
      <c r="Y8" s="20" t="inlineStr">
        <is>
          <t>2026-10-26</t>
        </is>
      </c>
    </row>
    <row r="9" ht="38.25" customHeight="1" s="29">
      <c r="A9" s="20" t="inlineStr">
        <is>
          <t>EMB-06</t>
        </is>
      </c>
      <c r="B9" s="20" t="inlineStr">
        <is>
          <t>Google (open weights)</t>
        </is>
      </c>
      <c r="C9" s="20" t="inlineStr">
        <is>
          <t>google/embeddinggemma-300m</t>
        </is>
      </c>
      <c r="D9" s="20" t="inlineStr">
        <is>
          <t>Dense text embedding, small open model</t>
        </is>
      </c>
      <c r="E9" s="20" t="inlineStr">
        <is>
          <t>100+ languages</t>
        </is>
      </c>
      <c r="F9" s="20" t="inlineStr">
        <is>
          <t>2048 tokens</t>
        </is>
      </c>
      <c r="G9" s="20" t="inlineStr">
        <is>
          <t>768; Matryoshka truncation to 512/256/128</t>
        </is>
      </c>
      <c r="H9" s="20" t="inlineStr">
        <is>
          <t>Normalise after truncation</t>
        </is>
      </c>
      <c r="I9" s="20" t="inlineStr">
        <is>
          <t>Prompt templates e.g. 'task: search result / query: ...' and 'title: ... / text: ...'</t>
        </is>
      </c>
      <c r="J9" s="20" t="inlineStr">
        <is>
          <t>Cosine</t>
        </is>
      </c>
      <c r="K9" s="20" t="inlineStr">
        <is>
          <t>Both (self-hosted)</t>
        </is>
      </c>
      <c r="L9" s="20" t="inlineStr">
        <is>
          <t>Self-host: Cloud Run GPU, GKE, Vertex AI endpoint</t>
        </is>
      </c>
      <c r="M9" s="20" t="inlineStr">
        <is>
          <t>Any region you deploy</t>
        </is>
      </c>
      <c r="N9" s="20" t="inlineStr">
        <is>
          <t>Compute (GPU/CPU hours) - no per-token fee</t>
        </is>
      </c>
      <c r="O9" s="20" t="inlineStr">
        <is>
          <t>Full fine-tuning via Sentence Transformers</t>
        </is>
      </c>
      <c r="P9" s="20" t="inlineStr">
        <is>
          <t>Gemma Terms of Use (review)</t>
        </is>
      </c>
      <c r="Q9" s="20" t="inlineStr">
        <is>
          <t>Small, cheap self-hosted; on-device-capable; fine-tunable on domain data</t>
        </is>
      </c>
      <c r="R9" s="20" t="inlineStr">
        <is>
          <t>Lower quality than large models; you own serving</t>
        </is>
      </c>
      <c r="S9" s="20" t="inlineStr">
        <is>
          <t>Medium</t>
        </is>
      </c>
      <c r="T9" s="20" t="inlineStr">
        <is>
          <t>Full control of data path; nothing leaves VPC</t>
        </is>
      </c>
      <c r="U9" s="21" t="inlineStr">
        <is>
          <t>https://ai.google.dev/gemma/docs/embeddinggemma</t>
        </is>
      </c>
      <c r="V9" s="20" t="inlineStr">
        <is>
          <t>Released 2025 - verify current version</t>
        </is>
      </c>
      <c r="W9" s="20" t="inlineStr">
        <is>
          <t>OSS/Third-party - verify licence &amp; version</t>
        </is>
      </c>
      <c r="X9" s="20" t="inlineStr">
        <is>
          <t>P2 - self-hosted contender</t>
        </is>
      </c>
      <c r="Y9" s="20" t="inlineStr">
        <is>
          <t>2026-10-26</t>
        </is>
      </c>
    </row>
    <row r="10" ht="38.25" customHeight="1" s="29">
      <c r="A10" s="20" t="inlineStr">
        <is>
          <t>EMB-07</t>
        </is>
      </c>
      <c r="B10" s="20" t="inlineStr">
        <is>
          <t>BAAI (open weights)</t>
        </is>
      </c>
      <c r="C10" s="20" t="inlineStr">
        <is>
          <t>BAAI/bge-m3</t>
        </is>
      </c>
      <c r="D10" s="20" t="inlineStr">
        <is>
          <t>Dense + learned sparse + multi-vector (ColBERT-style) in one model</t>
        </is>
      </c>
      <c r="E10" s="20" t="inlineStr">
        <is>
          <t>100+ languages</t>
        </is>
      </c>
      <c r="F10" s="20" t="inlineStr">
        <is>
          <t>8192 tokens</t>
        </is>
      </c>
      <c r="G10" s="20" t="inlineStr">
        <is>
          <t>1024 dense; sparse lexical weights; multi-vector</t>
        </is>
      </c>
      <c r="H10" s="20" t="inlineStr">
        <is>
          <t>Normalised dense output</t>
        </is>
      </c>
      <c r="I10" s="20" t="inlineStr">
        <is>
          <t>No instruction prefix required</t>
        </is>
      </c>
      <c r="J10" s="20" t="inlineStr">
        <is>
          <t>Cosine (dense); dot (sparse)</t>
        </is>
      </c>
      <c r="K10" s="20" t="inlineStr">
        <is>
          <t>Both (self-hosted)</t>
        </is>
      </c>
      <c r="L10" s="20" t="inlineStr">
        <is>
          <t>Self-host GPU (Cloud Run GPU / GKE / Vertex endpoint)</t>
        </is>
      </c>
      <c r="M10" s="20" t="inlineStr">
        <is>
          <t>Any</t>
        </is>
      </c>
      <c r="N10" s="20" t="inlineStr">
        <is>
          <t>Compute</t>
        </is>
      </c>
      <c r="O10" s="20" t="inlineStr">
        <is>
          <t>Fine-tunable (FlagEmbedding)</t>
        </is>
      </c>
      <c r="P10" s="20" t="inlineStr">
        <is>
          <t>MIT</t>
        </is>
      </c>
      <c r="Q10" s="20" t="inlineStr">
        <is>
          <t>Hybrid dense+sparse from one pass; long input; strong multilingual</t>
        </is>
      </c>
      <c r="R10" s="20" t="inlineStr">
        <is>
          <t>568M params - GPU recommended; sparse output needs an engine that stores sparse vectors</t>
        </is>
      </c>
      <c r="S10" s="20" t="inlineStr">
        <is>
          <t>Medium</t>
        </is>
      </c>
      <c r="T10" s="20" t="inlineStr">
        <is>
          <t>Full control</t>
        </is>
      </c>
      <c r="U10" s="21" t="inlineStr">
        <is>
          <t>https://huggingface.co/BAAI/bge-m3</t>
        </is>
      </c>
      <c r="V10" s="20" t="inlineStr">
        <is>
          <t>v1 (2024) - verify</t>
        </is>
      </c>
      <c r="W10" s="20" t="inlineStr">
        <is>
          <t>OSS/Third-party - verify licence &amp; version</t>
        </is>
      </c>
      <c r="X10" s="20" t="inlineStr">
        <is>
          <t>P1 - open-source hybrid contender</t>
        </is>
      </c>
      <c r="Y10" s="20" t="inlineStr">
        <is>
          <t>2026-10-26</t>
        </is>
      </c>
    </row>
    <row r="11" ht="38.25" customHeight="1" s="29">
      <c r="A11" s="20" t="inlineStr">
        <is>
          <t>EMB-08</t>
        </is>
      </c>
      <c r="B11" s="20" t="inlineStr">
        <is>
          <t>Microsoft (open weights)</t>
        </is>
      </c>
      <c r="C11" s="20" t="inlineStr">
        <is>
          <t>intfloat/multilingual-e5-large-instruct</t>
        </is>
      </c>
      <c r="D11" s="20" t="inlineStr">
        <is>
          <t>Dense text embedding (instruction-tuned)</t>
        </is>
      </c>
      <c r="E11" s="20" t="inlineStr">
        <is>
          <t>Multilingual</t>
        </is>
      </c>
      <c r="F11" s="20" t="inlineStr">
        <is>
          <t>512 tokens</t>
        </is>
      </c>
      <c r="G11" s="20" t="n">
        <v>1024</v>
      </c>
      <c r="H11" s="20" t="inlineStr">
        <is>
          <t>Normalise</t>
        </is>
      </c>
      <c r="I11" s="20" t="inlineStr">
        <is>
          <t>Queries need 'Instruct: &lt;task&gt;\nQuery: ' prefix; documents no prefix</t>
        </is>
      </c>
      <c r="J11" s="20" t="inlineStr">
        <is>
          <t>Cosine</t>
        </is>
      </c>
      <c r="K11" s="20" t="inlineStr">
        <is>
          <t>Both</t>
        </is>
      </c>
      <c r="L11" s="20" t="inlineStr">
        <is>
          <t>Self-host</t>
        </is>
      </c>
      <c r="M11" s="20" t="inlineStr">
        <is>
          <t>Any</t>
        </is>
      </c>
      <c r="N11" s="20" t="inlineStr">
        <is>
          <t>Compute</t>
        </is>
      </c>
      <c r="O11" s="20" t="inlineStr">
        <is>
          <t>Fine-tunable</t>
        </is>
      </c>
      <c r="P11" s="20" t="inlineStr">
        <is>
          <t>MIT</t>
        </is>
      </c>
      <c r="Q11" s="20" t="inlineStr">
        <is>
          <t>Mature, well-understood, multilingual</t>
        </is>
      </c>
      <c r="R11" s="20" t="inlineStr">
        <is>
          <t>512-token limit forces small chunks</t>
        </is>
      </c>
      <c r="S11" s="20" t="inlineStr">
        <is>
          <t>Medium</t>
        </is>
      </c>
      <c r="T11" s="20" t="inlineStr">
        <is>
          <t>Full control</t>
        </is>
      </c>
      <c r="U11" s="21" t="inlineStr">
        <is>
          <t>https://huggingface.co/intfloat/multilingual-e5-large-instruct</t>
        </is>
      </c>
      <c r="V11" s="20" t="inlineStr">
        <is>
          <t>Stable</t>
        </is>
      </c>
      <c r="W11" s="20" t="inlineStr">
        <is>
          <t>OSS/Third-party - verify licence &amp; version</t>
        </is>
      </c>
      <c r="X11" s="20" t="inlineStr">
        <is>
          <t>P3</t>
        </is>
      </c>
      <c r="Y11" s="20" t="inlineStr">
        <is>
          <t>2026-10-26</t>
        </is>
      </c>
    </row>
    <row r="12" ht="25.5" customHeight="1" s="29">
      <c r="A12" s="20" t="inlineStr">
        <is>
          <t>EMB-09</t>
        </is>
      </c>
      <c r="B12" s="20" t="inlineStr">
        <is>
          <t>Alibaba Qwen (open weights)</t>
        </is>
      </c>
      <c r="C12" s="20" t="inlineStr">
        <is>
          <t>Qwen/Qwen3-Embedding-0.6B / -4B / -8B</t>
        </is>
      </c>
      <c r="D12" s="20" t="inlineStr">
        <is>
          <t>Dense LLM-based embedding (MRL)</t>
        </is>
      </c>
      <c r="E12" s="20" t="inlineStr">
        <is>
          <t>100+ languages; code</t>
        </is>
      </c>
      <c r="F12" s="20" t="inlineStr">
        <is>
          <t>32k tokens</t>
        </is>
      </c>
      <c r="G12" s="20" t="inlineStr">
        <is>
          <t>Up to 1024 / 2560 / 4096; user-defined lower dims</t>
        </is>
      </c>
      <c r="H12" s="20" t="inlineStr">
        <is>
          <t>Normalise</t>
        </is>
      </c>
      <c r="I12" s="20" t="inlineStr">
        <is>
          <t>Instruction on the query side recommended</t>
        </is>
      </c>
      <c r="J12" s="20" t="inlineStr">
        <is>
          <t>Cosine</t>
        </is>
      </c>
      <c r="K12" s="20" t="inlineStr">
        <is>
          <t>Both</t>
        </is>
      </c>
      <c r="L12" s="20" t="inlineStr">
        <is>
          <t>Self-host GPU; vLLM / TEI serving</t>
        </is>
      </c>
      <c r="M12" s="20" t="inlineStr">
        <is>
          <t>Any</t>
        </is>
      </c>
      <c r="N12" s="20" t="inlineStr">
        <is>
          <t>Compute (4B/8B need larger GPUs)</t>
        </is>
      </c>
      <c r="O12" s="20" t="inlineStr">
        <is>
          <t>Fine-tunable</t>
        </is>
      </c>
      <c r="P12" s="20" t="inlineStr">
        <is>
          <t>Apache-2.0</t>
        </is>
      </c>
      <c r="Q12" s="20" t="inlineStr">
        <is>
          <t>Top-tier public benchmark scores; long context</t>
        </is>
      </c>
      <c r="R12" s="20" t="inlineStr">
        <is>
          <t>Large variants expensive to serve at ingestion scale</t>
        </is>
      </c>
      <c r="S12" s="20" t="inlineStr">
        <is>
          <t>Medium-High</t>
        </is>
      </c>
      <c r="T12" s="20" t="inlineStr">
        <is>
          <t>Full control</t>
        </is>
      </c>
      <c r="U12" s="21" t="inlineStr">
        <is>
          <t>https://huggingface.co/Qwen/Qwen3-Embedding-0.6B</t>
        </is>
      </c>
      <c r="V12" s="20" t="inlineStr">
        <is>
          <t>2025 release - verify</t>
        </is>
      </c>
      <c r="W12" s="20" t="inlineStr">
        <is>
          <t>OSS/Third-party - verify licence &amp; version</t>
        </is>
      </c>
      <c r="X12" s="20" t="inlineStr">
        <is>
          <t>P2 - quality ceiling test</t>
        </is>
      </c>
      <c r="Y12" s="20" t="inlineStr">
        <is>
          <t>2026-10-26</t>
        </is>
      </c>
    </row>
    <row r="13" ht="25.5" customHeight="1" s="29">
      <c r="A13" s="20" t="inlineStr">
        <is>
          <t>EMB-10</t>
        </is>
      </c>
      <c r="B13" s="20" t="inlineStr">
        <is>
          <t>Snowflake (open weights)</t>
        </is>
      </c>
      <c r="C13" s="20" t="inlineStr">
        <is>
          <t>Snowflake/snowflake-arctic-embed-l-v2.0</t>
        </is>
      </c>
      <c r="D13" s="20" t="inlineStr">
        <is>
          <t>Dense text embedding (MRL)</t>
        </is>
      </c>
      <c r="E13" s="20" t="inlineStr">
        <is>
          <t>Multilingual</t>
        </is>
      </c>
      <c r="F13" s="20" t="inlineStr">
        <is>
          <t>8192 tokens</t>
        </is>
      </c>
      <c r="G13" s="20" t="inlineStr">
        <is>
          <t>1024; MRL to 256</t>
        </is>
      </c>
      <c r="H13" s="20" t="inlineStr">
        <is>
          <t>Normalise</t>
        </is>
      </c>
      <c r="I13" s="20" t="inlineStr">
        <is>
          <t>'query: ' prefix for queries</t>
        </is>
      </c>
      <c r="J13" s="20" t="inlineStr">
        <is>
          <t>Cosine</t>
        </is>
      </c>
      <c r="K13" s="20" t="inlineStr">
        <is>
          <t>Both</t>
        </is>
      </c>
      <c r="L13" s="20" t="inlineStr">
        <is>
          <t>Self-host</t>
        </is>
      </c>
      <c r="M13" s="20" t="inlineStr">
        <is>
          <t>Any</t>
        </is>
      </c>
      <c r="N13" s="20" t="inlineStr">
        <is>
          <t>Compute</t>
        </is>
      </c>
      <c r="O13" s="20" t="inlineStr">
        <is>
          <t>Fine-tunable</t>
        </is>
      </c>
      <c r="P13" s="20" t="inlineStr">
        <is>
          <t>Apache-2.0</t>
        </is>
      </c>
      <c r="Q13" s="20" t="inlineStr">
        <is>
          <t>Retrieval-focused; compressible dims</t>
        </is>
      </c>
      <c r="R13" s="20" t="inlineStr">
        <is>
          <t>Smaller community than BGE/E5</t>
        </is>
      </c>
      <c r="S13" s="20" t="inlineStr">
        <is>
          <t>Medium</t>
        </is>
      </c>
      <c r="T13" s="20" t="inlineStr">
        <is>
          <t>Full control</t>
        </is>
      </c>
      <c r="U13" s="21" t="inlineStr">
        <is>
          <t>https://huggingface.co/Snowflake/snowflake-arctic-embed-l-v2.0</t>
        </is>
      </c>
      <c r="V13" s="20" t="inlineStr">
        <is>
          <t>v2.0</t>
        </is>
      </c>
      <c r="W13" s="20" t="inlineStr">
        <is>
          <t>OSS/Third-party - verify licence &amp; version</t>
        </is>
      </c>
      <c r="X13" s="20" t="inlineStr">
        <is>
          <t>P3</t>
        </is>
      </c>
      <c r="Y13" s="20" t="inlineStr">
        <is>
          <t>2026-10-26</t>
        </is>
      </c>
    </row>
    <row r="14" ht="25.5" customHeight="1" s="29">
      <c r="A14" s="20" t="inlineStr">
        <is>
          <t>EMB-11</t>
        </is>
      </c>
      <c r="B14" s="20" t="inlineStr">
        <is>
          <t>Nomic (open weights)</t>
        </is>
      </c>
      <c r="C14" s="20" t="inlineStr">
        <is>
          <t>nomic-ai/nomic-embed-text-v1.5</t>
        </is>
      </c>
      <c r="D14" s="20" t="inlineStr">
        <is>
          <t>Dense text embedding (MRL)</t>
        </is>
      </c>
      <c r="E14" s="20" t="inlineStr">
        <is>
          <t>Mainly English</t>
        </is>
      </c>
      <c r="F14" s="20" t="inlineStr">
        <is>
          <t>8192 tokens</t>
        </is>
      </c>
      <c r="G14" s="20" t="inlineStr">
        <is>
          <t>768; MRL 64-768</t>
        </is>
      </c>
      <c r="H14" s="20" t="inlineStr">
        <is>
          <t>Normalise after truncation</t>
        </is>
      </c>
      <c r="I14" s="20" t="inlineStr">
        <is>
          <t>Prefixes 'search_query: ' / 'search_document: ' mandatory</t>
        </is>
      </c>
      <c r="J14" s="20" t="inlineStr">
        <is>
          <t>Cosine</t>
        </is>
      </c>
      <c r="K14" s="20" t="inlineStr">
        <is>
          <t>Both</t>
        </is>
      </c>
      <c r="L14" s="20" t="inlineStr">
        <is>
          <t>Self-host (CPU feasible)</t>
        </is>
      </c>
      <c r="M14" s="20" t="inlineStr">
        <is>
          <t>Any</t>
        </is>
      </c>
      <c r="N14" s="20" t="inlineStr">
        <is>
          <t>Compute</t>
        </is>
      </c>
      <c r="O14" s="20" t="inlineStr">
        <is>
          <t>Fine-tunable</t>
        </is>
      </c>
      <c r="P14" s="20" t="inlineStr">
        <is>
          <t>Apache-2.0</t>
        </is>
      </c>
      <c r="Q14" s="20" t="inlineStr">
        <is>
          <t>Cheap, long context, CPU-servable</t>
        </is>
      </c>
      <c r="R14" s="20" t="inlineStr">
        <is>
          <t>English focus; prefix misuse silently degrades quality</t>
        </is>
      </c>
      <c r="S14" s="20" t="inlineStr">
        <is>
          <t>Low-Medium</t>
        </is>
      </c>
      <c r="T14" s="20" t="inlineStr">
        <is>
          <t>Full control</t>
        </is>
      </c>
      <c r="U14" s="21" t="inlineStr">
        <is>
          <t>https://huggingface.co/nomic-ai/nomic-embed-text-v1.5</t>
        </is>
      </c>
      <c r="V14" s="20" t="inlineStr">
        <is>
          <t>v1.5</t>
        </is>
      </c>
      <c r="W14" s="20" t="inlineStr">
        <is>
          <t>OSS/Third-party - verify licence &amp; version</t>
        </is>
      </c>
      <c r="X14" s="20" t="inlineStr">
        <is>
          <t>P3</t>
        </is>
      </c>
      <c r="Y14" s="20" t="inlineStr">
        <is>
          <t>2026-10-26</t>
        </is>
      </c>
    </row>
    <row r="15" ht="25.5" customHeight="1" s="29">
      <c r="A15" s="20" t="inlineStr">
        <is>
          <t>EMB-12</t>
        </is>
      </c>
      <c r="B15" s="20" t="inlineStr">
        <is>
          <t>Sentence Transformers</t>
        </is>
      </c>
      <c r="C15" s="20" t="inlineStr">
        <is>
          <t>sentence-transformers/all-MiniLM-L6-v2</t>
        </is>
      </c>
      <c r="D15" s="20" t="inlineStr">
        <is>
          <t>Small dense bi-encoder</t>
        </is>
      </c>
      <c r="E15" s="20" t="inlineStr">
        <is>
          <t>English</t>
        </is>
      </c>
      <c r="F15" s="20" t="inlineStr">
        <is>
          <t>256 word pieces (longer input truncated)</t>
        </is>
      </c>
      <c r="G15" s="20" t="n">
        <v>384</v>
      </c>
      <c r="H15" s="20" t="inlineStr">
        <is>
          <t>Normalise</t>
        </is>
      </c>
      <c r="I15" s="20" t="inlineStr">
        <is>
          <t>None</t>
        </is>
      </c>
      <c r="J15" s="20" t="inlineStr">
        <is>
          <t>Cosine</t>
        </is>
      </c>
      <c r="K15" s="20" t="inlineStr">
        <is>
          <t>Both</t>
        </is>
      </c>
      <c r="L15" s="20" t="inlineStr">
        <is>
          <t>Self-host CPU</t>
        </is>
      </c>
      <c r="M15" s="20" t="inlineStr">
        <is>
          <t>Any</t>
        </is>
      </c>
      <c r="N15" s="20" t="inlineStr">
        <is>
          <t>Compute</t>
        </is>
      </c>
      <c r="O15" s="20" t="inlineStr">
        <is>
          <t>Fine-tunable</t>
        </is>
      </c>
      <c r="P15" s="20" t="inlineStr">
        <is>
          <t>Apache-2.0</t>
        </is>
      </c>
      <c r="Q15" s="20" t="inlineStr">
        <is>
          <t>Very fast; useful as a floor baseline and for dedup</t>
        </is>
      </c>
      <c r="R15" s="20" t="inlineStr">
        <is>
          <t>Low quality on domain retrieval; short input</t>
        </is>
      </c>
      <c r="S15" s="20" t="inlineStr">
        <is>
          <t>Low</t>
        </is>
      </c>
      <c r="T15" s="20" t="inlineStr">
        <is>
          <t>Full control</t>
        </is>
      </c>
      <c r="U15" s="21" t="inlineStr">
        <is>
          <t>https://huggingface.co/sentence-transformers/all-MiniLM-L6-v2</t>
        </is>
      </c>
      <c r="V15" s="20" t="inlineStr">
        <is>
          <t>Stable</t>
        </is>
      </c>
      <c r="W15" s="20" t="inlineStr">
        <is>
          <t>OSS/Third-party - verify licence &amp; version</t>
        </is>
      </c>
      <c r="X15" s="20" t="inlineStr">
        <is>
          <t>P4 - floor baseline only</t>
        </is>
      </c>
      <c r="Y15" s="20" t="inlineStr">
        <is>
          <t>2026-10-26</t>
        </is>
      </c>
    </row>
    <row r="16" ht="25.5" customHeight="1" s="29">
      <c r="A16" s="20" t="inlineStr">
        <is>
          <t>EMB-13</t>
        </is>
      </c>
      <c r="B16" s="20" t="inlineStr">
        <is>
          <t>Alibaba (open weights)</t>
        </is>
      </c>
      <c r="C16" s="20" t="inlineStr">
        <is>
          <t>Alibaba-NLP/gte-multilingual-base</t>
        </is>
      </c>
      <c r="D16" s="20" t="inlineStr">
        <is>
          <t>Dense (+ sparse) encoder</t>
        </is>
      </c>
      <c r="E16" s="20" t="inlineStr">
        <is>
          <t>70+ languages</t>
        </is>
      </c>
      <c r="F16" s="20" t="inlineStr">
        <is>
          <t>8192 tokens</t>
        </is>
      </c>
      <c r="G16" s="20" t="inlineStr">
        <is>
          <t>768 (elastic dims)</t>
        </is>
      </c>
      <c r="H16" s="20" t="inlineStr">
        <is>
          <t>Normalise</t>
        </is>
      </c>
      <c r="I16" s="20" t="inlineStr">
        <is>
          <t>None</t>
        </is>
      </c>
      <c r="J16" s="20" t="inlineStr">
        <is>
          <t>Cosine</t>
        </is>
      </c>
      <c r="K16" s="20" t="inlineStr">
        <is>
          <t>Both</t>
        </is>
      </c>
      <c r="L16" s="20" t="inlineStr">
        <is>
          <t>Self-host</t>
        </is>
      </c>
      <c r="M16" s="20" t="inlineStr">
        <is>
          <t>Any</t>
        </is>
      </c>
      <c r="N16" s="20" t="inlineStr">
        <is>
          <t>Compute</t>
        </is>
      </c>
      <c r="O16" s="20" t="inlineStr">
        <is>
          <t>Fine-tunable</t>
        </is>
      </c>
      <c r="P16" s="20" t="inlineStr">
        <is>
          <t>Apache-2.0</t>
        </is>
      </c>
      <c r="Q16" s="20" t="inlineStr">
        <is>
          <t>Encoder-only, fast for long docs</t>
        </is>
      </c>
      <c r="R16" s="20" t="inlineStr">
        <is>
          <t>Requires trust_remote_code (supply-chain review)</t>
        </is>
      </c>
      <c r="S16" s="20" t="inlineStr">
        <is>
          <t>Medium</t>
        </is>
      </c>
      <c r="T16" s="20" t="inlineStr">
        <is>
          <t>Review remote code before use</t>
        </is>
      </c>
      <c r="U16" s="21" t="inlineStr">
        <is>
          <t>https://huggingface.co/Alibaba-NLP/gte-multilingual-base</t>
        </is>
      </c>
      <c r="V16" s="20" t="inlineStr">
        <is>
          <t>Verify</t>
        </is>
      </c>
      <c r="W16" s="20" t="inlineStr">
        <is>
          <t>OSS/Third-party - verify licence &amp; version</t>
        </is>
      </c>
      <c r="X16" s="20" t="inlineStr">
        <is>
          <t>P4</t>
        </is>
      </c>
      <c r="Y16" s="20" t="inlineStr">
        <is>
          <t>2026-10-26</t>
        </is>
      </c>
    </row>
    <row r="17" ht="38.25" customHeight="1" s="29">
      <c r="A17" s="20" t="inlineStr">
        <is>
          <t>EMB-14</t>
        </is>
      </c>
      <c r="B17" s="20" t="inlineStr">
        <is>
          <t>Jina AI</t>
        </is>
      </c>
      <c r="C17" s="20" t="inlineStr">
        <is>
          <t>jinaai/jina-embeddings-v3</t>
        </is>
      </c>
      <c r="D17" s="20" t="inlineStr">
        <is>
          <t>Dense with task LoRA adapters (MRL)</t>
        </is>
      </c>
      <c r="E17" s="20" t="inlineStr">
        <is>
          <t>Multilingual</t>
        </is>
      </c>
      <c r="F17" s="20" t="inlineStr">
        <is>
          <t>8192 tokens</t>
        </is>
      </c>
      <c r="G17" s="20" t="inlineStr">
        <is>
          <t>1024; MRL down to 32</t>
        </is>
      </c>
      <c r="H17" s="20" t="inlineStr">
        <is>
          <t>Normalise</t>
        </is>
      </c>
      <c r="I17" s="20" t="inlineStr">
        <is>
          <t>task parameter (retrieval.query / retrieval.passage)</t>
        </is>
      </c>
      <c r="J17" s="20" t="inlineStr">
        <is>
          <t>Cosine</t>
        </is>
      </c>
      <c r="K17" s="20" t="inlineStr">
        <is>
          <t>Both / Jina API</t>
        </is>
      </c>
      <c r="L17" s="20" t="inlineStr">
        <is>
          <t>Self-host or Jina API</t>
        </is>
      </c>
      <c r="M17" s="20" t="inlineStr">
        <is>
          <t>Any / Jina API region</t>
        </is>
      </c>
      <c r="N17" s="20" t="inlineStr">
        <is>
          <t>Compute or Jina per-token</t>
        </is>
      </c>
      <c r="O17" s="20" t="inlineStr">
        <is>
          <t>Yes</t>
        </is>
      </c>
      <c r="P17" s="20" t="inlineStr">
        <is>
          <t>CC BY-NC 4.0 - commercial use needs a licence</t>
        </is>
      </c>
      <c r="Q17" s="20" t="inlineStr">
        <is>
          <t>Strong long-doc + late-chunking support</t>
        </is>
      </c>
      <c r="R17" s="20" t="inlineStr">
        <is>
          <t>Licence blocks commercial self-hosting without agreement</t>
        </is>
      </c>
      <c r="S17" s="20" t="inlineStr">
        <is>
          <t>Medium</t>
        </is>
      </c>
      <c r="T17" s="20" t="inlineStr">
        <is>
          <t>API option sends data outside GCP</t>
        </is>
      </c>
      <c r="U17" s="21" t="inlineStr">
        <is>
          <t>https://huggingface.co/jinaai/jina-embeddings-v3</t>
        </is>
      </c>
      <c r="V17" s="20" t="inlineStr">
        <is>
          <t>Verify</t>
        </is>
      </c>
      <c r="W17" s="20" t="inlineStr">
        <is>
          <t>OSS/Third-party - verify licence &amp; version</t>
        </is>
      </c>
      <c r="X17" s="20" t="inlineStr">
        <is>
          <t>Excluded unless licence acquired</t>
        </is>
      </c>
      <c r="Y17" s="20" t="inlineStr">
        <is>
          <t>2026-10-26</t>
        </is>
      </c>
    </row>
    <row r="18" ht="38.25" customHeight="1" s="29">
      <c r="A18" s="20" t="inlineStr">
        <is>
          <t>EMB-15</t>
        </is>
      </c>
      <c r="B18" s="20" t="inlineStr">
        <is>
          <t>Cohere</t>
        </is>
      </c>
      <c r="C18" s="20" t="inlineStr">
        <is>
          <t>Cohere Embed v4 (embed-v4.0)</t>
        </is>
      </c>
      <c r="D18" s="20" t="inlineStr">
        <is>
          <t>Dense multimodal embedding (MRL; int8/binary output)</t>
        </is>
      </c>
      <c r="E18" s="20" t="inlineStr">
        <is>
          <t>Multilingual text + images</t>
        </is>
      </c>
      <c r="F18" s="20" t="inlineStr">
        <is>
          <t>Long context - To Verify</t>
        </is>
      </c>
      <c r="G18" s="20" t="inlineStr">
        <is>
          <t>Configurable (e.g. 256-1536) - To Verify</t>
        </is>
      </c>
      <c r="H18" s="20" t="inlineStr">
        <is>
          <t>Normalised</t>
        </is>
      </c>
      <c r="I18" s="20" t="inlineStr">
        <is>
          <t>input_type: search_document / search_query</t>
        </is>
      </c>
      <c r="J18" s="20" t="inlineStr">
        <is>
          <t>Cosine</t>
        </is>
      </c>
      <c r="K18" s="20" t="inlineStr">
        <is>
          <t>Both</t>
        </is>
      </c>
      <c r="L18" s="20" t="inlineStr">
        <is>
          <t>Cohere API; availability via Vertex AI Model Garden - To Verify</t>
        </is>
      </c>
      <c r="M18" s="20" t="inlineStr">
        <is>
          <t>Cohere API regions / Model Garden regions - To Verify</t>
        </is>
      </c>
      <c r="N18" s="20" t="inlineStr">
        <is>
          <t>Per token - Cohere / Marketplace pricing</t>
        </is>
      </c>
      <c r="O18" s="20" t="inlineStr">
        <is>
          <t>No</t>
        </is>
      </c>
      <c r="P18" s="20" t="inlineStr">
        <is>
          <t>Commercial</t>
        </is>
      </c>
      <c r="Q18" s="20" t="inlineStr">
        <is>
          <t>Native quantised outputs reduce storage</t>
        </is>
      </c>
      <c r="R18" s="20" t="inlineStr">
        <is>
          <t>Third-party processor; cross-cloud egress unless via Model Garden</t>
        </is>
      </c>
      <c r="S18" s="20" t="inlineStr">
        <is>
          <t>Low</t>
        </is>
      </c>
      <c r="T18" s="20" t="inlineStr">
        <is>
          <t>DPA, residency and egress review required</t>
        </is>
      </c>
      <c r="U18" s="21" t="inlineStr">
        <is>
          <t>https://docs.cohere.com/docs/cohere-embed</t>
        </is>
      </c>
      <c r="V18" s="20" t="inlineStr">
        <is>
          <t>Verify</t>
        </is>
      </c>
      <c r="W18" s="20" t="inlineStr">
        <is>
          <t>To Verify</t>
        </is>
      </c>
      <c r="X18" s="20" t="inlineStr">
        <is>
          <t>P4</t>
        </is>
      </c>
      <c r="Y18" s="20" t="inlineStr">
        <is>
          <t>2026-10-26</t>
        </is>
      </c>
    </row>
    <row r="19" ht="25.5" customHeight="1" s="29">
      <c r="A19" s="20" t="inlineStr">
        <is>
          <t>EMB-16</t>
        </is>
      </c>
      <c r="B19" s="20" t="inlineStr">
        <is>
          <t>OpenAI</t>
        </is>
      </c>
      <c r="C19" s="20" t="inlineStr">
        <is>
          <t>text-embedding-3-large</t>
        </is>
      </c>
      <c r="D19" s="20" t="inlineStr">
        <is>
          <t>Dense text embedding (MRL)</t>
        </is>
      </c>
      <c r="E19" s="20" t="inlineStr">
        <is>
          <t>Multilingual</t>
        </is>
      </c>
      <c r="F19" s="20" t="inlineStr">
        <is>
          <t>8191 tokens</t>
        </is>
      </c>
      <c r="G19" s="20" t="inlineStr">
        <is>
          <t>3072; dimensions parameter to shorten</t>
        </is>
      </c>
      <c r="H19" s="20" t="inlineStr">
        <is>
          <t>Normalised</t>
        </is>
      </c>
      <c r="I19" s="20" t="inlineStr">
        <is>
          <t>None</t>
        </is>
      </c>
      <c r="J19" s="20" t="inlineStr">
        <is>
          <t>Cosine</t>
        </is>
      </c>
      <c r="K19" s="20" t="inlineStr">
        <is>
          <t>Online + Batch API</t>
        </is>
      </c>
      <c r="L19" s="20" t="inlineStr">
        <is>
          <t>OpenAI / Azure OpenAI API</t>
        </is>
      </c>
      <c r="M19" s="20" t="inlineStr">
        <is>
          <t>OpenAI / Azure regions</t>
        </is>
      </c>
      <c r="N19" s="20" t="inlineStr">
        <is>
          <t>Per token - official pricing page</t>
        </is>
      </c>
      <c r="O19" s="20" t="inlineStr">
        <is>
          <t>No</t>
        </is>
      </c>
      <c r="P19" s="20" t="inlineStr">
        <is>
          <t>Commercial</t>
        </is>
      </c>
      <c r="Q19" s="20" t="inlineStr">
        <is>
          <t>Widely benchmarked reference</t>
        </is>
      </c>
      <c r="R19" s="20" t="inlineStr">
        <is>
          <t>Data leaves GCP; adds second cloud dependency</t>
        </is>
      </c>
      <c r="S19" s="20" t="inlineStr">
        <is>
          <t>Low</t>
        </is>
      </c>
      <c r="T19" s="20" t="inlineStr">
        <is>
          <t>DPA + cross-cloud network review</t>
        </is>
      </c>
      <c r="U19" s="21" t="inlineStr">
        <is>
          <t>https://platform.openai.com/docs/guides/embeddings</t>
        </is>
      </c>
      <c r="V19" s="20" t="inlineStr">
        <is>
          <t>Verify</t>
        </is>
      </c>
      <c r="W19" s="20" t="inlineStr">
        <is>
          <t>OSS/Third-party - verify licence &amp; version</t>
        </is>
      </c>
      <c r="X19" s="20" t="inlineStr">
        <is>
          <t>P4 - reference only if policy allows</t>
        </is>
      </c>
      <c r="Y19" s="20" t="inlineStr">
        <is>
          <t>2026-10-26</t>
        </is>
      </c>
    </row>
    <row r="20" ht="38.25" customHeight="1" s="29">
      <c r="A20" s="20" t="inlineStr">
        <is>
          <t>EMB-17</t>
        </is>
      </c>
      <c r="B20" s="20" t="inlineStr">
        <is>
          <t>Voyage AI</t>
        </is>
      </c>
      <c r="C20" s="20" t="inlineStr">
        <is>
          <t>voyage-3.5 / voyage-context-3</t>
        </is>
      </c>
      <c r="D20" s="20" t="inlineStr">
        <is>
          <t>Dense; contextualised chunk embeddings (context-3)</t>
        </is>
      </c>
      <c r="E20" s="20" t="inlineStr">
        <is>
          <t>Multilingual</t>
        </is>
      </c>
      <c r="F20" s="20" t="inlineStr">
        <is>
          <t>32k tokens - To Verify</t>
        </is>
      </c>
      <c r="G20" s="20" t="inlineStr">
        <is>
          <t>256-2048 configurable - To Verify</t>
        </is>
      </c>
      <c r="H20" s="20" t="inlineStr">
        <is>
          <t>Normalised</t>
        </is>
      </c>
      <c r="I20" s="20" t="inlineStr">
        <is>
          <t>input_type query / document</t>
        </is>
      </c>
      <c r="J20" s="20" t="inlineStr">
        <is>
          <t>Cosine</t>
        </is>
      </c>
      <c r="K20" s="20" t="inlineStr">
        <is>
          <t>Both</t>
        </is>
      </c>
      <c r="L20" s="20" t="inlineStr">
        <is>
          <t>Voyage API (also marketplace offerings - To Verify)</t>
        </is>
      </c>
      <c r="M20" s="20" t="inlineStr">
        <is>
          <t>To Verify</t>
        </is>
      </c>
      <c r="N20" s="20" t="inlineStr">
        <is>
          <t>Per token</t>
        </is>
      </c>
      <c r="O20" s="20" t="inlineStr">
        <is>
          <t>Custom models on request</t>
        </is>
      </c>
      <c r="P20" s="20" t="inlineStr">
        <is>
          <t>Commercial</t>
        </is>
      </c>
      <c r="Q20" s="20" t="inlineStr">
        <is>
          <t>context-3 embeds chunk with document context natively</t>
        </is>
      </c>
      <c r="R20" s="20" t="inlineStr">
        <is>
          <t>Third-party processor</t>
        </is>
      </c>
      <c r="S20" s="20" t="inlineStr">
        <is>
          <t>Low</t>
        </is>
      </c>
      <c r="T20" s="20" t="inlineStr">
        <is>
          <t>DPA + egress review</t>
        </is>
      </c>
      <c r="U20" s="21" t="inlineStr">
        <is>
          <t>https://docs.voyageai.com/docs/embeddings</t>
        </is>
      </c>
      <c r="V20" s="20" t="inlineStr">
        <is>
          <t>Verify</t>
        </is>
      </c>
      <c r="W20" s="20" t="inlineStr">
        <is>
          <t>To Verify</t>
        </is>
      </c>
      <c r="X20" s="20" t="inlineStr">
        <is>
          <t>P4</t>
        </is>
      </c>
      <c r="Y20" s="20" t="inlineStr">
        <is>
          <t>2026-10-26</t>
        </is>
      </c>
    </row>
    <row r="21" ht="38.25" customHeight="1" s="29">
      <c r="A21" s="20" t="inlineStr">
        <is>
          <t>EMB-18</t>
        </is>
      </c>
      <c r="B21" s="20" t="inlineStr">
        <is>
          <t>Own (Sentence Transformers)</t>
        </is>
      </c>
      <c r="C21" s="20" t="inlineStr">
        <is>
          <t>Fine-tuned bi-encoder (e.g. EMB-06/07 base + domain pairs)</t>
        </is>
      </c>
      <c r="D21" s="20" t="inlineStr">
        <is>
          <t>Domain-adapted dense model</t>
        </is>
      </c>
      <c r="E21" s="20" t="inlineStr">
        <is>
          <t>As base model</t>
        </is>
      </c>
      <c r="F21" s="20" t="inlineStr">
        <is>
          <t>As base model</t>
        </is>
      </c>
      <c r="G21" s="20" t="inlineStr">
        <is>
          <t>As base model</t>
        </is>
      </c>
      <c r="H21" s="20" t="inlineStr">
        <is>
          <t>Normalise</t>
        </is>
      </c>
      <c r="I21" s="20" t="inlineStr">
        <is>
          <t>As base model</t>
        </is>
      </c>
      <c r="J21" s="20" t="inlineStr">
        <is>
          <t>Cosine</t>
        </is>
      </c>
      <c r="K21" s="20" t="inlineStr">
        <is>
          <t>Both</t>
        </is>
      </c>
      <c r="L21" s="20" t="inlineStr">
        <is>
          <t>Self-host; training on Vertex AI custom training / GKE</t>
        </is>
      </c>
      <c r="M21" s="20" t="inlineStr">
        <is>
          <t>Any</t>
        </is>
      </c>
      <c r="N21" s="20" t="inlineStr">
        <is>
          <t>Training + serving compute</t>
        </is>
      </c>
      <c r="O21" s="20" t="inlineStr">
        <is>
          <t>Contrastive fine-tuning with mined hard negatives from KB/SharePoint</t>
        </is>
      </c>
      <c r="P21" s="20" t="inlineStr">
        <is>
          <t>Inherits base licence</t>
        </is>
      </c>
      <c r="Q21" s="20" t="inlineStr">
        <is>
          <t>Learns company acronyms / jargon; can beat larger generic models in-domain</t>
        </is>
      </c>
      <c r="R21" s="20" t="inlineStr">
        <is>
          <t>Needs labelled/synthetic pairs; retraining = full re-embed</t>
        </is>
      </c>
      <c r="S21" s="20" t="inlineStr">
        <is>
          <t>High</t>
        </is>
      </c>
      <c r="T21" s="20" t="inlineStr">
        <is>
          <t>Training data may include sensitive content - govern it</t>
        </is>
      </c>
      <c r="U21" s="21" t="inlineStr">
        <is>
          <t>https://sbert.net/docs/sentence_transformer/training_overview.html</t>
        </is>
      </c>
      <c r="V21" s="20" t="inlineStr">
        <is>
          <t>Pattern</t>
        </is>
      </c>
      <c r="W21" s="20" t="inlineStr">
        <is>
          <t>Proposed pattern - validate in POC</t>
        </is>
      </c>
      <c r="X21" s="20" t="inlineStr">
        <is>
          <t>P3 - only if EXP shows vocabulary gap</t>
        </is>
      </c>
      <c r="Y21" s="20" t="inlineStr">
        <is>
          <t>2026-10-26</t>
        </is>
      </c>
    </row>
    <row r="22" ht="51" customHeight="1" s="29">
      <c r="A22" s="20" t="inlineStr">
        <is>
          <t>EMB-19</t>
        </is>
      </c>
      <c r="B22" s="20" t="inlineStr">
        <is>
          <t>Naver (open weights)</t>
        </is>
      </c>
      <c r="C22" s="20" t="inlineStr">
        <is>
          <t>naver/splade-v3</t>
        </is>
      </c>
      <c r="D22" s="20" t="inlineStr">
        <is>
          <t>Learned sparse (lexical expansion)</t>
        </is>
      </c>
      <c r="E22" s="20" t="inlineStr">
        <is>
          <t>English</t>
        </is>
      </c>
      <c r="F22" s="20" t="inlineStr">
        <is>
          <t>512 tokens</t>
        </is>
      </c>
      <c r="G22" s="20" t="inlineStr">
        <is>
          <t>Vocabulary-sized sparse vector</t>
        </is>
      </c>
      <c r="H22" s="20" t="inlineStr">
        <is>
          <t>n/a</t>
        </is>
      </c>
      <c r="I22" s="20" t="inlineStr">
        <is>
          <t>Separate query/doc encoders in some variants</t>
        </is>
      </c>
      <c r="J22" s="20" t="inlineStr">
        <is>
          <t>Dot product</t>
        </is>
      </c>
      <c r="K22" s="20" t="inlineStr">
        <is>
          <t>Both</t>
        </is>
      </c>
      <c r="L22" s="20" t="inlineStr">
        <is>
          <t>Self-host GPU</t>
        </is>
      </c>
      <c r="M22" s="20" t="inlineStr">
        <is>
          <t>Any</t>
        </is>
      </c>
      <c r="N22" s="20" t="inlineStr">
        <is>
          <t>Compute</t>
        </is>
      </c>
      <c r="O22" s="20" t="inlineStr">
        <is>
          <t>Fine-tunable</t>
        </is>
      </c>
      <c r="P22" s="20" t="inlineStr">
        <is>
          <t>Licence CC BY-NC-SA - To Verify (commercial restriction likely)</t>
        </is>
      </c>
      <c r="Q22" s="20" t="inlineStr">
        <is>
          <t>Better than BM25 on vocabulary mismatch; interpretable</t>
        </is>
      </c>
      <c r="R22" s="20" t="inlineStr">
        <is>
          <t>Licence; needs sparse-capable index</t>
        </is>
      </c>
      <c r="S22" s="20" t="inlineStr">
        <is>
          <t>Medium</t>
        </is>
      </c>
      <c r="T22" s="20" t="inlineStr">
        <is>
          <t>Full control</t>
        </is>
      </c>
      <c r="U22" s="21" t="inlineStr">
        <is>
          <t>https://huggingface.co/naver/splade-v3</t>
        </is>
      </c>
      <c r="V22" s="20" t="inlineStr">
        <is>
          <t>Verify</t>
        </is>
      </c>
      <c r="W22" s="20" t="inlineStr">
        <is>
          <t>OSS/Third-party - verify licence &amp; version</t>
        </is>
      </c>
      <c r="X22" s="20" t="inlineStr">
        <is>
          <t>P4 - consider BM25 or bge-m3 sparse first</t>
        </is>
      </c>
      <c r="Y22" s="20" t="inlineStr">
        <is>
          <t>2026-10-26</t>
        </is>
      </c>
    </row>
    <row r="23" ht="38.25" customHeight="1" s="29">
      <c r="A23" s="20" t="inlineStr">
        <is>
          <t>EMB-20</t>
        </is>
      </c>
      <c r="B23" s="20" t="inlineStr">
        <is>
          <t>Answer.AI / Stanford (open weights)</t>
        </is>
      </c>
      <c r="C23" s="20" t="inlineStr">
        <is>
          <t>answerdotai/answerai-colbert-small-v1 (ColBERT late interaction)</t>
        </is>
      </c>
      <c r="D23" s="20" t="inlineStr">
        <is>
          <t>Multi-vector late interaction</t>
        </is>
      </c>
      <c r="E23" s="20" t="inlineStr">
        <is>
          <t>English</t>
        </is>
      </c>
      <c r="F23" s="20" t="inlineStr">
        <is>
          <t>512 tokens</t>
        </is>
      </c>
      <c r="G23" s="20" t="inlineStr">
        <is>
          <t>96-128 dims per token vector</t>
        </is>
      </c>
      <c r="H23" s="20" t="inlineStr">
        <is>
          <t>Normalised</t>
        </is>
      </c>
      <c r="I23" s="20" t="inlineStr">
        <is>
          <t>Query/doc markers handled by library</t>
        </is>
      </c>
      <c r="J23" s="20" t="inlineStr">
        <is>
          <t>MaxSim</t>
        </is>
      </c>
      <c r="K23" s="20" t="inlineStr">
        <is>
          <t>Both</t>
        </is>
      </c>
      <c r="L23" s="20" t="inlineStr">
        <is>
          <t>Self-host (RAGatouille / PyLate / Vespa/Qdrant multivector)</t>
        </is>
      </c>
      <c r="M23" s="20" t="inlineStr">
        <is>
          <t>Any</t>
        </is>
      </c>
      <c r="N23" s="20" t="inlineStr">
        <is>
          <t>Compute + much larger storage</t>
        </is>
      </c>
      <c r="O23" s="20" t="inlineStr">
        <is>
          <t>Fine-tunable</t>
        </is>
      </c>
      <c r="P23" s="20" t="inlineStr">
        <is>
          <t>Apache-2.0 - verify</t>
        </is>
      </c>
      <c r="Q23" s="20" t="inlineStr">
        <is>
          <t>High precision; good as reranker over candidates</t>
        </is>
      </c>
      <c r="R23" s="20" t="inlineStr">
        <is>
          <t>Storage grows per token; few managed GCP stores support multivector natively</t>
        </is>
      </c>
      <c r="S23" s="20" t="inlineStr">
        <is>
          <t>High</t>
        </is>
      </c>
      <c r="T23" s="20" t="inlineStr">
        <is>
          <t>Full control</t>
        </is>
      </c>
      <c r="U23" s="21" t="inlineStr">
        <is>
          <t>https://huggingface.co/answerdotai/answerai-colbert-small-v1</t>
        </is>
      </c>
      <c r="V23" s="20" t="inlineStr">
        <is>
          <t>Verify</t>
        </is>
      </c>
      <c r="W23" s="20" t="inlineStr">
        <is>
          <t>OSS/Third-party - verify licence &amp; version</t>
        </is>
      </c>
      <c r="X23" s="20" t="inlineStr">
        <is>
          <t>P4 - reranker use only</t>
        </is>
      </c>
      <c r="Y23" s="20" t="inlineStr">
        <is>
          <t>2026-10-26</t>
        </is>
      </c>
    </row>
  </sheetData>
  <conditionalFormatting sqref="W4:W223">
    <cfRule type="expression" priority="1" dxfId="6" stopIfTrue="1">
      <formula>NOT(ISERROR(SEARCH("Verified",W4)))</formula>
    </cfRule>
    <cfRule type="expression" priority="2" dxfId="5" stopIfTrue="1">
      <formula>NOT(ISERROR(SEARCH("Documented",W4)))</formula>
    </cfRule>
    <cfRule type="expression" priority="3" dxfId="4" stopIfTrue="1">
      <formula>NOT(ISERROR(SEARCH("Preview",W4)))</formula>
    </cfRule>
    <cfRule type="expression" priority="4" dxfId="3" stopIfTrue="1">
      <formula>NOT(ISERROR(SEARCH("OSS",W4)))</formula>
    </cfRule>
    <cfRule type="expression" priority="5" dxfId="2" stopIfTrue="1">
      <formula>NOT(ISERROR(SEARCH("Proposed",W4)))</formula>
    </cfRule>
    <cfRule type="expression" priority="6" dxfId="1" stopIfTrue="1">
      <formula>NOT(ISERROR(SEARCH("Assumption",W4)))</formula>
    </cfRule>
    <cfRule type="expression" priority="7" dxfId="0" stopIfTrue="1">
      <formula>NOT(ISERROR(SEARCH("To Verify",W4)))</formula>
    </cfRule>
  </conditionalFormatting>
  <conditionalFormatting sqref="X4:X223">
    <cfRule type="expression" priority="8" dxfId="25" stopIfTrue="1">
      <formula>NOT(ISERROR(SEARCH("P0",X4)))</formula>
    </cfRule>
    <cfRule type="expression" priority="9" dxfId="9" stopIfTrue="1">
      <formula>NOT(ISERROR(SEARCH("P1",X4)))</formula>
    </cfRule>
    <cfRule type="expression" priority="10" dxfId="4" stopIfTrue="1">
      <formula>NOT(ISERROR(SEARCH("P2",X4)))</formula>
    </cfRule>
    <cfRule type="expression" priority="11" dxfId="5" stopIfTrue="1">
      <formula>NOT(ISERROR(SEARCH("P3",X4)))</formula>
    </cfRule>
    <cfRule type="expression" priority="12" dxfId="1" stopIfTrue="1">
      <formula>NOT(ISERROR(SEARCH("P4",X4)))</formula>
    </cfRule>
    <cfRule type="expression" priority="13" dxfId="20" stopIfTrue="1">
      <formula>NOT(ISERROR(SEARCH("Excluded",X4)))</formula>
    </cfRule>
  </conditionalFormatting>
  <hyperlinks>
    <hyperlink xmlns:r="http://schemas.openxmlformats.org/officeDocument/2006/relationships" ref="U4" r:id="rId1"/>
    <hyperlink xmlns:r="http://schemas.openxmlformats.org/officeDocument/2006/relationships" ref="U5" r:id="rId2"/>
    <hyperlink xmlns:r="http://schemas.openxmlformats.org/officeDocument/2006/relationships" ref="U6" r:id="rId3"/>
    <hyperlink xmlns:r="http://schemas.openxmlformats.org/officeDocument/2006/relationships" ref="U7" r:id="rId4"/>
    <hyperlink xmlns:r="http://schemas.openxmlformats.org/officeDocument/2006/relationships" ref="U8" r:id="rId5"/>
    <hyperlink xmlns:r="http://schemas.openxmlformats.org/officeDocument/2006/relationships" ref="U9" r:id="rId6"/>
    <hyperlink xmlns:r="http://schemas.openxmlformats.org/officeDocument/2006/relationships" ref="U10" r:id="rId7"/>
    <hyperlink xmlns:r="http://schemas.openxmlformats.org/officeDocument/2006/relationships" ref="U11" r:id="rId8"/>
    <hyperlink xmlns:r="http://schemas.openxmlformats.org/officeDocument/2006/relationships" ref="U12" r:id="rId9"/>
    <hyperlink xmlns:r="http://schemas.openxmlformats.org/officeDocument/2006/relationships" ref="U13" r:id="rId10"/>
    <hyperlink xmlns:r="http://schemas.openxmlformats.org/officeDocument/2006/relationships" ref="U14" r:id="rId11"/>
    <hyperlink xmlns:r="http://schemas.openxmlformats.org/officeDocument/2006/relationships" ref="U15" r:id="rId12"/>
    <hyperlink xmlns:r="http://schemas.openxmlformats.org/officeDocument/2006/relationships" ref="U16" r:id="rId13"/>
    <hyperlink xmlns:r="http://schemas.openxmlformats.org/officeDocument/2006/relationships" ref="U17" r:id="rId14"/>
    <hyperlink xmlns:r="http://schemas.openxmlformats.org/officeDocument/2006/relationships" ref="U18" r:id="rId15"/>
    <hyperlink xmlns:r="http://schemas.openxmlformats.org/officeDocument/2006/relationships" ref="U19" r:id="rId16"/>
    <hyperlink xmlns:r="http://schemas.openxmlformats.org/officeDocument/2006/relationships" ref="U20" r:id="rId17"/>
    <hyperlink xmlns:r="http://schemas.openxmlformats.org/officeDocument/2006/relationships" ref="U21" r:id="rId18"/>
    <hyperlink xmlns:r="http://schemas.openxmlformats.org/officeDocument/2006/relationships" ref="U22" r:id="rId19"/>
    <hyperlink xmlns:r="http://schemas.openxmlformats.org/officeDocument/2006/relationships" ref="U23" r:id="rId20"/>
  </hyperlinks>
  <pageMargins left="0.75" right="0.75" top="1" bottom="1" header="0.5" footer="0.5"/>
  <tableParts count="1">
    <tablePart xmlns:r="http://schemas.openxmlformats.org/officeDocument/2006/relationships" r:id="rId2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0500-000000000000}">
          <x14:formula1>
            <xm:f>Lists!$A$2:$A$8</xm:f>
          </x14:formula1>
          <xm:sqref>W4:W223</xm:sqref>
        </x14:dataValidation>
      </x14:dataValidations>
    </ext>
  </extLst>
</worksheet>
</file>

<file path=xl/worksheets/sheet10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J3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20" customWidth="1" style="29" min="2" max="2"/>
    <col width="13" customWidth="1" style="29" min="3" max="3"/>
    <col width="27" customWidth="1" style="29" min="4" max="4"/>
    <col width="52" customWidth="1" style="29" min="5" max="5"/>
    <col width="14" customWidth="1" style="29" min="6" max="6"/>
    <col width="17" customWidth="1" style="29" min="7" max="7"/>
    <col width="22" customWidth="1" style="29" min="8" max="8"/>
    <col width="18" customWidth="1" style="29" min="9" max="9"/>
    <col width="10" customWidth="1" style="29" min="10" max="10"/>
  </cols>
  <sheetData>
    <row r="1" ht="21.95" customHeight="1" s="29">
      <c r="A1" s="1" t="inlineStr">
        <is>
          <t>Large-scale ingestion &amp; preprocessing (Dimension separates volume, complexity, update frequency, security)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>
      <c r="A3" s="19" t="inlineStr">
        <is>
          <t>Ingest ID</t>
        </is>
      </c>
      <c r="B3" s="19" t="inlineStr">
        <is>
          <t>Technique</t>
        </is>
      </c>
      <c r="C3" s="19" t="inlineStr">
        <is>
          <t>Dimension</t>
        </is>
      </c>
      <c r="D3" s="19" t="inlineStr">
        <is>
          <t>Problem addressed</t>
        </is>
      </c>
      <c r="E3" s="19" t="inlineStr">
        <is>
          <t>Implementation pattern (GCP)</t>
        </is>
      </c>
      <c r="F3" s="19" t="inlineStr">
        <is>
          <t>Prerequisites</t>
        </is>
      </c>
      <c r="G3" s="19" t="inlineStr">
        <is>
          <t>Trade-offs</t>
        </is>
      </c>
      <c r="H3" s="19" t="inlineStr">
        <is>
          <t>Failure scenarios</t>
        </is>
      </c>
      <c r="I3" s="19" t="inlineStr">
        <is>
          <t>POC experiment</t>
        </is>
      </c>
      <c r="J3" s="19" t="inlineStr">
        <is>
          <t>Priority</t>
        </is>
      </c>
    </row>
    <row r="4" ht="25.5" customHeight="1" s="29">
      <c r="A4" s="20" t="inlineStr">
        <is>
          <t>ING-01</t>
        </is>
      </c>
      <c r="B4" s="20" t="inlineStr">
        <is>
          <t>Full initial ingestion</t>
        </is>
      </c>
      <c r="C4" s="20" t="inlineStr">
        <is>
          <t>Volume</t>
        </is>
      </c>
      <c r="D4" s="20" t="inlineStr">
        <is>
          <t>Bootstrap index from all in-scope content</t>
        </is>
      </c>
      <c r="E4" s="20" t="inlineStr">
        <is>
          <t>Cloud Run Jobs (parallel tasks) or Dataflow; GCS raw zone; manifest table of doc IDs</t>
        </is>
      </c>
      <c r="F4" s="20" t="inlineStr">
        <is>
          <t>Source API access; quotas</t>
        </is>
      </c>
      <c r="G4" s="20" t="inlineStr">
        <is>
          <t>Long runtime; throttling</t>
        </is>
      </c>
      <c r="H4" s="20" t="inlineStr">
        <is>
          <t>Throttling stalls; partial loads</t>
        </is>
      </c>
      <c r="I4" s="20" t="inlineStr">
        <is>
          <t>EXP-30 throughput &amp; cost per 10k docs</t>
        </is>
      </c>
      <c r="J4" s="20" t="inlineStr">
        <is>
          <t>P1</t>
        </is>
      </c>
    </row>
    <row r="5" ht="25.5" customHeight="1" s="29">
      <c r="A5" s="20" t="inlineStr">
        <is>
          <t>ING-02</t>
        </is>
      </c>
      <c r="B5" s="20" t="inlineStr">
        <is>
          <t>Incremental ingestion (delta)</t>
        </is>
      </c>
      <c r="C5" s="20" t="inlineStr">
        <is>
          <t>Update frequency</t>
        </is>
      </c>
      <c r="D5" s="20" t="inlineStr">
        <is>
          <t>Keep index fresh without full reloads</t>
        </is>
      </c>
      <c r="E5" s="20" t="inlineStr">
        <is>
          <t>Graph delta tokens per drive; ServiceNow sys_updated_on watermark; checkpoint table</t>
        </is>
      </c>
      <c r="F5" s="20" t="inlineStr">
        <is>
          <t>Change tokens persisted</t>
        </is>
      </c>
      <c r="G5" s="20" t="inlineStr">
        <is>
          <t>Delta token expiry -&gt; resync</t>
        </is>
      </c>
      <c r="H5" s="20" t="inlineStr">
        <is>
          <t>Lost delta token; clock skew on watermarks</t>
        </is>
      </c>
      <c r="I5" s="20" t="inlineStr">
        <is>
          <t>EXP-31 freshness lag</t>
        </is>
      </c>
      <c r="J5" s="20" t="inlineStr">
        <is>
          <t>P1</t>
        </is>
      </c>
    </row>
    <row r="6" ht="51" customHeight="1" s="29">
      <c r="A6" s="20" t="inlineStr">
        <is>
          <t>ING-03</t>
        </is>
      </c>
      <c r="B6" s="20" t="inlineStr">
        <is>
          <t>Batch vs streaming</t>
        </is>
      </c>
      <c r="C6" s="20" t="inlineStr">
        <is>
          <t>Update frequency</t>
        </is>
      </c>
      <c r="D6" s="20" t="inlineStr">
        <is>
          <t>Latency of updates vs cost</t>
        </is>
      </c>
      <c r="E6" s="20" t="inlineStr">
        <is>
          <t>Batch: Cloud Scheduler -&gt; Cloud Run Job; Near-real-time: Graph change notifications / ServiceNow business rule -&gt; Pub/Sub</t>
        </is>
      </c>
      <c r="F6" s="20" t="inlineStr">
        <is>
          <t>Webhook endpoint (public HTTPS with validation)</t>
        </is>
      </c>
      <c r="G6" s="20" t="inlineStr">
        <is>
          <t>Streaming adds complexity; webhooks still need reconciliation</t>
        </is>
      </c>
      <c r="H6" s="20" t="inlineStr">
        <is>
          <t>Missed notifications</t>
        </is>
      </c>
      <c r="I6" s="20" t="inlineStr">
        <is>
          <t>Measure freshness need vs FR-GLO-06-like targets</t>
        </is>
      </c>
      <c r="J6" s="20" t="inlineStr">
        <is>
          <t>P2</t>
        </is>
      </c>
    </row>
    <row r="7" ht="38.25" customHeight="1" s="29">
      <c r="A7" s="20" t="inlineStr">
        <is>
          <t>ING-04</t>
        </is>
      </c>
      <c r="B7" s="20" t="inlineStr">
        <is>
          <t>Parallel / distributed processing</t>
        </is>
      </c>
      <c r="C7" s="20" t="inlineStr">
        <is>
          <t>Volume</t>
        </is>
      </c>
      <c r="D7" s="20" t="inlineStr">
        <is>
          <t>Throughput at millions of docs</t>
        </is>
      </c>
      <c r="E7" s="20" t="inlineStr">
        <is>
          <t>Pub/Sub fan-out to Cloud Run workers; Dataflow for heavy transforms; Batch for GPU parsing</t>
        </is>
      </c>
      <c r="F7" s="20" t="inlineStr">
        <is>
          <t>Quotas for embeddings + Document AI</t>
        </is>
      </c>
      <c r="G7" s="20" t="inlineStr">
        <is>
          <t>Parallelism bounded by source &amp; model quotas</t>
        </is>
      </c>
      <c r="H7" s="20" t="inlineStr">
        <is>
          <t>Quota exhaustion -&gt; 429 storms</t>
        </is>
      </c>
      <c r="I7" s="20" t="inlineStr">
        <is>
          <t>EXP-30</t>
        </is>
      </c>
      <c r="J7" s="20" t="inlineStr">
        <is>
          <t>P2</t>
        </is>
      </c>
    </row>
    <row r="8" ht="63.75" customHeight="1" s="29">
      <c r="A8" s="20" t="inlineStr">
        <is>
          <t>ING-05</t>
        </is>
      </c>
      <c r="B8" s="20" t="inlineStr">
        <is>
          <t>GCS staging zones</t>
        </is>
      </c>
      <c r="C8" s="20" t="inlineStr">
        <is>
          <t>Volume</t>
        </is>
      </c>
      <c r="D8" s="20" t="inlineStr">
        <is>
          <t>Replayability, lineage, reprocessing without re-extraction</t>
        </is>
      </c>
      <c r="E8" s="20" t="inlineStr">
        <is>
          <t>raw/ (as extracted) -&gt; parsed/ (JSON) -&gt; chunks/ ; object versioning; CMEK</t>
        </is>
      </c>
      <c r="F8" s="20" t="inlineStr">
        <is>
          <t>Bucket policy, retention</t>
        </is>
      </c>
      <c r="G8" s="20" t="inlineStr">
        <is>
          <t>Storage cost; sensitive copies must be governed + deleted on source delete</t>
        </is>
      </c>
      <c r="H8" s="20" t="inlineStr">
        <is>
          <t>Orphaned copies after source deletion</t>
        </is>
      </c>
      <c r="I8" s="20" t="inlineStr">
        <is>
          <t>Verify deletion propagation (EXP-ACL-07)</t>
        </is>
      </c>
      <c r="J8" s="20" t="inlineStr">
        <is>
          <t>P1</t>
        </is>
      </c>
    </row>
    <row r="9" ht="38.25" customHeight="1" s="29">
      <c r="A9" s="20" t="inlineStr">
        <is>
          <t>ING-06</t>
        </is>
      </c>
      <c r="B9" s="20" t="inlineStr">
        <is>
          <t>Document parsing &amp; extraction</t>
        </is>
      </c>
      <c r="C9" s="20" t="inlineStr">
        <is>
          <t>Complexity</t>
        </is>
      </c>
      <c r="D9" s="20" t="inlineStr">
        <is>
          <t>PDF/Office/HTML -&gt; clean text + structure</t>
        </is>
      </c>
      <c r="E9" s="20" t="inlineStr">
        <is>
          <t>Document AI Layout Parser (layout + tables + chunking); HTML via BeautifulSoup/trafilatura; XLSX via openpyxl/pandas</t>
        </is>
      </c>
      <c r="F9" s="20" t="inlineStr">
        <is>
          <t>File type inventory</t>
        </is>
      </c>
      <c r="G9" s="20" t="inlineStr">
        <is>
          <t>Cost per page vs quality</t>
        </is>
      </c>
      <c r="H9" s="20" t="inlineStr">
        <is>
          <t>Encrypted (sensitivity label/IRM) files unparseable</t>
        </is>
      </c>
      <c r="I9" s="20" t="inlineStr">
        <is>
          <t>EXP-32 parser comparison</t>
        </is>
      </c>
      <c r="J9" s="20" t="inlineStr">
        <is>
          <t>P1</t>
        </is>
      </c>
    </row>
    <row r="10" ht="38.25" customHeight="1" s="29">
      <c r="A10" s="20" t="inlineStr">
        <is>
          <t>ING-07</t>
        </is>
      </c>
      <c r="B10" s="20" t="inlineStr">
        <is>
          <t>OCR for scanned documents</t>
        </is>
      </c>
      <c r="C10" s="20" t="inlineStr">
        <is>
          <t>Complexity</t>
        </is>
      </c>
      <c r="D10" s="20" t="inlineStr">
        <is>
          <t>Image-only PDFs</t>
        </is>
      </c>
      <c r="E10" s="20" t="inlineStr">
        <is>
          <t>Document AI OCR processor</t>
        </is>
      </c>
      <c r="F10" s="20" t="inlineStr">
        <is>
          <t>Volume of scanned docs (AQ)</t>
        </is>
      </c>
      <c r="G10" s="20" t="inlineStr">
        <is>
          <t>Per-page cost</t>
        </is>
      </c>
      <c r="H10" s="20" t="inlineStr">
        <is>
          <t>Low-quality scans</t>
        </is>
      </c>
      <c r="I10" s="20" t="inlineStr">
        <is>
          <t>Subset test</t>
        </is>
      </c>
      <c r="J10" s="20" t="inlineStr">
        <is>
          <t>P2</t>
        </is>
      </c>
    </row>
    <row r="11" ht="25.5" customHeight="1" s="29">
      <c r="A11" s="20" t="inlineStr">
        <is>
          <t>ING-08</t>
        </is>
      </c>
      <c r="B11" s="20" t="inlineStr">
        <is>
          <t>Layout, headings, tables, page structure</t>
        </is>
      </c>
      <c r="C11" s="20" t="inlineStr">
        <is>
          <t>Complexity</t>
        </is>
      </c>
      <c r="D11" s="20" t="inlineStr">
        <is>
          <t>Preserve structure for heading-aware/table chunking</t>
        </is>
      </c>
      <c r="E11" s="20" t="inlineStr">
        <is>
          <t>Layout Parser output -&gt; heading_path, page_no, table blocks</t>
        </is>
      </c>
      <c r="F11" s="20" t="inlineStr">
        <is>
          <t>-</t>
        </is>
      </c>
      <c r="G11" s="20" t="inlineStr">
        <is>
          <t>-</t>
        </is>
      </c>
      <c r="H11" s="20" t="inlineStr">
        <is>
          <t>Mis-detected headings</t>
        </is>
      </c>
      <c r="I11" s="20" t="inlineStr">
        <is>
          <t>CPX-05</t>
        </is>
      </c>
      <c r="J11" s="20" t="inlineStr">
        <is>
          <t>P1</t>
        </is>
      </c>
    </row>
    <row r="12" ht="25.5" customHeight="1" s="29">
      <c r="A12" s="20" t="inlineStr">
        <is>
          <t>ING-09</t>
        </is>
      </c>
      <c r="B12" s="20" t="inlineStr">
        <is>
          <t>Metadata extraction</t>
        </is>
      </c>
      <c r="C12" s="20" t="inlineStr">
        <is>
          <t>Complexity</t>
        </is>
      </c>
      <c r="D12" s="20" t="inlineStr">
        <is>
          <t>Filters (FR-FLT-01), citations, ranking boosts</t>
        </is>
      </c>
      <c r="E12" s="20" t="inlineStr">
        <is>
          <t>Map source fields: title, author/owner, created/modified, site/library/path, KB, category, workflow_state, language</t>
        </is>
      </c>
      <c r="F12" s="20" t="inlineStr">
        <is>
          <t>Field mapping per source</t>
        </is>
      </c>
      <c r="G12" s="20" t="inlineStr">
        <is>
          <t>-</t>
        </is>
      </c>
      <c r="H12" s="20" t="inlineStr">
        <is>
          <t>Missing/inconsistent fields</t>
        </is>
      </c>
      <c r="I12" s="20" t="inlineStr">
        <is>
          <t>Metadata completeness metric</t>
        </is>
      </c>
      <c r="J12" s="20" t="inlineStr">
        <is>
          <t>P1</t>
        </is>
      </c>
    </row>
    <row r="13" ht="38.25" customHeight="1" s="29">
      <c r="A13" s="20" t="inlineStr">
        <is>
          <t>ING-10</t>
        </is>
      </c>
      <c r="B13" s="20" t="inlineStr">
        <is>
          <t>Document classification</t>
        </is>
      </c>
      <c r="C13" s="20" t="inlineStr">
        <is>
          <t>Complexity</t>
        </is>
      </c>
      <c r="D13" s="20" t="inlineStr">
        <is>
          <t>Route doc types to chunkers/indexes; sensitivity tagging</t>
        </is>
      </c>
      <c r="E13" s="20" t="inlineStr">
        <is>
          <t>Rules first; Gemini Flash classification if needed</t>
        </is>
      </c>
      <c r="F13" s="20" t="inlineStr">
        <is>
          <t>Label taxonomy</t>
        </is>
      </c>
      <c r="G13" s="20" t="inlineStr">
        <is>
          <t>LLM cost</t>
        </is>
      </c>
      <c r="H13" s="20" t="inlineStr">
        <is>
          <t>Misclassification</t>
        </is>
      </c>
      <c r="I13" s="20" t="inlineStr">
        <is>
          <t>Optional</t>
        </is>
      </c>
      <c r="J13" s="20" t="inlineStr">
        <is>
          <t>P3</t>
        </is>
      </c>
    </row>
    <row r="14" ht="25.5" customHeight="1" s="29">
      <c r="A14" s="20" t="inlineStr">
        <is>
          <t>ING-11</t>
        </is>
      </c>
      <c r="B14" s="20" t="inlineStr">
        <is>
          <t>Language detection</t>
        </is>
      </c>
      <c r="C14" s="20" t="inlineStr">
        <is>
          <t>Complexity</t>
        </is>
      </c>
      <c r="D14" s="20" t="inlineStr">
        <is>
          <t>Choose analyzers and multilingual models</t>
        </is>
      </c>
      <c r="E14" s="20" t="inlineStr">
        <is>
          <t>fastText/lingua or Cloud Translation detect</t>
        </is>
      </c>
      <c r="F14" s="20" t="inlineStr">
        <is>
          <t>-</t>
        </is>
      </c>
      <c r="G14" s="20" t="inlineStr">
        <is>
          <t>-</t>
        </is>
      </c>
      <c r="H14" s="20" t="inlineStr">
        <is>
          <t>Mixed-language docs</t>
        </is>
      </c>
      <c r="I14" s="20" t="inlineStr">
        <is>
          <t>Corpus profile</t>
        </is>
      </c>
      <c r="J14" s="20" t="inlineStr">
        <is>
          <t>P2</t>
        </is>
      </c>
    </row>
    <row r="15" ht="25.5" customHeight="1" s="29">
      <c r="A15" s="20" t="inlineStr">
        <is>
          <t>ING-12</t>
        </is>
      </c>
      <c r="B15" s="20" t="inlineStr">
        <is>
          <t>Duplicate &amp; near-duplicate detection</t>
        </is>
      </c>
      <c r="C15" s="20" t="inlineStr">
        <is>
          <t>Complexity</t>
        </is>
      </c>
      <c r="D15" s="20" t="inlineStr">
        <is>
          <t>Same content in many libraries / KB versions</t>
        </is>
      </c>
      <c r="E15" s="20" t="inlineStr">
        <is>
          <t>SHA-256 for exact; MinHash/LSH (datasketch) for near-dup; keep per-ACL copies</t>
        </is>
      </c>
      <c r="F15" s="20" t="inlineStr">
        <is>
          <t>-</t>
        </is>
      </c>
      <c r="G15" s="20" t="inlineStr">
        <is>
          <t>Never collapse docs with different ACLs</t>
        </is>
      </c>
      <c r="H15" s="20" t="inlineStr">
        <is>
          <t>False merges hiding authorised copy</t>
        </is>
      </c>
      <c r="I15" s="20" t="inlineStr">
        <is>
          <t>Dedup rate + answer diversity</t>
        </is>
      </c>
      <c r="J15" s="20" t="inlineStr">
        <is>
          <t>P2</t>
        </is>
      </c>
    </row>
    <row r="16" ht="25.5" customHeight="1" s="29">
      <c r="A16" s="20" t="inlineStr">
        <is>
          <t>ING-13</t>
        </is>
      </c>
      <c r="B16" s="20" t="inlineStr">
        <is>
          <t>Content normalisation &amp; boilerplate removal</t>
        </is>
      </c>
      <c r="C16" s="20" t="inlineStr">
        <is>
          <t>Complexity</t>
        </is>
      </c>
      <c r="D16" s="20" t="inlineStr">
        <is>
          <t>Navigation, footers, signatures pollute chunks</t>
        </is>
      </c>
      <c r="E16" s="20" t="inlineStr">
        <is>
          <t>Readability/trafilatura for HTML; header/footer detection from layout</t>
        </is>
      </c>
      <c r="F16" s="20" t="inlineStr">
        <is>
          <t>-</t>
        </is>
      </c>
      <c r="G16" s="20" t="inlineStr">
        <is>
          <t>Over-stripping</t>
        </is>
      </c>
      <c r="H16" s="20" t="inlineStr">
        <is>
          <t>Lost content</t>
        </is>
      </c>
      <c r="I16" s="20" t="inlineStr">
        <is>
          <t>Spot-check sample</t>
        </is>
      </c>
      <c r="J16" s="20" t="inlineStr">
        <is>
          <t>P2</t>
        </is>
      </c>
    </row>
    <row r="17" ht="25.5" customHeight="1" s="29">
      <c r="A17" s="20" t="inlineStr">
        <is>
          <t>ING-14</t>
        </is>
      </c>
      <c r="B17" s="20" t="inlineStr">
        <is>
          <t>Versioning</t>
        </is>
      </c>
      <c r="C17" s="20" t="inlineStr">
        <is>
          <t>Update frequency</t>
        </is>
      </c>
      <c r="D17" s="20" t="inlineStr">
        <is>
          <t>Track content_version; avoid serving superseded text</t>
        </is>
      </c>
      <c r="E17" s="20" t="inlineStr">
        <is>
          <t>Store source version/etag + content hash; replace chunks atomically per document</t>
        </is>
      </c>
      <c r="F17" s="20" t="inlineStr">
        <is>
          <t>-</t>
        </is>
      </c>
      <c r="G17" s="20" t="inlineStr">
        <is>
          <t>-</t>
        </is>
      </c>
      <c r="H17" s="20" t="inlineStr">
        <is>
          <t>Mixed old/new chunks served</t>
        </is>
      </c>
      <c r="I17" s="20" t="inlineStr">
        <is>
          <t>EXP-31</t>
        </is>
      </c>
      <c r="J17" s="20" t="inlineStr">
        <is>
          <t>P1</t>
        </is>
      </c>
    </row>
    <row r="18" ht="25.5" customHeight="1" s="29">
      <c r="A18" s="20" t="inlineStr">
        <is>
          <t>ING-15</t>
        </is>
      </c>
      <c r="B18" s="20" t="inlineStr">
        <is>
          <t>Change-data detection</t>
        </is>
      </c>
      <c r="C18" s="20" t="inlineStr">
        <is>
          <t>Update frequency</t>
        </is>
      </c>
      <c r="D18" s="20" t="inlineStr">
        <is>
          <t>Skip unchanged docs</t>
        </is>
      </c>
      <c r="E18" s="20" t="inlineStr">
        <is>
          <t>Content hash comparison; Graph eTag/cTag; sys_mod_count</t>
        </is>
      </c>
      <c r="F18" s="20" t="inlineStr">
        <is>
          <t>-</t>
        </is>
      </c>
      <c r="G18" s="20" t="inlineStr">
        <is>
          <t>-</t>
        </is>
      </c>
      <c r="H18" s="20" t="inlineStr">
        <is>
          <t>Hash over volatile fields causes churn</t>
        </is>
      </c>
      <c r="I18" s="20" t="inlineStr">
        <is>
          <t>Re-embed rate</t>
        </is>
      </c>
      <c r="J18" s="20" t="inlineStr">
        <is>
          <t>P1</t>
        </is>
      </c>
    </row>
    <row r="19" ht="25.5" customHeight="1" s="29">
      <c r="A19" s="20" t="inlineStr">
        <is>
          <t>ING-16</t>
        </is>
      </c>
      <c r="B19" s="20" t="inlineStr">
        <is>
          <t>Idempotency</t>
        </is>
      </c>
      <c r="C19" s="20" t="inlineStr">
        <is>
          <t>Volume</t>
        </is>
      </c>
      <c r="D19" s="20" t="inlineStr">
        <is>
          <t>Safe retries</t>
        </is>
      </c>
      <c r="E19" s="20" t="inlineStr">
        <is>
          <t>Deterministic chunk IDs = hash(document_id, content_version, chunk_index); upserts</t>
        </is>
      </c>
      <c r="F19" s="20" t="inlineStr">
        <is>
          <t>-</t>
        </is>
      </c>
      <c r="G19" s="20" t="inlineStr">
        <is>
          <t>-</t>
        </is>
      </c>
      <c r="H19" s="20" t="inlineStr">
        <is>
          <t>Duplicate chunks after retries</t>
        </is>
      </c>
      <c r="I19" s="20" t="inlineStr">
        <is>
          <t>Retry test</t>
        </is>
      </c>
      <c r="J19" s="20" t="inlineStr">
        <is>
          <t>P1</t>
        </is>
      </c>
    </row>
    <row r="20" ht="25.5" customHeight="1" s="29">
      <c r="A20" s="20" t="inlineStr">
        <is>
          <t>ING-17</t>
        </is>
      </c>
      <c r="B20" s="20" t="inlineStr">
        <is>
          <t>Retry &amp; dead-letter handling</t>
        </is>
      </c>
      <c r="C20" s="20" t="inlineStr">
        <is>
          <t>Volume</t>
        </is>
      </c>
      <c r="D20" s="20" t="inlineStr">
        <is>
          <t>Transient errors, poison docs</t>
        </is>
      </c>
      <c r="E20" s="20" t="inlineStr">
        <is>
          <t>Pub/Sub retry policy + dead-letter topic; error table with reason</t>
        </is>
      </c>
      <c r="F20" s="20" t="inlineStr">
        <is>
          <t>-</t>
        </is>
      </c>
      <c r="G20" s="20" t="inlineStr">
        <is>
          <t>-</t>
        </is>
      </c>
      <c r="H20" s="20" t="inlineStr">
        <is>
          <t>Silent drops</t>
        </is>
      </c>
      <c r="I20" s="20" t="inlineStr">
        <is>
          <t>Inject failures</t>
        </is>
      </c>
      <c r="J20" s="20" t="inlineStr">
        <is>
          <t>P1</t>
        </is>
      </c>
    </row>
    <row r="21" ht="25.5" customHeight="1" s="29">
      <c r="A21" s="20" t="inlineStr">
        <is>
          <t>ING-18</t>
        </is>
      </c>
      <c r="B21" s="20" t="inlineStr">
        <is>
          <t>Data validation</t>
        </is>
      </c>
      <c r="C21" s="20" t="inlineStr">
        <is>
          <t>Complexity</t>
        </is>
      </c>
      <c r="D21" s="20" t="inlineStr">
        <is>
          <t>Garbage in index</t>
        </is>
      </c>
      <c r="E21" s="20" t="inlineStr">
        <is>
          <t>Schema checks: non-empty text, ACL present, valid IDs, size limits; reject = quarantine (never index without ACL)</t>
        </is>
      </c>
      <c r="F21" s="20" t="inlineStr">
        <is>
          <t>-</t>
        </is>
      </c>
      <c r="G21" s="20" t="inlineStr">
        <is>
          <t>-</t>
        </is>
      </c>
      <c r="H21" s="20" t="inlineStr">
        <is>
          <t>Docs without ACL indexed as public (MUST NOT)</t>
        </is>
      </c>
      <c r="I21" s="20" t="inlineStr">
        <is>
          <t>EXP-ACL-08</t>
        </is>
      </c>
      <c r="J21" s="20" t="inlineStr">
        <is>
          <t>P0</t>
        </is>
      </c>
    </row>
    <row r="22" ht="25.5" customHeight="1" s="29">
      <c r="A22" s="20" t="inlineStr">
        <is>
          <t>ING-19</t>
        </is>
      </c>
      <c r="B22" s="20" t="inlineStr">
        <is>
          <t>Backpressure &amp; rate limits</t>
        </is>
      </c>
      <c r="C22" s="20" t="inlineStr">
        <is>
          <t>Volume</t>
        </is>
      </c>
      <c r="D22" s="20" t="inlineStr">
        <is>
          <t>Graph 429 / ServiceNow rate rules / Vertex quotas</t>
        </is>
      </c>
      <c r="E22" s="20" t="inlineStr">
        <is>
          <t>Token-bucket per API; honour Retry-After; Cloud Tasks rate limits</t>
        </is>
      </c>
      <c r="F22" s="20" t="inlineStr">
        <is>
          <t>Quota values</t>
        </is>
      </c>
      <c r="G22" s="20" t="inlineStr">
        <is>
          <t>Slower ingestion</t>
        </is>
      </c>
      <c r="H22" s="20" t="inlineStr">
        <is>
          <t>Throttling bans</t>
        </is>
      </c>
      <c r="I22" s="20" t="inlineStr">
        <is>
          <t>Throughput test</t>
        </is>
      </c>
      <c r="J22" s="20" t="inlineStr">
        <is>
          <t>P1</t>
        </is>
      </c>
    </row>
    <row r="23" ht="38.25" customHeight="1" s="29">
      <c r="A23" s="20" t="inlineStr">
        <is>
          <t>ING-20</t>
        </is>
      </c>
      <c r="B23" s="20" t="inlineStr">
        <is>
          <t>Batch sizing</t>
        </is>
      </c>
      <c r="C23" s="20" t="inlineStr">
        <is>
          <t>Volume</t>
        </is>
      </c>
      <c r="D23" s="20" t="inlineStr">
        <is>
          <t>Embedding &amp; DB write efficiency</t>
        </is>
      </c>
      <c r="E23" s="20" t="inlineStr">
        <is>
          <t>Batch per model limits (gemini-embedding-001: 1 instance/request; text-embedding-005: up to 250 texts / 20k tokens)</t>
        </is>
      </c>
      <c r="F23" s="20" t="inlineStr">
        <is>
          <t>Model choice</t>
        </is>
      </c>
      <c r="G23" s="20" t="inlineStr">
        <is>
          <t>-</t>
        </is>
      </c>
      <c r="H23" s="20" t="inlineStr">
        <is>
          <t>Request rejects</t>
        </is>
      </c>
      <c r="I23" s="20" t="inlineStr">
        <is>
          <t>EXP-30</t>
        </is>
      </c>
      <c r="J23" s="20" t="inlineStr">
        <is>
          <t>P2</t>
        </is>
      </c>
    </row>
    <row r="24" ht="25.5" customHeight="1" s="29">
      <c r="A24" s="20" t="inlineStr">
        <is>
          <t>ING-21</t>
        </is>
      </c>
      <c r="B24" s="20" t="inlineStr">
        <is>
          <t>Checkpointing</t>
        </is>
      </c>
      <c r="C24" s="20" t="inlineStr">
        <is>
          <t>Volume</t>
        </is>
      </c>
      <c r="D24" s="20" t="inlineStr">
        <is>
          <t>Resume long runs</t>
        </is>
      </c>
      <c r="E24" s="20" t="inlineStr">
        <is>
          <t>Per-source checkpoint table (delta token, watermark, page cursor) committed after durable writes</t>
        </is>
      </c>
      <c r="F24" s="20" t="inlineStr">
        <is>
          <t>-</t>
        </is>
      </c>
      <c r="G24" s="20" t="inlineStr">
        <is>
          <t>-</t>
        </is>
      </c>
      <c r="H24" s="20" t="inlineStr">
        <is>
          <t>Checkpoint ahead of data = data loss</t>
        </is>
      </c>
      <c r="I24" s="20" t="inlineStr">
        <is>
          <t>Kill-and-resume test</t>
        </is>
      </c>
      <c r="J24" s="20" t="inlineStr">
        <is>
          <t>P1</t>
        </is>
      </c>
    </row>
    <row r="25" ht="25.5" customHeight="1" s="29">
      <c r="A25" s="20" t="inlineStr">
        <is>
          <t>ING-22</t>
        </is>
      </c>
      <c r="B25" s="20" t="inlineStr">
        <is>
          <t>Reprocessing</t>
        </is>
      </c>
      <c r="C25" s="20" t="inlineStr">
        <is>
          <t>Complexity</t>
        </is>
      </c>
      <c r="D25" s="20" t="inlineStr">
        <is>
          <t>Change parser/chunker/model</t>
        </is>
      </c>
      <c r="E25" s="20" t="inlineStr">
        <is>
          <t>Re-run from GCS parsed/ zone; blue/green index with alias switch</t>
        </is>
      </c>
      <c r="F25" s="20" t="inlineStr">
        <is>
          <t>Storage of parsed zone</t>
        </is>
      </c>
      <c r="G25" s="20" t="inlineStr">
        <is>
          <t>Double storage during switch</t>
        </is>
      </c>
      <c r="H25" s="20" t="inlineStr">
        <is>
          <t>Partial switch</t>
        </is>
      </c>
      <c r="I25" s="20" t="inlineStr">
        <is>
          <t>Re-index drill</t>
        </is>
      </c>
      <c r="J25" s="20" t="inlineStr">
        <is>
          <t>P2</t>
        </is>
      </c>
    </row>
    <row r="26" ht="38.25" customHeight="1" s="29">
      <c r="A26" s="20" t="inlineStr">
        <is>
          <t>ING-23</t>
        </is>
      </c>
      <c r="B26" s="20" t="inlineStr">
        <is>
          <t>Incremental embedding updates</t>
        </is>
      </c>
      <c r="C26" s="20" t="inlineStr">
        <is>
          <t>Update frequency</t>
        </is>
      </c>
      <c r="D26" s="20" t="inlineStr">
        <is>
          <t>Only re-embed changed chunks</t>
        </is>
      </c>
      <c r="E26" s="20" t="inlineStr">
        <is>
          <t>Chunk hash -&gt; skip unchanged embeddings</t>
        </is>
      </c>
      <c r="F26" s="20" t="inlineStr">
        <is>
          <t>-</t>
        </is>
      </c>
      <c r="G26" s="20" t="inlineStr">
        <is>
          <t>-</t>
        </is>
      </c>
      <c r="H26" s="20" t="inlineStr">
        <is>
          <t>Model version mix in one index (MUST NOT)</t>
        </is>
      </c>
      <c r="I26" s="20" t="inlineStr">
        <is>
          <t>Track embedding_model_version per row</t>
        </is>
      </c>
      <c r="J26" s="20" t="inlineStr">
        <is>
          <t>P1</t>
        </is>
      </c>
    </row>
    <row r="27" ht="25.5" customHeight="1" s="29">
      <c r="A27" s="20" t="inlineStr">
        <is>
          <t>ING-24</t>
        </is>
      </c>
      <c r="B27" s="20" t="inlineStr">
        <is>
          <t>Index consistency</t>
        </is>
      </c>
      <c r="C27" s="20" t="inlineStr">
        <is>
          <t>Update frequency</t>
        </is>
      </c>
      <c r="D27" s="20" t="inlineStr">
        <is>
          <t>Vector, keyword and ACL stores agree</t>
        </is>
      </c>
      <c r="E27" s="20" t="inlineStr">
        <is>
          <t>Single transaction (AlloyDB) or outbox pattern + consistency checker job</t>
        </is>
      </c>
      <c r="F27" s="20" t="inlineStr">
        <is>
          <t>-</t>
        </is>
      </c>
      <c r="G27" s="20" t="inlineStr">
        <is>
          <t>Multi-store designs need reconciliation</t>
        </is>
      </c>
      <c r="H27" s="20" t="inlineStr">
        <is>
          <t>Chunk in vector index without ACL row</t>
        </is>
      </c>
      <c r="I27" s="20" t="inlineStr">
        <is>
          <t>Consistency checker metric</t>
        </is>
      </c>
      <c r="J27" s="20" t="inlineStr">
        <is>
          <t>P1</t>
        </is>
      </c>
    </row>
    <row r="28" ht="25.5" customHeight="1" s="29">
      <c r="A28" s="20" t="inlineStr">
        <is>
          <t>ING-25</t>
        </is>
      </c>
      <c r="B28" s="20" t="inlineStr">
        <is>
          <t>Data lineage</t>
        </is>
      </c>
      <c r="C28" s="20" t="inlineStr">
        <is>
          <t>Security</t>
        </is>
      </c>
      <c r="D28" s="20" t="inlineStr">
        <is>
          <t>Trace answer -&gt; chunk -&gt; document -&gt; source version</t>
        </is>
      </c>
      <c r="E28" s="20" t="inlineStr">
        <is>
          <t>Lineage columns + BigQuery audit table; Dataplex lineage optional</t>
        </is>
      </c>
      <c r="F28" s="20" t="inlineStr">
        <is>
          <t>-</t>
        </is>
      </c>
      <c r="G28" s="20" t="inlineStr">
        <is>
          <t>-</t>
        </is>
      </c>
      <c r="H28" s="20" t="inlineStr">
        <is>
          <t>Untraceable citations</t>
        </is>
      </c>
      <c r="I28" s="20" t="inlineStr">
        <is>
          <t>Audit sampling</t>
        </is>
      </c>
      <c r="J28" s="20" t="inlineStr">
        <is>
          <t>P2</t>
        </is>
      </c>
    </row>
    <row r="29" ht="38.25" customHeight="1" s="29">
      <c r="A29" s="20" t="inlineStr">
        <is>
          <t>ING-26</t>
        </is>
      </c>
      <c r="B29" s="20" t="inlineStr">
        <is>
          <t>Access-control metadata propagation</t>
        </is>
      </c>
      <c r="C29" s="20" t="inlineStr">
        <is>
          <t>Security</t>
        </is>
      </c>
      <c r="D29" s="20" t="inlineStr">
        <is>
          <t>ACL must follow content through every stage</t>
        </is>
      </c>
      <c r="E29" s="20" t="inlineStr">
        <is>
          <t>ACL extracted in same run as content; chunks reference document ACL by document_id + acl_version (never copied loosely)</t>
        </is>
      </c>
      <c r="F29" s="20" t="inlineStr">
        <is>
          <t>ACL model (sheet 21)</t>
        </is>
      </c>
      <c r="G29" s="20" t="inlineStr">
        <is>
          <t>-</t>
        </is>
      </c>
      <c r="H29" s="20" t="inlineStr">
        <is>
          <t>Chunk-level ACL drift</t>
        </is>
      </c>
      <c r="I29" s="20" t="inlineStr">
        <is>
          <t>EXP-ACL-01..03</t>
        </is>
      </c>
      <c r="J29" s="20" t="inlineStr">
        <is>
          <t>P0</t>
        </is>
      </c>
    </row>
    <row r="30" ht="25.5" customHeight="1" s="29">
      <c r="A30" s="20" t="inlineStr">
        <is>
          <t>ING-27</t>
        </is>
      </c>
      <c r="B30" s="20" t="inlineStr">
        <is>
          <t>PII &amp; sensitive-data handling</t>
        </is>
      </c>
      <c r="C30" s="20" t="inlineStr">
        <is>
          <t>Security</t>
        </is>
      </c>
      <c r="D30" s="20" t="inlineStr">
        <is>
          <t>FR-SEC-08</t>
        </is>
      </c>
      <c r="E30" s="20" t="inlineStr">
        <is>
          <t>Sensitive Data Protection (DLP) inspect/de-identify per data-set policy; keep text out of logs</t>
        </is>
      </c>
      <c r="F30" s="20" t="inlineStr">
        <is>
          <t>Data-set policies</t>
        </is>
      </c>
      <c r="G30" s="20" t="inlineStr">
        <is>
          <t>Cost per GB inspected</t>
        </is>
      </c>
      <c r="H30" s="20" t="inlineStr">
        <is>
          <t>PII in logs/traces</t>
        </is>
      </c>
      <c r="I30" s="20" t="inlineStr">
        <is>
          <t>EXP-ACL-15</t>
        </is>
      </c>
      <c r="J30" s="20" t="inlineStr">
        <is>
          <t>P1</t>
        </is>
      </c>
    </row>
    <row r="31" ht="38.25" customHeight="1" s="29">
      <c r="A31" s="20" t="inlineStr">
        <is>
          <t>ING-28</t>
        </is>
      </c>
      <c r="B31" s="20" t="inlineStr">
        <is>
          <t>Separate ACL-only sync</t>
        </is>
      </c>
      <c r="C31" s="20" t="inlineStr">
        <is>
          <t>Security</t>
        </is>
      </c>
      <c r="D31" s="20" t="inlineStr">
        <is>
          <t>ACL changes without content change</t>
        </is>
      </c>
      <c r="E31" s="20" t="inlineStr">
        <is>
          <t>Permission-change detection (Graph delta with sharing-change headers - verify; ServiceNow user criteria table watermarks) + group membership delta</t>
        </is>
      </c>
      <c r="F31" s="20" t="inlineStr">
        <is>
          <t>-</t>
        </is>
      </c>
      <c r="G31" s="20" t="inlineStr">
        <is>
          <t>More API calls</t>
        </is>
      </c>
      <c r="H31" s="20" t="inlineStr">
        <is>
          <t>Revocation lag</t>
        </is>
      </c>
      <c r="I31" s="20" t="inlineStr">
        <is>
          <t>EXP-ACL-05/06</t>
        </is>
      </c>
      <c r="J31" s="20" t="inlineStr">
        <is>
          <t>P0</t>
        </is>
      </c>
    </row>
  </sheetData>
  <conditionalFormatting sqref="J4:J231">
    <cfRule type="expression" priority="1" dxfId="25" stopIfTrue="1">
      <formula>NOT(ISERROR(SEARCH("P0",J4)))</formula>
    </cfRule>
    <cfRule type="expression" priority="2" dxfId="9" stopIfTrue="1">
      <formula>NOT(ISERROR(SEARCH("P1",J4)))</formula>
    </cfRule>
    <cfRule type="expression" priority="3" dxfId="4" stopIfTrue="1">
      <formula>NOT(ISERROR(SEARCH("P2",J4)))</formula>
    </cfRule>
    <cfRule type="expression" priority="4" dxfId="5" stopIfTrue="1">
      <formula>NOT(ISERROR(SEARCH("P3",J4)))</formula>
    </cfRule>
    <cfRule type="expression" priority="5" dxfId="1" stopIfTrue="1">
      <formula>NOT(ISERROR(SEARCH("P4",J4)))</formula>
    </cfRule>
    <cfRule type="expression" priority="6" dxfId="20" stopIfTrue="1">
      <formula>NOT(ISERROR(SEARCH("Excluded",J4)))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0600-000000000000}">
          <x14:formula1>
            <xm:f>Lists!$B$2:$B$7</xm:f>
          </x14:formula1>
          <xm:sqref>J4:J231</xm:sqref>
        </x14:dataValidation>
      </x14:dataValidations>
    </ext>
  </extLst>
</worksheet>
</file>

<file path=xl/worksheets/sheet11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L31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15" customWidth="1" style="29" min="2" max="2"/>
    <col width="20" customWidth="1" style="29" min="3" max="3"/>
    <col width="55" customWidth="1" style="29" min="4" max="4"/>
    <col width="48" customWidth="1" style="29" min="5" max="5"/>
    <col width="34" customWidth="1" style="29" min="6" max="6"/>
    <col width="36" customWidth="1" style="29" min="7" max="8"/>
    <col width="27" customWidth="1" style="29" min="9" max="9"/>
    <col width="37" customWidth="1" style="29" min="10" max="10"/>
    <col width="22" customWidth="1" style="29" min="11" max="11"/>
    <col width="13" customWidth="1" style="29" min="12" max="12"/>
  </cols>
  <sheetData>
    <row r="1" ht="21.95" customHeight="1" s="29">
      <c r="A1" s="1" t="inlineStr">
        <is>
          <t>Source-specific extraction &amp; ACL workflows (SharePoint, ServiceNow, Entra ID)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19" t="inlineStr">
        <is>
          <t>Source ID</t>
        </is>
      </c>
      <c r="B3" s="19" t="inlineStr">
        <is>
          <t>Source</t>
        </is>
      </c>
      <c r="C3" s="19" t="inlineStr">
        <is>
          <t>Topic</t>
        </is>
      </c>
      <c r="D3" s="19" t="inlineStr">
        <is>
          <t>Options / APIs</t>
        </is>
      </c>
      <c r="E3" s="19" t="inlineStr">
        <is>
          <t>Details &amp; semantics</t>
        </is>
      </c>
      <c r="F3" s="19" t="inlineStr">
        <is>
          <t>Depends on our tenant/instance?</t>
        </is>
      </c>
      <c r="G3" s="19" t="inlineStr">
        <is>
          <t>ACL impact</t>
        </is>
      </c>
      <c r="H3" s="19" t="inlineStr">
        <is>
          <t>Failure recovery / reconciliation</t>
        </is>
      </c>
      <c r="I3" s="19" t="inlineStr">
        <is>
          <t>Recommended POC approach</t>
        </is>
      </c>
      <c r="J3" s="19" t="inlineStr">
        <is>
          <t>Documentation</t>
        </is>
      </c>
      <c r="K3" s="19" t="inlineStr">
        <is>
          <t>Verification status</t>
        </is>
      </c>
      <c r="L3" s="19" t="inlineStr">
        <is>
          <t>Date checked</t>
        </is>
      </c>
    </row>
    <row r="4" ht="25.5" customHeight="1" s="29">
      <c r="A4" s="20" t="inlineStr">
        <is>
          <t>SP-01</t>
        </is>
      </c>
      <c r="B4" s="20" t="inlineStr">
        <is>
          <t>SharePoint Online</t>
        </is>
      </c>
      <c r="C4" s="20" t="inlineStr">
        <is>
          <t>Supported content types</t>
        </is>
      </c>
      <c r="D4" s="20" t="inlineStr">
        <is>
          <t>Document libraries (driveItems: PDF, DOCX, PPTX, XLSX, TXT, HTML), modern site pages, lists/list items, news</t>
        </is>
      </c>
      <c r="E4" s="20" t="inlineStr">
        <is>
          <t>FR-CON-01 scope: sites, libraries, lists, pages</t>
        </is>
      </c>
      <c r="F4" s="20" t="inlineStr">
        <is>
          <t>Yes - site inventory</t>
        </is>
      </c>
      <c r="G4" s="20" t="inlineStr">
        <is>
          <t>Each type has its own permission scope</t>
        </is>
      </c>
      <c r="H4" s="20" t="inlineStr">
        <is>
          <t>-</t>
        </is>
      </c>
      <c r="I4" s="20" t="inlineStr">
        <is>
          <t>Inventory in-scope sites first (AQ-01)</t>
        </is>
      </c>
      <c r="J4" s="21" t="inlineStr">
        <is>
          <t>https://learn.microsoft.com/en-us/graph/api/resources/sharepoint</t>
        </is>
      </c>
      <c r="K4" s="20" t="inlineStr">
        <is>
          <t>Documented - re-verify before use</t>
        </is>
      </c>
      <c r="L4" s="20" t="inlineStr">
        <is>
          <t>2026-10-26</t>
        </is>
      </c>
    </row>
    <row r="5" ht="38.25" customHeight="1" s="29">
      <c r="A5" s="20" t="inlineStr">
        <is>
          <t>SP-02</t>
        </is>
      </c>
      <c r="B5" s="20" t="inlineStr">
        <is>
          <t>SharePoint Online</t>
        </is>
      </c>
      <c r="C5" s="20" t="inlineStr">
        <is>
          <t>Authentication</t>
        </is>
      </c>
      <c r="D5" s="20" t="inlineStr">
        <is>
          <t>Entra ID app registration; application permissions (Sites.Selected preferred, or Sites.Read.All / Files.Read.All); certificate credential; delegated (OBO) for user-context checks</t>
        </is>
      </c>
      <c r="E5" s="20" t="inlineStr">
        <is>
          <t>Sites.Selected requires per-site grant by admin - least privilege</t>
        </is>
      </c>
      <c r="F5" s="20" t="inlineStr">
        <is>
          <t>Yes - tenant admin consent</t>
        </is>
      </c>
      <c r="G5" s="20" t="inlineStr">
        <is>
          <t>Ingestion app identity must never be used to answer user queries</t>
        </is>
      </c>
      <c r="H5" s="20" t="inlineStr">
        <is>
          <t>Cert rotation</t>
        </is>
      </c>
      <c r="I5" s="20" t="inlineStr">
        <is>
          <t>Request Sites.Selected for POC sites only</t>
        </is>
      </c>
      <c r="J5" s="21" t="inlineStr">
        <is>
          <t>https://learn.microsoft.com/en-us/graph/permissions-selected-overview</t>
        </is>
      </c>
      <c r="K5" s="20" t="inlineStr">
        <is>
          <t>Documented - re-verify before use</t>
        </is>
      </c>
      <c r="L5" s="20" t="inlineStr">
        <is>
          <t>2026-10-26</t>
        </is>
      </c>
    </row>
    <row r="6" ht="38.25" customHeight="1" s="29">
      <c r="A6" s="20" t="inlineStr">
        <is>
          <t>SP-03</t>
        </is>
      </c>
      <c r="B6" s="20" t="inlineStr">
        <is>
          <t>SharePoint Online</t>
        </is>
      </c>
      <c r="C6" s="20" t="inlineStr">
        <is>
          <t>APIs &amp; connectors</t>
        </is>
      </c>
      <c r="D6" s="20" t="inlineStr">
        <is>
          <t>Microsoft Graph v1.0 (sites, drives, driveItem, listItem, permissions, delta); SharePoint REST (/_api/web/roleassignments, sitegroups); Vertex AI Search SharePoint Online connector</t>
        </is>
      </c>
      <c r="E6" s="20" t="inlineStr">
        <is>
          <t>Graph does not expose all SharePoint-group membership details - SharePoint REST needed</t>
        </is>
      </c>
      <c r="F6" s="20" t="inlineStr">
        <is>
          <t>Partly</t>
        </is>
      </c>
      <c r="G6" s="20" t="inlineStr">
        <is>
          <t>SP groups are site-local principals</t>
        </is>
      </c>
      <c r="H6" s="20" t="inlineStr">
        <is>
          <t>-</t>
        </is>
      </c>
      <c r="I6" s="20" t="inlineStr">
        <is>
          <t>Compare connector ACL output vs direct API extraction (EXP-ACL-01)</t>
        </is>
      </c>
      <c r="J6" s="21" t="inlineStr">
        <is>
          <t>https://cloud.google.com/generative-ai-app-builder/docs/connect-sharepoint</t>
        </is>
      </c>
      <c r="K6" s="20" t="inlineStr">
        <is>
          <t>Documented - re-verify before use</t>
        </is>
      </c>
      <c r="L6" s="20" t="inlineStr">
        <is>
          <t>2026-10-26</t>
        </is>
      </c>
    </row>
    <row r="7" ht="25.5" customHeight="1" s="29">
      <c r="A7" s="20" t="inlineStr">
        <is>
          <t>SP-04</t>
        </is>
      </c>
      <c r="B7" s="20" t="inlineStr">
        <is>
          <t>SharePoint Online</t>
        </is>
      </c>
      <c r="C7" s="20" t="inlineStr">
        <is>
          <t>Full extraction</t>
        </is>
      </c>
      <c r="D7" s="20" t="inlineStr">
        <is>
          <t>Enumerate sites -&gt; drives -&gt; items (paged with @odata.nextLink); download content</t>
        </is>
      </c>
      <c r="E7" s="20" t="inlineStr">
        <is>
          <t>Large libraries; 5000-item list view threshold applies to REST queries on lists</t>
        </is>
      </c>
      <c r="F7" s="20" t="inlineStr">
        <is>
          <t>Yes</t>
        </is>
      </c>
      <c r="G7" s="20" t="inlineStr">
        <is>
          <t>-</t>
        </is>
      </c>
      <c r="H7" s="20" t="inlineStr">
        <is>
          <t>Manifest + checkpoint per drive</t>
        </is>
      </c>
      <c r="I7" s="20" t="inlineStr">
        <is>
          <t>Cloud Run Job per site</t>
        </is>
      </c>
      <c r="J7" s="21" t="inlineStr">
        <is>
          <t>https://learn.microsoft.com/en-us/graph/api/driveitem-list-children</t>
        </is>
      </c>
      <c r="K7" s="20" t="inlineStr">
        <is>
          <t>Documented - re-verify before use</t>
        </is>
      </c>
      <c r="L7" s="20" t="inlineStr">
        <is>
          <t>2026-10-26</t>
        </is>
      </c>
    </row>
    <row r="8" ht="25.5" customHeight="1" s="29">
      <c r="A8" s="20" t="inlineStr">
        <is>
          <t>SP-05</t>
        </is>
      </c>
      <c r="B8" s="20" t="inlineStr">
        <is>
          <t>SharePoint Online</t>
        </is>
      </c>
      <c r="C8" s="20" t="inlineStr">
        <is>
          <t>Incremental extraction</t>
        </is>
      </c>
      <c r="D8" s="20" t="inlineStr">
        <is>
          <t>driveItem delta (per drive) returns changed + deleted items and a deltaLink token</t>
        </is>
      </c>
      <c r="E8" s="20" t="inlineStr">
        <is>
          <t>Token can expire -&gt; full resync of that drive (handle 410/resyncRequired)</t>
        </is>
      </c>
      <c r="F8" s="20" t="inlineStr">
        <is>
          <t>No</t>
        </is>
      </c>
      <c r="G8" s="20" t="inlineStr">
        <is>
          <t>Content delta does not reliably signal permission changes by default</t>
        </is>
      </c>
      <c r="H8" s="20" t="inlineStr">
        <is>
          <t>Store deltaLink per drive</t>
        </is>
      </c>
      <c r="I8" s="20" t="inlineStr">
        <is>
          <t>Use delta for content; separate permission sync (SP-11)</t>
        </is>
      </c>
      <c r="J8" s="21" t="inlineStr">
        <is>
          <t>https://learn.microsoft.com/en-us/graph/api/driveitem-delta</t>
        </is>
      </c>
      <c r="K8" s="20" t="inlineStr">
        <is>
          <t>Documented - re-verify before use</t>
        </is>
      </c>
      <c r="L8" s="20" t="inlineStr">
        <is>
          <t>2026-10-26</t>
        </is>
      </c>
    </row>
    <row r="9" ht="38.25" customHeight="1" s="29">
      <c r="A9" s="20" t="inlineStr">
        <is>
          <t>SP-06</t>
        </is>
      </c>
      <c r="B9" s="20" t="inlineStr">
        <is>
          <t>SharePoint Online</t>
        </is>
      </c>
      <c r="C9" s="20" t="inlineStr">
        <is>
          <t>Metadata</t>
        </is>
      </c>
      <c r="D9" s="20" t="inlineStr">
        <is>
          <t>name, webUrl, createdBy, lastModifiedBy, lastModifiedDateTime, eTag/cTag, parentReference (site/drive/path), listItem fields, sensitivity label (To Verify API)</t>
        </is>
      </c>
      <c r="E9" s="20" t="inlineStr">
        <is>
          <t>Map to filter fields (FR-FLT-01)</t>
        </is>
      </c>
      <c r="F9" s="20" t="inlineStr">
        <is>
          <t>Custom columns: yes</t>
        </is>
      </c>
      <c r="G9" s="20" t="inlineStr">
        <is>
          <t>parentReference used for inheritance tracing</t>
        </is>
      </c>
      <c r="H9" s="20" t="inlineStr">
        <is>
          <t>-</t>
        </is>
      </c>
      <c r="I9" s="20" t="inlineStr">
        <is>
          <t>Mapping workshop</t>
        </is>
      </c>
      <c r="J9" s="21" t="inlineStr">
        <is>
          <t>https://learn.microsoft.com/en-us/graph/api/resources/driveitem</t>
        </is>
      </c>
      <c r="K9" s="20" t="inlineStr">
        <is>
          <t>Documented - re-verify before use</t>
        </is>
      </c>
      <c r="L9" s="20" t="inlineStr">
        <is>
          <t>2026-10-26</t>
        </is>
      </c>
    </row>
    <row r="10" ht="25.5" customHeight="1" s="29">
      <c r="A10" s="20" t="inlineStr">
        <is>
          <t>SP-07</t>
        </is>
      </c>
      <c r="B10" s="20" t="inlineStr">
        <is>
          <t>SharePoint Online</t>
        </is>
      </c>
      <c r="C10" s="20" t="inlineStr">
        <is>
          <t>IDs, URLs, versions</t>
        </is>
      </c>
      <c r="D10" s="20" t="inlineStr">
        <is>
          <t>driveItem id + driveId (stable), webUrl (changes on move/rename), eTag/cTag for change detection; version history API</t>
        </is>
      </c>
      <c r="E10" s="20" t="inlineStr">
        <is>
          <t>Use (driveId, itemId) as source_document_id - never URL</t>
        </is>
      </c>
      <c r="F10" s="20" t="inlineStr">
        <is>
          <t>No</t>
        </is>
      </c>
      <c r="G10" s="20" t="inlineStr">
        <is>
          <t>Moves change URL and possibly inherited ACL</t>
        </is>
      </c>
      <c r="H10" s="20" t="inlineStr">
        <is>
          <t>Re-resolve webUrl on each sync</t>
        </is>
      </c>
      <c r="I10" s="20" t="inlineStr">
        <is>
          <t>Store both</t>
        </is>
      </c>
      <c r="J10" s="21" t="inlineStr">
        <is>
          <t>https://learn.microsoft.com/en-us/graph/api/driveitem-list-versions</t>
        </is>
      </c>
      <c r="K10" s="20" t="inlineStr">
        <is>
          <t>Documented - re-verify before use</t>
        </is>
      </c>
      <c r="L10" s="20" t="inlineStr">
        <is>
          <t>2026-10-26</t>
        </is>
      </c>
    </row>
    <row r="11" ht="51" customHeight="1" s="29">
      <c r="A11" s="20" t="inlineStr">
        <is>
          <t>SP-08</t>
        </is>
      </c>
      <c r="B11" s="20" t="inlineStr">
        <is>
          <t>SharePoint Online</t>
        </is>
      </c>
      <c r="C11" s="20" t="inlineStr">
        <is>
          <t>Pagination, throttling, limits</t>
        </is>
      </c>
      <c r="D11" s="20" t="inlineStr">
        <is>
          <t>@odata.nextLink paging; HTTP 429/503 with Retry-After; resource-unit based app throttling per tenant</t>
        </is>
      </c>
      <c r="E11" s="20" t="inlineStr">
        <is>
          <t>Decorate traffic (User-Agent); use $select; batch ($batch, max 20 requests)</t>
        </is>
      </c>
      <c r="F11" s="20" t="inlineStr">
        <is>
          <t>Yes - tenant load</t>
        </is>
      </c>
      <c r="G11" s="20" t="inlineStr">
        <is>
          <t>Throttling delays ACL sync -&gt; revocation lag</t>
        </is>
      </c>
      <c r="H11" s="20" t="inlineStr">
        <is>
          <t>Back-off + resume from checkpoint</t>
        </is>
      </c>
      <c r="I11" s="20" t="inlineStr">
        <is>
          <t>Token bucket in extractor</t>
        </is>
      </c>
      <c r="J11" s="21" t="inlineStr">
        <is>
          <t>https://learn.microsoft.com/en-us/sharepoint/dev/general-development/how-to-avoid-getting-throttled-or-blocked-in-sharepoint-online</t>
        </is>
      </c>
      <c r="K11" s="20" t="inlineStr">
        <is>
          <t>Documented - re-verify before use</t>
        </is>
      </c>
      <c r="L11" s="20" t="inlineStr">
        <is>
          <t>2026-10-26</t>
        </is>
      </c>
    </row>
    <row r="12" ht="25.5" customHeight="1" s="29">
      <c r="A12" s="20" t="inlineStr">
        <is>
          <t>SP-09</t>
        </is>
      </c>
      <c r="B12" s="20" t="inlineStr">
        <is>
          <t>SharePoint Online</t>
        </is>
      </c>
      <c r="C12" s="20" t="inlineStr">
        <is>
          <t>Deletes &amp; updates</t>
        </is>
      </c>
      <c r="D12" s="20" t="inlineStr">
        <is>
          <t>delta returns 'deleted' facet; recycle bin; site deletion</t>
        </is>
      </c>
      <c r="E12" s="20" t="inlineStr">
        <is>
          <t>Delete -&gt; tombstone document + all chunks immediately, purge copies in GCS</t>
        </is>
      </c>
      <c r="F12" s="20" t="inlineStr">
        <is>
          <t>No</t>
        </is>
      </c>
      <c r="G12" s="20" t="inlineStr">
        <is>
          <t>Deleted doc must disappear from all paths</t>
        </is>
      </c>
      <c r="H12" s="20" t="inlineStr">
        <is>
          <t>Periodic full ID reconciliation per drive</t>
        </is>
      </c>
      <c r="I12" s="20" t="inlineStr">
        <is>
          <t>EXP-ACL-07</t>
        </is>
      </c>
      <c r="J12" s="21" t="inlineStr">
        <is>
          <t>https://learn.microsoft.com/en-us/graph/api/driveitem-delta</t>
        </is>
      </c>
      <c r="K12" s="20" t="inlineStr">
        <is>
          <t>Documented - re-verify before use</t>
        </is>
      </c>
      <c r="L12" s="20" t="inlineStr">
        <is>
          <t>2026-10-26</t>
        </is>
      </c>
    </row>
    <row r="13" ht="76.5" customHeight="1" s="29">
      <c r="A13" s="20" t="inlineStr">
        <is>
          <t>SP-10</t>
        </is>
      </c>
      <c r="B13" s="20" t="inlineStr">
        <is>
          <t>SharePoint Online</t>
        </is>
      </c>
      <c r="C13" s="20" t="inlineStr">
        <is>
          <t>ACL extraction</t>
        </is>
      </c>
      <c r="D13" s="20" t="inlineStr">
        <is>
          <t>Graph driveItem permissions (roles, grantedToV2, grantedToIdentitiesV2, link, inheritedFrom); SharePoint REST RoleAssignments + HasUniqueRoleAssignments; site groups (Owners/Members/Visitors) membership</t>
        </is>
      </c>
      <c r="E13" s="20" t="inlineStr">
        <is>
          <t>Principals: Entra users, Entra (incl. M365) groups, SharePoint groups (may contain Entra groups), special claims (e.g. 'Everyone except external users'), sharing links (anyone / organisation / specific people)</t>
        </is>
      </c>
      <c r="F13" s="20" t="inlineStr">
        <is>
          <t>Yes - sharing policy</t>
        </is>
      </c>
      <c r="G13" s="20" t="inlineStr">
        <is>
          <t>Sharing-link semantics are the hardest: 'organisation' link grants access only to holders of the link; recommend NOT treating as org-wide (fail closed) unless security approves (FR-CON-01 open question)</t>
        </is>
      </c>
      <c r="H13" s="20" t="inlineStr">
        <is>
          <t>Per-item fetch is expensive: fetch only for items with unique permissions; inherit from parent otherwise</t>
        </is>
      </c>
      <c r="I13" s="20" t="inlineStr">
        <is>
          <t>Extract via REST + Graph; compare with connector (EXP-ACL-01)</t>
        </is>
      </c>
      <c r="J13" s="21" t="inlineStr">
        <is>
          <t>https://learn.microsoft.com/en-us/graph/api/driveitem-list-permissions</t>
        </is>
      </c>
      <c r="K13" s="20" t="inlineStr">
        <is>
          <t>Documented - re-verify before use</t>
        </is>
      </c>
      <c r="L13" s="20" t="inlineStr">
        <is>
          <t>2026-10-26</t>
        </is>
      </c>
    </row>
    <row r="14" ht="38.25" customHeight="1" s="29">
      <c r="A14" s="20" t="inlineStr">
        <is>
          <t>SP-11</t>
        </is>
      </c>
      <c r="B14" s="20" t="inlineStr">
        <is>
          <t>SharePoint Online</t>
        </is>
      </c>
      <c r="C14" s="20" t="inlineStr">
        <is>
          <t>Permission inheritance &amp; change sync</t>
        </is>
      </c>
      <c r="D14" s="20" t="inlineStr">
        <is>
          <t>Inheritance site -&gt; library -&gt; folder -&gt; item; broken inheritance per item; permission changes on a folder affect all descendants</t>
        </is>
      </c>
      <c r="E14" s="20" t="inlineStr">
        <is>
          <t>Detecting permission-only changes: delta with sharing-change headers (Prefer: deltashowsharingchanges / hierarchicalsharing - To Verify) or periodic ACL re-scan</t>
        </is>
      </c>
      <c r="F14" s="20" t="inlineStr">
        <is>
          <t>No</t>
        </is>
      </c>
      <c r="G14" s="20" t="inlineStr">
        <is>
          <t>Folder ACL change must fan out to all child chunks (acl_version bump)</t>
        </is>
      </c>
      <c r="H14" s="20" t="inlineStr">
        <is>
          <t>Nightly full ACL reconciliation for POC sites</t>
        </is>
      </c>
      <c r="I14" s="20" t="inlineStr">
        <is>
          <t>Measure detection latency (EXP-ACL-05)</t>
        </is>
      </c>
      <c r="J14" s="21" t="inlineStr">
        <is>
          <t>https://learn.microsoft.com/en-us/graph/api/driveitem-delta</t>
        </is>
      </c>
      <c r="K14" s="20" t="inlineStr">
        <is>
          <t>To Verify</t>
        </is>
      </c>
      <c r="L14" s="20" t="inlineStr">
        <is>
          <t>2026-10-26</t>
        </is>
      </c>
    </row>
    <row r="15" ht="38.25" customHeight="1" s="29">
      <c r="A15" s="20" t="inlineStr">
        <is>
          <t>SP-12</t>
        </is>
      </c>
      <c r="B15" s="20" t="inlineStr">
        <is>
          <t>SharePoint Online</t>
        </is>
      </c>
      <c r="C15" s="20" t="inlineStr">
        <is>
          <t>Explicit deny</t>
        </is>
      </c>
      <c r="D15" s="20" t="inlineStr">
        <is>
          <t>SharePoint Online item permissions are grant-based; explicit deny not typical (policies / sensitivity labels / conditional access can still restrict)</t>
        </is>
      </c>
      <c r="E15" s="20" t="inlineStr">
        <is>
          <t>Model deny set anyway for ServiceNow and future sources</t>
        </is>
      </c>
      <c r="F15" s="20" t="inlineStr">
        <is>
          <t>Yes</t>
        </is>
      </c>
      <c r="G15" s="20" t="inlineStr">
        <is>
          <t>Sensitivity-label-encrypted files: decide exclude vs rights-aware extraction</t>
        </is>
      </c>
      <c r="H15" s="20" t="inlineStr">
        <is>
          <t>-</t>
        </is>
      </c>
      <c r="I15" s="20" t="inlineStr">
        <is>
          <t>Exclude encrypted files in POC (AQ-12)</t>
        </is>
      </c>
      <c r="J15" s="21" t="inlineStr">
        <is>
          <t>https://learn.microsoft.com/en-us/purview/sensitivity-labels</t>
        </is>
      </c>
      <c r="K15" s="20" t="inlineStr">
        <is>
          <t>To Verify</t>
        </is>
      </c>
      <c r="L15" s="20" t="inlineStr">
        <is>
          <t>2026-10-26</t>
        </is>
      </c>
    </row>
    <row r="16" ht="25.5" customHeight="1" s="29">
      <c r="A16" s="20" t="inlineStr">
        <is>
          <t>SP-13</t>
        </is>
      </c>
      <c r="B16" s="20" t="inlineStr">
        <is>
          <t>SharePoint Online</t>
        </is>
      </c>
      <c r="C16" s="20" t="inlineStr">
        <is>
          <t>Audit &amp; lineage</t>
        </is>
      </c>
      <c r="D16" s="20" t="inlineStr">
        <is>
          <t>Store source item id, eTag, extraction run id, permission snapshot hash</t>
        </is>
      </c>
      <c r="E16" s="20" t="inlineStr">
        <is>
          <t>-</t>
        </is>
      </c>
      <c r="F16" s="20" t="inlineStr">
        <is>
          <t>No</t>
        </is>
      </c>
      <c r="G16" s="20" t="inlineStr">
        <is>
          <t>Proves which ACL version was enforced at answer time</t>
        </is>
      </c>
      <c r="H16" s="20" t="inlineStr">
        <is>
          <t>Audit table in BigQuery</t>
        </is>
      </c>
      <c r="I16" s="20" t="inlineStr">
        <is>
          <t>Required for FR-SEC-07</t>
        </is>
      </c>
      <c r="J16" s="20" t="inlineStr">
        <is>
          <t>-</t>
        </is>
      </c>
      <c r="K16" s="20" t="inlineStr">
        <is>
          <t>Proposed pattern - validate in POC</t>
        </is>
      </c>
      <c r="L16" s="20" t="inlineStr">
        <is>
          <t>2026-10-26</t>
        </is>
      </c>
    </row>
    <row r="17" ht="38.25" customHeight="1" s="29">
      <c r="A17" s="20" t="inlineStr">
        <is>
          <t>SN-01</t>
        </is>
      </c>
      <c r="B17" s="20" t="inlineStr">
        <is>
          <t>ServiceNow</t>
        </is>
      </c>
      <c r="C17" s="20" t="inlineStr">
        <is>
          <t>Supported content types</t>
        </is>
      </c>
      <c r="D17" s="20" t="inlineStr">
        <is>
          <t>Knowledge articles (kb_knowledge) in knowledge bases (kb_knowledge_base); attachments (sys_attachment); optionally catalog items (sc_cat_item) and resolved incidents</t>
        </is>
      </c>
      <c r="E17" s="20" t="inlineStr">
        <is>
          <t>FR-CON-02 open question: which tables beyond KB</t>
        </is>
      </c>
      <c r="F17" s="20" t="inlineStr">
        <is>
          <t>Yes - instance config</t>
        </is>
      </c>
      <c r="G17" s="20" t="inlineStr">
        <is>
          <t>Each table has different ACLs; incidents carry PII</t>
        </is>
      </c>
      <c r="H17" s="20" t="inlineStr">
        <is>
          <t>-</t>
        </is>
      </c>
      <c r="I17" s="20" t="inlineStr">
        <is>
          <t>KB only in POC phase 1 (AQ-02)</t>
        </is>
      </c>
      <c r="J17" s="21" t="inlineStr">
        <is>
          <t>https://developer.servicenow.com/dev.do#!/reference/api/latest/rest/c_TableAPI</t>
        </is>
      </c>
      <c r="K17" s="20" t="inlineStr">
        <is>
          <t>Documented - re-verify before use</t>
        </is>
      </c>
      <c r="L17" s="20" t="inlineStr">
        <is>
          <t>2026-10-26</t>
        </is>
      </c>
    </row>
    <row r="18" ht="38.25" customHeight="1" s="29">
      <c r="A18" s="20" t="inlineStr">
        <is>
          <t>SN-02</t>
        </is>
      </c>
      <c r="B18" s="20" t="inlineStr">
        <is>
          <t>ServiceNow</t>
        </is>
      </c>
      <c r="C18" s="20" t="inlineStr">
        <is>
          <t>Authentication</t>
        </is>
      </c>
      <c r="D18" s="20" t="inlineStr">
        <is>
          <t>OAuth 2.0 (inbound OAuth client; grant types available depend on release - verify client credentials support), basic auth (avoid), mutual TLS</t>
        </is>
      </c>
      <c r="E18" s="20" t="inlineStr">
        <is>
          <t>Dedicated integration user with least roles needed to read KB + user criteria tables</t>
        </is>
      </c>
      <c r="F18" s="20" t="inlineStr">
        <is>
          <t>Yes</t>
        </is>
      </c>
      <c r="G18" s="20" t="inlineStr">
        <is>
          <t>Integration user must be able to read ALL in-scope articles, so its rights must never be used for end users</t>
        </is>
      </c>
      <c r="H18" s="20" t="inlineStr">
        <is>
          <t>Credential rotation</t>
        </is>
      </c>
      <c r="I18" s="20" t="inlineStr">
        <is>
          <t>OAuth with Secret Manager</t>
        </is>
      </c>
      <c r="J18" s="20" t="inlineStr">
        <is>
          <t>https://www.servicenow.com/docs/ (OAuth inbound - release-specific path)</t>
        </is>
      </c>
      <c r="K18" s="20" t="inlineStr">
        <is>
          <t>To Verify</t>
        </is>
      </c>
      <c r="L18" s="20" t="inlineStr">
        <is>
          <t>2026-10-26</t>
        </is>
      </c>
    </row>
    <row r="19" ht="51" customHeight="1" s="29">
      <c r="A19" s="20" t="inlineStr">
        <is>
          <t>SN-03</t>
        </is>
      </c>
      <c r="B19" s="20" t="inlineStr">
        <is>
          <t>ServiceNow</t>
        </is>
      </c>
      <c r="C19" s="20" t="inlineStr">
        <is>
          <t>APIs &amp; connectors</t>
        </is>
      </c>
      <c r="D19" s="20" t="inlineStr">
        <is>
          <t>Table API (/api/now/table/{table}); Attachment API (/api/now/attachment); Knowledge Management REST API (/api/sn_km_api/knowledge/articles) evaluates access for the calling user; Vertex AI Search ServiceNow connector</t>
        </is>
      </c>
      <c r="E19" s="20" t="inlineStr">
        <is>
          <t>KM API usable as authoritative 'can this user read' check if called with user identity (To Verify plugin availability)</t>
        </is>
      </c>
      <c r="F19" s="20" t="inlineStr">
        <is>
          <t>Yes - plugins</t>
        </is>
      </c>
      <c r="G19" s="20" t="inlineStr">
        <is>
          <t>KM API = delegated authorisation option</t>
        </is>
      </c>
      <c r="H19" s="20" t="inlineStr">
        <is>
          <t>-</t>
        </is>
      </c>
      <c r="I19" s="20" t="inlineStr">
        <is>
          <t>Table API for ingestion; KM API for validation spike</t>
        </is>
      </c>
      <c r="J19" s="21" t="inlineStr">
        <is>
          <t>https://cloud.google.com/generative-ai-app-builder/docs/connect-servicenow</t>
        </is>
      </c>
      <c r="K19" s="20" t="inlineStr">
        <is>
          <t>Documented - re-verify before use</t>
        </is>
      </c>
      <c r="L19" s="20" t="inlineStr">
        <is>
          <t>2026-10-26</t>
        </is>
      </c>
    </row>
    <row r="20" ht="51" customHeight="1" s="29">
      <c r="A20" s="20" t="inlineStr">
        <is>
          <t>SN-04</t>
        </is>
      </c>
      <c r="B20" s="20" t="inlineStr">
        <is>
          <t>ServiceNow</t>
        </is>
      </c>
      <c r="C20" s="20" t="inlineStr">
        <is>
          <t>Full &amp; incremental extraction</t>
        </is>
      </c>
      <c r="D20" s="20" t="inlineStr">
        <is>
          <t>sysparm_query with workflow_state=published^ORDERBYsys_updated_on; sysparm_fields; sysparm_limit + sysparm_offset paging; watermark on sys_updated_on</t>
        </is>
      </c>
      <c r="E20" s="20" t="inlineStr">
        <is>
          <t>Use sys_id as source_document_id; number (KBxxxx) as display ID; version fields if KM versioning enabled</t>
        </is>
      </c>
      <c r="F20" s="20" t="inlineStr">
        <is>
          <t>Yes</t>
        </is>
      </c>
      <c r="G20" s="20" t="inlineStr">
        <is>
          <t>-</t>
        </is>
      </c>
      <c r="H20" s="20" t="inlineStr">
        <is>
          <t>Overlapping watermark window + idempotent upserts</t>
        </is>
      </c>
      <c r="I20" s="20" t="inlineStr">
        <is>
          <t>Cloud Run Job + checkpoint</t>
        </is>
      </c>
      <c r="J20" s="21" t="inlineStr">
        <is>
          <t>https://developer.servicenow.com/dev.do#!/reference/api/latest/rest/c_TableAPI</t>
        </is>
      </c>
      <c r="K20" s="20" t="inlineStr">
        <is>
          <t>Documented - re-verify before use</t>
        </is>
      </c>
      <c r="L20" s="20" t="inlineStr">
        <is>
          <t>2026-10-26</t>
        </is>
      </c>
    </row>
    <row r="21" ht="25.5" customHeight="1" s="29">
      <c r="A21" s="20" t="inlineStr">
        <is>
          <t>SN-05</t>
        </is>
      </c>
      <c r="B21" s="20" t="inlineStr">
        <is>
          <t>ServiceNow</t>
        </is>
      </c>
      <c r="C21" s="20" t="inlineStr">
        <is>
          <t>Deletes &amp; state changes</t>
        </is>
      </c>
      <c r="D21" s="20" t="inlineStr">
        <is>
          <t>Hard deletes (sys_audit_delete if audited); retired / outdated workflow_state; valid_to expiry</t>
        </is>
      </c>
      <c r="E21" s="20" t="inlineStr">
        <is>
          <t>Treat retired/outdated/expired as delete</t>
        </is>
      </c>
      <c r="F21" s="20" t="inlineStr">
        <is>
          <t>Yes</t>
        </is>
      </c>
      <c r="G21" s="20" t="inlineStr">
        <is>
          <t>Must remove from index promptly</t>
        </is>
      </c>
      <c r="H21" s="20" t="inlineStr">
        <is>
          <t>Periodic full sys_id reconciliation</t>
        </is>
      </c>
      <c r="I21" s="20" t="inlineStr">
        <is>
          <t>EXP-ACL-07</t>
        </is>
      </c>
      <c r="J21" s="20" t="inlineStr">
        <is>
          <t>-</t>
        </is>
      </c>
      <c r="K21" s="20" t="inlineStr">
        <is>
          <t>To Verify</t>
        </is>
      </c>
      <c r="L21" s="20" t="inlineStr">
        <is>
          <t>2026-10-26</t>
        </is>
      </c>
    </row>
    <row r="22" ht="25.5" customHeight="1" s="29">
      <c r="A22" s="20" t="inlineStr">
        <is>
          <t>SN-06</t>
        </is>
      </c>
      <c r="B22" s="20" t="inlineStr">
        <is>
          <t>ServiceNow</t>
        </is>
      </c>
      <c r="C22" s="20" t="inlineStr">
        <is>
          <t>Rate limits</t>
        </is>
      </c>
      <c r="D22" s="20" t="inlineStr">
        <is>
          <t>Instance rate-limit rules (per user/role/endpoint), semaphores, transaction quotas; HTTP 429</t>
        </is>
      </c>
      <c r="E22" s="20" t="inlineStr">
        <is>
          <t>Coordinate with ServiceNow platform team</t>
        </is>
      </c>
      <c r="F22" s="20" t="inlineStr">
        <is>
          <t>Yes</t>
        </is>
      </c>
      <c r="G22" s="20" t="inlineStr">
        <is>
          <t>Throttled ACL sync -&gt; revocation lag</t>
        </is>
      </c>
      <c r="H22" s="20" t="inlineStr">
        <is>
          <t>Back-off + resume</t>
        </is>
      </c>
      <c r="I22" s="20" t="inlineStr">
        <is>
          <t>Agree limits with platform owners</t>
        </is>
      </c>
      <c r="J22" s="20" t="inlineStr">
        <is>
          <t>-</t>
        </is>
      </c>
      <c r="K22" s="20" t="inlineStr">
        <is>
          <t>To Verify</t>
        </is>
      </c>
      <c r="L22" s="20" t="inlineStr">
        <is>
          <t>2026-10-26</t>
        </is>
      </c>
    </row>
    <row r="23" ht="89.25" customHeight="1" s="29">
      <c r="A23" s="20" t="inlineStr">
        <is>
          <t>SN-07</t>
        </is>
      </c>
      <c r="B23" s="20" t="inlineStr">
        <is>
          <t>ServiceNow</t>
        </is>
      </c>
      <c r="C23" s="20" t="inlineStr">
        <is>
          <t>ACL semantics - user criteria</t>
        </is>
      </c>
      <c r="D23" s="20" t="inlineStr">
        <is>
          <t>KB level: can read / cannot read user criteria (kb_uc_can_read_mtom, kb_uc_cannot_read_mtom); article level: can_read_user_criteria / cannot_read_user_criteria fields; user_criteria records match users, groups, roles, companies, departments, locations, with 'match all' option and optional advanced script</t>
        </is>
      </c>
      <c r="E23" s="20" t="inlineStr">
        <is>
          <t>'Cannot read' overrides 'can read' (explicit deny); empty-criteria default behaviour depends on instance properties - To Verify</t>
        </is>
      </c>
      <c r="F23" s="20" t="inlineStr">
        <is>
          <t>Yes</t>
        </is>
      </c>
      <c r="G23" s="20" t="inlineStr">
        <is>
          <t>Scripted user criteria CANNOT be faithfully replicated statically</t>
        </is>
      </c>
      <c r="H23" s="20" t="inlineStr">
        <is>
          <t>Store criteria IDs as principals; resolve per user</t>
        </is>
      </c>
      <c r="I23" s="20" t="inlineStr">
        <is>
          <t>Recommended: index user-criteria sys_ids as principal tokens (sn:uc:&lt;sys_id&gt;) on articles; at query time resolve which criteria the user matches (evaluated in ServiceNow, cached with TTL)</t>
        </is>
      </c>
      <c r="J23" s="20" t="inlineStr">
        <is>
          <t>https://www.servicenow.com/docs/ (Knowledge user criteria - release-specific path)</t>
        </is>
      </c>
      <c r="K23" s="20" t="inlineStr">
        <is>
          <t>To Verify</t>
        </is>
      </c>
      <c r="L23" s="20" t="inlineStr">
        <is>
          <t>2026-10-26</t>
        </is>
      </c>
    </row>
    <row r="24" ht="38.25" customHeight="1" s="29">
      <c r="A24" s="20" t="inlineStr">
        <is>
          <t>SN-08</t>
        </is>
      </c>
      <c r="B24" s="20" t="inlineStr">
        <is>
          <t>ServiceNow</t>
        </is>
      </c>
      <c r="C24" s="20" t="inlineStr">
        <is>
          <t>ACL semantics - table/record ACLs</t>
        </is>
      </c>
      <c r="D24" s="20" t="inlineStr">
        <is>
          <t>sys_security_acl rules on kb_knowledge (read), roles, conditions, scripts; query business rules; domain separation if enabled</t>
        </is>
      </c>
      <c r="E24" s="20" t="inlineStr">
        <is>
          <t>Record ACLs can further restrict beyond user criteria</t>
        </is>
      </c>
      <c r="F24" s="20" t="inlineStr">
        <is>
          <t>Yes</t>
        </is>
      </c>
      <c r="G24" s="20" t="inlineStr">
        <is>
          <t>Must be checked or proven not to restrict in-scope KBs</t>
        </is>
      </c>
      <c r="H24" s="20" t="inlineStr">
        <is>
          <t>-</t>
        </is>
      </c>
      <c r="I24" s="20" t="inlineStr">
        <is>
          <t>Confirm with ServiceNow admins which ACLs apply (AQ-03)</t>
        </is>
      </c>
      <c r="J24" s="20" t="inlineStr">
        <is>
          <t>-</t>
        </is>
      </c>
      <c r="K24" s="20" t="inlineStr">
        <is>
          <t>To Verify</t>
        </is>
      </c>
      <c r="L24" s="20" t="inlineStr">
        <is>
          <t>2026-10-26</t>
        </is>
      </c>
    </row>
    <row r="25" ht="51" customHeight="1" s="29">
      <c r="A25" s="20" t="inlineStr">
        <is>
          <t>SN-09</t>
        </is>
      </c>
      <c r="B25" s="20" t="inlineStr">
        <is>
          <t>ServiceNow</t>
        </is>
      </c>
      <c r="C25" s="20" t="inlineStr">
        <is>
          <t>User, group, role resolution</t>
        </is>
      </c>
      <c r="D25" s="20" t="inlineStr">
        <is>
          <t>sys_user (user_name, email, maybe Entra objectId via SSO mapping), sys_user_grmember, sys_user_has_role (incl. inherited), sys_group_has_role, cmn_department, cmn_location, core_company</t>
        </is>
      </c>
      <c r="E25" s="20" t="inlineStr">
        <is>
          <t>Identity mapping Entra UPN/email -&gt; sys_user required (FR-SEC-02 open question)</t>
        </is>
      </c>
      <c r="F25" s="20" t="inlineStr">
        <is>
          <t>Yes</t>
        </is>
      </c>
      <c r="G25" s="20" t="inlineStr">
        <is>
          <t>Unmapped user = no ServiceNow results (fail closed)</t>
        </is>
      </c>
      <c r="H25" s="20" t="inlineStr">
        <is>
          <t>Reconcile mapping table daily</t>
        </is>
      </c>
      <c r="I25" s="20" t="inlineStr">
        <is>
          <t>Mapping table + coverage metric (M-SEC-08)</t>
        </is>
      </c>
      <c r="J25" s="20" t="inlineStr">
        <is>
          <t>-</t>
        </is>
      </c>
      <c r="K25" s="20" t="inlineStr">
        <is>
          <t>To Verify</t>
        </is>
      </c>
      <c r="L25" s="20" t="inlineStr">
        <is>
          <t>2026-10-26</t>
        </is>
      </c>
    </row>
    <row r="26" ht="38.25" customHeight="1" s="29">
      <c r="A26" s="20" t="inlineStr">
        <is>
          <t>SN-10</t>
        </is>
      </c>
      <c r="B26" s="20" t="inlineStr">
        <is>
          <t>ServiceNow</t>
        </is>
      </c>
      <c r="C26" s="20" t="inlineStr">
        <is>
          <t>Permission change sync</t>
        </is>
      </c>
      <c r="D26" s="20" t="inlineStr">
        <is>
          <t>Watermarks on user_criteria, kb_uc_*_mtom, sys_user_grmember, sys_user_has_role</t>
        </is>
      </c>
      <c r="E26" s="20" t="inlineStr">
        <is>
          <t>Membership change changes which criteria a user matches -&gt; handled at query time via per-user criteria cache TTL</t>
        </is>
      </c>
      <c r="F26" s="20" t="inlineStr">
        <is>
          <t>Yes</t>
        </is>
      </c>
      <c r="G26" s="20" t="inlineStr">
        <is>
          <t>Revocation delay = cache TTL + sync lag</t>
        </is>
      </c>
      <c r="H26" s="20" t="inlineStr">
        <is>
          <t>Nightly full reconciliation</t>
        </is>
      </c>
      <c r="I26" s="20" t="inlineStr">
        <is>
          <t>EXP-ACL-06</t>
        </is>
      </c>
      <c r="J26" s="20" t="inlineStr">
        <is>
          <t>-</t>
        </is>
      </c>
      <c r="K26" s="20" t="inlineStr">
        <is>
          <t>Proposed pattern - validate in POC</t>
        </is>
      </c>
      <c r="L26" s="20" t="inlineStr">
        <is>
          <t>2026-10-26</t>
        </is>
      </c>
    </row>
    <row r="27" ht="25.5" customHeight="1" s="29">
      <c r="A27" s="20" t="inlineStr">
        <is>
          <t>SN-11</t>
        </is>
      </c>
      <c r="B27" s="20" t="inlineStr">
        <is>
          <t>ServiceNow</t>
        </is>
      </c>
      <c r="C27" s="20" t="inlineStr">
        <is>
          <t>Audit &amp; lineage</t>
        </is>
      </c>
      <c r="D27" s="20" t="inlineStr">
        <is>
          <t>sys_id, sys_mod_count, sys_updated_on, extraction run id, criteria snapshot hash</t>
        </is>
      </c>
      <c r="E27" s="20" t="inlineStr">
        <is>
          <t>-</t>
        </is>
      </c>
      <c r="F27" s="20" t="inlineStr">
        <is>
          <t>No</t>
        </is>
      </c>
      <c r="G27" s="20" t="inlineStr">
        <is>
          <t>Proves enforcement</t>
        </is>
      </c>
      <c r="H27" s="20" t="inlineStr">
        <is>
          <t>BigQuery audit table</t>
        </is>
      </c>
      <c r="I27" s="20" t="inlineStr">
        <is>
          <t>FR-SEC-07</t>
        </is>
      </c>
      <c r="J27" s="20" t="inlineStr">
        <is>
          <t>-</t>
        </is>
      </c>
      <c r="K27" s="20" t="inlineStr">
        <is>
          <t>Proposed pattern - validate in POC</t>
        </is>
      </c>
      <c r="L27" s="20" t="inlineStr">
        <is>
          <t>2026-10-26</t>
        </is>
      </c>
    </row>
    <row r="28" ht="25.5" customHeight="1" s="29">
      <c r="A28" s="20" t="inlineStr">
        <is>
          <t>ID-01</t>
        </is>
      </c>
      <c r="B28" s="20" t="inlineStr">
        <is>
          <t>Entra ID</t>
        </is>
      </c>
      <c r="C28" s="20" t="inlineStr">
        <is>
          <t>User identity at RAG API</t>
        </is>
      </c>
      <c r="D28" s="20" t="inlineStr">
        <is>
          <t>Validate Entra ID access token (issuer, audience, signature, expiry) at RAG service; extract oid/upn</t>
        </is>
      </c>
      <c r="E28" s="20" t="inlineStr">
        <is>
          <t>Calling apps authenticate with app registrations; app_id bound to calling client (FR-SEC-06)</t>
        </is>
      </c>
      <c r="F28" s="20" t="inlineStr">
        <is>
          <t>Yes</t>
        </is>
      </c>
      <c r="G28" s="20" t="inlineStr">
        <is>
          <t>Never accept user identity from an unsigned header or agent text</t>
        </is>
      </c>
      <c r="H28" s="20" t="inlineStr">
        <is>
          <t>-</t>
        </is>
      </c>
      <c r="I28" s="20" t="inlineStr">
        <is>
          <t>Token validation middleware</t>
        </is>
      </c>
      <c r="J28" s="21" t="inlineStr">
        <is>
          <t>https://learn.microsoft.com/en-us/entra/identity-platform/access-tokens</t>
        </is>
      </c>
      <c r="K28" s="20" t="inlineStr">
        <is>
          <t>Documented - re-verify before use</t>
        </is>
      </c>
      <c r="L28" s="20" t="inlineStr">
        <is>
          <t>2026-10-26</t>
        </is>
      </c>
    </row>
    <row r="29" ht="25.5" customHeight="1" s="29">
      <c r="A29" s="20" t="inlineStr">
        <is>
          <t>ID-02</t>
        </is>
      </c>
      <c r="B29" s="20" t="inlineStr">
        <is>
          <t>Entra ID</t>
        </is>
      </c>
      <c r="C29" s="20" t="inlineStr">
        <is>
          <t>Group membership incl. nested</t>
        </is>
      </c>
      <c r="D29" s="20" t="inlineStr">
        <is>
          <t>Graph /users/{id}/transitiveMemberOf; groups claim in token has overage limit (large group counts require Graph call)</t>
        </is>
      </c>
      <c r="E29" s="20" t="inlineStr">
        <is>
          <t>Cache per user with TTL &lt;= agreed revocation SLA</t>
        </is>
      </c>
      <c r="F29" s="20" t="inlineStr">
        <is>
          <t>Yes</t>
        </is>
      </c>
      <c r="G29" s="20" t="inlineStr">
        <is>
          <t>Stale cache = revocation lag</t>
        </is>
      </c>
      <c r="H29" s="20" t="inlineStr">
        <is>
          <t>Group delta query for proactive invalidation</t>
        </is>
      </c>
      <c r="I29" s="20" t="inlineStr">
        <is>
          <t>EXP-ACL-05</t>
        </is>
      </c>
      <c r="J29" s="21" t="inlineStr">
        <is>
          <t>https://learn.microsoft.com/en-us/graph/api/user-list-transitivememberof</t>
        </is>
      </c>
      <c r="K29" s="20" t="inlineStr">
        <is>
          <t>Documented - re-verify before use</t>
        </is>
      </c>
      <c r="L29" s="20" t="inlineStr">
        <is>
          <t>2026-10-26</t>
        </is>
      </c>
    </row>
    <row r="30" ht="38.25" customHeight="1" s="29">
      <c r="A30" s="20" t="inlineStr">
        <is>
          <t>ID-03</t>
        </is>
      </c>
      <c r="B30" s="20" t="inlineStr">
        <is>
          <t>Entra ID</t>
        </is>
      </c>
      <c r="C30" s="20" t="inlineStr">
        <is>
          <t>Delegated checks (OBO)</t>
        </is>
      </c>
      <c r="D30" s="20" t="inlineStr">
        <is>
          <t>OAuth 2.0 On-Behalf-Of to call Graph as the user (authoritative access check: GET driveItem as user -&gt; 200/403)</t>
        </is>
      </c>
      <c r="E30" s="20" t="inlineStr">
        <is>
          <t>Adds latency per candidate; batch top-N</t>
        </is>
      </c>
      <c r="F30" s="20" t="inlineStr">
        <is>
          <t>Yes - consent</t>
        </is>
      </c>
      <c r="G30" s="20" t="inlineStr">
        <is>
          <t>Authoritative validation option</t>
        </is>
      </c>
      <c r="H30" s="20" t="inlineStr">
        <is>
          <t>Fallback to fail-closed on errors</t>
        </is>
      </c>
      <c r="I30" s="20" t="inlineStr">
        <is>
          <t>Spike EXP-ACL-12</t>
        </is>
      </c>
      <c r="J30" s="21" t="inlineStr">
        <is>
          <t>https://learn.microsoft.com/en-us/entra/identity-platform/v2-oauth2-on-behalf-of-flow</t>
        </is>
      </c>
      <c r="K30" s="20" t="inlineStr">
        <is>
          <t>Documented - re-verify before use</t>
        </is>
      </c>
      <c r="L30" s="20" t="inlineStr">
        <is>
          <t>2026-10-26</t>
        </is>
      </c>
    </row>
    <row r="31" ht="38.25" customHeight="1" s="29">
      <c r="A31" s="20" t="inlineStr">
        <is>
          <t>ID-04</t>
        </is>
      </c>
      <c r="B31" s="20" t="inlineStr">
        <is>
          <t>Google Cloud</t>
        </is>
      </c>
      <c r="C31" s="20" t="inlineStr">
        <is>
          <t>Workforce Identity Federation (for managed baseline)</t>
        </is>
      </c>
      <c r="D31" s="20" t="inlineStr">
        <is>
          <t>Vertex AI Search ACLs with Entra ID require WIF (or synced Google identities); google.subject mapped to email for third-party connectors</t>
        </is>
      </c>
      <c r="E31" s="20" t="inlineStr">
        <is>
          <t>Baseline already depends on this - confirm current config</t>
        </is>
      </c>
      <c r="F31" s="20" t="inlineStr">
        <is>
          <t>Yes</t>
        </is>
      </c>
      <c r="G31" s="20" t="inlineStr">
        <is>
          <t>Mapping mismatch = missing results or leakage</t>
        </is>
      </c>
      <c r="H31" s="20" t="inlineStr">
        <is>
          <t>-</t>
        </is>
      </c>
      <c r="I31" s="20" t="inlineStr">
        <is>
          <t>Document current WIF config (AQ-08)</t>
        </is>
      </c>
      <c r="J31" s="21" t="inlineStr">
        <is>
          <t>https://cloud.google.com/iam/docs/workforce-identity-federation</t>
        </is>
      </c>
      <c r="K31" s="20" t="inlineStr">
        <is>
          <t>Verified (web check 2026-10-26)</t>
        </is>
      </c>
      <c r="L31" s="20" t="inlineStr">
        <is>
          <t>2026-10-26</t>
        </is>
      </c>
    </row>
  </sheetData>
  <conditionalFormatting sqref="K4:K231">
    <cfRule type="expression" priority="1" dxfId="6" stopIfTrue="1">
      <formula>NOT(ISERROR(SEARCH("Verified",K4)))</formula>
    </cfRule>
    <cfRule type="expression" priority="2" dxfId="5" stopIfTrue="1">
      <formula>NOT(ISERROR(SEARCH("Documented",K4)))</formula>
    </cfRule>
    <cfRule type="expression" priority="3" dxfId="4" stopIfTrue="1">
      <formula>NOT(ISERROR(SEARCH("Preview",K4)))</formula>
    </cfRule>
    <cfRule type="expression" priority="4" dxfId="3" stopIfTrue="1">
      <formula>NOT(ISERROR(SEARCH("OSS",K4)))</formula>
    </cfRule>
    <cfRule type="expression" priority="5" dxfId="2" stopIfTrue="1">
      <formula>NOT(ISERROR(SEARCH("Proposed",K4)))</formula>
    </cfRule>
    <cfRule type="expression" priority="6" dxfId="1" stopIfTrue="1">
      <formula>NOT(ISERROR(SEARCH("Assumption",K4)))</formula>
    </cfRule>
    <cfRule type="expression" priority="7" dxfId="0" stopIfTrue="1">
      <formula>NOT(ISERROR(SEARCH("To Verify",K4)))</formula>
    </cfRule>
  </conditionalFormatting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7" location="!/reference/api/latest/rest/c_TableAPI" r:id="rId13"/>
    <hyperlink xmlns:r="http://schemas.openxmlformats.org/officeDocument/2006/relationships" ref="J19" r:id="rId14"/>
    <hyperlink xmlns:r="http://schemas.openxmlformats.org/officeDocument/2006/relationships" ref="J20" location="!/reference/api/latest/rest/c_TableAPI" r:id="rId15"/>
    <hyperlink xmlns:r="http://schemas.openxmlformats.org/officeDocument/2006/relationships" ref="J28" r:id="rId16"/>
    <hyperlink xmlns:r="http://schemas.openxmlformats.org/officeDocument/2006/relationships" ref="J29" r:id="rId17"/>
    <hyperlink xmlns:r="http://schemas.openxmlformats.org/officeDocument/2006/relationships" ref="J30" r:id="rId18"/>
    <hyperlink xmlns:r="http://schemas.openxmlformats.org/officeDocument/2006/relationships" ref="J31" r:id="rId19"/>
  </hyperlinks>
  <pageMargins left="0.75" right="0.75" top="1" bottom="1" header="0.5" footer="0.5"/>
  <tableParts count="1">
    <tablePart xmlns:r="http://schemas.openxmlformats.org/officeDocument/2006/relationships" r:id="rId2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0700-000000000000}">
          <x14:formula1>
            <xm:f>Lists!$A$2:$A$8</xm:f>
          </x14:formula1>
          <xm:sqref>K4:K231</xm:sqref>
        </x14:dataValidation>
      </x14:dataValidations>
    </ext>
  </extLst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19" customWidth="1" style="29" min="2" max="2"/>
    <col width="28" customWidth="1" style="29" min="3" max="3"/>
    <col width="35" customWidth="1" style="29" min="4" max="4"/>
    <col width="22" customWidth="1" style="29" min="5" max="6"/>
    <col width="23" customWidth="1" style="29" min="7" max="7"/>
    <col width="26" customWidth="1" style="29" min="8" max="8"/>
    <col width="31" customWidth="1" style="29" min="9" max="9"/>
    <col width="15" customWidth="1" style="29" min="10" max="10"/>
    <col width="23" customWidth="1" style="29" min="11" max="11"/>
    <col width="36" customWidth="1" style="29" min="12" max="12"/>
    <col width="28" customWidth="1" style="29" min="13" max="13"/>
    <col width="23" customWidth="1" style="29" min="14" max="14"/>
    <col width="30" customWidth="1" style="29" min="15" max="15"/>
    <col width="34" customWidth="1" style="29" min="16" max="16"/>
    <col width="25" customWidth="1" style="29" min="17" max="17"/>
    <col width="13" customWidth="1" style="29" min="18" max="18"/>
  </cols>
  <sheetData>
    <row r="1" ht="21.95" customHeight="1" s="29">
      <c r="A1" s="1" t="inlineStr">
        <is>
          <t>Chunking strategy catalogue (sizes are starting hypotheses - select empirically via 06a)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/>
    <row r="3">
      <c r="A3" s="19" t="inlineStr">
        <is>
          <t>Chunk ID</t>
        </is>
      </c>
      <c r="B3" s="19" t="inlineStr">
        <is>
          <t>Strategy</t>
        </is>
      </c>
      <c r="C3" s="19" t="inlineStr">
        <is>
          <t>Recommended use cases</t>
        </is>
      </c>
      <c r="D3" s="19" t="inlineStr">
        <is>
          <t>Starting chunk size (hypothesis)</t>
        </is>
      </c>
      <c r="E3" s="19" t="inlineStr">
        <is>
          <t>Overlap (hypothesis)</t>
        </is>
      </c>
      <c r="F3" s="19" t="inlineStr">
        <is>
          <t>Tokenizer dependency</t>
        </is>
      </c>
      <c r="G3" s="19" t="inlineStr">
        <is>
          <t>Metadata requirements</t>
        </is>
      </c>
      <c r="H3" s="19" t="inlineStr">
        <is>
          <t>Advantages</t>
        </is>
      </c>
      <c r="I3" s="19" t="inlineStr">
        <is>
          <t>Limitations</t>
        </is>
      </c>
      <c r="J3" s="19" t="inlineStr">
        <is>
          <t>Storage impact</t>
        </is>
      </c>
      <c r="K3" s="19" t="inlineStr">
        <is>
          <t>Embedding cost impact</t>
        </is>
      </c>
      <c r="L3" s="19" t="inlineStr">
        <is>
          <t>Precision / recall considerations</t>
        </is>
      </c>
      <c r="M3" s="19" t="inlineStr">
        <is>
          <t>Context fragmentation risk</t>
        </is>
      </c>
      <c r="N3" s="19" t="inlineStr">
        <is>
          <t>Boundary preservation</t>
        </is>
      </c>
      <c r="O3" s="19" t="inlineStr">
        <is>
          <t>Fit: SharePoint / ServiceNow</t>
        </is>
      </c>
      <c r="P3" s="19" t="inlineStr">
        <is>
          <t>Implementation options</t>
        </is>
      </c>
      <c r="Q3" s="19" t="inlineStr">
        <is>
          <t>Experiment design</t>
        </is>
      </c>
      <c r="R3" s="19" t="inlineStr">
        <is>
          <t>POC priority</t>
        </is>
      </c>
    </row>
    <row r="4" ht="25.5" customHeight="1" s="29">
      <c r="A4" s="20" t="inlineStr">
        <is>
          <t>CHK-01</t>
        </is>
      </c>
      <c r="B4" s="20" t="inlineStr">
        <is>
          <t>Fixed-size (characters)</t>
        </is>
      </c>
      <c r="C4" s="20" t="inlineStr">
        <is>
          <t>Quick baseline; uniform text</t>
        </is>
      </c>
      <c r="D4" s="20" t="inlineStr">
        <is>
          <t>1000-2000 chars</t>
        </is>
      </c>
      <c r="E4" s="20" t="inlineStr">
        <is>
          <t>10-15%</t>
        </is>
      </c>
      <c r="F4" s="20" t="inlineStr">
        <is>
          <t>None</t>
        </is>
      </c>
      <c r="G4" s="20" t="inlineStr">
        <is>
          <t>doc_id, offset, ACL ref</t>
        </is>
      </c>
      <c r="H4" s="20" t="inlineStr">
        <is>
          <t>Simple, deterministic</t>
        </is>
      </c>
      <c r="I4" s="20" t="inlineStr">
        <is>
          <t>Cuts sentences/tables; ignores structure</t>
        </is>
      </c>
      <c r="J4" s="20" t="inlineStr">
        <is>
          <t>Baseline</t>
        </is>
      </c>
      <c r="K4" s="20" t="inlineStr">
        <is>
          <t>Baseline</t>
        </is>
      </c>
      <c r="L4" s="20" t="inlineStr">
        <is>
          <t>Unpredictable - boundaries random</t>
        </is>
      </c>
      <c r="M4" s="20" t="inlineStr">
        <is>
          <t>High</t>
        </is>
      </c>
      <c r="N4" s="20" t="inlineStr">
        <is>
          <t>Poor</t>
        </is>
      </c>
      <c r="O4" s="20" t="inlineStr">
        <is>
          <t>Weak for both</t>
        </is>
      </c>
      <c r="P4" s="20" t="inlineStr">
        <is>
          <t>LangChain CharacterTextSplitter; 20 lines of Python</t>
        </is>
      </c>
      <c r="Q4" s="20" t="inlineStr">
        <is>
          <t>Control arm for CPX experiments</t>
        </is>
      </c>
      <c r="R4" s="20" t="inlineStr">
        <is>
          <t>P1 (control)</t>
        </is>
      </c>
    </row>
    <row r="5" ht="25.5" customHeight="1" s="29">
      <c r="A5" s="20" t="inlineStr">
        <is>
          <t>CHK-02</t>
        </is>
      </c>
      <c r="B5" s="20" t="inlineStr">
        <is>
          <t>Token-based fixed</t>
        </is>
      </c>
      <c r="C5" s="20" t="inlineStr">
        <is>
          <t>Model-limit-aware baseline</t>
        </is>
      </c>
      <c r="D5" s="20" t="inlineStr">
        <is>
          <t>256 / 512 / 1024 tokens</t>
        </is>
      </c>
      <c r="E5" s="20" t="inlineStr">
        <is>
          <t>0 / 10% / 20%</t>
        </is>
      </c>
      <c r="F5" s="20" t="inlineStr">
        <is>
          <t>Yes - use the embedding model tokenizer</t>
        </is>
      </c>
      <c r="G5" s="20" t="inlineStr">
        <is>
          <t>doc_id, token span</t>
        </is>
      </c>
      <c r="H5" s="20" t="inlineStr">
        <is>
          <t>Guarantees fit in model window</t>
        </is>
      </c>
      <c r="I5" s="20" t="inlineStr">
        <is>
          <t>Same structural blindness</t>
        </is>
      </c>
      <c r="J5" s="20" t="inlineStr">
        <is>
          <t>Baseline</t>
        </is>
      </c>
      <c r="K5" s="20" t="inlineStr">
        <is>
          <t>Predictable</t>
        </is>
      </c>
      <c r="L5" s="20" t="inlineStr">
        <is>
          <t>Size is the main lever</t>
        </is>
      </c>
      <c r="M5" s="20" t="inlineStr">
        <is>
          <t>High</t>
        </is>
      </c>
      <c r="N5" s="20" t="inlineStr">
        <is>
          <t>Poor</t>
        </is>
      </c>
      <c r="O5" s="20" t="inlineStr">
        <is>
          <t>Weak</t>
        </is>
      </c>
      <c r="P5" s="20" t="inlineStr">
        <is>
          <t>tiktoken / HF tokenizers; LlamaIndex TokenTextSplitter</t>
        </is>
      </c>
      <c r="Q5" s="20" t="inlineStr">
        <is>
          <t>CPX-01..03 size/overlap sweeps</t>
        </is>
      </c>
      <c r="R5" s="20" t="inlineStr">
        <is>
          <t>P1</t>
        </is>
      </c>
    </row>
    <row r="6" ht="25.5" customHeight="1" s="29">
      <c r="A6" s="20" t="inlineStr">
        <is>
          <t>CHK-03</t>
        </is>
      </c>
      <c r="B6" s="20" t="inlineStr">
        <is>
          <t>Sentence-based</t>
        </is>
      </c>
      <c r="C6" s="20" t="inlineStr">
        <is>
          <t>Prose, KB answers</t>
        </is>
      </c>
      <c r="D6" s="20" t="inlineStr">
        <is>
          <t>3-8 sentences (~200-400 tokens)</t>
        </is>
      </c>
      <c r="E6" s="20" t="inlineStr">
        <is>
          <t>1 sentence</t>
        </is>
      </c>
      <c r="F6" s="20" t="inlineStr">
        <is>
          <t>Sentence segmenter (language-specific)</t>
        </is>
      </c>
      <c r="G6" s="20" t="inlineStr">
        <is>
          <t>sentence span</t>
        </is>
      </c>
      <c r="H6" s="20" t="inlineStr">
        <is>
          <t>Clean boundaries</t>
        </is>
      </c>
      <c r="I6" s="20" t="inlineStr">
        <is>
          <t>Very short or very long sentences; lists</t>
        </is>
      </c>
      <c r="J6" s="20" t="inlineStr">
        <is>
          <t>Slightly more chunks</t>
        </is>
      </c>
      <c r="K6" s="20" t="inlineStr">
        <is>
          <t>Slightly higher</t>
        </is>
      </c>
      <c r="L6" s="20" t="inlineStr">
        <is>
          <t>Higher precision</t>
        </is>
      </c>
      <c r="M6" s="20" t="inlineStr">
        <is>
          <t>Medium</t>
        </is>
      </c>
      <c r="N6" s="20" t="inlineStr">
        <is>
          <t>Good at sentence level</t>
        </is>
      </c>
      <c r="O6" s="20" t="inlineStr">
        <is>
          <t>Good for KB prose</t>
        </is>
      </c>
      <c r="P6" s="20" t="inlineStr">
        <is>
          <t>spaCy / NLTK / LlamaIndex SentenceSplitter</t>
        </is>
      </c>
      <c r="Q6" s="20" t="inlineStr">
        <is>
          <t>Compare vs CHK-02 at equal mean size</t>
        </is>
      </c>
      <c r="R6" s="20" t="inlineStr">
        <is>
          <t>P2</t>
        </is>
      </c>
    </row>
    <row r="7">
      <c r="A7" s="20" t="inlineStr">
        <is>
          <t>CHK-04</t>
        </is>
      </c>
      <c r="B7" s="20" t="inlineStr">
        <is>
          <t>Paragraph-based</t>
        </is>
      </c>
      <c r="C7" s="20" t="inlineStr">
        <is>
          <t>Well-authored docs, KB articles</t>
        </is>
      </c>
      <c r="D7" s="20" t="inlineStr">
        <is>
          <t>1-3 paragraphs, capped at max tokens</t>
        </is>
      </c>
      <c r="E7" s="20" t="inlineStr">
        <is>
          <t>0-1 paragraph</t>
        </is>
      </c>
      <c r="F7" s="20" t="inlineStr">
        <is>
          <t>Max-token cap</t>
        </is>
      </c>
      <c r="G7" s="20" t="inlineStr">
        <is>
          <t>paragraph index</t>
        </is>
      </c>
      <c r="H7" s="20" t="inlineStr">
        <is>
          <t>Respects author intent</t>
        </is>
      </c>
      <c r="I7" s="20" t="inlineStr">
        <is>
          <t>Paragraph sizes vary a lot</t>
        </is>
      </c>
      <c r="J7" s="20" t="inlineStr">
        <is>
          <t>Varies</t>
        </is>
      </c>
      <c r="K7" s="20" t="inlineStr">
        <is>
          <t>Varies</t>
        </is>
      </c>
      <c r="L7" s="20" t="inlineStr">
        <is>
          <t>Good topical coherence</t>
        </is>
      </c>
      <c r="M7" s="20" t="inlineStr">
        <is>
          <t>Medium</t>
        </is>
      </c>
      <c r="N7" s="20" t="inlineStr">
        <is>
          <t>Good</t>
        </is>
      </c>
      <c r="O7" s="20" t="inlineStr">
        <is>
          <t>Good</t>
        </is>
      </c>
      <c r="P7" s="20" t="inlineStr">
        <is>
          <t>Custom HTML/DOCX parser splitter</t>
        </is>
      </c>
      <c r="Q7" s="20" t="inlineStr">
        <is>
          <t>Compare vs CHK-06</t>
        </is>
      </c>
      <c r="R7" s="20" t="inlineStr">
        <is>
          <t>P2</t>
        </is>
      </c>
    </row>
    <row r="8" ht="25.5" customHeight="1" s="29">
      <c r="A8" s="20" t="inlineStr">
        <is>
          <t>CHK-05</t>
        </is>
      </c>
      <c r="B8" s="20" t="inlineStr">
        <is>
          <t>Recursive character splitting</t>
        </is>
      </c>
      <c r="C8" s="20" t="inlineStr">
        <is>
          <t>General mixed text</t>
        </is>
      </c>
      <c r="D8" s="20" t="inlineStr">
        <is>
          <t>512-1024 tokens equivalent</t>
        </is>
      </c>
      <c r="E8" s="20" t="inlineStr">
        <is>
          <t>10-15%</t>
        </is>
      </c>
      <c r="F8" s="20" t="inlineStr">
        <is>
          <t>Optional token length fn</t>
        </is>
      </c>
      <c r="G8" s="20" t="inlineStr">
        <is>
          <t>separators used</t>
        </is>
      </c>
      <c r="H8" s="20" t="inlineStr">
        <is>
          <t>Good default; tries paragraph &gt; sentence &gt; word</t>
        </is>
      </c>
      <c r="I8" s="20" t="inlineStr">
        <is>
          <t>Still structure-unaware for headings/tables</t>
        </is>
      </c>
      <c r="J8" s="20" t="inlineStr">
        <is>
          <t>Baseline</t>
        </is>
      </c>
      <c r="K8" s="20" t="inlineStr">
        <is>
          <t>Baseline</t>
        </is>
      </c>
      <c r="L8" s="20" t="inlineStr">
        <is>
          <t>Reasonable</t>
        </is>
      </c>
      <c r="M8" s="20" t="inlineStr">
        <is>
          <t>Medium</t>
        </is>
      </c>
      <c r="N8" s="20" t="inlineStr">
        <is>
          <t>Medium</t>
        </is>
      </c>
      <c r="O8" s="20" t="inlineStr">
        <is>
          <t>Medium</t>
        </is>
      </c>
      <c r="P8" s="20" t="inlineStr">
        <is>
          <t>LangChain RecursiveCharacterTextSplitter</t>
        </is>
      </c>
      <c r="Q8" s="20" t="inlineStr">
        <is>
          <t>Strong default control arm</t>
        </is>
      </c>
      <c r="R8" s="20" t="inlineStr">
        <is>
          <t>P1</t>
        </is>
      </c>
    </row>
    <row r="9" ht="51" customHeight="1" s="29">
      <c r="A9" s="20" t="inlineStr">
        <is>
          <t>CHK-06</t>
        </is>
      </c>
      <c r="B9" s="20" t="inlineStr">
        <is>
          <t>Structure / heading-aware (section chunking)</t>
        </is>
      </c>
      <c r="C9" s="20" t="inlineStr">
        <is>
          <t>SharePoint pages, DOCX, PDF with headings, KB articles with H2/H3</t>
        </is>
      </c>
      <c r="D9" s="20" t="inlineStr">
        <is>
          <t>Section; split oversized sections recursively to &lt;= 512-1024 tokens</t>
        </is>
      </c>
      <c r="E9" s="20" t="inlineStr">
        <is>
          <t>Prepend heading path instead of overlap</t>
        </is>
      </c>
      <c r="F9" s="20" t="inlineStr">
        <is>
          <t>Max-token cap</t>
        </is>
      </c>
      <c r="G9" s="20" t="inlineStr">
        <is>
          <t>heading_path, section_id, page_no, doc title</t>
        </is>
      </c>
      <c r="H9" s="20" t="inlineStr">
        <is>
          <t>Semantic units; heading path gives context for embedding</t>
        </is>
      </c>
      <c r="I9" s="20" t="inlineStr">
        <is>
          <t>Needs reliable layout extraction</t>
        </is>
      </c>
      <c r="J9" s="20" t="inlineStr">
        <is>
          <t>Similar</t>
        </is>
      </c>
      <c r="K9" s="20" t="inlineStr">
        <is>
          <t>Similar</t>
        </is>
      </c>
      <c r="L9" s="20" t="inlineStr">
        <is>
          <t>Typically higher precision for Q&amp;A - measure</t>
        </is>
      </c>
      <c r="M9" s="20" t="inlineStr">
        <is>
          <t>Low</t>
        </is>
      </c>
      <c r="N9" s="20" t="inlineStr">
        <is>
          <t>High</t>
        </is>
      </c>
      <c r="O9" s="20" t="inlineStr">
        <is>
          <t>Strong for both sources</t>
        </is>
      </c>
      <c r="P9" s="20" t="inlineStr">
        <is>
          <t>Document AI Layout Parser chunking; Vertex AI Search layout parser; Unstructured / Docling; custom HTML parser</t>
        </is>
      </c>
      <c r="Q9" s="20" t="inlineStr">
        <is>
          <t>CPX-05 vs CHK-05 with same model</t>
        </is>
      </c>
      <c r="R9" s="20" t="inlineStr">
        <is>
          <t>P1</t>
        </is>
      </c>
    </row>
    <row r="10" ht="25.5" customHeight="1" s="29">
      <c r="A10" s="20" t="inlineStr">
        <is>
          <t>CHK-07</t>
        </is>
      </c>
      <c r="B10" s="20" t="inlineStr">
        <is>
          <t>Page-aware</t>
        </is>
      </c>
      <c r="C10" s="20" t="inlineStr">
        <is>
          <t>Scanned PDFs, slide decks (PPTX), forms</t>
        </is>
      </c>
      <c r="D10" s="20" t="inlineStr">
        <is>
          <t>1 page / 1 slide (split if large)</t>
        </is>
      </c>
      <c r="E10" s="20" t="n">
        <v>0</v>
      </c>
      <c r="F10" s="20" t="inlineStr">
        <is>
          <t>Max cap</t>
        </is>
      </c>
      <c r="G10" s="20" t="inlineStr">
        <is>
          <t>page_no, slide_no</t>
        </is>
      </c>
      <c r="H10" s="20" t="inlineStr">
        <is>
          <t>Citations to page; natural for slides</t>
        </is>
      </c>
      <c r="I10" s="20" t="inlineStr">
        <is>
          <t>Pages cut across sections</t>
        </is>
      </c>
      <c r="J10" s="20" t="inlineStr">
        <is>
          <t>Similar</t>
        </is>
      </c>
      <c r="K10" s="20" t="inlineStr">
        <is>
          <t>Similar</t>
        </is>
      </c>
      <c r="L10" s="20" t="inlineStr">
        <is>
          <t>Good for citation correctness</t>
        </is>
      </c>
      <c r="M10" s="20" t="inlineStr">
        <is>
          <t>Medium</t>
        </is>
      </c>
      <c r="N10" s="20" t="inlineStr">
        <is>
          <t>Medium</t>
        </is>
      </c>
      <c r="O10" s="20" t="inlineStr">
        <is>
          <t>Good for PPTX/PDF in SharePoint</t>
        </is>
      </c>
      <c r="P10" s="20" t="inlineStr">
        <is>
          <t>Document AI OCR / Layout Parser</t>
        </is>
      </c>
      <c r="Q10" s="20" t="inlineStr">
        <is>
          <t>Citation correctness metric (M-AQ-04)</t>
        </is>
      </c>
      <c r="R10" s="20" t="inlineStr">
        <is>
          <t>P2</t>
        </is>
      </c>
    </row>
    <row r="11" ht="25.5" customHeight="1" s="29">
      <c r="A11" s="20" t="inlineStr">
        <is>
          <t>CHK-08</t>
        </is>
      </c>
      <c r="B11" s="20" t="inlineStr">
        <is>
          <t>Semantic chunking</t>
        </is>
      </c>
      <c r="C11" s="20" t="inlineStr">
        <is>
          <t>Long unstructured text with topic shifts</t>
        </is>
      </c>
      <c r="D11" s="20" t="inlineStr">
        <is>
          <t>Variable (breakpoint on embedding distance)</t>
        </is>
      </c>
      <c r="E11" s="20" t="n">
        <v>0</v>
      </c>
      <c r="F11" s="20" t="inlineStr">
        <is>
          <t>Needs embedding model at chunk time</t>
        </is>
      </c>
      <c r="G11" s="20" t="inlineStr">
        <is>
          <t>breakpoint scores</t>
        </is>
      </c>
      <c r="H11" s="20" t="inlineStr">
        <is>
          <t>Topic-coherent</t>
        </is>
      </c>
      <c r="I11" s="20" t="inlineStr">
        <is>
          <t>Extra embedding cost; unstable; often no better than structure-aware</t>
        </is>
      </c>
      <c r="J11" s="20" t="inlineStr">
        <is>
          <t>Similar</t>
        </is>
      </c>
      <c r="K11" s="20" t="inlineStr">
        <is>
          <t>+1 embedding pass</t>
        </is>
      </c>
      <c r="L11" s="20" t="inlineStr">
        <is>
          <t>Mixed evidence - must prove</t>
        </is>
      </c>
      <c r="M11" s="20" t="inlineStr">
        <is>
          <t>Low-Medium</t>
        </is>
      </c>
      <c r="N11" s="20" t="inlineStr">
        <is>
          <t>Medium</t>
        </is>
      </c>
      <c r="O11" s="20" t="inlineStr">
        <is>
          <t>Weak advantage when structure exists</t>
        </is>
      </c>
      <c r="P11" s="20" t="inlineStr">
        <is>
          <t>LlamaIndex SemanticSplitterNodeParser; LangChain SemanticChunker</t>
        </is>
      </c>
      <c r="Q11" s="20" t="inlineStr">
        <is>
          <t>Only if CHK-06 underperforms on unstructured docs</t>
        </is>
      </c>
      <c r="R11" s="20" t="inlineStr">
        <is>
          <t>P3</t>
        </is>
      </c>
    </row>
    <row r="12" ht="25.5" customHeight="1" s="29">
      <c r="A12" s="20" t="inlineStr">
        <is>
          <t>CHK-09</t>
        </is>
      </c>
      <c r="B12" s="20" t="inlineStr">
        <is>
          <t>Sliding window</t>
        </is>
      </c>
      <c r="C12" s="20" t="inlineStr">
        <is>
          <t>Dense technical text where answers straddle boundaries</t>
        </is>
      </c>
      <c r="D12" s="20" t="inlineStr">
        <is>
          <t>256-512 tokens</t>
        </is>
      </c>
      <c r="E12" s="20" t="inlineStr">
        <is>
          <t>25-50%</t>
        </is>
      </c>
      <c r="F12" s="20" t="inlineStr">
        <is>
          <t>Yes</t>
        </is>
      </c>
      <c r="G12" s="20" t="inlineStr">
        <is>
          <t>window index</t>
        </is>
      </c>
      <c r="H12" s="20" t="inlineStr">
        <is>
          <t>Reduces boundary misses</t>
        </is>
      </c>
      <c r="I12" s="20" t="inlineStr">
        <is>
          <t>Many near-duplicate chunks; ranking redundancy</t>
        </is>
      </c>
      <c r="J12" s="20" t="inlineStr">
        <is>
          <t>High (+30-100%)</t>
        </is>
      </c>
      <c r="K12" s="20" t="inlineStr">
        <is>
          <t>High</t>
        </is>
      </c>
      <c r="L12" s="20" t="inlineStr">
        <is>
          <t>Recall up; precision and diversity down</t>
        </is>
      </c>
      <c r="M12" s="20" t="inlineStr">
        <is>
          <t>Low</t>
        </is>
      </c>
      <c r="N12" s="20" t="inlineStr">
        <is>
          <t>High</t>
        </is>
      </c>
      <c r="O12" s="20" t="inlineStr">
        <is>
          <t>Medium</t>
        </is>
      </c>
      <c r="P12" s="20" t="inlineStr">
        <is>
          <t>Any splitter with stride</t>
        </is>
      </c>
      <c r="Q12" s="20" t="inlineStr">
        <is>
          <t>CPX-04 overlap sweep</t>
        </is>
      </c>
      <c r="R12" s="20" t="inlineStr">
        <is>
          <t>P3</t>
        </is>
      </c>
    </row>
    <row r="13" ht="25.5" customHeight="1" s="29">
      <c r="A13" s="20" t="inlineStr">
        <is>
          <t>CHK-10</t>
        </is>
      </c>
      <c r="B13" s="20" t="inlineStr">
        <is>
          <t>Parent-child (small-to-big)</t>
        </is>
      </c>
      <c r="C13" s="20" t="inlineStr">
        <is>
          <t>Precise matching but rich context for generation</t>
        </is>
      </c>
      <c r="D13" s="20" t="inlineStr">
        <is>
          <t>Child 128-256 tokens; parent 1024-2048 or section</t>
        </is>
      </c>
      <c r="E13" s="20" t="inlineStr">
        <is>
          <t>Child 0-10%</t>
        </is>
      </c>
      <c r="F13" s="20" t="inlineStr">
        <is>
          <t>Yes</t>
        </is>
      </c>
      <c r="G13" s="20" t="inlineStr">
        <is>
          <t>parent_id, child_id, ACL inherited from document</t>
        </is>
      </c>
      <c r="H13" s="20" t="inlineStr">
        <is>
          <t>Precise retrieval + coherent context</t>
        </is>
      </c>
      <c r="I13" s="20" t="inlineStr">
        <is>
          <t>Two-level storage; context budget grows</t>
        </is>
      </c>
      <c r="J13" s="20" t="inlineStr">
        <is>
          <t>Medium (+children)</t>
        </is>
      </c>
      <c r="K13" s="20" t="inlineStr">
        <is>
          <t>Children embedded only</t>
        </is>
      </c>
      <c r="L13" s="20" t="inlineStr">
        <is>
          <t>Precision from child, completeness from parent</t>
        </is>
      </c>
      <c r="M13" s="20" t="inlineStr">
        <is>
          <t>Low</t>
        </is>
      </c>
      <c r="N13" s="20" t="inlineStr">
        <is>
          <t>High</t>
        </is>
      </c>
      <c r="O13" s="20" t="inlineStr">
        <is>
          <t>Strong for long SharePoint docs</t>
        </is>
      </c>
      <c r="P13" s="20" t="inlineStr">
        <is>
          <t>LlamaIndex HierarchicalNodeParser + AutoMergingRetriever; custom SQL</t>
        </is>
      </c>
      <c r="Q13" s="20" t="inlineStr">
        <is>
          <t>CPX-07 vs CHK-06 on answer completeness</t>
        </is>
      </c>
      <c r="R13" s="20" t="inlineStr">
        <is>
          <t>P1</t>
        </is>
      </c>
    </row>
    <row r="14" ht="25.5" customHeight="1" s="29">
      <c r="A14" s="20" t="inlineStr">
        <is>
          <t>CHK-11</t>
        </is>
      </c>
      <c r="B14" s="20" t="inlineStr">
        <is>
          <t>Hierarchical (multi-level)</t>
        </is>
      </c>
      <c r="C14" s="20" t="inlineStr">
        <is>
          <t>Very long docs, manuals, policies</t>
        </is>
      </c>
      <c r="D14" s="20" t="inlineStr">
        <is>
          <t>Levels: doc summary / section / paragraph</t>
        </is>
      </c>
      <c r="E14" s="20" t="n">
        <v>0</v>
      </c>
      <c r="F14" s="20" t="inlineStr">
        <is>
          <t>Yes</t>
        </is>
      </c>
      <c r="G14" s="20" t="inlineStr">
        <is>
          <t>level, parent chain</t>
        </is>
      </c>
      <c r="H14" s="20" t="inlineStr">
        <is>
          <t>Supports coarse-to-fine retrieval</t>
        </is>
      </c>
      <c r="I14" s="20" t="inlineStr">
        <is>
          <t>Complexity; summary cost</t>
        </is>
      </c>
      <c r="J14" s="20" t="inlineStr">
        <is>
          <t>Higher</t>
        </is>
      </c>
      <c r="K14" s="20" t="inlineStr">
        <is>
          <t>Higher (+summaries)</t>
        </is>
      </c>
      <c r="L14" s="20" t="inlineStr">
        <is>
          <t>Good for broad questions</t>
        </is>
      </c>
      <c r="M14" s="20" t="inlineStr">
        <is>
          <t>Low</t>
        </is>
      </c>
      <c r="N14" s="20" t="inlineStr">
        <is>
          <t>High</t>
        </is>
      </c>
      <c r="O14" s="20" t="inlineStr">
        <is>
          <t>Policies, manuals</t>
        </is>
      </c>
      <c r="P14" s="20" t="inlineStr">
        <is>
          <t>LlamaIndex; RAPTOR-style trees</t>
        </is>
      </c>
      <c r="Q14" s="20" t="inlineStr">
        <is>
          <t>Only if broad/overview queries fail (ADV-05)</t>
        </is>
      </c>
      <c r="R14" s="20" t="inlineStr">
        <is>
          <t>P3</t>
        </is>
      </c>
    </row>
    <row r="15" ht="25.5" customHeight="1" s="29">
      <c r="A15" s="20" t="inlineStr">
        <is>
          <t>CHK-12</t>
        </is>
      </c>
      <c r="B15" s="20" t="inlineStr">
        <is>
          <t>Document / section summary indexing</t>
        </is>
      </c>
      <c r="C15" s="20" t="inlineStr">
        <is>
          <t>Routing and overview questions</t>
        </is>
      </c>
      <c r="D15" s="20" t="inlineStr">
        <is>
          <t>1 summary per doc / section (100-300 tokens)</t>
        </is>
      </c>
      <c r="E15" s="20" t="inlineStr">
        <is>
          <t>n/a</t>
        </is>
      </c>
      <c r="F15" s="20" t="inlineStr">
        <is>
          <t>LLM</t>
        </is>
      </c>
      <c r="G15" s="20" t="inlineStr">
        <is>
          <t>summary_of, model/prompt version</t>
        </is>
      </c>
      <c r="H15" s="20" t="inlineStr">
        <is>
          <t>Finds the right document for vague queries</t>
        </is>
      </c>
      <c r="I15" s="20" t="inlineStr">
        <is>
          <t>LLM cost at ingestion; summaries can hallucinate</t>
        </is>
      </c>
      <c r="J15" s="20" t="inlineStr">
        <is>
          <t>Low</t>
        </is>
      </c>
      <c r="K15" s="20" t="inlineStr">
        <is>
          <t>+ LLM generation cost</t>
        </is>
      </c>
      <c r="L15" s="20" t="inlineStr">
        <is>
          <t>Helps recall@doc level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Good for SharePoint libraries</t>
        </is>
      </c>
      <c r="P15" s="20" t="inlineStr">
        <is>
          <t>Gemini Flash batch summarisation</t>
        </is>
      </c>
      <c r="Q15" s="20" t="inlineStr">
        <is>
          <t>EXP on vague-query subset</t>
        </is>
      </c>
      <c r="R15" s="20" t="inlineStr">
        <is>
          <t>P3</t>
        </is>
      </c>
    </row>
    <row r="16" ht="38.25" customHeight="1" s="29">
      <c r="A16" s="20" t="inlineStr">
        <is>
          <t>CHK-13</t>
        </is>
      </c>
      <c r="B16" s="20" t="inlineStr">
        <is>
          <t>Table-aware</t>
        </is>
      </c>
      <c r="C16" s="20" t="inlineStr">
        <is>
          <t>Spreadsheets (XLSX), PDF tables, ServiceNow catalog tables</t>
        </is>
      </c>
      <c r="D16" s="20" t="inlineStr">
        <is>
          <t>Row groups with header repeated; or table as markdown &lt;= max tokens</t>
        </is>
      </c>
      <c r="E16" s="20" t="inlineStr">
        <is>
          <t>Repeat header row</t>
        </is>
      </c>
      <c r="F16" s="20" t="inlineStr">
        <is>
          <t>Yes</t>
        </is>
      </c>
      <c r="G16" s="20" t="inlineStr">
        <is>
          <t>table_id, header, sheet name</t>
        </is>
      </c>
      <c r="H16" s="20" t="inlineStr">
        <is>
          <t>Keeps header-value relationships</t>
        </is>
      </c>
      <c r="I16" s="20" t="inlineStr">
        <is>
          <t>Big tables; numeric Q&amp;A still hard</t>
        </is>
      </c>
      <c r="J16" s="20" t="inlineStr">
        <is>
          <t>Medium</t>
        </is>
      </c>
      <c r="K16" s="20" t="inlineStr">
        <is>
          <t>Medium</t>
        </is>
      </c>
      <c r="L16" s="20" t="inlineStr">
        <is>
          <t>Large gains on table questions</t>
        </is>
      </c>
      <c r="M16" s="20" t="inlineStr">
        <is>
          <t>Medium</t>
        </is>
      </c>
      <c r="N16" s="20" t="inlineStr">
        <is>
          <t>High</t>
        </is>
      </c>
      <c r="O16" s="20" t="inlineStr">
        <is>
          <t>XLSX/CSV in SharePoint; structured BigQuery/Cloud SQL sources (FR-CON-03/04)</t>
        </is>
      </c>
      <c r="P16" s="20" t="inlineStr">
        <is>
          <t>Document AI Layout Parser tables; pandas for XLSX/CSV</t>
        </is>
      </c>
      <c r="Q16" s="20" t="inlineStr">
        <is>
          <t>Table-question subset of golden set</t>
        </is>
      </c>
      <c r="R16" s="20" t="inlineStr">
        <is>
          <t>P2</t>
        </is>
      </c>
    </row>
    <row r="17" ht="25.5" customHeight="1" s="29">
      <c r="A17" s="20" t="inlineStr">
        <is>
          <t>CHK-14</t>
        </is>
      </c>
      <c r="B17" s="20" t="inlineStr">
        <is>
          <t>Code-aware</t>
        </is>
      </c>
      <c r="C17" s="20" t="inlineStr">
        <is>
          <t>Code snippets in KB, scripts</t>
        </is>
      </c>
      <c r="D17" s="20" t="inlineStr">
        <is>
          <t>Function/class level</t>
        </is>
      </c>
      <c r="E17" s="20" t="n">
        <v>0</v>
      </c>
      <c r="F17" s="20" t="inlineStr">
        <is>
          <t>Language parser</t>
        </is>
      </c>
      <c r="G17" s="20" t="inlineStr">
        <is>
          <t>language, symbol</t>
        </is>
      </c>
      <c r="H17" s="20" t="inlineStr">
        <is>
          <t>Preserves syntax units</t>
        </is>
      </c>
      <c r="I17" s="20" t="inlineStr">
        <is>
          <t>Only relevant if code content exists</t>
        </is>
      </c>
      <c r="J17" s="20" t="inlineStr">
        <is>
          <t>Low</t>
        </is>
      </c>
      <c r="K17" s="20" t="inlineStr">
        <is>
          <t>Low</t>
        </is>
      </c>
      <c r="L17" s="20" t="inlineStr">
        <is>
          <t>Good for code questions</t>
        </is>
      </c>
      <c r="M17" s="20" t="inlineStr">
        <is>
          <t>Low</t>
        </is>
      </c>
      <c r="N17" s="20" t="inlineStr">
        <is>
          <t>High</t>
        </is>
      </c>
      <c r="O17" s="20" t="inlineStr">
        <is>
          <t>Probably rare</t>
        </is>
      </c>
      <c r="P17" s="20" t="inlineStr">
        <is>
          <t>LangChain language splitters; tree-sitter</t>
        </is>
      </c>
      <c r="Q17" s="20" t="inlineStr">
        <is>
          <t>Only if code content confirmed (AQ-05)</t>
        </is>
      </c>
      <c r="R17" s="20" t="inlineStr">
        <is>
          <t>P4</t>
        </is>
      </c>
    </row>
    <row r="18" ht="25.5" customHeight="1" s="29">
      <c r="A18" s="20" t="inlineStr">
        <is>
          <t>CHK-15</t>
        </is>
      </c>
      <c r="B18" s="20" t="inlineStr">
        <is>
          <t>Layout-aware / multimodal</t>
        </is>
      </c>
      <c r="C18" s="20" t="inlineStr">
        <is>
          <t>Scanned PDFs, diagrams, slides with images</t>
        </is>
      </c>
      <c r="D18" s="20" t="inlineStr">
        <is>
          <t>Region/block level</t>
        </is>
      </c>
      <c r="E18" s="20" t="n">
        <v>0</v>
      </c>
      <c r="F18" s="20" t="inlineStr">
        <is>
          <t>Layout model</t>
        </is>
      </c>
      <c r="G18" s="20" t="inlineStr">
        <is>
          <t>bounding boxes, figure captions</t>
        </is>
      </c>
      <c r="H18" s="20" t="inlineStr">
        <is>
          <t>Captures figures, captions, reading order</t>
        </is>
      </c>
      <c r="I18" s="20" t="inlineStr">
        <is>
          <t>Costly parsing; image retrieval needs multimodal embeddings</t>
        </is>
      </c>
      <c r="J18" s="20" t="inlineStr">
        <is>
          <t>Medium</t>
        </is>
      </c>
      <c r="K18" s="20" t="inlineStr">
        <is>
          <t>Medium-High</t>
        </is>
      </c>
      <c r="L18" s="20" t="inlineStr">
        <is>
          <t>Needed when key facts are in images</t>
        </is>
      </c>
      <c r="M18" s="20" t="inlineStr">
        <is>
          <t>Medium</t>
        </is>
      </c>
      <c r="N18" s="20" t="inlineStr">
        <is>
          <t>High</t>
        </is>
      </c>
      <c r="O18" s="20" t="inlineStr">
        <is>
          <t>PPTX/PDF with diagrams</t>
        </is>
      </c>
      <c r="P18" s="20" t="inlineStr">
        <is>
          <t>Document AI Layout Parser / OCR; Gemini document understanding</t>
        </is>
      </c>
      <c r="Q18" s="20" t="inlineStr">
        <is>
          <t>Only if scanned/visual docs are significant</t>
        </is>
      </c>
      <c r="R18" s="20" t="inlineStr">
        <is>
          <t>P3</t>
        </is>
      </c>
    </row>
    <row r="19" ht="38.25" customHeight="1" s="29">
      <c r="A19" s="20" t="inlineStr">
        <is>
          <t>CHK-16</t>
        </is>
      </c>
      <c r="B19" s="20" t="inlineStr">
        <is>
          <t>Contextual chunk enrichment</t>
        </is>
      </c>
      <c r="C19" s="20" t="inlineStr">
        <is>
          <t>Any chunk that is ambiguous out of context</t>
        </is>
      </c>
      <c r="D19" s="20" t="inlineStr">
        <is>
          <t>Same as base strategy</t>
        </is>
      </c>
      <c r="E19" s="20" t="inlineStr">
        <is>
          <t>Same</t>
        </is>
      </c>
      <c r="F19" s="20" t="inlineStr">
        <is>
          <t>LLM</t>
        </is>
      </c>
      <c r="G19" s="20" t="inlineStr">
        <is>
          <t>context_prefix, generator version</t>
        </is>
      </c>
      <c r="H19" s="20" t="inlineStr">
        <is>
          <t>Adds doc/section context to each chunk before embedding + BM25</t>
        </is>
      </c>
      <c r="I19" s="20" t="inlineStr">
        <is>
          <t>LLM cost per chunk at ingest and re-index</t>
        </is>
      </c>
      <c r="J19" s="20" t="inlineStr">
        <is>
          <t>+10-20% text</t>
        </is>
      </c>
      <c r="K19" s="20" t="inlineStr">
        <is>
          <t>+ LLM pass</t>
        </is>
      </c>
      <c r="L19" s="20" t="inlineStr">
        <is>
          <t>Reported recall gains in literature - measure on our corpus</t>
        </is>
      </c>
      <c r="M19" s="20" t="inlineStr">
        <is>
          <t>Reduces fragmentation</t>
        </is>
      </c>
      <c r="N19" s="20" t="inlineStr">
        <is>
          <t>High</t>
        </is>
      </c>
      <c r="O19" s="20" t="inlineStr">
        <is>
          <t>Strong for terse KB snippets</t>
        </is>
      </c>
      <c r="P19" s="20" t="inlineStr">
        <is>
          <t>Gemini Flash prompt with document + chunk</t>
        </is>
      </c>
      <c r="Q19" s="20" t="inlineStr">
        <is>
          <t>ADV-01 experiment</t>
        </is>
      </c>
      <c r="R19" s="20" t="inlineStr">
        <is>
          <t>P2</t>
        </is>
      </c>
    </row>
    <row r="20" ht="38.25" customHeight="1" s="29">
      <c r="A20" s="20" t="inlineStr">
        <is>
          <t>CHK-17</t>
        </is>
      </c>
      <c r="B20" s="20" t="inlineStr">
        <is>
          <t>Late chunking</t>
        </is>
      </c>
      <c r="C20" s="20" t="inlineStr">
        <is>
          <t>Long documents with cross-chunk references</t>
        </is>
      </c>
      <c r="D20" s="20" t="inlineStr">
        <is>
          <t>Embed full doc with long-context model then pool per chunk</t>
        </is>
      </c>
      <c r="E20" s="20" t="n">
        <v>0</v>
      </c>
      <c r="F20" s="20" t="inlineStr">
        <is>
          <t>Long-context embedding model</t>
        </is>
      </c>
      <c r="G20" s="20" t="inlineStr">
        <is>
          <t>token spans</t>
        </is>
      </c>
      <c r="H20" s="20" t="inlineStr">
        <is>
          <t>Chunk vectors carry document context without LLM cost</t>
        </is>
      </c>
      <c r="I20" s="20" t="inlineStr">
        <is>
          <t>Needs long-context model with token outputs (self-hosted); not supported by Vertex APIs</t>
        </is>
      </c>
      <c r="J20" s="20" t="inlineStr">
        <is>
          <t>Same</t>
        </is>
      </c>
      <c r="K20" s="20" t="inlineStr">
        <is>
          <t>One long pass</t>
        </is>
      </c>
      <c r="L20" s="20" t="inlineStr">
        <is>
          <t>Promising; immature</t>
        </is>
      </c>
      <c r="M20" s="20" t="inlineStr">
        <is>
          <t>Low</t>
        </is>
      </c>
      <c r="N20" s="20" t="inlineStr">
        <is>
          <t>High</t>
        </is>
      </c>
      <c r="O20" s="20" t="inlineStr">
        <is>
          <t>Long SharePoint docs</t>
        </is>
      </c>
      <c r="P20" s="20" t="inlineStr">
        <is>
          <t>jina / bge-m3 self-hosted pooling code</t>
        </is>
      </c>
      <c r="Q20" s="20" t="inlineStr">
        <is>
          <t>Optional research spike</t>
        </is>
      </c>
      <c r="R20" s="20" t="inlineStr">
        <is>
          <t>P4</t>
        </is>
      </c>
    </row>
  </sheetData>
  <conditionalFormatting sqref="R4:R220">
    <cfRule type="expression" priority="1" dxfId="25" stopIfTrue="1">
      <formula>NOT(ISERROR(SEARCH("P0",R4)))</formula>
    </cfRule>
    <cfRule type="expression" priority="2" dxfId="9" stopIfTrue="1">
      <formula>NOT(ISERROR(SEARCH("P1",R4)))</formula>
    </cfRule>
    <cfRule type="expression" priority="3" dxfId="4" stopIfTrue="1">
      <formula>NOT(ISERROR(SEARCH("P2",R4)))</formula>
    </cfRule>
    <cfRule type="expression" priority="4" dxfId="5" stopIfTrue="1">
      <formula>NOT(ISERROR(SEARCH("P3",R4)))</formula>
    </cfRule>
    <cfRule type="expression" priority="5" dxfId="1" stopIfTrue="1">
      <formula>NOT(ISERROR(SEARCH("P4",R4)))</formula>
    </cfRule>
    <cfRule type="expression" priority="6" dxfId="20" stopIfTrue="1">
      <formula>NOT(ISERROR(SEARCH("Excluded",R4)))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18" customWidth="1" style="29" min="2" max="2"/>
    <col width="26" customWidth="1" style="29" min="3" max="3"/>
    <col width="23" customWidth="1" style="29" min="4" max="5"/>
    <col width="20" customWidth="1" style="29" min="6" max="6"/>
    <col width="22" customWidth="1" style="29" min="7" max="7"/>
  </cols>
  <sheetData>
    <row r="1" ht="21.95" customHeight="1" s="29">
      <c r="A1" s="1" t="inlineStr">
        <is>
          <t>Chunk parameter matrix - vary ONE factor at a time</t>
        </is>
      </c>
      <c r="B1" s="2" t="n"/>
      <c r="C1" s="2" t="n"/>
      <c r="D1" s="2" t="n"/>
      <c r="E1" s="2" t="n"/>
      <c r="F1" s="2" t="n"/>
      <c r="G1" s="2" t="n"/>
    </row>
    <row r="3">
      <c r="A3" s="19" t="inlineStr">
        <is>
          <t>CPX ID</t>
        </is>
      </c>
      <c r="B3" s="19" t="inlineStr">
        <is>
          <t>Factor under test</t>
        </is>
      </c>
      <c r="C3" s="19" t="inlineStr">
        <is>
          <t>Levels</t>
        </is>
      </c>
      <c r="D3" s="19" t="inlineStr">
        <is>
          <t>Held constant</t>
        </is>
      </c>
      <c r="E3" s="19" t="inlineStr">
        <is>
          <t>Corpus / query subset</t>
        </is>
      </c>
      <c r="F3" s="19" t="inlineStr">
        <is>
          <t>Metrics</t>
        </is>
      </c>
      <c r="G3" s="19" t="inlineStr">
        <is>
          <t>Selection rule</t>
        </is>
      </c>
    </row>
    <row r="4" ht="25.5" customHeight="1" s="29">
      <c r="A4" s="20" t="inlineStr">
        <is>
          <t>CPX-01</t>
        </is>
      </c>
      <c r="B4" s="20" t="inlineStr">
        <is>
          <t>Chunk size (token-based)</t>
        </is>
      </c>
      <c r="C4" s="20" t="inlineStr">
        <is>
          <t>256 / 512 / 1024 tokens</t>
        </is>
      </c>
      <c r="D4" s="20" t="inlineStr">
        <is>
          <t>Strategy CHK-02, overlap 10%, model, exact search</t>
        </is>
      </c>
      <c r="E4" s="20" t="inlineStr">
        <is>
          <t>DS-01, DS-02 dev</t>
        </is>
      </c>
      <c r="F4" s="20" t="inlineStr">
        <is>
          <t>Recall@20, NDCG@10, chunks count, storage</t>
        </is>
      </c>
      <c r="G4" s="20" t="inlineStr">
        <is>
          <t>Smallest size within 1 NDCG point of best</t>
        </is>
      </c>
    </row>
    <row r="5" ht="25.5" customHeight="1" s="29">
      <c r="A5" s="20" t="inlineStr">
        <is>
          <t>CPX-02</t>
        </is>
      </c>
      <c r="B5" s="20" t="inlineStr">
        <is>
          <t>Chunk size (heading-aware cap)</t>
        </is>
      </c>
      <c r="C5" s="20" t="inlineStr">
        <is>
          <t>max 512 / 1024 / 2048</t>
        </is>
      </c>
      <c r="D5" s="20" t="inlineStr">
        <is>
          <t>Strategy CHK-06, overlap 0 + heading path</t>
        </is>
      </c>
      <c r="E5" s="20" t="inlineStr">
        <is>
          <t>Same</t>
        </is>
      </c>
      <c r="F5" s="20" t="inlineStr">
        <is>
          <t>Same</t>
        </is>
      </c>
      <c r="G5" s="20" t="inlineStr">
        <is>
          <t>Same</t>
        </is>
      </c>
    </row>
    <row r="6" ht="25.5" customHeight="1" s="29">
      <c r="A6" s="20" t="inlineStr">
        <is>
          <t>CPX-03</t>
        </is>
      </c>
      <c r="B6" s="20" t="inlineStr">
        <is>
          <t>Chunk size per doc type</t>
        </is>
      </c>
      <c r="C6" s="20" t="inlineStr">
        <is>
          <t>KB articles vs long docs vs slides</t>
        </is>
      </c>
      <c r="D6" s="20" t="inlineStr">
        <is>
          <t>Best strategy per type</t>
        </is>
      </c>
      <c r="E6" s="20" t="inlineStr">
        <is>
          <t>Stratified subsets</t>
        </is>
      </c>
      <c r="F6" s="20" t="inlineStr">
        <is>
          <t>Same per stratum</t>
        </is>
      </c>
      <c r="G6" s="20" t="inlineStr">
        <is>
          <t>Per-type setting allowed if gain &gt;= 2 points</t>
        </is>
      </c>
    </row>
    <row r="7" ht="25.5" customHeight="1" s="29">
      <c r="A7" s="20" t="inlineStr">
        <is>
          <t>CPX-04</t>
        </is>
      </c>
      <c r="B7" s="20" t="inlineStr">
        <is>
          <t>Overlap</t>
        </is>
      </c>
      <c r="C7" s="20" t="inlineStr">
        <is>
          <t>0% / 10% / 20% / 50%</t>
        </is>
      </c>
      <c r="D7" s="20" t="inlineStr">
        <is>
          <t>Size fixed at CPX-01 winner</t>
        </is>
      </c>
      <c r="E7" s="20" t="inlineStr">
        <is>
          <t>Same</t>
        </is>
      </c>
      <c r="F7" s="20" t="inlineStr">
        <is>
          <t>Recall@20, storage, embed cost</t>
        </is>
      </c>
      <c r="G7" s="20" t="inlineStr">
        <is>
          <t>Keep 0 unless &gt;= 1 point recall</t>
        </is>
      </c>
    </row>
    <row r="8" ht="38.25" customHeight="1" s="29">
      <c r="A8" s="20" t="inlineStr">
        <is>
          <t>CPX-05</t>
        </is>
      </c>
      <c r="B8" s="20" t="inlineStr">
        <is>
          <t>Strategy</t>
        </is>
      </c>
      <c r="C8" s="20" t="inlineStr">
        <is>
          <t>CHK-05 vs CHK-06 vs CHK-03 vs CHK-08</t>
        </is>
      </c>
      <c r="D8" s="20" t="inlineStr">
        <is>
          <t>Mean chunk size matched (+-10%) to avoid size confound</t>
        </is>
      </c>
      <c r="E8" s="20" t="inlineStr">
        <is>
          <t>Same</t>
        </is>
      </c>
      <c r="F8" s="20" t="inlineStr">
        <is>
          <t>Recall, NDCG, completeness</t>
        </is>
      </c>
      <c r="G8" s="20" t="inlineStr">
        <is>
          <t>Simplest strategy within noise of best</t>
        </is>
      </c>
    </row>
    <row r="9" ht="25.5" customHeight="1" s="29">
      <c r="A9" s="20" t="inlineStr">
        <is>
          <t>CPX-06</t>
        </is>
      </c>
      <c r="B9" s="20" t="inlineStr">
        <is>
          <t>Heading path prefix</t>
        </is>
      </c>
      <c r="C9" s="20" t="inlineStr">
        <is>
          <t>None / title only / full heading path</t>
        </is>
      </c>
      <c r="D9" s="20" t="inlineStr">
        <is>
          <t>CHK-06</t>
        </is>
      </c>
      <c r="E9" s="20" t="inlineStr">
        <is>
          <t>Same</t>
        </is>
      </c>
      <c r="F9" s="20" t="inlineStr">
        <is>
          <t>Recall, NDCG</t>
        </is>
      </c>
      <c r="G9" s="20" t="inlineStr">
        <is>
          <t>Adopt if gain</t>
        </is>
      </c>
    </row>
    <row r="10" ht="25.5" customHeight="1" s="29">
      <c r="A10" s="20" t="inlineStr">
        <is>
          <t>CPX-07</t>
        </is>
      </c>
      <c r="B10" s="20" t="inlineStr">
        <is>
          <t>Parent-child sizes</t>
        </is>
      </c>
      <c r="C10" s="20" t="inlineStr">
        <is>
          <t>child 128/256 x parent section/1024/2048</t>
        </is>
      </c>
      <c r="D10" s="20" t="inlineStr">
        <is>
          <t>Retrieval stack</t>
        </is>
      </c>
      <c r="E10" s="20" t="inlineStr">
        <is>
          <t>Long-doc stratum</t>
        </is>
      </c>
      <c r="F10" s="20" t="inlineStr">
        <is>
          <t>Completeness, faithfulness, tokens</t>
        </is>
      </c>
      <c r="G10" s="20" t="inlineStr">
        <is>
          <t>Best completeness per token</t>
        </is>
      </c>
    </row>
    <row r="11" ht="25.5" customHeight="1" s="29">
      <c r="A11" s="20" t="inlineStr">
        <is>
          <t>CPX-08</t>
        </is>
      </c>
      <c r="B11" s="20" t="inlineStr">
        <is>
          <t>Table handling</t>
        </is>
      </c>
      <c r="C11" s="20" t="inlineStr">
        <is>
          <t>Plain text vs markdown table vs row-group with header</t>
        </is>
      </c>
      <c r="D11" s="20" t="inlineStr">
        <is>
          <t>Parser fixed</t>
        </is>
      </c>
      <c r="E11" s="20" t="inlineStr">
        <is>
          <t>Table stratum</t>
        </is>
      </c>
      <c r="F11" s="20" t="inlineStr">
        <is>
          <t>Recall on table questions</t>
        </is>
      </c>
      <c r="G11" s="20" t="inlineStr">
        <is>
          <t>Adopt if gain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X2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29" customWidth="1" style="29" min="2" max="2"/>
    <col width="21" customWidth="1" style="29" min="3" max="3"/>
    <col width="25" customWidth="1" style="29" min="4" max="4"/>
    <col width="29" customWidth="1" style="29" min="5" max="5"/>
    <col width="34" customWidth="1" style="29" min="6" max="6"/>
    <col width="37" customWidth="1" style="29" min="7" max="7"/>
    <col width="29" customWidth="1" style="29" min="8" max="8"/>
    <col width="27" customWidth="1" style="29" min="9" max="9"/>
    <col width="19" customWidth="1" style="29" min="10" max="10"/>
    <col width="18" customWidth="1" style="29" min="11" max="11"/>
    <col width="20" customWidth="1" style="29" min="12" max="12"/>
    <col width="25" customWidth="1" style="29" min="13" max="13"/>
    <col width="55" customWidth="1" style="29" min="14" max="14"/>
    <col width="15" customWidth="1" style="29" min="15" max="15"/>
    <col width="36" customWidth="1" style="29" min="16" max="16"/>
    <col width="24" customWidth="1" style="29" min="17" max="17"/>
    <col width="27" customWidth="1" style="29" min="18" max="18"/>
    <col width="16" customWidth="1" style="29" min="19" max="19"/>
    <col width="34" customWidth="1" style="29" min="20" max="20"/>
    <col width="40" customWidth="1" style="29" min="21" max="21"/>
    <col width="27" customWidth="1" style="29" min="22" max="22"/>
    <col width="15" customWidth="1" style="29" min="23" max="23"/>
    <col width="13" customWidth="1" style="29" min="24" max="24"/>
  </cols>
  <sheetData>
    <row r="1" ht="21.95" customHeight="1" s="29">
      <c r="A1" s="1" t="inlineStr">
        <is>
          <t>Vector store / search engine selection (product features vs underlying library noted separately)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/>
    <row r="3">
      <c r="A3" s="19" t="inlineStr">
        <is>
          <t>Store ID</t>
        </is>
      </c>
      <c r="B3" s="19" t="inlineStr">
        <is>
          <t>Product</t>
        </is>
      </c>
      <c r="C3" s="19" t="inlineStr">
        <is>
          <t>Category</t>
        </is>
      </c>
      <c r="D3" s="19" t="inlineStr">
        <is>
          <t>Managed vs self-managed</t>
        </is>
      </c>
      <c r="E3" s="19" t="inlineStr">
        <is>
          <t>Underlying engine / library</t>
        </is>
      </c>
      <c r="F3" s="19" t="inlineStr">
        <is>
          <t>Index types / ANN</t>
        </is>
      </c>
      <c r="G3" s="19" t="inlineStr">
        <is>
          <t>Metadata filtering</t>
        </is>
      </c>
      <c r="H3" s="19" t="inlineStr">
        <is>
          <t>Hybrid (keyword+vector)</t>
        </is>
      </c>
      <c r="I3" s="19" t="inlineStr">
        <is>
          <t>Update / delete behaviour</t>
        </is>
      </c>
      <c r="J3" s="19" t="inlineStr">
        <is>
          <t>Scaling &amp; HA</t>
        </is>
      </c>
      <c r="K3" s="19" t="inlineStr">
        <is>
          <t>Backup / DR</t>
        </is>
      </c>
      <c r="L3" s="19" t="inlineStr">
        <is>
          <t>Multi-tenancy</t>
        </is>
      </c>
      <c r="M3" s="19" t="inlineStr">
        <is>
          <t>Platform access control</t>
        </is>
      </c>
      <c r="N3" s="19" t="inlineStr">
        <is>
          <t>Fit for document-ACL filtering (our mandatory req.)</t>
        </is>
      </c>
      <c r="O3" s="19" t="inlineStr">
        <is>
          <t>Data residency</t>
        </is>
      </c>
      <c r="P3" s="19" t="inlineStr">
        <is>
          <t>Capacity / latency considerations</t>
        </is>
      </c>
      <c r="Q3" s="19" t="inlineStr">
        <is>
          <t>Operational complexity</t>
        </is>
      </c>
      <c r="R3" s="19" t="inlineStr">
        <is>
          <t>Pricing basis (see link)</t>
        </is>
      </c>
      <c r="S3" s="19" t="inlineStr">
        <is>
          <t>Lock-in</t>
        </is>
      </c>
      <c r="T3" s="19" t="inlineStr">
        <is>
          <t>Best fit</t>
        </is>
      </c>
      <c r="U3" s="19" t="inlineStr">
        <is>
          <t>Official documentation</t>
        </is>
      </c>
      <c r="V3" s="19" t="inlineStr">
        <is>
          <t>Verification status</t>
        </is>
      </c>
      <c r="W3" s="19" t="inlineStr">
        <is>
          <t>POC priority</t>
        </is>
      </c>
      <c r="X3" s="19" t="inlineStr">
        <is>
          <t>Date checked</t>
        </is>
      </c>
    </row>
    <row r="4" ht="63.75" customHeight="1" s="29">
      <c r="A4" s="20" t="inlineStr">
        <is>
          <t>VDB-01</t>
        </is>
      </c>
      <c r="B4" s="20" t="inlineStr">
        <is>
          <t>Vertex AI Search (Discovery Engine) data store - CURRENT BASELINE</t>
        </is>
      </c>
      <c r="C4" s="20" t="inlineStr">
        <is>
          <t>Managed search + RAG service</t>
        </is>
      </c>
      <c r="D4" s="20" t="inlineStr">
        <is>
          <t>Fully managed</t>
        </is>
      </c>
      <c r="E4" s="20" t="inlineStr">
        <is>
          <t>Google proprietary search/ranking stack</t>
        </is>
      </c>
      <c r="F4" s="20" t="inlineStr">
        <is>
          <t>Not exposed (managed semantic + keyword retrieval)</t>
        </is>
      </c>
      <c r="G4" s="20" t="inlineStr">
        <is>
          <t>Filter expressions on structured / indexed metadata fields</t>
        </is>
      </c>
      <c r="H4" s="20" t="inlineStr">
        <is>
          <t>Built-in (keyword + semantic blended)</t>
        </is>
      </c>
      <c r="I4" s="20" t="inlineStr">
        <is>
          <t>Connector/API driven re-index; managed</t>
        </is>
      </c>
      <c r="J4" s="20" t="inlineStr">
        <is>
          <t>Managed by Google</t>
        </is>
      </c>
      <c r="K4" s="20" t="inlineStr">
        <is>
          <t>Managed; export/re-import via API - To Verify</t>
        </is>
      </c>
      <c r="L4" s="20" t="inlineStr">
        <is>
          <t>Per app/data store; Gemini Enterprise apps</t>
        </is>
      </c>
      <c r="M4" s="20" t="inlineStr">
        <is>
          <t>IAM on project/app; aclEnabled data stores with Google Identity or Workforce Identity Federation (Entra ID supported via WIF)</t>
        </is>
      </c>
      <c r="N4" s="20" t="inlineStr">
        <is>
          <t>STRONG for connector-sourced data (acl_info readers per doc; third-party connectors sync ACLs) - must verify ServiceNow user criteria + SharePoint fidelity</t>
        </is>
      </c>
      <c r="O4" s="20" t="inlineStr">
        <is>
          <t>Multi-region: global / us / eu locations - verify</t>
        </is>
      </c>
      <c r="P4" s="20" t="inlineStr">
        <is>
          <t>Google-managed; no ANN tuning</t>
        </is>
      </c>
      <c r="Q4" s="20" t="inlineStr">
        <is>
          <t>Low</t>
        </is>
      </c>
      <c r="R4" s="20" t="inlineStr">
        <is>
          <t>Per query / per GB indexed / per connector - see AI Applications pricing</t>
        </is>
      </c>
      <c r="S4" s="20" t="inlineStr">
        <is>
          <t>High (proprietary relevance, connectors, ACL model)</t>
        </is>
      </c>
      <c r="T4" s="20" t="inlineStr">
        <is>
          <t>Baseline; managed ACL-aware search</t>
        </is>
      </c>
      <c r="U4" s="21" t="inlineStr">
        <is>
          <t>https://cloud.google.com/generative-ai-app-builder/docs/data-source-access-control</t>
        </is>
      </c>
      <c r="V4" s="20" t="inlineStr">
        <is>
          <t>Verified (web check 2026-10-26)</t>
        </is>
      </c>
      <c r="W4" s="20" t="inlineStr">
        <is>
          <t>P0 - baseline (mandatory)</t>
        </is>
      </c>
      <c r="X4" s="20" t="inlineStr">
        <is>
          <t>2026-10-26</t>
        </is>
      </c>
    </row>
    <row r="5" ht="51" customHeight="1" s="29">
      <c r="A5" s="20" t="inlineStr">
        <is>
          <t>VDB-02</t>
        </is>
      </c>
      <c r="B5" s="20" t="inlineStr">
        <is>
          <t>Vertex AI Vector Search (indexes + endpoints)</t>
        </is>
      </c>
      <c r="C5" s="20" t="inlineStr">
        <is>
          <t>Managed ANN service</t>
        </is>
      </c>
      <c r="D5" s="20" t="inlineStr">
        <is>
          <t>Fully managed</t>
        </is>
      </c>
      <c r="E5" s="20" t="inlineStr">
        <is>
          <t>ScaNN-based (Tree-AH) + brute force</t>
        </is>
      </c>
      <c r="F5" s="20" t="inlineStr">
        <is>
          <t>TREE_AH (ScaNN), BRUTE_FORCE; shard size; approximateNeighborsCount, leafNodesToSearchPercent</t>
        </is>
      </c>
      <c r="G5" s="20" t="inlineStr">
        <is>
          <t>Token restricts (namespace allow/deny lists) + numeric restricts applied during search</t>
        </is>
      </c>
      <c r="H5" s="20" t="inlineStr">
        <is>
          <t>Hybrid dense + sparse vectors in one index; you supply sparse (e.g. BM25/SPLADE) vectors</t>
        </is>
      </c>
      <c r="I5" s="20" t="inlineStr">
        <is>
          <t>Batch rebuild or streaming upserts/removes (streaming has freshness lag - measure)</t>
        </is>
      </c>
      <c r="J5" s="20" t="inlineStr">
        <is>
          <t>Autoscaling replicas on deployed endpoints; private endpoints / PSC</t>
        </is>
      </c>
      <c r="K5" s="20" t="inlineStr">
        <is>
          <t>Rebuild from source of truth (GCS)</t>
        </is>
      </c>
      <c r="L5" s="20" t="inlineStr">
        <is>
          <t>Via restricts or separate indexes</t>
        </is>
      </c>
      <c r="M5" s="20" t="inlineStr">
        <is>
          <t>IAM on index/endpoint; no row-level ACL concept</t>
        </is>
      </c>
      <c r="N5" s="20" t="inlineStr">
        <is>
          <t>GOOD if ACL principals are encoded as restrict tokens (allow + deny namespaces); group expansion &amp; token count per datapoint limits must be verified</t>
        </is>
      </c>
      <c r="O5" s="20" t="inlineStr">
        <is>
          <t>Regional</t>
        </is>
      </c>
      <c r="P5" s="20" t="inlineStr">
        <is>
          <t>Very low latency at large scale; endpoint is always-on (cost floor)</t>
        </is>
      </c>
      <c r="Q5" s="20" t="inlineStr">
        <is>
          <t>Medium</t>
        </is>
      </c>
      <c r="R5" s="20" t="inlineStr">
        <is>
          <t>Node-hours for deployed endpoints + build/update GiB - pricing page</t>
        </is>
      </c>
      <c r="S5" s="20" t="inlineStr">
        <is>
          <t>Medium (index format proprietary; vectors portable)</t>
        </is>
      </c>
      <c r="T5" s="20" t="inlineStr">
        <is>
          <t>Large-scale, low-latency dense/hybrid ANN</t>
        </is>
      </c>
      <c r="U5" s="21" t="inlineStr">
        <is>
          <t>https://cloud.google.com/vertex-ai/docs/vector-search/filtering</t>
        </is>
      </c>
      <c r="V5" s="20" t="inlineStr">
        <is>
          <t>Documented - re-verify before use</t>
        </is>
      </c>
      <c r="W5" s="20" t="inlineStr">
        <is>
          <t>P1</t>
        </is>
      </c>
      <c r="X5" s="20" t="inlineStr">
        <is>
          <t>2026-10-26</t>
        </is>
      </c>
    </row>
    <row r="6" ht="38.25" customHeight="1" s="29">
      <c r="A6" s="20" t="inlineStr">
        <is>
          <t>VDB-03</t>
        </is>
      </c>
      <c r="B6" s="20" t="inlineStr">
        <is>
          <t>Vertex AI Vector Search 2.0 (collections)</t>
        </is>
      </c>
      <c r="C6" s="20" t="inlineStr">
        <is>
          <t>Managed vector DB (newer generation)</t>
        </is>
      </c>
      <c r="D6" s="20" t="inlineStr">
        <is>
          <t>Fully managed</t>
        </is>
      </c>
      <c r="E6" s="20" t="inlineStr">
        <is>
          <t>Google ScaNN family</t>
        </is>
      </c>
      <c r="F6" s="20" t="inlineStr">
        <is>
          <t>To Verify (managed indexes; auto-embedding generation)</t>
        </is>
      </c>
      <c r="G6" s="20" t="inlineStr">
        <is>
          <t>Data objects with metadata - To Verify filter semantics</t>
        </is>
      </c>
      <c r="H6" s="20" t="inlineStr">
        <is>
          <t>To Verify</t>
        </is>
      </c>
      <c r="I6" s="20" t="inlineStr">
        <is>
          <t>CRUD on data objects - To Verify</t>
        </is>
      </c>
      <c r="J6" s="20" t="inlineStr">
        <is>
          <t>Managed</t>
        </is>
      </c>
      <c r="K6" s="20" t="inlineStr">
        <is>
          <t>To Verify</t>
        </is>
      </c>
      <c r="L6" s="20" t="inlineStr">
        <is>
          <t>To Verify</t>
        </is>
      </c>
      <c r="M6" s="20" t="inlineStr">
        <is>
          <t>IAM</t>
        </is>
      </c>
      <c r="N6" s="20" t="inlineStr">
        <is>
          <t>To Verify - evaluate once filter semantics confirmed</t>
        </is>
      </c>
      <c r="O6" s="20" t="inlineStr">
        <is>
          <t>To Verify</t>
        </is>
      </c>
      <c r="P6" s="20" t="inlineStr">
        <is>
          <t>To Verify</t>
        </is>
      </c>
      <c r="Q6" s="20" t="inlineStr">
        <is>
          <t>Low-Medium</t>
        </is>
      </c>
      <c r="R6" s="20" t="inlineStr">
        <is>
          <t>To Verify</t>
        </is>
      </c>
      <c r="S6" s="20" t="inlineStr">
        <is>
          <t>Medium-High</t>
        </is>
      </c>
      <c r="T6" s="20" t="inlineStr">
        <is>
          <t>Simpler managed custom RAG if GA and filters meet ACL needs</t>
        </is>
      </c>
      <c r="U6" s="21" t="inlineStr">
        <is>
          <t>https://docs.cloud.google.com/vertex-ai/docs/vector-search-2/embeddings/autogenerating-embeddings</t>
        </is>
      </c>
      <c r="V6" s="20" t="inlineStr">
        <is>
          <t>Preview/Experimental - re-verify</t>
        </is>
      </c>
      <c r="W6" s="20" t="inlineStr">
        <is>
          <t>P2 - verify GA status first</t>
        </is>
      </c>
      <c r="X6" s="20" t="inlineStr">
        <is>
          <t>2026-10-26</t>
        </is>
      </c>
    </row>
    <row r="7" ht="38.25" customHeight="1" s="29">
      <c r="A7" s="20" t="inlineStr">
        <is>
          <t>VDB-04</t>
        </is>
      </c>
      <c r="B7" s="20" t="inlineStr">
        <is>
          <t>BigQuery vector search</t>
        </is>
      </c>
      <c r="C7" s="20" t="inlineStr">
        <is>
          <t>Analytical warehouse with vector functions</t>
        </is>
      </c>
      <c r="D7" s="20" t="inlineStr">
        <is>
          <t>Fully managed (serverless)</t>
        </is>
      </c>
      <c r="E7" s="20" t="inlineStr">
        <is>
          <t>BigQuery engine</t>
        </is>
      </c>
      <c r="F7" s="20" t="inlineStr">
        <is>
          <t>VECTOR_SEARCH with brute force or CREATE VECTOR INDEX (IVF, TREE_AH)</t>
        </is>
      </c>
      <c r="G7" s="20" t="inlineStr">
        <is>
          <t>SQL WHERE pre-filter on stored columns of the indexed table (check pre- vs post-filter semantics)</t>
        </is>
      </c>
      <c r="H7" s="20" t="inlineStr">
        <is>
          <t>SEARCH() text index + VECTOR_SEARCH combined in SQL; you build fusion</t>
        </is>
      </c>
      <c r="I7" s="20" t="inlineStr">
        <is>
          <t>DML; index refreshes asynchronously</t>
        </is>
      </c>
      <c r="J7" s="20" t="inlineStr">
        <is>
          <t>Serverless</t>
        </is>
      </c>
      <c r="K7" s="20" t="inlineStr">
        <is>
          <t>Time travel + snapshots</t>
        </is>
      </c>
      <c r="L7" s="20" t="inlineStr">
        <is>
          <t>Datasets / row-level security / authorized views</t>
        </is>
      </c>
      <c r="M7" s="20" t="inlineStr">
        <is>
          <t>IAM, row-level access policies, column policy tags</t>
        </is>
      </c>
      <c r="N7" s="20" t="inlineStr">
        <is>
          <t>MEDIUM: SQL join to ACL table is expressive; query latency is seconds-class - better for batch eval / offline than interactive</t>
        </is>
      </c>
      <c r="O7" s="20" t="inlineStr">
        <is>
          <t>Dataset location</t>
        </is>
      </c>
      <c r="P7" s="20" t="inlineStr">
        <is>
          <t>Seconds-class latency; slot consumption per query</t>
        </is>
      </c>
      <c r="Q7" s="20" t="inlineStr">
        <is>
          <t>Low</t>
        </is>
      </c>
      <c r="R7" s="20" t="inlineStr">
        <is>
          <t>On-demand bytes scanned or slot reservations; storage - pricing page</t>
        </is>
      </c>
      <c r="S7" s="20" t="inlineStr">
        <is>
          <t>Medium</t>
        </is>
      </c>
      <c r="T7" s="20" t="inlineStr">
        <is>
          <t>Offline evaluation, ground-truth exact search, analytics, BigQuery-sourced content (FR-CON-04)</t>
        </is>
      </c>
      <c r="U7" s="21" t="inlineStr">
        <is>
          <t>https://cloud.google.com/bigquery/docs/vector-search-intro</t>
        </is>
      </c>
      <c r="V7" s="20" t="inlineStr">
        <is>
          <t>Documented - re-verify before use</t>
        </is>
      </c>
      <c r="W7" s="20" t="inlineStr">
        <is>
          <t>P2 - eval/ground-truth + BigQuery source</t>
        </is>
      </c>
      <c r="X7" s="20" t="inlineStr">
        <is>
          <t>2026-10-26</t>
        </is>
      </c>
    </row>
    <row r="8" ht="38.25" customHeight="1" s="29">
      <c r="A8" s="20" t="inlineStr">
        <is>
          <t>VDB-05</t>
        </is>
      </c>
      <c r="B8" s="20" t="inlineStr">
        <is>
          <t>AlloyDB for PostgreSQL (pgvector + ScaNN index)</t>
        </is>
      </c>
      <c r="C8" s="20" t="inlineStr">
        <is>
          <t>Managed PostgreSQL with vector extensions</t>
        </is>
      </c>
      <c r="D8" s="20" t="inlineStr">
        <is>
          <t>Fully managed</t>
        </is>
      </c>
      <c r="E8" s="20" t="inlineStr">
        <is>
          <t>PostgreSQL + pgvector + alloydb_scann</t>
        </is>
      </c>
      <c r="F8" s="20" t="inlineStr">
        <is>
          <t>HNSW, IVFFlat (pgvector); ScaNN index (alloydb_scann); exact scan</t>
        </is>
      </c>
      <c r="G8" s="20" t="inlineStr">
        <is>
          <t>Full SQL WHERE, joins to ACL tables; filtered vector search (inline filtering - verify)</t>
        </is>
      </c>
      <c r="H8" s="20" t="inlineStr">
        <is>
          <t>PostgreSQL full-text (tsvector) + vector in one SQL; RRF in SQL</t>
        </is>
      </c>
      <c r="I8" s="20" t="inlineStr">
        <is>
          <t>Transactional insert/update/delete; index maintenance online</t>
        </is>
      </c>
      <c r="J8" s="20" t="inlineStr">
        <is>
          <t>Primary + read pools; HA; cross-region replicas</t>
        </is>
      </c>
      <c r="K8" s="20" t="inlineStr">
        <is>
          <t>Automated backups, PITR</t>
        </is>
      </c>
      <c r="L8" s="20" t="inlineStr">
        <is>
          <t>Schemas / RLS</t>
        </is>
      </c>
      <c r="M8" s="20" t="inlineStr">
        <is>
          <t>IAM DB auth, PostgreSQL roles, Row-Level Security</t>
        </is>
      </c>
      <c r="N8" s="20" t="inlineStr">
        <is>
          <t>STRONG: transactional ACL tables, RLS, joins to principal sets, consistent deletes; best fit for complex normalised ACL model</t>
        </is>
      </c>
      <c r="O8" s="20" t="inlineStr">
        <is>
          <t>Regional</t>
        </is>
      </c>
      <c r="P8" s="20" t="inlineStr">
        <is>
          <t>Low-ms latency at millions of vectors; memory sizing matters for HNSW</t>
        </is>
      </c>
      <c r="Q8" s="20" t="inlineStr">
        <is>
          <t>Medium</t>
        </is>
      </c>
      <c r="R8" s="20" t="inlineStr">
        <is>
          <t>vCPU/memory hours + storage - pricing page</t>
        </is>
      </c>
      <c r="S8" s="20" t="inlineStr">
        <is>
          <t>Low-Medium (PostgreSQL-compatible)</t>
        </is>
      </c>
      <c r="T8" s="20" t="inlineStr">
        <is>
          <t>Custom RAG with ACL policy co-located with vectors</t>
        </is>
      </c>
      <c r="U8" s="21" t="inlineStr">
        <is>
          <t>https://cloud.google.com/alloydb/docs/ai/store-index-query-vectors</t>
        </is>
      </c>
      <c r="V8" s="20" t="inlineStr">
        <is>
          <t>Documented - re-verify before use</t>
        </is>
      </c>
      <c r="W8" s="20" t="inlineStr">
        <is>
          <t>P1</t>
        </is>
      </c>
      <c r="X8" s="20" t="inlineStr">
        <is>
          <t>2026-10-26</t>
        </is>
      </c>
    </row>
    <row r="9" ht="38.25" customHeight="1" s="29">
      <c r="A9" s="20" t="inlineStr">
        <is>
          <t>VDB-06</t>
        </is>
      </c>
      <c r="B9" s="20" t="inlineStr">
        <is>
          <t>Cloud SQL for PostgreSQL + pgvector</t>
        </is>
      </c>
      <c r="C9" s="20" t="inlineStr">
        <is>
          <t>Managed PostgreSQL</t>
        </is>
      </c>
      <c r="D9" s="20" t="inlineStr">
        <is>
          <t>Fully managed</t>
        </is>
      </c>
      <c r="E9" s="20" t="inlineStr">
        <is>
          <t>PostgreSQL + pgvector</t>
        </is>
      </c>
      <c r="F9" s="20" t="inlineStr">
        <is>
          <t>HNSW, IVFFlat; exact</t>
        </is>
      </c>
      <c r="G9" s="20" t="inlineStr">
        <is>
          <t>Full SQL; iterative index scans in pgvector &gt;= 0.8 reduce over-filtering (verify version on Cloud SQL)</t>
        </is>
      </c>
      <c r="H9" s="20" t="inlineStr">
        <is>
          <t>PostgreSQL FTS + vector</t>
        </is>
      </c>
      <c r="I9" s="20" t="inlineStr">
        <is>
          <t>Transactional</t>
        </is>
      </c>
      <c r="J9" s="20" t="inlineStr">
        <is>
          <t>HA (regional), read replicas</t>
        </is>
      </c>
      <c r="K9" s="20" t="inlineStr">
        <is>
          <t>Backups, PITR</t>
        </is>
      </c>
      <c r="L9" s="20" t="inlineStr">
        <is>
          <t>Schemas / RLS</t>
        </is>
      </c>
      <c r="M9" s="20" t="inlineStr">
        <is>
          <t>IAM DB auth, roles, RLS</t>
        </is>
      </c>
      <c r="N9" s="20" t="inlineStr">
        <is>
          <t>STRONG (same reasoning as AlloyDB) at smaller scale</t>
        </is>
      </c>
      <c r="O9" s="20" t="inlineStr">
        <is>
          <t>Regional</t>
        </is>
      </c>
      <c r="P9" s="20" t="inlineStr">
        <is>
          <t>Good to low millions of vectors; vertical scaling</t>
        </is>
      </c>
      <c r="Q9" s="20" t="inlineStr">
        <is>
          <t>Medium</t>
        </is>
      </c>
      <c r="R9" s="20" t="inlineStr">
        <is>
          <t>Instance hours + storage - pricing page</t>
        </is>
      </c>
      <c r="S9" s="20" t="inlineStr">
        <is>
          <t>Low</t>
        </is>
      </c>
      <c r="T9" s="20" t="inlineStr">
        <is>
          <t>Smaller corpora; teams already on Cloud SQL (FR-CON-03)</t>
        </is>
      </c>
      <c r="U9" s="21" t="inlineStr">
        <is>
          <t>https://cloud.google.com/sql/docs/postgres/work-with-vectors</t>
        </is>
      </c>
      <c r="V9" s="20" t="inlineStr">
        <is>
          <t>Documented - re-verify before use</t>
        </is>
      </c>
      <c r="W9" s="20" t="inlineStr">
        <is>
          <t>P2</t>
        </is>
      </c>
      <c r="X9" s="20" t="inlineStr">
        <is>
          <t>2026-10-26</t>
        </is>
      </c>
    </row>
    <row r="10" ht="25.5" customHeight="1" s="29">
      <c r="A10" s="20" t="inlineStr">
        <is>
          <t>VDB-07</t>
        </is>
      </c>
      <c r="B10" s="20" t="inlineStr">
        <is>
          <t>Spanner (vector search)</t>
        </is>
      </c>
      <c r="C10" s="20" t="inlineStr">
        <is>
          <t>Globally distributed SQL</t>
        </is>
      </c>
      <c r="D10" s="20" t="inlineStr">
        <is>
          <t>Fully managed</t>
        </is>
      </c>
      <c r="E10" s="20" t="inlineStr">
        <is>
          <t>Spanner</t>
        </is>
      </c>
      <c r="F10" s="20" t="inlineStr">
        <is>
          <t>Exact KNN distance functions; ANN vector indexes (ScaNN-based)</t>
        </is>
      </c>
      <c r="G10" s="20" t="inlineStr">
        <is>
          <t>SQL filters (ANN + filter semantics - verify)</t>
        </is>
      </c>
      <c r="H10" s="20" t="inlineStr">
        <is>
          <t>Spanner full-text search + vector</t>
        </is>
      </c>
      <c r="I10" s="20" t="inlineStr">
        <is>
          <t>Transactional</t>
        </is>
      </c>
      <c r="J10" s="20" t="inlineStr">
        <is>
          <t>Horizontal, multi-region</t>
        </is>
      </c>
      <c r="K10" s="20" t="inlineStr">
        <is>
          <t>Backups, PITR</t>
        </is>
      </c>
      <c r="L10" s="20" t="inlineStr">
        <is>
          <t>Databases / fine-grained access control</t>
        </is>
      </c>
      <c r="M10" s="20" t="inlineStr">
        <is>
          <t>IAM, fine-grained access control</t>
        </is>
      </c>
      <c r="N10" s="20" t="inlineStr">
        <is>
          <t>GOOD for scale + transactional ACLs; higher cost floor</t>
        </is>
      </c>
      <c r="O10" s="20" t="inlineStr">
        <is>
          <t>Regional / multi-region</t>
        </is>
      </c>
      <c r="P10" s="20" t="inlineStr">
        <is>
          <t>Scales horizontally</t>
        </is>
      </c>
      <c r="Q10" s="20" t="inlineStr">
        <is>
          <t>Medium</t>
        </is>
      </c>
      <c r="R10" s="20" t="inlineStr">
        <is>
          <t>Compute capacity (PU/nodes) + storage</t>
        </is>
      </c>
      <c r="S10" s="20" t="inlineStr">
        <is>
          <t>Medium</t>
        </is>
      </c>
      <c r="T10" s="20" t="inlineStr">
        <is>
          <t>Very large, globally distributed, transactional workloads</t>
        </is>
      </c>
      <c r="U10" s="21" t="inlineStr">
        <is>
          <t>https://cloud.google.com/spanner/docs/find-approximate-nearest-neighbors</t>
        </is>
      </c>
      <c r="V10" s="20" t="inlineStr">
        <is>
          <t>Documented - re-verify before use</t>
        </is>
      </c>
      <c r="W10" s="20" t="inlineStr">
        <is>
          <t>P4</t>
        </is>
      </c>
      <c r="X10" s="20" t="inlineStr">
        <is>
          <t>2026-10-26</t>
        </is>
      </c>
    </row>
    <row r="11" ht="25.5" customHeight="1" s="29">
      <c r="A11" s="20" t="inlineStr">
        <is>
          <t>VDB-08</t>
        </is>
      </c>
      <c r="B11" s="20" t="inlineStr">
        <is>
          <t>Firestore vector search</t>
        </is>
      </c>
      <c r="C11" s="20" t="inlineStr">
        <is>
          <t>Document DB with KNN</t>
        </is>
      </c>
      <c r="D11" s="20" t="inlineStr">
        <is>
          <t>Fully managed</t>
        </is>
      </c>
      <c r="E11" s="20" t="inlineStr">
        <is>
          <t>Firestore</t>
        </is>
      </c>
      <c r="F11" s="20" t="inlineStr">
        <is>
          <t>Flat KNN vector index</t>
        </is>
      </c>
      <c r="G11" s="20" t="inlineStr">
        <is>
          <t>Pre-filter with equality filters + composite index</t>
        </is>
      </c>
      <c r="H11" s="20" t="inlineStr">
        <is>
          <t>No native BM25</t>
        </is>
      </c>
      <c r="I11" s="20" t="inlineStr">
        <is>
          <t>Document writes</t>
        </is>
      </c>
      <c r="J11" s="20" t="inlineStr">
        <is>
          <t>Serverless</t>
        </is>
      </c>
      <c r="K11" s="20" t="inlineStr">
        <is>
          <t>Managed backups/PITR</t>
        </is>
      </c>
      <c r="L11" s="20" t="inlineStr">
        <is>
          <t>Collections</t>
        </is>
      </c>
      <c r="M11" s="20" t="inlineStr">
        <is>
          <t>IAM / Security Rules</t>
        </is>
      </c>
      <c r="N11" s="20" t="inlineStr">
        <is>
          <t>WEAK at scale: limits on results/dims - small corpora only</t>
        </is>
      </c>
      <c r="O11" s="20" t="inlineStr">
        <is>
          <t>Location</t>
        </is>
      </c>
      <c r="P11" s="20" t="inlineStr">
        <is>
          <t>Limited result count and dims - verify</t>
        </is>
      </c>
      <c r="Q11" s="20" t="inlineStr">
        <is>
          <t>Low</t>
        </is>
      </c>
      <c r="R11" s="20" t="inlineStr">
        <is>
          <t>Reads/writes/storage</t>
        </is>
      </c>
      <c r="S11" s="20" t="inlineStr">
        <is>
          <t>Medium</t>
        </is>
      </c>
      <c r="T11" s="20" t="inlineStr">
        <is>
          <t>Small app-local knowledge, not enterprise corpus</t>
        </is>
      </c>
      <c r="U11" s="21" t="inlineStr">
        <is>
          <t>https://cloud.google.com/firestore/docs/vector-search</t>
        </is>
      </c>
      <c r="V11" s="20" t="inlineStr">
        <is>
          <t>Documented - re-verify before use</t>
        </is>
      </c>
      <c r="W11" s="20" t="inlineStr">
        <is>
          <t>Not shortlisted</t>
        </is>
      </c>
      <c r="X11" s="20" t="inlineStr">
        <is>
          <t>2026-10-26</t>
        </is>
      </c>
    </row>
    <row r="12" ht="25.5" customHeight="1" s="29">
      <c r="A12" s="20" t="inlineStr">
        <is>
          <t>VDB-09</t>
        </is>
      </c>
      <c r="B12" s="20" t="inlineStr">
        <is>
          <t>Memorystore (Valkey / Redis) vector search</t>
        </is>
      </c>
      <c r="C12" s="20" t="inlineStr">
        <is>
          <t>In-memory store</t>
        </is>
      </c>
      <c r="D12" s="20" t="inlineStr">
        <is>
          <t>Fully managed</t>
        </is>
      </c>
      <c r="E12" s="20" t="inlineStr">
        <is>
          <t>Valkey/Redis search module</t>
        </is>
      </c>
      <c r="F12" s="20" t="inlineStr">
        <is>
          <t>HNSW, FLAT</t>
        </is>
      </c>
      <c r="G12" s="20" t="inlineStr">
        <is>
          <t>Tag/numeric filters</t>
        </is>
      </c>
      <c r="H12" s="20" t="inlineStr">
        <is>
          <t>Text search features - verify</t>
        </is>
      </c>
      <c r="I12" s="20" t="inlineStr">
        <is>
          <t>Real-time</t>
        </is>
      </c>
      <c r="J12" s="20" t="inlineStr">
        <is>
          <t>Cluster</t>
        </is>
      </c>
      <c r="K12" s="20" t="inlineStr">
        <is>
          <t>Snapshots (verify)</t>
        </is>
      </c>
      <c r="L12" s="20" t="inlineStr">
        <is>
          <t>Key prefixes</t>
        </is>
      </c>
      <c r="M12" s="20" t="inlineStr">
        <is>
          <t>IAM + AUTH</t>
        </is>
      </c>
      <c r="N12" s="20" t="inlineStr">
        <is>
          <t>Use for SEMANTIC CACHE keyed by permission-set hash, not as system of record</t>
        </is>
      </c>
      <c r="O12" s="20" t="inlineStr">
        <is>
          <t>Regional</t>
        </is>
      </c>
      <c r="P12" s="20" t="inlineStr">
        <is>
          <t>Sub-ms; memory-bound capacity</t>
        </is>
      </c>
      <c r="Q12" s="20" t="inlineStr">
        <is>
          <t>Medium</t>
        </is>
      </c>
      <c r="R12" s="20" t="inlineStr">
        <is>
          <t>Node capacity hours</t>
        </is>
      </c>
      <c r="S12" s="20" t="inlineStr">
        <is>
          <t>Low</t>
        </is>
      </c>
      <c r="T12" s="20" t="inlineStr">
        <is>
          <t>Semantic/answer cache, session memory</t>
        </is>
      </c>
      <c r="U12" s="21" t="inlineStr">
        <is>
          <t>https://cloud.google.com/memorystore/docs/valkey/about-vector-search</t>
        </is>
      </c>
      <c r="V12" s="20" t="inlineStr">
        <is>
          <t>To Verify</t>
        </is>
      </c>
      <c r="W12" s="20" t="inlineStr">
        <is>
          <t>P3 - cache only</t>
        </is>
      </c>
      <c r="X12" s="20" t="inlineStr">
        <is>
          <t>2026-10-26</t>
        </is>
      </c>
    </row>
    <row r="13" ht="38.25" customHeight="1" s="29">
      <c r="A13" s="20" t="inlineStr">
        <is>
          <t>VDB-10</t>
        </is>
      </c>
      <c r="B13" s="20" t="inlineStr">
        <is>
          <t>Vertex AI RAG Engine (RagManagedDb or BYO vector DB)</t>
        </is>
      </c>
      <c r="C13" s="20" t="inlineStr">
        <is>
          <t>Managed RAG orchestration layer</t>
        </is>
      </c>
      <c r="D13" s="20" t="inlineStr">
        <is>
          <t>Managed</t>
        </is>
      </c>
      <c r="E13" s="20" t="inlineStr">
        <is>
          <t>RagManagedDb (Spanner-backed - To Verify) or Vector Search / third-party backends</t>
        </is>
      </c>
      <c r="F13" s="20" t="inlineStr">
        <is>
          <t>KNN or ANN depending on backend</t>
        </is>
      </c>
      <c r="G13" s="20" t="inlineStr">
        <is>
          <t>Metadata filter support - To Verify</t>
        </is>
      </c>
      <c r="H13" s="20" t="inlineStr">
        <is>
          <t>Backend dependent</t>
        </is>
      </c>
      <c r="I13" s="20" t="inlineStr">
        <is>
          <t>Corpus file import/delete APIs</t>
        </is>
      </c>
      <c r="J13" s="20" t="inlineStr">
        <is>
          <t>Managed</t>
        </is>
      </c>
      <c r="K13" s="20" t="inlineStr">
        <is>
          <t>Re-import</t>
        </is>
      </c>
      <c r="L13" s="20" t="inlineStr">
        <is>
          <t>Corpora</t>
        </is>
      </c>
      <c r="M13" s="20" t="inlineStr">
        <is>
          <t>IAM on corpus</t>
        </is>
      </c>
      <c r="N13" s="20" t="inlineStr">
        <is>
          <t>WEAK-TO-VERIFY: no documented per-user document ACL model comparable to Vertex AI Search - must verify before any production consideration</t>
        </is>
      </c>
      <c r="O13" s="20" t="inlineStr">
        <is>
          <t>Regional</t>
        </is>
      </c>
      <c r="P13" s="20" t="inlineStr">
        <is>
          <t>Managed</t>
        </is>
      </c>
      <c r="Q13" s="20" t="inlineStr">
        <is>
          <t>Low</t>
        </is>
      </c>
      <c r="R13" s="20" t="inlineStr">
        <is>
          <t>Per backend + embedding + parsing usage</t>
        </is>
      </c>
      <c r="S13" s="20" t="inlineStr">
        <is>
          <t>High</t>
        </is>
      </c>
      <c r="T13" s="20" t="inlineStr">
        <is>
          <t>Rapid prototype of custom-chunking pipeline</t>
        </is>
      </c>
      <c r="U13" s="21" t="inlineStr">
        <is>
          <t>https://cloud.google.com/vertex-ai/generative-ai/docs/rag-engine/rag-overview</t>
        </is>
      </c>
      <c r="V13" s="20" t="inlineStr">
        <is>
          <t>Documented - re-verify before use</t>
        </is>
      </c>
      <c r="W13" s="20" t="inlineStr">
        <is>
          <t>P3 - prototype only unless ACL verified</t>
        </is>
      </c>
      <c r="X13" s="20" t="inlineStr">
        <is>
          <t>2026-10-26</t>
        </is>
      </c>
    </row>
    <row r="14" ht="38.25" customHeight="1" s="29">
      <c r="A14" s="20" t="inlineStr">
        <is>
          <t>VDB-11</t>
        </is>
      </c>
      <c r="B14" s="20" t="inlineStr">
        <is>
          <t>Elasticsearch (Elastic Cloud on GCP Marketplace or ECK on GKE)</t>
        </is>
      </c>
      <c r="C14" s="20" t="inlineStr">
        <is>
          <t>Search engine (BM25 + vector)</t>
        </is>
      </c>
      <c r="D14" s="20" t="inlineStr">
        <is>
          <t>Managed (Elastic Cloud) or self-managed</t>
        </is>
      </c>
      <c r="E14" s="20" t="inlineStr">
        <is>
          <t>Lucene</t>
        </is>
      </c>
      <c r="F14" s="20" t="inlineStr">
        <is>
          <t>HNSW (Lucene), int8/bbq quantisation, exact</t>
        </is>
      </c>
      <c r="G14" s="20" t="inlineStr">
        <is>
          <t>Rich filters; filter applied during kNN</t>
        </is>
      </c>
      <c r="H14" s="20" t="inlineStr">
        <is>
          <t>Native BM25 + kNN + RRF retriever; ELSER sparse</t>
        </is>
      </c>
      <c r="I14" s="20" t="inlineStr">
        <is>
          <t>Near-real-time refresh; deletes via tombstones/merge</t>
        </is>
      </c>
      <c r="J14" s="20" t="inlineStr">
        <is>
          <t>Sharding, replicas</t>
        </is>
      </c>
      <c r="K14" s="20" t="inlineStr">
        <is>
          <t>Snapshots to GCS</t>
        </is>
      </c>
      <c r="L14" s="20" t="inlineStr">
        <is>
          <t>Index-per-tenant or filtered aliases</t>
        </is>
      </c>
      <c r="M14" s="20" t="inlineStr">
        <is>
          <t>Native Document-Level Security (DLS) + field-level security (licensed tier)</t>
        </is>
      </c>
      <c r="N14" s="20" t="inlineStr">
        <is>
          <t>STRONG: DLS role queries can enforce ACL terms server-side; licensing tier must be confirmed</t>
        </is>
      </c>
      <c r="O14" s="20" t="inlineStr">
        <is>
          <t>Deployment region</t>
        </is>
      </c>
      <c r="P14" s="20" t="inlineStr">
        <is>
          <t>Mature at billions of docs; JVM tuning</t>
        </is>
      </c>
      <c r="Q14" s="20" t="inlineStr">
        <is>
          <t>Medium-High</t>
        </is>
      </c>
      <c r="R14" s="20" t="inlineStr">
        <is>
          <t>Elastic subscription or self-managed compute</t>
        </is>
      </c>
      <c r="S14" s="20" t="inlineStr">
        <is>
          <t>Medium</t>
        </is>
      </c>
      <c r="T14" s="20" t="inlineStr">
        <is>
          <t>Hybrid-first architecture with strong keyword needs (acronyms, IDs)</t>
        </is>
      </c>
      <c r="U14" s="21" t="inlineStr">
        <is>
          <t>https://www.elastic.co/guide/en/elasticsearch/reference/current/document-level-security.html</t>
        </is>
      </c>
      <c r="V14" s="20" t="inlineStr">
        <is>
          <t>OSS/Third-party - verify licence &amp; version</t>
        </is>
      </c>
      <c r="W14" s="20" t="inlineStr">
        <is>
          <t>P2</t>
        </is>
      </c>
      <c r="X14" s="20" t="inlineStr">
        <is>
          <t>2026-10-26</t>
        </is>
      </c>
    </row>
    <row r="15" ht="25.5" customHeight="1" s="29">
      <c r="A15" s="20" t="inlineStr">
        <is>
          <t>VDB-12</t>
        </is>
      </c>
      <c r="B15" s="20" t="inlineStr">
        <is>
          <t>OpenSearch (self-managed on GKE)</t>
        </is>
      </c>
      <c r="C15" s="20" t="inlineStr">
        <is>
          <t>Search engine (BM25 + vector)</t>
        </is>
      </c>
      <c r="D15" s="20" t="inlineStr">
        <is>
          <t>Self-managed</t>
        </is>
      </c>
      <c r="E15" s="20" t="inlineStr">
        <is>
          <t>Lucene + k-NN plugin (Lucene / FAISS / nmslib engines)</t>
        </is>
      </c>
      <c r="F15" s="20" t="inlineStr">
        <is>
          <t>HNSW, IVF, PQ (FAISS engine)</t>
        </is>
      </c>
      <c r="G15" s="20" t="inlineStr">
        <is>
          <t>Efficient filtering (Lucene engine)</t>
        </is>
      </c>
      <c r="H15" s="20" t="inlineStr">
        <is>
          <t>BM25 + neural/hybrid query with normalisation processor</t>
        </is>
      </c>
      <c r="I15" s="20" t="inlineStr">
        <is>
          <t>NRT refresh</t>
        </is>
      </c>
      <c r="J15" s="20" t="inlineStr">
        <is>
          <t>Sharding, replicas</t>
        </is>
      </c>
      <c r="K15" s="20" t="inlineStr">
        <is>
          <t>Snapshots to GCS</t>
        </is>
      </c>
      <c r="L15" s="20" t="inlineStr">
        <is>
          <t>Indices / tenants</t>
        </is>
      </c>
      <c r="M15" s="20" t="inlineStr">
        <is>
          <t>Security plugin with DLS</t>
        </is>
      </c>
      <c r="N15" s="20" t="inlineStr">
        <is>
          <t>STRONG technically; you operate the security plugin</t>
        </is>
      </c>
      <c r="O15" s="20" t="inlineStr">
        <is>
          <t>Your region</t>
        </is>
      </c>
      <c r="P15" s="20" t="inlineStr">
        <is>
          <t>Mature; ops heavy</t>
        </is>
      </c>
      <c r="Q15" s="20" t="inlineStr">
        <is>
          <t>High</t>
        </is>
      </c>
      <c r="R15" s="20" t="inlineStr">
        <is>
          <t>GKE compute + storage</t>
        </is>
      </c>
      <c r="S15" s="20" t="inlineStr">
        <is>
          <t>Low (Apache-2.0)</t>
        </is>
      </c>
      <c r="T15" s="20" t="inlineStr">
        <is>
          <t>Teams preferring OSS Elastic-compatible stack</t>
        </is>
      </c>
      <c r="U15" s="21" t="inlineStr">
        <is>
          <t>https://opensearch.org/docs/latest/search-plugins/knn/index/</t>
        </is>
      </c>
      <c r="V15" s="20" t="inlineStr">
        <is>
          <t>OSS/Third-party - verify licence &amp; version</t>
        </is>
      </c>
      <c r="W15" s="20" t="inlineStr">
        <is>
          <t>P3</t>
        </is>
      </c>
      <c r="X15" s="20" t="inlineStr">
        <is>
          <t>2026-10-26</t>
        </is>
      </c>
    </row>
    <row r="16" ht="51" customHeight="1" s="29">
      <c r="A16" s="20" t="inlineStr">
        <is>
          <t>VDB-13</t>
        </is>
      </c>
      <c r="B16" s="20" t="inlineStr">
        <is>
          <t>Qdrant (self-managed on GKE or Qdrant Cloud on GCP)</t>
        </is>
      </c>
      <c r="C16" s="20" t="inlineStr">
        <is>
          <t>Vector database</t>
        </is>
      </c>
      <c r="D16" s="20" t="inlineStr">
        <is>
          <t>Both</t>
        </is>
      </c>
      <c r="E16" s="20" t="inlineStr">
        <is>
          <t>Qdrant (Rust)</t>
        </is>
      </c>
      <c r="F16" s="20" t="inlineStr">
        <is>
          <t>HNSW; scalar/binary/product quantisation; exact</t>
        </is>
      </c>
      <c r="G16" s="20" t="inlineStr">
        <is>
          <t>Payload filters integrated into HNSW traversal (filterable HNSW); payload indexes</t>
        </is>
      </c>
      <c r="H16" s="20" t="inlineStr">
        <is>
          <t>Sparse vectors + dense; server-side fusion (RRF/DBSF) via Query API</t>
        </is>
      </c>
      <c r="I16" s="20" t="inlineStr">
        <is>
          <t>Real-time upsert/delete</t>
        </is>
      </c>
      <c r="J16" s="20" t="inlineStr">
        <is>
          <t>Sharding, replication</t>
        </is>
      </c>
      <c r="K16" s="20" t="inlineStr">
        <is>
          <t>Snapshots</t>
        </is>
      </c>
      <c r="L16" s="20" t="inlineStr">
        <is>
          <t>Payload-based multitenancy (is_tenant) or collections</t>
        </is>
      </c>
      <c r="M16" s="20" t="inlineStr">
        <is>
          <t>API keys / JWT RBAC (verify edition)</t>
        </is>
      </c>
      <c r="N16" s="20" t="inlineStr">
        <is>
          <t>GOOD: principal ids as indexed keyword payload with 'should match any' filter; deny list via must_not</t>
        </is>
      </c>
      <c r="O16" s="20" t="inlineStr">
        <is>
          <t>Your region</t>
        </is>
      </c>
      <c r="P16" s="20" t="inlineStr">
        <is>
          <t>High QPS with filters; RAM sizing for HNSW</t>
        </is>
      </c>
      <c r="Q16" s="20" t="inlineStr">
        <is>
          <t>Medium (self-managed)</t>
        </is>
      </c>
      <c r="R16" s="20" t="inlineStr">
        <is>
          <t>Compute or Qdrant Cloud pricing</t>
        </is>
      </c>
      <c r="S16" s="20" t="inlineStr">
        <is>
          <t>Low (Apache-2.0)</t>
        </is>
      </c>
      <c r="T16" s="20" t="inlineStr">
        <is>
          <t>OSS hybrid vector DB with strong filtered search</t>
        </is>
      </c>
      <c r="U16" s="21" t="inlineStr">
        <is>
          <t>https://qdrant.tech/documentation/</t>
        </is>
      </c>
      <c r="V16" s="20" t="inlineStr">
        <is>
          <t>OSS/Third-party - verify licence &amp; version</t>
        </is>
      </c>
      <c r="W16" s="20" t="inlineStr">
        <is>
          <t>P2</t>
        </is>
      </c>
      <c r="X16" s="20" t="inlineStr">
        <is>
          <t>2026-10-26</t>
        </is>
      </c>
    </row>
    <row r="17" ht="25.5" customHeight="1" s="29">
      <c r="A17" s="20" t="inlineStr">
        <is>
          <t>VDB-14</t>
        </is>
      </c>
      <c r="B17" s="20" t="inlineStr">
        <is>
          <t>Weaviate (self-managed or Weaviate Cloud)</t>
        </is>
      </c>
      <c r="C17" s="20" t="inlineStr">
        <is>
          <t>Vector database</t>
        </is>
      </c>
      <c r="D17" s="20" t="inlineStr">
        <is>
          <t>Both</t>
        </is>
      </c>
      <c r="E17" s="20" t="inlineStr">
        <is>
          <t>Weaviate (Go)</t>
        </is>
      </c>
      <c r="F17" s="20" t="inlineStr">
        <is>
          <t>HNSW, flat, dynamic; PQ/BQ/SQ compression</t>
        </is>
      </c>
      <c r="G17" s="20" t="inlineStr">
        <is>
          <t>Pre-filtering with inverted index</t>
        </is>
      </c>
      <c r="H17" s="20" t="inlineStr">
        <is>
          <t>Native BM25F + vector hybrid with fusion</t>
        </is>
      </c>
      <c r="I17" s="20" t="inlineStr">
        <is>
          <t>Real-time CRUD</t>
        </is>
      </c>
      <c r="J17" s="20" t="inlineStr">
        <is>
          <t>Sharding, replication</t>
        </is>
      </c>
      <c r="K17" s="20" t="inlineStr">
        <is>
          <t>Backups to GCS module</t>
        </is>
      </c>
      <c r="L17" s="20" t="inlineStr">
        <is>
          <t>Native multi-tenancy</t>
        </is>
      </c>
      <c r="M17" s="20" t="inlineStr">
        <is>
          <t>RBAC (recent versions - verify)</t>
        </is>
      </c>
      <c r="N17" s="20" t="inlineStr">
        <is>
          <t>GOOD: filter on principal arrays; verify performance with large IN-lists</t>
        </is>
      </c>
      <c r="O17" s="20" t="inlineStr">
        <is>
          <t>Your region</t>
        </is>
      </c>
      <c r="P17" s="20" t="inlineStr">
        <is>
          <t>Good to large scale</t>
        </is>
      </c>
      <c r="Q17" s="20" t="inlineStr">
        <is>
          <t>Medium</t>
        </is>
      </c>
      <c r="R17" s="20" t="inlineStr">
        <is>
          <t>Compute or Weaviate Cloud</t>
        </is>
      </c>
      <c r="S17" s="20" t="inlineStr">
        <is>
          <t>Low (BSD-3)</t>
        </is>
      </c>
      <c r="T17" s="20" t="inlineStr">
        <is>
          <t>Built-in hybrid with less tuning effort</t>
        </is>
      </c>
      <c r="U17" s="21" t="inlineStr">
        <is>
          <t>https://weaviate.io/developers/weaviate</t>
        </is>
      </c>
      <c r="V17" s="20" t="inlineStr">
        <is>
          <t>OSS/Third-party - verify licence &amp; version</t>
        </is>
      </c>
      <c r="W17" s="20" t="inlineStr">
        <is>
          <t>P3</t>
        </is>
      </c>
      <c r="X17" s="20" t="inlineStr">
        <is>
          <t>2026-10-26</t>
        </is>
      </c>
    </row>
    <row r="18" ht="25.5" customHeight="1" s="29">
      <c r="A18" s="20" t="inlineStr">
        <is>
          <t>VDB-15</t>
        </is>
      </c>
      <c r="B18" s="20" t="inlineStr">
        <is>
          <t>Milvus (self-managed on GKE or Zilliz Cloud)</t>
        </is>
      </c>
      <c r="C18" s="20" t="inlineStr">
        <is>
          <t>Vector database</t>
        </is>
      </c>
      <c r="D18" s="20" t="inlineStr">
        <is>
          <t>Both</t>
        </is>
      </c>
      <c r="E18" s="20" t="inlineStr">
        <is>
          <t>Milvus (Knowhere: FAISS/HNSW/DiskANN/cuVS)</t>
        </is>
      </c>
      <c r="F18" s="20" t="inlineStr">
        <is>
          <t>HNSW, IVF_FLAT, IVF_PQ, IVF_SQ8, DiskANN, GPU CAGRA, SCANN</t>
        </is>
      </c>
      <c r="G18" s="20" t="inlineStr">
        <is>
          <t>Scalar filtering; partition key</t>
        </is>
      </c>
      <c r="H18" s="20" t="inlineStr">
        <is>
          <t>Sparse vectors + BM25 function (2.5+) + hybrid search</t>
        </is>
      </c>
      <c r="I18" s="20" t="inlineStr">
        <is>
          <t>Upsert/delete with compaction</t>
        </is>
      </c>
      <c r="J18" s="20" t="inlineStr">
        <is>
          <t>Distributed, cloud-native</t>
        </is>
      </c>
      <c r="K18" s="20" t="inlineStr">
        <is>
          <t>Backup tool to object storage</t>
        </is>
      </c>
      <c r="L18" s="20" t="inlineStr">
        <is>
          <t>Partition key / databases</t>
        </is>
      </c>
      <c r="M18" s="20" t="inlineStr">
        <is>
          <t>RBAC</t>
        </is>
      </c>
      <c r="N18" s="20" t="inlineStr">
        <is>
          <t>GOOD: array/tag filters; many components to operate</t>
        </is>
      </c>
      <c r="O18" s="20" t="inlineStr">
        <is>
          <t>Your region</t>
        </is>
      </c>
      <c r="P18" s="20" t="inlineStr">
        <is>
          <t>Billion-scale capable</t>
        </is>
      </c>
      <c r="Q18" s="20" t="inlineStr">
        <is>
          <t>High</t>
        </is>
      </c>
      <c r="R18" s="20" t="inlineStr">
        <is>
          <t>Compute + object storage, or Zilliz pricing</t>
        </is>
      </c>
      <c r="S18" s="20" t="inlineStr">
        <is>
          <t>Low (Apache-2.0)</t>
        </is>
      </c>
      <c r="T18" s="20" t="inlineStr">
        <is>
          <t>Very large corpora; index-type experimentation</t>
        </is>
      </c>
      <c r="U18" s="21" t="inlineStr">
        <is>
          <t>https://milvus.io/docs</t>
        </is>
      </c>
      <c r="V18" s="20" t="inlineStr">
        <is>
          <t>OSS/Third-party - verify licence &amp; version</t>
        </is>
      </c>
      <c r="W18" s="20" t="inlineStr">
        <is>
          <t>P3</t>
        </is>
      </c>
      <c r="X18" s="20" t="inlineStr">
        <is>
          <t>2026-10-26</t>
        </is>
      </c>
    </row>
    <row r="19" ht="38.25" customHeight="1" s="29">
      <c r="A19" s="20" t="inlineStr">
        <is>
          <t>VDB-16</t>
        </is>
      </c>
      <c r="B19" s="20" t="inlineStr">
        <is>
          <t>FAISS (library)</t>
        </is>
      </c>
      <c r="C19" s="20" t="inlineStr">
        <is>
          <t>ANN library (not a database)</t>
        </is>
      </c>
      <c r="D19" s="20" t="inlineStr">
        <is>
          <t>In-process library</t>
        </is>
      </c>
      <c r="E19" s="20" t="inlineStr">
        <is>
          <t>FAISS</t>
        </is>
      </c>
      <c r="F19" s="20" t="inlineStr">
        <is>
          <t>Flat, IVF, IVF-PQ, HNSW, OPQ, GPU indexes</t>
        </is>
      </c>
      <c r="G19" s="20" t="inlineStr">
        <is>
          <t>ID-selector during search; no metadata store</t>
        </is>
      </c>
      <c r="H19" s="20" t="inlineStr">
        <is>
          <t>None</t>
        </is>
      </c>
      <c r="I19" s="20" t="inlineStr">
        <is>
          <t>Add/remove by ID (index dependent); no durability</t>
        </is>
      </c>
      <c r="J19" s="20" t="inlineStr">
        <is>
          <t>You build it</t>
        </is>
      </c>
      <c r="K19" s="20" t="inlineStr">
        <is>
          <t>You build it</t>
        </is>
      </c>
      <c r="L19" s="20" t="inlineStr">
        <is>
          <t>None</t>
        </is>
      </c>
      <c r="M19" s="20" t="inlineStr">
        <is>
          <t>None</t>
        </is>
      </c>
      <c r="N19" s="20" t="inlineStr">
        <is>
          <t>UNSUITABLE ALONE: no persistence, no ACL model; usable for offline ANN benchmarking / ground truth</t>
        </is>
      </c>
      <c r="O19" s="20" t="inlineStr">
        <is>
          <t>n/a</t>
        </is>
      </c>
      <c r="P19" s="20" t="inlineStr">
        <is>
          <t>Fastest for benchmarking</t>
        </is>
      </c>
      <c r="Q19" s="20" t="inlineStr">
        <is>
          <t>High if used in prod</t>
        </is>
      </c>
      <c r="R19" s="20" t="inlineStr">
        <is>
          <t>Compute only</t>
        </is>
      </c>
      <c r="S19" s="20" t="inlineStr">
        <is>
          <t>None</t>
        </is>
      </c>
      <c r="T19" s="20" t="inlineStr">
        <is>
          <t>ANN experiments, exact ground truth</t>
        </is>
      </c>
      <c r="U19" s="21" t="inlineStr">
        <is>
          <t>https://github.com/facebookresearch/faiss</t>
        </is>
      </c>
      <c r="V19" s="20" t="inlineStr">
        <is>
          <t>OSS/Third-party - verify licence &amp; version</t>
        </is>
      </c>
      <c r="W19" s="20" t="inlineStr">
        <is>
          <t>P1 - benchmarking tool only</t>
        </is>
      </c>
      <c r="X19" s="20" t="inlineStr">
        <is>
          <t>2026-10-26</t>
        </is>
      </c>
    </row>
    <row r="20" ht="38.25" customHeight="1" s="29">
      <c r="A20" s="20" t="inlineStr">
        <is>
          <t>VDB-17</t>
        </is>
      </c>
      <c r="B20" s="20" t="inlineStr">
        <is>
          <t>hnswlib / ScaNN (libraries)</t>
        </is>
      </c>
      <c r="C20" s="20" t="inlineStr">
        <is>
          <t>ANN libraries</t>
        </is>
      </c>
      <c r="D20" s="20" t="inlineStr">
        <is>
          <t>In-process library</t>
        </is>
      </c>
      <c r="E20" s="20" t="inlineStr">
        <is>
          <t>hnswlib; Google ScaNN</t>
        </is>
      </c>
      <c r="F20" s="20" t="inlineStr">
        <is>
          <t>HNSW (hnswlib); ScaNN (partitioning + anisotropic quantisation + reordering)</t>
        </is>
      </c>
      <c r="G20" s="20" t="inlineStr">
        <is>
          <t>Limited / none</t>
        </is>
      </c>
      <c r="H20" s="20" t="inlineStr">
        <is>
          <t>None</t>
        </is>
      </c>
      <c r="I20" s="20" t="inlineStr">
        <is>
          <t>hnswlib supports mark-delete</t>
        </is>
      </c>
      <c r="J20" s="20" t="inlineStr">
        <is>
          <t>You build it</t>
        </is>
      </c>
      <c r="K20" s="20" t="inlineStr">
        <is>
          <t>You build it</t>
        </is>
      </c>
      <c r="L20" s="20" t="inlineStr">
        <is>
          <t>None</t>
        </is>
      </c>
      <c r="M20" s="20" t="inlineStr">
        <is>
          <t>None</t>
        </is>
      </c>
      <c r="N20" s="20" t="inlineStr">
        <is>
          <t>UNSUITABLE ALONE (same as FAISS)</t>
        </is>
      </c>
      <c r="O20" s="20" t="inlineStr">
        <is>
          <t>n/a</t>
        </is>
      </c>
      <c r="P20" s="20" t="inlineStr">
        <is>
          <t>Benchmarking</t>
        </is>
      </c>
      <c r="Q20" s="20" t="inlineStr">
        <is>
          <t>High if prod</t>
        </is>
      </c>
      <c r="R20" s="20" t="inlineStr">
        <is>
          <t>Compute</t>
        </is>
      </c>
      <c r="S20" s="20" t="inlineStr">
        <is>
          <t>None</t>
        </is>
      </c>
      <c r="T20" s="20" t="inlineStr">
        <is>
          <t>Algorithm-level experiments</t>
        </is>
      </c>
      <c r="U20" s="21" t="inlineStr">
        <is>
          <t>https://github.com/nmslib/hnswlib</t>
        </is>
      </c>
      <c r="V20" s="20" t="inlineStr">
        <is>
          <t>OSS/Third-party - verify licence &amp; version</t>
        </is>
      </c>
      <c r="W20" s="20" t="inlineStr">
        <is>
          <t>P3 - benchmarking only</t>
        </is>
      </c>
      <c r="X20" s="20" t="inlineStr">
        <is>
          <t>2026-10-26</t>
        </is>
      </c>
    </row>
  </sheetData>
  <conditionalFormatting sqref="N4:N220">
    <cfRule type="expression" priority="14" dxfId="11" stopIfTrue="1">
      <formula>NOT(ISERROR(SEARCH("UNSUITABLE",N4)))</formula>
    </cfRule>
    <cfRule type="expression" priority="15" dxfId="0" stopIfTrue="1">
      <formula>NOT(ISERROR(SEARCH("WEAK",N4)))</formula>
    </cfRule>
    <cfRule type="expression" priority="16" dxfId="6" stopIfTrue="1">
      <formula>NOT(ISERROR(SEARCH("STRONG",N4)))</formula>
    </cfRule>
    <cfRule type="expression" priority="17" dxfId="5" stopIfTrue="1">
      <formula>NOT(ISERROR(SEARCH("GOOD",N4)))</formula>
    </cfRule>
  </conditionalFormatting>
  <conditionalFormatting sqref="V4:V220">
    <cfRule type="expression" priority="1" dxfId="6" stopIfTrue="1">
      <formula>NOT(ISERROR(SEARCH("Verified",V4)))</formula>
    </cfRule>
    <cfRule type="expression" priority="2" dxfId="5" stopIfTrue="1">
      <formula>NOT(ISERROR(SEARCH("Documented",V4)))</formula>
    </cfRule>
    <cfRule type="expression" priority="3" dxfId="4" stopIfTrue="1">
      <formula>NOT(ISERROR(SEARCH("Preview",V4)))</formula>
    </cfRule>
    <cfRule type="expression" priority="4" dxfId="3" stopIfTrue="1">
      <formula>NOT(ISERROR(SEARCH("OSS",V4)))</formula>
    </cfRule>
    <cfRule type="expression" priority="5" dxfId="2" stopIfTrue="1">
      <formula>NOT(ISERROR(SEARCH("Proposed",V4)))</formula>
    </cfRule>
    <cfRule type="expression" priority="6" dxfId="1" stopIfTrue="1">
      <formula>NOT(ISERROR(SEARCH("Assumption",V4)))</formula>
    </cfRule>
    <cfRule type="expression" priority="7" dxfId="0" stopIfTrue="1">
      <formula>NOT(ISERROR(SEARCH("To Verify",V4)))</formula>
    </cfRule>
  </conditionalFormatting>
  <conditionalFormatting sqref="W4:W220">
    <cfRule type="expression" priority="8" dxfId="25" stopIfTrue="1">
      <formula>NOT(ISERROR(SEARCH("P0",W4)))</formula>
    </cfRule>
    <cfRule type="expression" priority="9" dxfId="9" stopIfTrue="1">
      <formula>NOT(ISERROR(SEARCH("P1",W4)))</formula>
    </cfRule>
    <cfRule type="expression" priority="10" dxfId="4" stopIfTrue="1">
      <formula>NOT(ISERROR(SEARCH("P2",W4)))</formula>
    </cfRule>
    <cfRule type="expression" priority="11" dxfId="5" stopIfTrue="1">
      <formula>NOT(ISERROR(SEARCH("P3",W4)))</formula>
    </cfRule>
    <cfRule type="expression" priority="12" dxfId="1" stopIfTrue="1">
      <formula>NOT(ISERROR(SEARCH("P4",W4)))</formula>
    </cfRule>
    <cfRule type="expression" priority="13" dxfId="20" stopIfTrue="1">
      <formula>NOT(ISERROR(SEARCH("Excluded",W4)))</formula>
    </cfRule>
  </conditionalFormatting>
  <hyperlinks>
    <hyperlink xmlns:r="http://schemas.openxmlformats.org/officeDocument/2006/relationships" ref="U4" r:id="rId1"/>
    <hyperlink xmlns:r="http://schemas.openxmlformats.org/officeDocument/2006/relationships" ref="U5" r:id="rId2"/>
    <hyperlink xmlns:r="http://schemas.openxmlformats.org/officeDocument/2006/relationships" ref="U6" r:id="rId3"/>
    <hyperlink xmlns:r="http://schemas.openxmlformats.org/officeDocument/2006/relationships" ref="U7" r:id="rId4"/>
    <hyperlink xmlns:r="http://schemas.openxmlformats.org/officeDocument/2006/relationships" ref="U8" r:id="rId5"/>
    <hyperlink xmlns:r="http://schemas.openxmlformats.org/officeDocument/2006/relationships" ref="U9" r:id="rId6"/>
    <hyperlink xmlns:r="http://schemas.openxmlformats.org/officeDocument/2006/relationships" ref="U10" r:id="rId7"/>
    <hyperlink xmlns:r="http://schemas.openxmlformats.org/officeDocument/2006/relationships" ref="U11" r:id="rId8"/>
    <hyperlink xmlns:r="http://schemas.openxmlformats.org/officeDocument/2006/relationships" ref="U12" r:id="rId9"/>
    <hyperlink xmlns:r="http://schemas.openxmlformats.org/officeDocument/2006/relationships" ref="U13" r:id="rId10"/>
    <hyperlink xmlns:r="http://schemas.openxmlformats.org/officeDocument/2006/relationships" ref="U14" r:id="rId11"/>
    <hyperlink xmlns:r="http://schemas.openxmlformats.org/officeDocument/2006/relationships" ref="U15" r:id="rId12"/>
    <hyperlink xmlns:r="http://schemas.openxmlformats.org/officeDocument/2006/relationships" ref="U16" r:id="rId13"/>
    <hyperlink xmlns:r="http://schemas.openxmlformats.org/officeDocument/2006/relationships" ref="U17" r:id="rId14"/>
    <hyperlink xmlns:r="http://schemas.openxmlformats.org/officeDocument/2006/relationships" ref="U18" r:id="rId15"/>
    <hyperlink xmlns:r="http://schemas.openxmlformats.org/officeDocument/2006/relationships" ref="U19" r:id="rId16"/>
    <hyperlink xmlns:r="http://schemas.openxmlformats.org/officeDocument/2006/relationships" ref="U20" r:id="rId17"/>
  </hyperlinks>
  <pageMargins left="0.75" right="0.75" top="1" bottom="1" header="0.5" footer="0.5"/>
  <tableParts count="1">
    <tablePart xmlns:r="http://schemas.openxmlformats.org/officeDocument/2006/relationships" r:id="rId1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0A00-000000000000}">
          <x14:formula1>
            <xm:f>Lists!$A$2:$A$8</xm:f>
          </x14:formula1>
          <xm:sqref>V4:V220</xm:sqref>
        </x14:dataValidation>
      </x14:dataValidations>
    </ext>
  </extLst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24" customWidth="1" style="29" min="2" max="2"/>
    <col width="37" customWidth="1" style="29" min="3" max="3"/>
    <col width="49" customWidth="1" style="29" min="4" max="4"/>
    <col width="24" customWidth="1" style="29" min="5" max="5"/>
    <col width="30" customWidth="1" style="29" min="6" max="6"/>
    <col width="28" customWidth="1" style="29" min="7" max="7"/>
    <col width="18" customWidth="1" style="29" min="8" max="8"/>
    <col width="15" customWidth="1" style="29" min="9" max="9"/>
    <col width="25" customWidth="1" style="29" min="10" max="10"/>
    <col width="36" customWidth="1" style="29" min="11" max="11"/>
    <col width="27" customWidth="1" style="29" min="12" max="12"/>
    <col width="30" customWidth="1" style="29" min="13" max="13"/>
    <col width="24" customWidth="1" style="29" min="14" max="15"/>
    <col width="37" customWidth="1" style="29" min="16" max="16"/>
    <col width="18" customWidth="1" style="29" min="17" max="17"/>
  </cols>
  <sheetData>
    <row r="1" ht="21.95" customHeight="1" s="29">
      <c r="A1" s="1" t="inlineStr">
        <is>
          <t>ANN algorithms &amp; index optimisation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/>
    <row r="3">
      <c r="A3" s="19" t="inlineStr">
        <is>
          <t>Algo ID</t>
        </is>
      </c>
      <c r="B3" s="19" t="inlineStr">
        <is>
          <t>Algorithm / index type</t>
        </is>
      </c>
      <c r="C3" s="19" t="inlineStr">
        <is>
          <t>Core principle</t>
        </is>
      </c>
      <c r="D3" s="19" t="inlineStr">
        <is>
          <t>Available in (shortlisted platforms)</t>
        </is>
      </c>
      <c r="E3" s="19" t="inlineStr">
        <is>
          <t>Index build complexity</t>
        </is>
      </c>
      <c r="F3" s="19" t="inlineStr">
        <is>
          <t>Query latency considerations</t>
        </is>
      </c>
      <c r="G3" s="19" t="inlineStr">
        <is>
          <t>Recall trade-off</t>
        </is>
      </c>
      <c r="H3" s="19" t="inlineStr">
        <is>
          <t>Memory footprint</t>
        </is>
      </c>
      <c r="I3" s="19" t="inlineStr">
        <is>
          <t>Disk footprint</t>
        </is>
      </c>
      <c r="J3" s="19" t="inlineStr">
        <is>
          <t>Update behaviour</t>
        </is>
      </c>
      <c r="K3" s="19" t="inlineStr">
        <is>
          <t>Filtering considerations</t>
        </is>
      </c>
      <c r="L3" s="19" t="inlineStr">
        <is>
          <t>Large-dataset suitability</t>
        </is>
      </c>
      <c r="M3" s="19" t="inlineStr">
        <is>
          <t>Main tunable parameters</t>
        </is>
      </c>
      <c r="N3" s="19" t="inlineStr">
        <is>
          <t>Operational complexity</t>
        </is>
      </c>
      <c r="O3" s="19" t="inlineStr">
        <is>
          <t>Limitations</t>
        </is>
      </c>
      <c r="P3" s="19" t="inlineStr">
        <is>
          <t>POC experiment</t>
        </is>
      </c>
      <c r="Q3" s="19" t="inlineStr">
        <is>
          <t>Reference</t>
        </is>
      </c>
    </row>
    <row r="4" ht="25.5" customHeight="1" s="29">
      <c r="A4" s="20" t="inlineStr">
        <is>
          <t>ANN-01</t>
        </is>
      </c>
      <c r="B4" s="20" t="inlineStr">
        <is>
          <t>Exact / brute-force (flat) KNN</t>
        </is>
      </c>
      <c r="C4" s="20" t="inlineStr">
        <is>
          <t>Compute distance to every vector</t>
        </is>
      </c>
      <c r="D4" s="20" t="inlineStr">
        <is>
          <t>All (FAISS IndexFlat, pgvector no-index scan, BigQuery brute force, Vector Search BRUTE_FORCE)</t>
        </is>
      </c>
      <c r="E4" s="20" t="inlineStr">
        <is>
          <t>None</t>
        </is>
      </c>
      <c r="F4" s="20" t="inlineStr">
        <is>
          <t>Linear in N; fine &lt; ~100k vectors or with highly selective filters</t>
        </is>
      </c>
      <c r="G4" s="20" t="inlineStr">
        <is>
          <t>100% (ground truth)</t>
        </is>
      </c>
      <c r="H4" s="20" t="inlineStr">
        <is>
          <t>N x d x bytes</t>
        </is>
      </c>
      <c r="I4" s="20" t="inlineStr">
        <is>
          <t>Same</t>
        </is>
      </c>
      <c r="J4" s="20" t="inlineStr">
        <is>
          <t>Trivial</t>
        </is>
      </c>
      <c r="K4" s="20" t="inlineStr">
        <is>
          <t>Pre-filter is exact and simple</t>
        </is>
      </c>
      <c r="L4" s="20" t="inlineStr">
        <is>
          <t>Poor beyond millions for online use</t>
        </is>
      </c>
      <c r="M4" s="20" t="inlineStr">
        <is>
          <t>None</t>
        </is>
      </c>
      <c r="N4" s="20" t="inlineStr">
        <is>
          <t>Low</t>
        </is>
      </c>
      <c r="O4" s="20" t="inlineStr">
        <is>
          <t>Cost/latency at scale</t>
        </is>
      </c>
      <c r="P4" s="20" t="inlineStr">
        <is>
          <t>Generate ground truth for Recall@K of every ANN config (AX-01)</t>
        </is>
      </c>
      <c r="Q4" s="20" t="inlineStr">
        <is>
          <t>n/a</t>
        </is>
      </c>
    </row>
    <row r="5" ht="51" customHeight="1" s="29">
      <c r="A5" s="20" t="inlineStr">
        <is>
          <t>ANN-02</t>
        </is>
      </c>
      <c r="B5" s="20" t="inlineStr">
        <is>
          <t>HNSW</t>
        </is>
      </c>
      <c r="C5" s="20" t="inlineStr">
        <is>
          <t>Multi-layer proximity graph; greedy search from top layer</t>
        </is>
      </c>
      <c r="D5" s="20" t="inlineStr">
        <is>
          <t>pgvector, AlloyDB, Cloud SQL, Qdrant, Weaviate, Milvus, Elastic/OpenSearch, FAISS, hnswlib</t>
        </is>
      </c>
      <c r="E5" s="20" t="inlineStr">
        <is>
          <t>O(N log N); slow-ish builds; memory hungry</t>
        </is>
      </c>
      <c r="F5" s="20" t="inlineStr">
        <is>
          <t>Very low latency; ef_search trades latency for recall</t>
        </is>
      </c>
      <c r="G5" s="20" t="inlineStr">
        <is>
          <t>High (0.95-0.99 typical when tuned - measure)</t>
        </is>
      </c>
      <c r="H5" s="20" t="inlineStr">
        <is>
          <t>High (vectors + graph links ~ M x 2 x 4 bytes per node)</t>
        </is>
      </c>
      <c r="I5" s="20" t="inlineStr">
        <is>
          <t>Persisted by DB</t>
        </is>
      </c>
      <c r="J5" s="20" t="inlineStr">
        <is>
          <t>Incremental inserts OK; deletes leave tombstones / degrade</t>
        </is>
      </c>
      <c r="K5" s="20" t="inlineStr">
        <is>
          <t>Restrictive filters can break graph connectivity -&gt; low recall; use in-graph filtering (Qdrant), iterative scans (pgvector 0.8+) or exact fallback</t>
        </is>
      </c>
      <c r="L5" s="20" t="inlineStr">
        <is>
          <t>Good to hundreds of millions with RAM</t>
        </is>
      </c>
      <c r="M5" s="20" t="inlineStr">
        <is>
          <t>M, ef_construction, ef_search</t>
        </is>
      </c>
      <c r="N5" s="20" t="inlineStr">
        <is>
          <t>Medium</t>
        </is>
      </c>
      <c r="O5" s="20" t="inlineStr">
        <is>
          <t>RAM cost; filter-recall cliff</t>
        </is>
      </c>
      <c r="P5" s="20" t="inlineStr">
        <is>
          <t>AX-03/04: sweep M {16,32}, ef_construction {64,200}, ef_search {40,100,200}</t>
        </is>
      </c>
      <c r="Q5" s="20" t="inlineStr">
        <is>
          <t>arXiv:1603.09320</t>
        </is>
      </c>
    </row>
    <row r="6" ht="38.25" customHeight="1" s="29">
      <c r="A6" s="20" t="inlineStr">
        <is>
          <t>ANN-03</t>
        </is>
      </c>
      <c r="B6" s="20" t="inlineStr">
        <is>
          <t>IVF-Flat</t>
        </is>
      </c>
      <c r="C6" s="20" t="inlineStr">
        <is>
          <t>k-means partitions (lists); probe nearest lists, exact within</t>
        </is>
      </c>
      <c r="D6" s="20" t="inlineStr">
        <is>
          <t>pgvector IVFFlat, Milvus, FAISS, BigQuery IVF, OpenSearch</t>
        </is>
      </c>
      <c r="E6" s="20" t="inlineStr">
        <is>
          <t>Needs training (k-means) on representative sample</t>
        </is>
      </c>
      <c r="F6" s="20" t="inlineStr">
        <is>
          <t>Linear in probes x list size</t>
        </is>
      </c>
      <c r="G6" s="20" t="inlineStr">
        <is>
          <t>Depends on probes; drops if data drifts from centroids</t>
        </is>
      </c>
      <c r="H6" s="20" t="inlineStr">
        <is>
          <t>Low (vectors + centroids)</t>
        </is>
      </c>
      <c r="I6" s="20" t="inlineStr">
        <is>
          <t>Same</t>
        </is>
      </c>
      <c r="J6" s="20" t="inlineStr">
        <is>
          <t>Inserts go to nearest list; periodic retrain/rebuild needed as corpus evolves</t>
        </is>
      </c>
      <c r="K6" s="20" t="inlineStr">
        <is>
          <t>Post-filtering within lists can under-fill results</t>
        </is>
      </c>
      <c r="L6" s="20" t="inlineStr">
        <is>
          <t>Good; rebuild cost grows</t>
        </is>
      </c>
      <c r="M6" s="20" t="inlineStr">
        <is>
          <t>lists (nlist), probes (nprobe)</t>
        </is>
      </c>
      <c r="N6" s="20" t="inlineStr">
        <is>
          <t>Medium</t>
        </is>
      </c>
      <c r="O6" s="20" t="inlineStr">
        <is>
          <t>Build before data loaded = poor centroids</t>
        </is>
      </c>
      <c r="P6" s="20" t="inlineStr">
        <is>
          <t>AX-05: nlist ~ sqrt(N) .. 4 sqrt(N); probes sweep</t>
        </is>
      </c>
      <c r="Q6" s="20" t="inlineStr">
        <is>
          <t>Jegou et al. 2011 (PQ/IVF)</t>
        </is>
      </c>
    </row>
    <row r="7" ht="25.5" customHeight="1" s="29">
      <c r="A7" s="20" t="inlineStr">
        <is>
          <t>ANN-04</t>
        </is>
      </c>
      <c r="B7" s="20" t="inlineStr">
        <is>
          <t>IVF-PQ</t>
        </is>
      </c>
      <c r="C7" s="20" t="inlineStr">
        <is>
          <t>IVF + product quantisation of residuals (compressed codes)</t>
        </is>
      </c>
      <c r="D7" s="20" t="inlineStr">
        <is>
          <t>FAISS, Milvus, OpenSearch (FAISS engine)</t>
        </is>
      </c>
      <c r="E7" s="20" t="inlineStr">
        <is>
          <t>Training of centroids + codebooks</t>
        </is>
      </c>
      <c r="F7" s="20" t="inlineStr">
        <is>
          <t>Very fast, small memory</t>
        </is>
      </c>
      <c r="G7" s="20" t="inlineStr">
        <is>
          <t>Lower recall; usually needs exact re-rank of top candidates</t>
        </is>
      </c>
      <c r="H7" s="20" t="inlineStr">
        <is>
          <t>Very low (m bytes per vector)</t>
        </is>
      </c>
      <c r="I7" s="20" t="inlineStr">
        <is>
          <t>Low</t>
        </is>
      </c>
      <c r="J7" s="20" t="inlineStr">
        <is>
          <t>Retrain for drift</t>
        </is>
      </c>
      <c r="K7" s="20" t="inlineStr">
        <is>
          <t>As IVF</t>
        </is>
      </c>
      <c r="L7" s="20" t="inlineStr">
        <is>
          <t>Excellent for billion scale</t>
        </is>
      </c>
      <c r="M7" s="20" t="inlineStr">
        <is>
          <t>nlist, nprobe, m (sub-quantisers), nbits</t>
        </is>
      </c>
      <c r="N7" s="20" t="inlineStr">
        <is>
          <t>High</t>
        </is>
      </c>
      <c r="O7" s="20" t="inlineStr">
        <is>
          <t>Quality loss; tuning-heavy</t>
        </is>
      </c>
      <c r="P7" s="20" t="inlineStr">
        <is>
          <t>AX-06 only if memory cost becomes the constraint</t>
        </is>
      </c>
      <c r="Q7" s="20" t="inlineStr">
        <is>
          <t>Jegou et al. IEEE TPAMI 2011</t>
        </is>
      </c>
    </row>
    <row r="8" ht="38.25" customHeight="1" s="29">
      <c r="A8" s="20" t="inlineStr">
        <is>
          <t>ANN-05</t>
        </is>
      </c>
      <c r="B8" s="20" t="inlineStr">
        <is>
          <t>Scalar / binary quantisation (SQ8, int8, BQ)</t>
        </is>
      </c>
      <c r="C8" s="20" t="inlineStr">
        <is>
          <t>Reduce precision per dimension; rescore with full vectors</t>
        </is>
      </c>
      <c r="D8" s="20" t="inlineStr">
        <is>
          <t>Qdrant, Weaviate, Milvus, Elastic (int8/bbq), pgvector halfvec/bit</t>
        </is>
      </c>
      <c r="E8" s="20" t="inlineStr">
        <is>
          <t>Cheap</t>
        </is>
      </c>
      <c r="F8" s="20" t="inlineStr">
        <is>
          <t>Faster, less RAM</t>
        </is>
      </c>
      <c r="G8" s="20" t="inlineStr">
        <is>
          <t>Small loss for SQ8; larger for binary unless rescored with oversampling</t>
        </is>
      </c>
      <c r="H8" s="20" t="inlineStr">
        <is>
          <t>4x (int8) to 32x (binary) reduction</t>
        </is>
      </c>
      <c r="I8" s="20" t="inlineStr">
        <is>
          <t>Full vectors often kept on disk for rescoring</t>
        </is>
      </c>
      <c r="J8" s="20" t="inlineStr">
        <is>
          <t>Same as base index</t>
        </is>
      </c>
      <c r="K8" s="20" t="inlineStr">
        <is>
          <t>As base index</t>
        </is>
      </c>
      <c r="L8" s="20" t="inlineStr">
        <is>
          <t>Excellent cost lever</t>
        </is>
      </c>
      <c r="M8" s="20" t="inlineStr">
        <is>
          <t>quantisation type, oversampling, rescore on/off</t>
        </is>
      </c>
      <c r="N8" s="20" t="inlineStr">
        <is>
          <t>Low-Medium</t>
        </is>
      </c>
      <c r="O8" s="20" t="inlineStr">
        <is>
          <t>Binary needs high-dim models to work well</t>
        </is>
      </c>
      <c r="P8" s="20" t="inlineStr">
        <is>
          <t>AX-07: float32 vs int8 vs binary+rescore on same HNSW</t>
        </is>
      </c>
      <c r="Q8" s="20" t="inlineStr">
        <is>
          <t>Vendor docs</t>
        </is>
      </c>
    </row>
    <row r="9" ht="63.75" customHeight="1" s="29">
      <c r="A9" s="20" t="inlineStr">
        <is>
          <t>ANN-06</t>
        </is>
      </c>
      <c r="B9" s="20" t="inlineStr">
        <is>
          <t>ScaNN (Tree-AH / anisotropic VQ)</t>
        </is>
      </c>
      <c r="C9" s="20" t="inlineStr">
        <is>
          <t>Partition tree + anisotropic vector quantisation + exact reordering</t>
        </is>
      </c>
      <c r="D9" s="20" t="inlineStr">
        <is>
          <t>Vertex AI Vector Search (TREE_AH), AlloyDB alloydb_scann, BigQuery TREE_AH, Spanner ANN, ScaNN library</t>
        </is>
      </c>
      <c r="E9" s="20" t="inlineStr">
        <is>
          <t>Partition training; managed in GCP products</t>
        </is>
      </c>
      <c r="F9" s="20" t="inlineStr">
        <is>
          <t>Very low latency at scale</t>
        </is>
      </c>
      <c r="G9" s="20" t="inlineStr">
        <is>
          <t>High with reordering</t>
        </is>
      </c>
      <c r="H9" s="20" t="inlineStr">
        <is>
          <t>Compressed</t>
        </is>
      </c>
      <c r="I9" s="20" t="inlineStr">
        <is>
          <t>Managed</t>
        </is>
      </c>
      <c r="J9" s="20" t="inlineStr">
        <is>
          <t>Vector Search: streaming updates; AlloyDB: index maintenance - verify rebuild guidance</t>
        </is>
      </c>
      <c r="K9" s="20" t="inlineStr">
        <is>
          <t>Vector Search restricts applied in search; AlloyDB filtered ScaNN - verify</t>
        </is>
      </c>
      <c r="L9" s="20" t="inlineStr">
        <is>
          <t>Excellent (billions)</t>
        </is>
      </c>
      <c r="M9" s="20" t="inlineStr">
        <is>
          <t>leafNodeEmbeddingCount, leafNodesToSearchPercent, approximateNeighborsCount (Vector Search); num_leaves, leaves_to_search (AlloyDB)</t>
        </is>
      </c>
      <c r="N9" s="20" t="inlineStr">
        <is>
          <t>Low (managed) - Medium</t>
        </is>
      </c>
      <c r="O9" s="20" t="inlineStr">
        <is>
          <t>Fewer knobs exposed; product-specific behaviour</t>
        </is>
      </c>
      <c r="P9" s="20" t="inlineStr">
        <is>
          <t>AX-08: leaves_to_search sweep vs exact</t>
        </is>
      </c>
      <c r="Q9" s="20" t="inlineStr">
        <is>
          <t>arXiv:1908.10396</t>
        </is>
      </c>
    </row>
    <row r="10" ht="38.25" customHeight="1" s="29">
      <c r="A10" s="20" t="inlineStr">
        <is>
          <t>ANN-07</t>
        </is>
      </c>
      <c r="B10" s="20" t="inlineStr">
        <is>
          <t>DiskANN / Vamana (incl. StreamingDiskANN)</t>
        </is>
      </c>
      <c r="C10" s="20" t="inlineStr">
        <is>
          <t>Graph index stored on SSD with compressed vectors in RAM</t>
        </is>
      </c>
      <c r="D10" s="20" t="inlineStr">
        <is>
          <t>Milvus DiskANN; pgvectorscale (self-managed Postgres - availability on managed GCP DBs To Verify)</t>
        </is>
      </c>
      <c r="E10" s="20" t="inlineStr">
        <is>
          <t>Heavy build</t>
        </is>
      </c>
      <c r="F10" s="20" t="inlineStr">
        <is>
          <t>Low-ms with SSD</t>
        </is>
      </c>
      <c r="G10" s="20" t="inlineStr">
        <is>
          <t>High</t>
        </is>
      </c>
      <c r="H10" s="20" t="inlineStr">
        <is>
          <t>Low RAM</t>
        </is>
      </c>
      <c r="I10" s="20" t="inlineStr">
        <is>
          <t>High (SSD)</t>
        </is>
      </c>
      <c r="J10" s="20" t="inlineStr">
        <is>
          <t>Streaming variants support updates</t>
        </is>
      </c>
      <c r="K10" s="20" t="inlineStr">
        <is>
          <t>Filtered DiskANN variants exist - engine-specific</t>
        </is>
      </c>
      <c r="L10" s="20" t="inlineStr">
        <is>
          <t>Excellent for &gt; RAM datasets</t>
        </is>
      </c>
      <c r="M10" s="20" t="inlineStr">
        <is>
          <t>R, L_build, L_search, PQ bytes</t>
        </is>
      </c>
      <c r="N10" s="20" t="inlineStr">
        <is>
          <t>High</t>
        </is>
      </c>
      <c r="O10" s="20" t="inlineStr">
        <is>
          <t>Self-managed only on GCP today (verify)</t>
        </is>
      </c>
      <c r="P10" s="20" t="inlineStr">
        <is>
          <t>Only if corpus exceeds RAM budget (AX-09)</t>
        </is>
      </c>
      <c r="Q10" s="20" t="inlineStr">
        <is>
          <t>Microsoft Research DiskANN (NeurIPS 2019)</t>
        </is>
      </c>
    </row>
    <row r="11" ht="25.5" customHeight="1" s="29">
      <c r="A11" s="20" t="inlineStr">
        <is>
          <t>ANN-08</t>
        </is>
      </c>
      <c r="B11" s="20" t="inlineStr">
        <is>
          <t>GPU ANN (CAGRA / cuVS, FAISS-GPU)</t>
        </is>
      </c>
      <c r="C11" s="20" t="inlineStr">
        <is>
          <t>GPU-built graph / IVF</t>
        </is>
      </c>
      <c r="D11" s="20" t="inlineStr">
        <is>
          <t>Milvus GPU indexes, FAISS-GPU</t>
        </is>
      </c>
      <c r="E11" s="20" t="inlineStr">
        <is>
          <t>Fast builds on GPU</t>
        </is>
      </c>
      <c r="F11" s="20" t="inlineStr">
        <is>
          <t>Very high throughput at batch</t>
        </is>
      </c>
      <c r="G11" s="20" t="inlineStr">
        <is>
          <t>High</t>
        </is>
      </c>
      <c r="H11" s="20" t="inlineStr">
        <is>
          <t>GPU memory</t>
        </is>
      </c>
      <c r="I11" s="20" t="inlineStr">
        <is>
          <t>-</t>
        </is>
      </c>
      <c r="J11" s="20" t="inlineStr">
        <is>
          <t>Rebuild-oriented</t>
        </is>
      </c>
      <c r="K11" s="20" t="inlineStr">
        <is>
          <t>Limited filtering</t>
        </is>
      </c>
      <c r="L11" s="20" t="inlineStr">
        <is>
          <t>For massive batch workloads</t>
        </is>
      </c>
      <c r="M11" s="20" t="inlineStr">
        <is>
          <t>graph_degree, itopk</t>
        </is>
      </c>
      <c r="N11" s="20" t="inlineStr">
        <is>
          <t>High</t>
        </is>
      </c>
      <c r="O11" s="20" t="inlineStr">
        <is>
          <t>GPU cost; ops</t>
        </is>
      </c>
      <c r="P11" s="20" t="inlineStr">
        <is>
          <t>Not in initial POC; only for re-index time constraints</t>
        </is>
      </c>
      <c r="Q11" s="20" t="inlineStr">
        <is>
          <t>NVIDIA cuVS docs</t>
        </is>
      </c>
    </row>
    <row r="12" ht="25.5" customHeight="1" s="29">
      <c r="A12" s="20" t="inlineStr">
        <is>
          <t>ANN-09</t>
        </is>
      </c>
      <c r="B12" s="20" t="inlineStr">
        <is>
          <t>Matryoshka truncation + two-stage rescoring</t>
        </is>
      </c>
      <c r="C12" s="20" t="inlineStr">
        <is>
          <t>Search with short prefix of embedding; rescore with full vector</t>
        </is>
      </c>
      <c r="D12" s="20" t="inlineStr">
        <is>
          <t>Any store storing two vectors (gemini-embedding-001 dims, nomic, arctic, Qwen3)</t>
        </is>
      </c>
      <c r="E12" s="20" t="inlineStr">
        <is>
          <t>Two indexes or stored full vectors</t>
        </is>
      </c>
      <c r="F12" s="20" t="inlineStr">
        <is>
          <t>Faster first stage</t>
        </is>
      </c>
      <c r="G12" s="20" t="inlineStr">
        <is>
          <t>Near full-dim recall after rescoring - measure</t>
        </is>
      </c>
      <c r="H12" s="20" t="inlineStr">
        <is>
          <t>Reduced</t>
        </is>
      </c>
      <c r="I12" s="20" t="inlineStr">
        <is>
          <t>Full vectors stored</t>
        </is>
      </c>
      <c r="J12" s="20" t="inlineStr">
        <is>
          <t>Same</t>
        </is>
      </c>
      <c r="K12" s="20" t="inlineStr">
        <is>
          <t>Same as base</t>
        </is>
      </c>
      <c r="L12" s="20" t="inlineStr">
        <is>
          <t>Good</t>
        </is>
      </c>
      <c r="M12" s="20" t="inlineStr">
        <is>
          <t>first-stage dims (256/768), rescore depth</t>
        </is>
      </c>
      <c r="N12" s="20" t="inlineStr">
        <is>
          <t>Medium</t>
        </is>
      </c>
      <c r="O12" s="20" t="inlineStr">
        <is>
          <t>Only for MRL-trained models</t>
        </is>
      </c>
      <c r="P12" s="20" t="inlineStr">
        <is>
          <t>AX-10: 768-dim first stage + 3072 rescore vs 3072 direct</t>
        </is>
      </c>
      <c r="Q12" s="20" t="inlineStr">
        <is>
          <t>arXiv:2205.13147</t>
        </is>
      </c>
    </row>
    <row r="13" ht="51" customHeight="1" s="29">
      <c r="A13" s="20" t="inlineStr">
        <is>
          <t>ANN-10</t>
        </is>
      </c>
      <c r="B13" s="20" t="inlineStr">
        <is>
          <t>Filtered ANN strategy (pre / in-graph / post)</t>
        </is>
      </c>
      <c r="C13" s="20" t="inlineStr">
        <is>
          <t>Where the ACL/metadata predicate is applied relative to ANN</t>
        </is>
      </c>
      <c r="D13" s="20" t="inlineStr">
        <is>
          <t>pgvector iterative scan; Qdrant filterable HNSW; Vector Search restricts; Elastic kNN filter</t>
        </is>
      </c>
      <c r="E13" s="20" t="inlineStr">
        <is>
          <t>n/a</t>
        </is>
      </c>
      <c r="F13" s="20" t="inlineStr">
        <is>
          <t>Post-filter: fast but under-fills k; pre-filter exact: slow for broad sets</t>
        </is>
      </c>
      <c r="G13" s="20" t="inlineStr">
        <is>
          <t>Post-filter recall collapses with selective ACLs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SECURITY: post-filter alone means unauthorised chunks are retrieved by the engine - must never leave the trusted retrieval service</t>
        </is>
      </c>
      <c r="L13" s="20" t="inlineStr">
        <is>
          <t>Critical at enterprise scale</t>
        </is>
      </c>
      <c r="M13" s="20" t="inlineStr">
        <is>
          <t>filter selectivity, oversampling factor, k</t>
        </is>
      </c>
      <c r="N13" s="20" t="inlineStr">
        <is>
          <t>Medium</t>
        </is>
      </c>
      <c r="O13" s="20" t="inlineStr">
        <is>
          <t>Engine-specific semantics</t>
        </is>
      </c>
      <c r="P13" s="20" t="inlineStr">
        <is>
          <t>AX-11: selectivity 50% / 10% / 1% / 0.1% users' visible fraction</t>
        </is>
      </c>
      <c r="Q13" s="20" t="inlineStr">
        <is>
          <t>Engine docs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18" customWidth="1" style="29" min="2" max="2"/>
    <col width="22" customWidth="1" style="29" min="3" max="3"/>
    <col width="16" customWidth="1" style="29" min="4" max="4"/>
    <col width="29" customWidth="1" style="29" min="5" max="5"/>
    <col width="13" customWidth="1" style="29" min="6" max="6"/>
    <col width="19" customWidth="1" style="29" min="7" max="7"/>
    <col width="12" customWidth="1" style="29" min="8" max="8"/>
    <col width="24" customWidth="1" style="29" min="9" max="9"/>
    <col width="20" customWidth="1" style="29" min="10" max="10"/>
  </cols>
  <sheetData>
    <row r="1" ht="21.95" customHeight="1" s="29">
      <c r="A1" s="1" t="inlineStr">
        <is>
          <t>ANN experiment matrix - Recall@K measured against exact-search ground truth (AX-01)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9" t="inlineStr">
        <is>
          <t>AX ID</t>
        </is>
      </c>
      <c r="B3" s="19" t="inlineStr">
        <is>
          <t>Comparison</t>
        </is>
      </c>
      <c r="C3" s="19" t="inlineStr">
        <is>
          <t>Platform(s)</t>
        </is>
      </c>
      <c r="D3" s="19" t="inlineStr">
        <is>
          <t>Fixed variables</t>
        </is>
      </c>
      <c r="E3" s="19" t="inlineStr">
        <is>
          <t>Factor levels</t>
        </is>
      </c>
      <c r="F3" s="19" t="inlineStr">
        <is>
          <t>Corpus sizes</t>
        </is>
      </c>
      <c r="G3" s="19" t="inlineStr">
        <is>
          <t>Filter selectivity</t>
        </is>
      </c>
      <c r="H3" s="19" t="inlineStr">
        <is>
          <t>Concurrency</t>
        </is>
      </c>
      <c r="I3" s="19" t="inlineStr">
        <is>
          <t>Metrics</t>
        </is>
      </c>
      <c r="J3" s="19" t="inlineStr">
        <is>
          <t>Notes</t>
        </is>
      </c>
    </row>
    <row r="4" ht="25.5" customHeight="1" s="29">
      <c r="A4" s="20" t="inlineStr">
        <is>
          <t>AX-01</t>
        </is>
      </c>
      <c r="B4" s="20" t="inlineStr">
        <is>
          <t>Exact vs ANN baseline</t>
        </is>
      </c>
      <c r="C4" s="20" t="inlineStr">
        <is>
          <t>FAISS IndexFlat / pgvector exact</t>
        </is>
      </c>
      <c r="D4" s="20" t="inlineStr">
        <is>
          <t>Embedding model + dims</t>
        </is>
      </c>
      <c r="E4" s="20" t="inlineStr">
        <is>
          <t>Exact only</t>
        </is>
      </c>
      <c r="F4" s="20" t="inlineStr">
        <is>
          <t>100k / 1M</t>
        </is>
      </c>
      <c r="G4" s="20" t="inlineStr">
        <is>
          <t>None</t>
        </is>
      </c>
      <c r="H4" s="20" t="n">
        <v>1</v>
      </c>
      <c r="I4" s="20" t="inlineStr">
        <is>
          <t>Ground-truth top-100 per query</t>
        </is>
      </c>
      <c r="J4" s="20" t="inlineStr">
        <is>
          <t>Ground truth for all other AX runs</t>
        </is>
      </c>
    </row>
    <row r="5" ht="38.25" customHeight="1" s="29">
      <c r="A5" s="20" t="inlineStr">
        <is>
          <t>AX-02</t>
        </is>
      </c>
      <c r="B5" s="20" t="inlineStr">
        <is>
          <t>HNSW default vs exact</t>
        </is>
      </c>
      <c r="C5" s="20" t="inlineStr">
        <is>
          <t>pgvector (AlloyDB)</t>
        </is>
      </c>
      <c r="D5" s="20" t="inlineStr">
        <is>
          <t>Vectors</t>
        </is>
      </c>
      <c r="E5" s="20" t="inlineStr">
        <is>
          <t>HNSW m=16, ef_construction=64, ef_search=40</t>
        </is>
      </c>
      <c r="F5" s="20" t="inlineStr">
        <is>
          <t>100k / 1M / 10M</t>
        </is>
      </c>
      <c r="G5" s="20" t="inlineStr">
        <is>
          <t>None</t>
        </is>
      </c>
      <c r="H5" s="20" t="inlineStr">
        <is>
          <t>1, 10</t>
        </is>
      </c>
      <c r="I5" s="20" t="inlineStr">
        <is>
          <t>Recall@10/20 vs AX-01, P50/P95, build time, memory</t>
        </is>
      </c>
      <c r="J5" s="20" t="inlineStr">
        <is>
          <t>-</t>
        </is>
      </c>
    </row>
    <row r="6" ht="25.5" customHeight="1" s="29">
      <c r="A6" s="20" t="inlineStr">
        <is>
          <t>AX-03</t>
        </is>
      </c>
      <c r="B6" s="20" t="inlineStr">
        <is>
          <t>HNSW graph params</t>
        </is>
      </c>
      <c r="C6" s="20" t="inlineStr">
        <is>
          <t>pgvector, Qdrant</t>
        </is>
      </c>
      <c r="D6" s="20" t="inlineStr">
        <is>
          <t>Vectors</t>
        </is>
      </c>
      <c r="E6" s="20" t="inlineStr">
        <is>
          <t>m {16, 32} x ef_construction {64, 200}</t>
        </is>
      </c>
      <c r="F6" s="20" t="inlineStr">
        <is>
          <t>1M</t>
        </is>
      </c>
      <c r="G6" s="20" t="inlineStr">
        <is>
          <t>None</t>
        </is>
      </c>
      <c r="H6" s="20" t="n">
        <v>1</v>
      </c>
      <c r="I6" s="20" t="inlineStr">
        <is>
          <t>Recall, build time, index size</t>
        </is>
      </c>
      <c r="J6" s="20" t="inlineStr">
        <is>
          <t>Build-time vs quality</t>
        </is>
      </c>
    </row>
    <row r="7" ht="25.5" customHeight="1" s="29">
      <c r="A7" s="20" t="inlineStr">
        <is>
          <t>AX-04</t>
        </is>
      </c>
      <c r="B7" s="20" t="inlineStr">
        <is>
          <t>HNSW search breadth</t>
        </is>
      </c>
      <c r="C7" s="20" t="inlineStr">
        <is>
          <t>pgvector, Qdrant</t>
        </is>
      </c>
      <c r="D7" s="20" t="inlineStr">
        <is>
          <t>Index fixed</t>
        </is>
      </c>
      <c r="E7" s="20" t="inlineStr">
        <is>
          <t>ef_search {40, 100, 200, 400}</t>
        </is>
      </c>
      <c r="F7" s="20" t="inlineStr">
        <is>
          <t>1M / 10M</t>
        </is>
      </c>
      <c r="G7" s="20" t="inlineStr">
        <is>
          <t>None</t>
        </is>
      </c>
      <c r="H7" s="20" t="inlineStr">
        <is>
          <t>1, 50</t>
        </is>
      </c>
      <c r="I7" s="20" t="inlineStr">
        <is>
          <t>Recall vs P95 curve</t>
        </is>
      </c>
      <c r="J7" s="20" t="inlineStr">
        <is>
          <t>Main runtime knob</t>
        </is>
      </c>
    </row>
    <row r="8" ht="25.5" customHeight="1" s="29">
      <c r="A8" s="20" t="inlineStr">
        <is>
          <t>AX-05</t>
        </is>
      </c>
      <c r="B8" s="20" t="inlineStr">
        <is>
          <t>IVF partitions/probes</t>
        </is>
      </c>
      <c r="C8" s="20" t="inlineStr">
        <is>
          <t>pgvector IVFFlat, BigQuery IVF</t>
        </is>
      </c>
      <c r="D8" s="20" t="inlineStr">
        <is>
          <t>Vectors</t>
        </is>
      </c>
      <c r="E8" s="20" t="inlineStr">
        <is>
          <t>lists ~ sqrt(N) and 4*sqrt(N); probes {1%, 5%, 10% of lists}</t>
        </is>
      </c>
      <c r="F8" s="20" t="inlineStr">
        <is>
          <t>1M / 10M</t>
        </is>
      </c>
      <c r="G8" s="20" t="inlineStr">
        <is>
          <t>None</t>
        </is>
      </c>
      <c r="H8" s="20" t="n">
        <v>1</v>
      </c>
      <c r="I8" s="20" t="inlineStr">
        <is>
          <t>Recall, P95, build</t>
        </is>
      </c>
      <c r="J8" s="20" t="inlineStr">
        <is>
          <t>Requires training on loaded data</t>
        </is>
      </c>
    </row>
    <row r="9" ht="25.5" customHeight="1" s="29">
      <c r="A9" s="20" t="inlineStr">
        <is>
          <t>AX-06</t>
        </is>
      </c>
      <c r="B9" s="20" t="inlineStr">
        <is>
          <t>IVF-PQ compression</t>
        </is>
      </c>
      <c r="C9" s="20" t="inlineStr">
        <is>
          <t>FAISS / Milvus</t>
        </is>
      </c>
      <c r="D9" s="20" t="inlineStr">
        <is>
          <t>Vectors</t>
        </is>
      </c>
      <c r="E9" s="20" t="inlineStr">
        <is>
          <t>m {16, 32, 64}, nbits 8, with/without re-rank</t>
        </is>
      </c>
      <c r="F9" s="20" t="inlineStr">
        <is>
          <t>10M</t>
        </is>
      </c>
      <c r="G9" s="20" t="inlineStr">
        <is>
          <t>None</t>
        </is>
      </c>
      <c r="H9" s="20" t="n">
        <v>1</v>
      </c>
      <c r="I9" s="20" t="inlineStr">
        <is>
          <t>Recall, memory</t>
        </is>
      </c>
      <c r="J9" s="20" t="inlineStr">
        <is>
          <t>Only if memory-bound</t>
        </is>
      </c>
    </row>
    <row r="10" ht="25.5" customHeight="1" s="29">
      <c r="A10" s="20" t="inlineStr">
        <is>
          <t>AX-07</t>
        </is>
      </c>
      <c r="B10" s="20" t="inlineStr">
        <is>
          <t>Quantisation</t>
        </is>
      </c>
      <c r="C10" s="20" t="inlineStr">
        <is>
          <t>Qdrant SQ8 / BQ; pgvector halfvec</t>
        </is>
      </c>
      <c r="D10" s="20" t="inlineStr">
        <is>
          <t>HNSW params</t>
        </is>
      </c>
      <c r="E10" s="20" t="inlineStr">
        <is>
          <t>float32 vs int8 vs binary+rescore (oversampling 2-4x)</t>
        </is>
      </c>
      <c r="F10" s="20" t="inlineStr">
        <is>
          <t>1M / 10M</t>
        </is>
      </c>
      <c r="G10" s="20" t="inlineStr">
        <is>
          <t>None</t>
        </is>
      </c>
      <c r="H10" s="20" t="inlineStr">
        <is>
          <t>1, 50</t>
        </is>
      </c>
      <c r="I10" s="20" t="inlineStr">
        <is>
          <t>Recall, memory, P95</t>
        </is>
      </c>
      <c r="J10" s="20" t="inlineStr">
        <is>
          <t>-</t>
        </is>
      </c>
    </row>
    <row r="11" ht="38.25" customHeight="1" s="29">
      <c r="A11" s="20" t="inlineStr">
        <is>
          <t>AX-08</t>
        </is>
      </c>
      <c r="B11" s="20" t="inlineStr">
        <is>
          <t>ScaNN / Tree-AH</t>
        </is>
      </c>
      <c r="C11" s="20" t="inlineStr">
        <is>
          <t>AlloyDB alloydb_scann; Vertex Vector Search</t>
        </is>
      </c>
      <c r="D11" s="20" t="inlineStr">
        <is>
          <t>Vectors</t>
        </is>
      </c>
      <c r="E11" s="20" t="inlineStr">
        <is>
          <t>leaves_to_search / leafNodesToSearchPercent sweep; approximateNeighborsCount</t>
        </is>
      </c>
      <c r="F11" s="20" t="inlineStr">
        <is>
          <t>1M / 10M</t>
        </is>
      </c>
      <c r="G11" s="20" t="inlineStr">
        <is>
          <t>None</t>
        </is>
      </c>
      <c r="H11" s="20" t="inlineStr">
        <is>
          <t>1, 50, peak</t>
        </is>
      </c>
      <c r="I11" s="20" t="inlineStr">
        <is>
          <t>Recall, P95, cost/hour</t>
        </is>
      </c>
      <c r="J11" s="20" t="inlineStr">
        <is>
          <t>Managed vs self-tuned comparison</t>
        </is>
      </c>
    </row>
    <row r="12" ht="25.5" customHeight="1" s="29">
      <c r="A12" s="20" t="inlineStr">
        <is>
          <t>AX-09</t>
        </is>
      </c>
      <c r="B12" s="20" t="inlineStr">
        <is>
          <t>Disk-based ANN</t>
        </is>
      </c>
      <c r="C12" s="20" t="inlineStr">
        <is>
          <t>Milvus DiskANN</t>
        </is>
      </c>
      <c r="D12" s="20" t="inlineStr">
        <is>
          <t>Vectors</t>
        </is>
      </c>
      <c r="E12" s="20" t="inlineStr">
        <is>
          <t>search_list {50, 100, 200}</t>
        </is>
      </c>
      <c r="F12" s="20" t="inlineStr">
        <is>
          <t>10M+</t>
        </is>
      </c>
      <c r="G12" s="20" t="inlineStr">
        <is>
          <t>None</t>
        </is>
      </c>
      <c r="H12" s="20" t="inlineStr">
        <is>
          <t>1, 50</t>
        </is>
      </c>
      <c r="I12" s="20" t="inlineStr">
        <is>
          <t>Recall, P95, RAM</t>
        </is>
      </c>
      <c r="J12" s="20" t="inlineStr">
        <is>
          <t>Only if corpus &gt; RAM budget</t>
        </is>
      </c>
    </row>
    <row r="13" ht="25.5" customHeight="1" s="29">
      <c r="A13" s="20" t="inlineStr">
        <is>
          <t>AX-10</t>
        </is>
      </c>
      <c r="B13" s="20" t="inlineStr">
        <is>
          <t>Dimension effect on ANN</t>
        </is>
      </c>
      <c r="C13" s="20" t="inlineStr">
        <is>
          <t>Any shortlisted</t>
        </is>
      </c>
      <c r="D13" s="20" t="inlineStr">
        <is>
          <t>Model</t>
        </is>
      </c>
      <c r="E13" s="20" t="inlineStr">
        <is>
          <t>768 / 1536 / 3072 (MRL two-stage)</t>
        </is>
      </c>
      <c r="F13" s="20" t="inlineStr">
        <is>
          <t>1M</t>
        </is>
      </c>
      <c r="G13" s="20" t="inlineStr">
        <is>
          <t>None</t>
        </is>
      </c>
      <c r="H13" s="20" t="n">
        <v>1</v>
      </c>
      <c r="I13" s="20" t="inlineStr">
        <is>
          <t>Recall vs own exact GT, memory</t>
        </is>
      </c>
      <c r="J13" s="20" t="inlineStr">
        <is>
          <t>Separate from EXP-03 (quality vs labels)</t>
        </is>
      </c>
    </row>
    <row r="14" ht="38.25" customHeight="1" s="29">
      <c r="A14" s="20" t="inlineStr">
        <is>
          <t>AX-11</t>
        </is>
      </c>
      <c r="B14" s="20" t="inlineStr">
        <is>
          <t>Filter selectivity (ACL)</t>
        </is>
      </c>
      <c r="C14" s="20" t="inlineStr">
        <is>
          <t>pgvector (iterative scan), Qdrant, Vector Search restricts, Elastic</t>
        </is>
      </c>
      <c r="D14" s="20" t="inlineStr">
        <is>
          <t>Index tuned per platform</t>
        </is>
      </c>
      <c r="E14" s="20" t="inlineStr">
        <is>
          <t>visible fraction 50% / 10% / 1% / 0.1%</t>
        </is>
      </c>
      <c r="F14" s="20" t="inlineStr">
        <is>
          <t>1M / 10M</t>
        </is>
      </c>
      <c r="G14" s="20" t="inlineStr">
        <is>
          <t>As levels</t>
        </is>
      </c>
      <c r="H14" s="20" t="inlineStr">
        <is>
          <t>1, 50</t>
        </is>
      </c>
      <c r="I14" s="20" t="inlineStr">
        <is>
          <t>Filtered Recall@20 vs filtered exact GT, P95, under-filled result rate</t>
        </is>
      </c>
      <c r="J14" s="20" t="inlineStr">
        <is>
          <t>Most important AX for our ACL requirement</t>
        </is>
      </c>
    </row>
    <row r="15" ht="25.5" customHeight="1" s="29">
      <c r="A15" s="20" t="inlineStr">
        <is>
          <t>AX-12</t>
        </is>
      </c>
      <c r="B15" s="20" t="inlineStr">
        <is>
          <t>Concurrency scaling</t>
        </is>
      </c>
      <c r="C15" s="20" t="inlineStr">
        <is>
          <t>Shortlisted platforms</t>
        </is>
      </c>
      <c r="D15" s="20" t="inlineStr">
        <is>
          <t>Best config</t>
        </is>
      </c>
      <c r="E15" s="20" t="inlineStr">
        <is>
          <t>1 / 10 / 50 / peak QPS</t>
        </is>
      </c>
      <c r="F15" s="20" t="inlineStr">
        <is>
          <t>10M</t>
        </is>
      </c>
      <c r="G15" s="20" t="inlineStr">
        <is>
          <t>Realistic distribution</t>
        </is>
      </c>
      <c r="H15" s="20" t="inlineStr">
        <is>
          <t>As levels</t>
        </is>
      </c>
      <c r="I15" s="20" t="inlineStr">
        <is>
          <t>P95/P99, error rate, autoscaling time, cost/hour</t>
        </is>
      </c>
      <c r="J15" s="20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26" customWidth="1" style="29" min="2" max="2"/>
    <col width="38" customWidth="1" style="29" min="3" max="3"/>
    <col width="35" customWidth="1" style="29" min="4" max="5"/>
    <col width="29" customWidth="1" style="29" min="6" max="6"/>
    <col width="48" customWidth="1" style="29" min="7" max="7"/>
  </cols>
  <sheetData>
    <row r="1" ht="21.95" customHeight="1" s="29">
      <c r="A1" s="1" t="inlineStr">
        <is>
          <t>Clustering vs vector indexing vs nearest-neighbour retrieval vs reranking</t>
        </is>
      </c>
      <c r="B1" s="2" t="n"/>
      <c r="C1" s="2" t="n"/>
      <c r="D1" s="2" t="n"/>
      <c r="E1" s="2" t="n"/>
      <c r="F1" s="2" t="n"/>
      <c r="G1" s="2" t="n"/>
    </row>
    <row r="3">
      <c r="A3" s="19" t="inlineStr">
        <is>
          <t>Concept ID</t>
        </is>
      </c>
      <c r="B3" s="19" t="inlineStr">
        <is>
          <t>Concept</t>
        </is>
      </c>
      <c r="C3" s="19" t="inlineStr">
        <is>
          <t>Problem it solves</t>
        </is>
      </c>
      <c r="D3" s="19" t="inlineStr">
        <is>
          <t>Typical algorithms</t>
        </is>
      </c>
      <c r="E3" s="19" t="inlineStr">
        <is>
          <t>Where it appears in our pipeline</t>
        </is>
      </c>
      <c r="F3" s="19" t="inlineStr">
        <is>
          <t>Needed for the initial POC?</t>
        </is>
      </c>
      <c r="G3" s="19" t="inlineStr">
        <is>
          <t>Notes</t>
        </is>
      </c>
    </row>
    <row r="4" ht="38.25" customHeight="1" s="29">
      <c r="A4" s="20" t="inlineStr">
        <is>
          <t>CON-01</t>
        </is>
      </c>
      <c r="B4" s="20" t="inlineStr">
        <is>
          <t>Clustering documents into groups</t>
        </is>
      </c>
      <c r="C4" s="20" t="inlineStr">
        <is>
          <t>Discover topics, near-duplicate families, corpus coverage</t>
        </is>
      </c>
      <c r="D4" s="20" t="inlineStr">
        <is>
          <t>K-means, HDBSCAN, agglomerative / hierarchical</t>
        </is>
      </c>
      <c r="E4" s="20" t="inlineStr">
        <is>
          <t>Corpus analysis; dedup families; golden-set stratification; RAPTOR-style summary trees</t>
        </is>
      </c>
      <c r="F4" s="20" t="inlineStr">
        <is>
          <t>Optional: only for dedup analysis (ING-12) and golden-set stratified sampling</t>
        </is>
      </c>
      <c r="G4" s="20" t="inlineStr">
        <is>
          <t>Clustering is NOT required for retrieval; do not add it unless a use case is proven</t>
        </is>
      </c>
    </row>
    <row r="5" ht="25.5" customHeight="1" s="29">
      <c r="A5" s="20" t="inlineStr">
        <is>
          <t>CON-02</t>
        </is>
      </c>
      <c r="B5" s="20" t="inlineStr">
        <is>
          <t>Organising vectors into index structures</t>
        </is>
      </c>
      <c r="C5" s="20" t="inlineStr">
        <is>
          <t>Make nearest-neighbour search sub-linear</t>
        </is>
      </c>
      <c r="D5" s="20" t="inlineStr">
        <is>
          <t>IVF (uses k-means internally), HNSW graphs, ScaNN trees, PQ codebooks</t>
        </is>
      </c>
      <c r="E5" s="20" t="inlineStr">
        <is>
          <t>Inside the vector store</t>
        </is>
      </c>
      <c r="F5" s="20" t="inlineStr">
        <is>
          <t>Yes - but managed by the chosen store; tune parameters only</t>
        </is>
      </c>
      <c r="G5" s="20" t="inlineStr">
        <is>
          <t>IVF's k-means is an implementation detail of indexing, not document clustering</t>
        </is>
      </c>
    </row>
    <row r="6" ht="25.5" customHeight="1" s="29">
      <c r="A6" s="20" t="inlineStr">
        <is>
          <t>CON-03</t>
        </is>
      </c>
      <c r="B6" s="20" t="inlineStr">
        <is>
          <t>Retrieving nearest neighbours for a query</t>
        </is>
      </c>
      <c r="C6" s="20" t="inlineStr">
        <is>
          <t>Find candidate chunks similar to the query embedding</t>
        </is>
      </c>
      <c r="D6" s="20" t="inlineStr">
        <is>
          <t>Exact KNN, ANN (HNSW, ScaNN, IVF)</t>
        </is>
      </c>
      <c r="E6" s="20" t="inlineStr">
        <is>
          <t>Retrieval layer (first stage)</t>
        </is>
      </c>
      <c r="F6" s="20" t="inlineStr">
        <is>
          <t>Yes</t>
        </is>
      </c>
      <c r="G6" s="20" t="inlineStr">
        <is>
          <t>Quality bounded by embedding + chunking, not only by ANN recall</t>
        </is>
      </c>
    </row>
    <row r="7" ht="25.5" customHeight="1" s="29">
      <c r="A7" s="20" t="inlineStr">
        <is>
          <t>CON-04</t>
        </is>
      </c>
      <c r="B7" s="20" t="inlineStr">
        <is>
          <t>Reranking retrieved candidates</t>
        </is>
      </c>
      <c r="C7" s="20" t="inlineStr">
        <is>
          <t>Re-order top-N candidates with a stronger, slower relevance model</t>
        </is>
      </c>
      <c r="D7" s="20" t="inlineStr">
        <is>
          <t>Cross-encoders, Vertex Ranking API, LLM rerank, RRF fusion</t>
        </is>
      </c>
      <c r="E7" s="20" t="inlineStr">
        <is>
          <t>Second stage after retrieval and AFTER authorisation trimming</t>
        </is>
      </c>
      <c r="F7" s="20" t="inlineStr">
        <is>
          <t>Yes (P1 experiment)</t>
        </is>
      </c>
      <c r="G7" s="20" t="inlineStr">
        <is>
          <t>Reranker must only receive candidates the user is authorised to see</t>
        </is>
      </c>
    </row>
    <row r="8" ht="25.5" customHeight="1" s="29">
      <c r="A8" s="20" t="inlineStr">
        <is>
          <t>CON-05</t>
        </is>
      </c>
      <c r="B8" s="20" t="inlineStr">
        <is>
          <t>Near-duplicate detection</t>
        </is>
      </c>
      <c r="C8" s="20" t="inlineStr">
        <is>
          <t>Remove repeated content that wastes context and skews ranking</t>
        </is>
      </c>
      <c r="D8" s="20" t="inlineStr">
        <is>
          <t>MinHash/LSH, SimHash, embedding cosine threshold</t>
        </is>
      </c>
      <c r="E8" s="20" t="inlineStr">
        <is>
          <t>Ingestion (ING-12) and result-level dedup (RRK-09)</t>
        </is>
      </c>
      <c r="F8" s="20" t="inlineStr">
        <is>
          <t>Yes - lightweight</t>
        </is>
      </c>
      <c r="G8" s="20" t="inlineStr">
        <is>
          <t>Duplicates with DIFFERENT ACLs must not be merged across permission boundaries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9" min="1" max="1"/>
    <col width="24" customWidth="1" style="29" min="2" max="2"/>
    <col width="36" customWidth="1" style="29" min="3" max="3"/>
    <col width="27" customWidth="1" style="29" min="4" max="4"/>
    <col width="19" customWidth="1" style="29" min="5" max="5"/>
    <col width="29" customWidth="1" style="29" min="6" max="6"/>
    <col width="23" customWidth="1" style="29" min="7" max="7"/>
    <col width="28" customWidth="1" style="29" min="8" max="8"/>
    <col width="22" customWidth="1" style="29" min="9" max="9"/>
    <col width="18" customWidth="1" style="29" min="10" max="10"/>
    <col width="24" customWidth="1" style="29" min="11" max="11"/>
    <col width="20" customWidth="1" style="29" min="12" max="12"/>
    <col width="22" customWidth="1" style="29" min="13" max="13"/>
    <col width="13" customWidth="1" style="29" min="14" max="14"/>
  </cols>
  <sheetData>
    <row r="1" ht="21.95" customHeight="1" s="29">
      <c r="A1" s="1" t="inlineStr">
        <is>
          <t>Retrieval strategy catalogue - combine only strategies that fix a measured failure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/>
    <row r="3">
      <c r="A3" s="19" t="inlineStr">
        <is>
          <t>Retrieval ID</t>
        </is>
      </c>
      <c r="B3" s="19" t="inlineStr">
        <is>
          <t>Strategy</t>
        </is>
      </c>
      <c r="C3" s="19" t="inlineStr">
        <is>
          <t>Mechanism</t>
        </is>
      </c>
      <c r="D3" s="19" t="inlineStr">
        <is>
          <t>Best use case</t>
        </is>
      </c>
      <c r="E3" s="19" t="inlineStr">
        <is>
          <t>Data prerequisites</t>
        </is>
      </c>
      <c r="F3" s="19" t="inlineStr">
        <is>
          <t>Implementation requirements</t>
        </is>
      </c>
      <c r="G3" s="19" t="inlineStr">
        <is>
          <t>Advantages</t>
        </is>
      </c>
      <c r="H3" s="19" t="inlineStr">
        <is>
          <t>Limitations</t>
        </is>
      </c>
      <c r="I3" s="19" t="inlineStr">
        <is>
          <t>Latency implications</t>
        </is>
      </c>
      <c r="J3" s="19" t="inlineStr">
        <is>
          <t>Cost implications</t>
        </is>
      </c>
      <c r="K3" s="19" t="inlineStr">
        <is>
          <t>Failure modes</t>
        </is>
      </c>
      <c r="L3" s="19" t="inlineStr">
        <is>
          <t>Relevant metrics</t>
        </is>
      </c>
      <c r="M3" s="19" t="inlineStr">
        <is>
          <t>Suggested experiment</t>
        </is>
      </c>
      <c r="N3" s="19" t="inlineStr">
        <is>
          <t>POC priority</t>
        </is>
      </c>
    </row>
    <row r="4" ht="25.5" customHeight="1" s="29">
      <c r="A4" s="20" t="inlineStr">
        <is>
          <t>RET-01</t>
        </is>
      </c>
      <c r="B4" s="20" t="inlineStr">
        <is>
          <t>Dense vector retrieval</t>
        </is>
      </c>
      <c r="C4" s="20" t="inlineStr">
        <is>
          <t>Embed query; ANN over chunk embeddings</t>
        </is>
      </c>
      <c r="D4" s="20" t="inlineStr">
        <is>
          <t>Paraphrased natural-language questions</t>
        </is>
      </c>
      <c r="E4" s="20" t="inlineStr">
        <is>
          <t>Chunk embeddings</t>
        </is>
      </c>
      <c r="F4" s="20" t="inlineStr">
        <is>
          <t>Embedding model + vector store</t>
        </is>
      </c>
      <c r="G4" s="20" t="inlineStr">
        <is>
          <t>Semantic matching</t>
        </is>
      </c>
      <c r="H4" s="20" t="inlineStr">
        <is>
          <t>Misses exact IDs, codes, acronyms, rare terms</t>
        </is>
      </c>
      <c r="I4" s="20" t="inlineStr">
        <is>
          <t>Low</t>
        </is>
      </c>
      <c r="J4" s="20" t="inlineStr">
        <is>
          <t>Query embedding + ANN</t>
        </is>
      </c>
      <c r="K4" s="20" t="inlineStr">
        <is>
          <t>Confident wrong matches on jargon; acronyms</t>
        </is>
      </c>
      <c r="L4" s="20" t="inlineStr">
        <is>
          <t>Recall@K, NDCG@10</t>
        </is>
      </c>
      <c r="M4" s="20" t="inlineStr">
        <is>
          <t>EXP-01..04</t>
        </is>
      </c>
      <c r="N4" s="20" t="inlineStr">
        <is>
          <t>P1</t>
        </is>
      </c>
    </row>
    <row r="5" ht="25.5" customHeight="1" s="29">
      <c r="A5" s="20" t="inlineStr">
        <is>
          <t>RET-02</t>
        </is>
      </c>
      <c r="B5" s="20" t="inlineStr">
        <is>
          <t>BM25 / keyword</t>
        </is>
      </c>
      <c r="C5" s="20" t="inlineStr">
        <is>
          <t>Inverted index with term weighting</t>
        </is>
      </c>
      <c r="D5" s="20" t="inlineStr">
        <is>
          <t>IDs, error codes, KB numbers, product names, acronyms</t>
        </is>
      </c>
      <c r="E5" s="20" t="inlineStr">
        <is>
          <t>Tokenised text + field boosts</t>
        </is>
      </c>
      <c r="F5" s="20" t="inlineStr">
        <is>
          <t>Search engine or PostgreSQL FTS / BigQuery SEARCH</t>
        </is>
      </c>
      <c r="G5" s="20" t="inlineStr">
        <is>
          <t>Precise on exact terms; explainable</t>
        </is>
      </c>
      <c r="H5" s="20" t="inlineStr">
        <is>
          <t>Vocabulary mismatch</t>
        </is>
      </c>
      <c r="I5" s="20" t="inlineStr">
        <is>
          <t>Very low</t>
        </is>
      </c>
      <c r="J5" s="20" t="inlineStr">
        <is>
          <t>Low</t>
        </is>
      </c>
      <c r="K5" s="20" t="inlineStr">
        <is>
          <t>Stop-word/stemming issues; language analyzers</t>
        </is>
      </c>
      <c r="L5" s="20" t="inlineStr">
        <is>
          <t>Recall@K on keyword subset</t>
        </is>
      </c>
      <c r="M5" s="20" t="inlineStr">
        <is>
          <t>EXP-13</t>
        </is>
      </c>
      <c r="N5" s="20" t="inlineStr">
        <is>
          <t>P1</t>
        </is>
      </c>
    </row>
    <row r="6" ht="38.25" customHeight="1" s="29">
      <c r="A6" s="20" t="inlineStr">
        <is>
          <t>RET-03</t>
        </is>
      </c>
      <c r="B6" s="20" t="inlineStr">
        <is>
          <t>Learned sparse (SPLADE / bge-m3 sparse / ELSER)</t>
        </is>
      </c>
      <c r="C6" s="20" t="inlineStr">
        <is>
          <t>Model-expanded sparse term weights</t>
        </is>
      </c>
      <c r="D6" s="20" t="inlineStr">
        <is>
          <t>Vocabulary mismatch with exact-term precision</t>
        </is>
      </c>
      <c r="E6" s="20" t="inlineStr">
        <is>
          <t>Sparse vectors</t>
        </is>
      </c>
      <c r="F6" s="20" t="inlineStr">
        <is>
          <t>Sparse-capable store (Vector Search hybrid, Qdrant, Milvus, Elastic)</t>
        </is>
      </c>
      <c r="G6" s="20" t="inlineStr">
        <is>
          <t>Better than BM25 on paraphrase</t>
        </is>
      </c>
      <c r="H6" s="20" t="inlineStr">
        <is>
          <t>Model serving; licence of some models</t>
        </is>
      </c>
      <c r="I6" s="20" t="inlineStr">
        <is>
          <t>Low-Medium</t>
        </is>
      </c>
      <c r="J6" s="20" t="inlineStr">
        <is>
          <t>Model inference</t>
        </is>
      </c>
      <c r="K6" s="20" t="inlineStr">
        <is>
          <t>Domain drift</t>
        </is>
      </c>
      <c r="L6" s="20" t="inlineStr">
        <is>
          <t>Recall@K</t>
        </is>
      </c>
      <c r="M6" s="20" t="inlineStr">
        <is>
          <t>EXP-14</t>
        </is>
      </c>
      <c r="N6" s="20" t="inlineStr">
        <is>
          <t>P3</t>
        </is>
      </c>
    </row>
    <row r="7" ht="38.25" customHeight="1" s="29">
      <c r="A7" s="20" t="inlineStr">
        <is>
          <t>RET-04</t>
        </is>
      </c>
      <c r="B7" s="20" t="inlineStr">
        <is>
          <t>Hybrid (dense + BM25) with fusion</t>
        </is>
      </c>
      <c r="C7" s="20" t="inlineStr">
        <is>
          <t>Run both; fuse via RRF or weighted scores</t>
        </is>
      </c>
      <c r="D7" s="20" t="inlineStr">
        <is>
          <t>Enterprise mixed queries (default recommendation to test)</t>
        </is>
      </c>
      <c r="E7" s="20" t="inlineStr">
        <is>
          <t>Both indexes, same ACL metadata on both</t>
        </is>
      </c>
      <c r="F7" s="20" t="inlineStr">
        <is>
          <t>Two retrievers + fusion</t>
        </is>
      </c>
      <c r="G7" s="20" t="inlineStr">
        <is>
          <t>Robust across query types</t>
        </is>
      </c>
      <c r="H7" s="20" t="inlineStr">
        <is>
          <t>Two indexes to keep consistent (incl. ACL sync)</t>
        </is>
      </c>
      <c r="I7" s="20" t="inlineStr">
        <is>
          <t>Parallel calls - max of both</t>
        </is>
      </c>
      <c r="J7" s="20" t="inlineStr">
        <is>
          <t>~2x retrieval</t>
        </is>
      </c>
      <c r="K7" s="20" t="inlineStr">
        <is>
          <t>Weight mis-tuning; ACL drift between indexes</t>
        </is>
      </c>
      <c r="L7" s="20" t="inlineStr">
        <is>
          <t>Recall@K, NDCG, per-query-type breakdown</t>
        </is>
      </c>
      <c r="M7" s="20" t="inlineStr">
        <is>
          <t>EXP-13</t>
        </is>
      </c>
      <c r="N7" s="20" t="inlineStr">
        <is>
          <t>P1</t>
        </is>
      </c>
    </row>
    <row r="8" ht="38.25" customHeight="1" s="29">
      <c r="A8" s="20" t="inlineStr">
        <is>
          <t>RET-05</t>
        </is>
      </c>
      <c r="B8" s="20" t="inlineStr">
        <is>
          <t>Metadata-filtered retrieval</t>
        </is>
      </c>
      <c r="C8" s="20" t="inlineStr">
        <is>
          <t>Apply filters (source, type, date, app data-set entitlement) with the query</t>
        </is>
      </c>
      <c r="D8" s="20" t="inlineStr">
        <is>
          <t>FR-FLT-01..05; app_id data-set scoping (FR-CFG-06)</t>
        </is>
      </c>
      <c r="E8" s="20" t="inlineStr">
        <is>
          <t>Clean, typed metadata</t>
        </is>
      </c>
      <c r="F8" s="20" t="inlineStr">
        <is>
          <t>Filter translation per store</t>
        </is>
      </c>
      <c r="G8" s="20" t="inlineStr">
        <is>
          <t>Precision; compliance with app entitlements</t>
        </is>
      </c>
      <c r="H8" s="20" t="inlineStr">
        <is>
          <t>Over-filtering empties results; filter syntax divergence across stores</t>
        </is>
      </c>
      <c r="I8" s="20" t="inlineStr">
        <is>
          <t>Depends on selectivity</t>
        </is>
      </c>
      <c r="J8" s="20" t="inlineStr">
        <is>
          <t>Low</t>
        </is>
      </c>
      <c r="K8" s="20" t="inlineStr">
        <is>
          <t>Wrong field mapping; stale metadata</t>
        </is>
      </c>
      <c r="L8" s="20" t="inlineStr">
        <is>
          <t>Filter correctness (M-RQ-08)</t>
        </is>
      </c>
      <c r="M8" s="20" t="inlineStr">
        <is>
          <t>EXP-15</t>
        </is>
      </c>
      <c r="N8" s="20" t="inlineStr">
        <is>
          <t>P1</t>
        </is>
      </c>
    </row>
    <row r="9" ht="38.25" customHeight="1" s="29">
      <c r="A9" s="20" t="inlineStr">
        <is>
          <t>RET-06</t>
        </is>
      </c>
      <c r="B9" s="20" t="inlineStr">
        <is>
          <t>ACL-filtered retrieval (security trimming)</t>
        </is>
      </c>
      <c r="C9" s="20" t="inlineStr">
        <is>
          <t>Inject user's effective principal set as a mandatory filter inside the retrieval engine</t>
        </is>
      </c>
      <c r="D9" s="20" t="inlineStr">
        <is>
          <t>Mandatory for all queries (FR-SEC-03)</t>
        </is>
      </c>
      <c r="E9" s="20" t="inlineStr">
        <is>
          <t>Normalised ACL per chunk; user principal expansion</t>
        </is>
      </c>
      <c r="F9" s="20" t="inlineStr">
        <is>
          <t>Trusted identity + principal resolver + engine filter</t>
        </is>
      </c>
      <c r="G9" s="20" t="inlineStr">
        <is>
          <t>Enforces access early; keeps counts/relevance correct</t>
        </is>
      </c>
      <c r="H9" s="20" t="inlineStr">
        <is>
          <t>Large principal sets; group expansion freshness</t>
        </is>
      </c>
      <c r="I9" s="20" t="inlineStr">
        <is>
          <t>Selective filters may slow ANN</t>
        </is>
      </c>
      <c r="J9" s="20" t="inlineStr">
        <is>
          <t>Principal resolution calls (cache with TTL)</t>
        </is>
      </c>
      <c r="K9" s="20" t="inlineStr">
        <is>
          <t>Stale ACLs; post-filter-only leakage to rerankers/logs</t>
        </is>
      </c>
      <c r="L9" s="20" t="inlineStr">
        <is>
          <t>Unauthorised retrieval rate = 0</t>
        </is>
      </c>
      <c r="M9" s="20" t="inlineStr">
        <is>
          <t>EXP-ACL-*</t>
        </is>
      </c>
      <c r="N9" s="20" t="inlineStr">
        <is>
          <t>P0 (mandatory)</t>
        </is>
      </c>
    </row>
    <row r="10" ht="38.25" customHeight="1" s="29">
      <c r="A10" s="20" t="inlineStr">
        <is>
          <t>RET-07</t>
        </is>
      </c>
      <c r="B10" s="20" t="inlineStr">
        <is>
          <t>Query expansion (glossary / synonyms / acronyms)</t>
        </is>
      </c>
      <c r="C10" s="20" t="inlineStr">
        <is>
          <t>Expand acronyms and synonyms before retrieval</t>
        </is>
      </c>
      <c r="D10" s="20" t="inlineStr">
        <is>
          <t>FR-GLO-02: company glossary</t>
        </is>
      </c>
      <c r="E10" s="20" t="inlineStr">
        <is>
          <t>Glossary store scoped global / data set / app_id</t>
        </is>
      </c>
      <c r="F10" s="20" t="inlineStr">
        <is>
          <t>Expansion service; keep original + expanded</t>
        </is>
      </c>
      <c r="G10" s="20" t="inlineStr">
        <is>
          <t>Fixes jargon misses without re-index</t>
        </is>
      </c>
      <c r="H10" s="20" t="inlineStr">
        <is>
          <t>Over-expansion reduces precision; ambiguous acronyms</t>
        </is>
      </c>
      <c r="I10" s="20" t="inlineStr">
        <is>
          <t>+ms</t>
        </is>
      </c>
      <c r="J10" s="20" t="inlineStr">
        <is>
          <t>Negligible</t>
        </is>
      </c>
      <c r="K10" s="20" t="inlineStr">
        <is>
          <t>Wrong sense chosen</t>
        </is>
      </c>
      <c r="L10" s="20" t="inlineStr">
        <is>
          <t>Recall on acronym subset; precision delta</t>
        </is>
      </c>
      <c r="M10" s="20" t="inlineStr">
        <is>
          <t>EXP-16</t>
        </is>
      </c>
      <c r="N10" s="20" t="inlineStr">
        <is>
          <t>P1</t>
        </is>
      </c>
    </row>
    <row r="11" ht="25.5" customHeight="1" s="29">
      <c r="A11" s="20" t="inlineStr">
        <is>
          <t>RET-08</t>
        </is>
      </c>
      <c r="B11" s="20" t="inlineStr">
        <is>
          <t>Query rewriting (LLM)</t>
        </is>
      </c>
      <c r="C11" s="20" t="inlineStr">
        <is>
          <t>Rewrite conversational / vague query into standalone search query</t>
        </is>
      </c>
      <c r="D11" s="20" t="inlineStr">
        <is>
          <t>Multi-turn chat; under-specified questions</t>
        </is>
      </c>
      <c r="E11" s="20" t="inlineStr">
        <is>
          <t>Conversation history (user-scoped)</t>
        </is>
      </c>
      <c r="F11" s="20" t="inlineStr">
        <is>
          <t>LLM call + prompt</t>
        </is>
      </c>
      <c r="G11" s="20" t="inlineStr">
        <is>
          <t>Better recall for follow-ups</t>
        </is>
      </c>
      <c r="H11" s="20" t="inlineStr">
        <is>
          <t>Added latency/cost; drift from intent</t>
        </is>
      </c>
      <c r="I11" s="20" t="inlineStr">
        <is>
          <t>+LLM call</t>
        </is>
      </c>
      <c r="J11" s="20" t="inlineStr">
        <is>
          <t>LLM tokens</t>
        </is>
      </c>
      <c r="K11" s="20" t="inlineStr">
        <is>
          <t>Rewrites that add assumptions</t>
        </is>
      </c>
      <c r="L11" s="20" t="inlineStr">
        <is>
          <t>Recall@K on conversational subset</t>
        </is>
      </c>
      <c r="M11" s="20" t="inlineStr">
        <is>
          <t>EXP-17</t>
        </is>
      </c>
      <c r="N11" s="20" t="inlineStr">
        <is>
          <t>P2</t>
        </is>
      </c>
    </row>
    <row r="12">
      <c r="A12" s="20" t="inlineStr">
        <is>
          <t>RET-09</t>
        </is>
      </c>
      <c r="B12" s="20" t="inlineStr">
        <is>
          <t>Multi-query retrieval</t>
        </is>
      </c>
      <c r="C12" s="20" t="inlineStr">
        <is>
          <t>Generate N query variants; union results</t>
        </is>
      </c>
      <c r="D12" s="20" t="inlineStr">
        <is>
          <t>Ambiguous, broad questions</t>
        </is>
      </c>
      <c r="E12" s="20" t="inlineStr">
        <is>
          <t>-</t>
        </is>
      </c>
      <c r="F12" s="20" t="inlineStr">
        <is>
          <t>LLM + fusion</t>
        </is>
      </c>
      <c r="G12" s="20" t="inlineStr">
        <is>
          <t>Recall up</t>
        </is>
      </c>
      <c r="H12" s="20" t="inlineStr">
        <is>
          <t>N x retrieval cost; noise</t>
        </is>
      </c>
      <c r="I12" s="20" t="inlineStr">
        <is>
          <t>+LLM + parallel retrievals</t>
        </is>
      </c>
      <c r="J12" s="20" t="inlineStr">
        <is>
          <t>N x</t>
        </is>
      </c>
      <c r="K12" s="20" t="inlineStr">
        <is>
          <t>Duplicate flood</t>
        </is>
      </c>
      <c r="L12" s="20" t="inlineStr">
        <is>
          <t>Recall, latency P95</t>
        </is>
      </c>
      <c r="M12" s="20" t="inlineStr">
        <is>
          <t>EXP-18</t>
        </is>
      </c>
      <c r="N12" s="20" t="inlineStr">
        <is>
          <t>P3</t>
        </is>
      </c>
    </row>
    <row r="13" ht="25.5" customHeight="1" s="29">
      <c r="A13" s="20" t="inlineStr">
        <is>
          <t>RET-10</t>
        </is>
      </c>
      <c r="B13" s="20" t="inlineStr">
        <is>
          <t>HyDE (hypothetical document)</t>
        </is>
      </c>
      <c r="C13" s="20" t="inlineStr">
        <is>
          <t>Embed an LLM-drafted answer as the query</t>
        </is>
      </c>
      <c r="D13" s="20" t="inlineStr">
        <is>
          <t>Short queries vs long docs</t>
        </is>
      </c>
      <c r="E13" s="20" t="inlineStr">
        <is>
          <t>-</t>
        </is>
      </c>
      <c r="F13" s="20" t="inlineStr">
        <is>
          <t>LLM</t>
        </is>
      </c>
      <c r="G13" s="20" t="inlineStr">
        <is>
          <t>Helps asymmetric matching</t>
        </is>
      </c>
      <c r="H13" s="20" t="inlineStr">
        <is>
          <t>Hallucinated content steers retrieval</t>
        </is>
      </c>
      <c r="I13" s="20" t="inlineStr">
        <is>
          <t>+LLM</t>
        </is>
      </c>
      <c r="J13" s="20" t="inlineStr">
        <is>
          <t>LLM tokens</t>
        </is>
      </c>
      <c r="K13" s="20" t="inlineStr">
        <is>
          <t>Bias to model priors</t>
        </is>
      </c>
      <c r="L13" s="20" t="inlineStr">
        <is>
          <t>Recall</t>
        </is>
      </c>
      <c r="M13" s="20" t="inlineStr">
        <is>
          <t>Only if RET-08 insufficient</t>
        </is>
      </c>
      <c r="N13" s="20" t="inlineStr">
        <is>
          <t>P4</t>
        </is>
      </c>
    </row>
    <row r="14" ht="25.5" customHeight="1" s="29">
      <c r="A14" s="20" t="inlineStr">
        <is>
          <t>RET-11</t>
        </is>
      </c>
      <c r="B14" s="20" t="inlineStr">
        <is>
          <t>Query decomposition</t>
        </is>
      </c>
      <c r="C14" s="20" t="inlineStr">
        <is>
          <t>Split complex question into sub-questions; retrieve per sub-question</t>
        </is>
      </c>
      <c r="D14" s="20" t="inlineStr">
        <is>
          <t>Comparative / multi-part questions</t>
        </is>
      </c>
      <c r="E14" s="20" t="inlineStr">
        <is>
          <t>-</t>
        </is>
      </c>
      <c r="F14" s="20" t="inlineStr">
        <is>
          <t>Planner LLM + aggregation</t>
        </is>
      </c>
      <c r="G14" s="20" t="inlineStr">
        <is>
          <t>Handles compound questions</t>
        </is>
      </c>
      <c r="H14" s="20" t="inlineStr">
        <is>
          <t>Latency; error compounding</t>
        </is>
      </c>
      <c r="I14" s="20" t="inlineStr">
        <is>
          <t>High</t>
        </is>
      </c>
      <c r="J14" s="20" t="inlineStr">
        <is>
          <t>High</t>
        </is>
      </c>
      <c r="K14" s="20" t="inlineStr">
        <is>
          <t>Bad decomposition</t>
        </is>
      </c>
      <c r="L14" s="20" t="inlineStr">
        <is>
          <t>Answer completeness</t>
        </is>
      </c>
      <c r="M14" s="20" t="inlineStr">
        <is>
          <t>EXP-25</t>
        </is>
      </c>
      <c r="N14" s="20" t="inlineStr">
        <is>
          <t>P3</t>
        </is>
      </c>
    </row>
    <row r="15" ht="25.5" customHeight="1" s="29">
      <c r="A15" s="20" t="inlineStr">
        <is>
          <t>RET-12</t>
        </is>
      </c>
      <c r="B15" s="20" t="inlineStr">
        <is>
          <t>Multi-hop / iterative retrieval</t>
        </is>
      </c>
      <c r="C15" s="20" t="inlineStr">
        <is>
          <t>Retrieve, read, retrieve again using found entities</t>
        </is>
      </c>
      <c r="D15" s="20" t="inlineStr">
        <is>
          <t>Questions needing chained facts</t>
        </is>
      </c>
      <c r="E15" s="20" t="inlineStr">
        <is>
          <t>-</t>
        </is>
      </c>
      <c r="F15" s="20" t="inlineStr">
        <is>
          <t>Agent loop with stop criteria</t>
        </is>
      </c>
      <c r="G15" s="20" t="inlineStr">
        <is>
          <t>Answers chained questions</t>
        </is>
      </c>
      <c r="H15" s="20" t="inlineStr">
        <is>
          <t>Unbounded loops; latency</t>
        </is>
      </c>
      <c r="I15" s="20" t="inlineStr">
        <is>
          <t>High</t>
        </is>
      </c>
      <c r="J15" s="20" t="inlineStr">
        <is>
          <t>High</t>
        </is>
      </c>
      <c r="K15" s="20" t="inlineStr">
        <is>
          <t>Loop drift</t>
        </is>
      </c>
      <c r="L15" s="20" t="inlineStr">
        <is>
          <t>Multi-hop accuracy subset</t>
        </is>
      </c>
      <c r="M15" s="20" t="inlineStr">
        <is>
          <t>EXP-26</t>
        </is>
      </c>
      <c r="N15" s="20" t="inlineStr">
        <is>
          <t>P4</t>
        </is>
      </c>
    </row>
    <row r="16" ht="25.5" customHeight="1" s="29">
      <c r="A16" s="20" t="inlineStr">
        <is>
          <t>RET-13</t>
        </is>
      </c>
      <c r="B16" s="20" t="inlineStr">
        <is>
          <t>Parent-child retrieval</t>
        </is>
      </c>
      <c r="C16" s="20" t="inlineStr">
        <is>
          <t>Match small child chunks, return parent context</t>
        </is>
      </c>
      <c r="D16" s="20" t="inlineStr">
        <is>
          <t>Long structured docs</t>
        </is>
      </c>
      <c r="E16" s="20" t="inlineStr">
        <is>
          <t>CHK-10 structure</t>
        </is>
      </c>
      <c r="F16" s="20" t="inlineStr">
        <is>
          <t>Parent lookup (ACL re-checked on parent)</t>
        </is>
      </c>
      <c r="G16" s="20" t="inlineStr">
        <is>
          <t>Precision + completeness</t>
        </is>
      </c>
      <c r="H16" s="20" t="inlineStr">
        <is>
          <t>Context bloat</t>
        </is>
      </c>
      <c r="I16" s="20" t="inlineStr">
        <is>
          <t>Low</t>
        </is>
      </c>
      <c r="J16" s="20" t="inlineStr">
        <is>
          <t>Low</t>
        </is>
      </c>
      <c r="K16" s="20" t="inlineStr">
        <is>
          <t>Parent of different ACL scope (must be same document)</t>
        </is>
      </c>
      <c r="L16" s="20" t="inlineStr">
        <is>
          <t>Completeness, context precision</t>
        </is>
      </c>
      <c r="M16" s="20" t="inlineStr">
        <is>
          <t>EXP-08</t>
        </is>
      </c>
      <c r="N16" s="20" t="inlineStr">
        <is>
          <t>P1</t>
        </is>
      </c>
    </row>
    <row r="17" ht="25.5" customHeight="1" s="29">
      <c r="A17" s="20" t="inlineStr">
        <is>
          <t>RET-14</t>
        </is>
      </c>
      <c r="B17" s="20" t="inlineStr">
        <is>
          <t>Hierarchical / coarse-to-fine</t>
        </is>
      </c>
      <c r="C17" s="20" t="inlineStr">
        <is>
          <t>Retrieve docs/sections by summary, then chunks within</t>
        </is>
      </c>
      <c r="D17" s="20" t="inlineStr">
        <is>
          <t>Large libraries; overview questions</t>
        </is>
      </c>
      <c r="E17" s="20" t="inlineStr">
        <is>
          <t>CHK-11/12</t>
        </is>
      </c>
      <c r="F17" s="20" t="inlineStr">
        <is>
          <t>Two-stage retrieval</t>
        </is>
      </c>
      <c r="G17" s="20" t="inlineStr">
        <is>
          <t>Scales routing</t>
        </is>
      </c>
      <c r="H17" s="20" t="inlineStr">
        <is>
          <t>Summary errors cascade</t>
        </is>
      </c>
      <c r="I17" s="20" t="inlineStr">
        <is>
          <t>Medium</t>
        </is>
      </c>
      <c r="J17" s="20" t="inlineStr">
        <is>
          <t>Summary generation</t>
        </is>
      </c>
      <c r="K17" s="20" t="inlineStr">
        <is>
          <t>Wrong doc chosen</t>
        </is>
      </c>
      <c r="L17" s="20" t="inlineStr">
        <is>
          <t>Recall@doc</t>
        </is>
      </c>
      <c r="M17" s="20" t="inlineStr">
        <is>
          <t>EXP-27</t>
        </is>
      </c>
      <c r="N17" s="20" t="inlineStr">
        <is>
          <t>P3</t>
        </is>
      </c>
    </row>
    <row r="18" ht="25.5" customHeight="1" s="29">
      <c r="A18" s="20" t="inlineStr">
        <is>
          <t>RET-15</t>
        </is>
      </c>
      <c r="B18" s="20" t="inlineStr">
        <is>
          <t>Contextual retrieval</t>
        </is>
      </c>
      <c r="C18" s="20" t="inlineStr">
        <is>
          <t>Embed and BM25-index chunks with LLM-generated context prefix</t>
        </is>
      </c>
      <c r="D18" s="20" t="inlineStr">
        <is>
          <t>Terse chunks</t>
        </is>
      </c>
      <c r="E18" s="20" t="inlineStr">
        <is>
          <t>CHK-16</t>
        </is>
      </c>
      <c r="F18" s="20" t="inlineStr">
        <is>
          <t>Ingestion LLM pass</t>
        </is>
      </c>
      <c r="G18" s="20" t="inlineStr">
        <is>
          <t>Recall gains reported in literature</t>
        </is>
      </c>
      <c r="H18" s="20" t="inlineStr">
        <is>
          <t>Ingestion cost; re-index on prompt change</t>
        </is>
      </c>
      <c r="I18" s="20" t="inlineStr">
        <is>
          <t>None at query</t>
        </is>
      </c>
      <c r="J18" s="20" t="inlineStr">
        <is>
          <t>Ingestion</t>
        </is>
      </c>
      <c r="K18" s="20" t="inlineStr">
        <is>
          <t>Context hallucination</t>
        </is>
      </c>
      <c r="L18" s="20" t="inlineStr">
        <is>
          <t>Recall@K</t>
        </is>
      </c>
      <c r="M18" s="20" t="inlineStr">
        <is>
          <t>ADV-01 / EXP-20</t>
        </is>
      </c>
      <c r="N18" s="20" t="inlineStr">
        <is>
          <t>P2</t>
        </is>
      </c>
    </row>
    <row r="19" ht="38.25" customHeight="1" s="29">
      <c r="A19" s="20" t="inlineStr">
        <is>
          <t>RET-16</t>
        </is>
      </c>
      <c r="B19" s="20" t="inlineStr">
        <is>
          <t>Agentic retrieval (ADK tool-driven)</t>
        </is>
      </c>
      <c r="C19" s="20" t="inlineStr">
        <is>
          <t>Agent chooses tools/filters/sources and iterates</t>
        </is>
      </c>
      <c r="D19" s="20" t="inlineStr">
        <is>
          <t>Multi-source, tool-rich questions</t>
        </is>
      </c>
      <c r="E19" s="20" t="inlineStr">
        <is>
          <t>Tool descriptions; user identity in tool context</t>
        </is>
      </c>
      <c r="F19" s="20" t="inlineStr">
        <is>
          <t>ADK agent + RAG tools</t>
        </is>
      </c>
      <c r="G19" s="20" t="inlineStr">
        <is>
          <t>Flexible</t>
        </is>
      </c>
      <c r="H19" s="20" t="inlineStr">
        <is>
          <t>Non-deterministic; harder to evaluate; identity propagation risk</t>
        </is>
      </c>
      <c r="I19" s="20" t="inlineStr">
        <is>
          <t>High / variable</t>
        </is>
      </c>
      <c r="J19" s="20" t="inlineStr">
        <is>
          <t>High</t>
        </is>
      </c>
      <c r="K19" s="20" t="inlineStr">
        <is>
          <t>Agent leaks restricted data across A2A hops</t>
        </is>
      </c>
      <c r="L19" s="20" t="inlineStr">
        <is>
          <t>Task success, tool-call correctness</t>
        </is>
      </c>
      <c r="M19" s="20" t="inlineStr">
        <is>
          <t>EXP-28</t>
        </is>
      </c>
      <c r="N19" s="20" t="inlineStr">
        <is>
          <t>P3</t>
        </is>
      </c>
    </row>
    <row r="20" ht="38.25" customHeight="1" s="29">
      <c r="A20" s="20" t="inlineStr">
        <is>
          <t>RET-17</t>
        </is>
      </c>
      <c r="B20" s="20" t="inlineStr">
        <is>
          <t>Graph-based retrieval (GraphRAG / KG)</t>
        </is>
      </c>
      <c r="C20" s="20" t="inlineStr">
        <is>
          <t>Entity-relation graph traversal + community summaries</t>
        </is>
      </c>
      <c r="D20" s="20" t="inlineStr">
        <is>
          <t>Relationship questions across docs</t>
        </is>
      </c>
      <c r="E20" s="20" t="inlineStr">
        <is>
          <t>Entity extraction, graph store</t>
        </is>
      </c>
      <c r="F20" s="20" t="inlineStr">
        <is>
          <t>Graph pipeline (Spanner Graph / Neo4j / BigQuery)</t>
        </is>
      </c>
      <c r="G20" s="20" t="inlineStr">
        <is>
          <t>Answers relationship / global questions</t>
        </is>
      </c>
      <c r="H20" s="20" t="inlineStr">
        <is>
          <t>High build cost; ACL per node/edge is hard</t>
        </is>
      </c>
      <c r="I20" s="20" t="inlineStr">
        <is>
          <t>Medium-High</t>
        </is>
      </c>
      <c r="J20" s="20" t="inlineStr">
        <is>
          <t>High ingestion</t>
        </is>
      </c>
      <c r="K20" s="20" t="inlineStr">
        <is>
          <t>Summaries mixing restricted sources = leakage</t>
        </is>
      </c>
      <c r="L20" s="20" t="inlineStr">
        <is>
          <t>Multi-hop accuracy</t>
        </is>
      </c>
      <c r="M20" s="20" t="inlineStr">
        <is>
          <t>Only if relationship questions are a proven gap</t>
        </is>
      </c>
      <c r="N20" s="20" t="inlineStr">
        <is>
          <t>P4</t>
        </is>
      </c>
    </row>
  </sheetData>
  <conditionalFormatting sqref="N4:N220">
    <cfRule type="expression" priority="1" dxfId="25" stopIfTrue="1">
      <formula>NOT(ISERROR(SEARCH("P0",N4)))</formula>
    </cfRule>
    <cfRule type="expression" priority="2" dxfId="9" stopIfTrue="1">
      <formula>NOT(ISERROR(SEARCH("P1",N4)))</formula>
    </cfRule>
    <cfRule type="expression" priority="3" dxfId="4" stopIfTrue="1">
      <formula>NOT(ISERROR(SEARCH("P2",N4)))</formula>
    </cfRule>
    <cfRule type="expression" priority="4" dxfId="5" stopIfTrue="1">
      <formula>NOT(ISERROR(SEARCH("P3",N4)))</formula>
    </cfRule>
    <cfRule type="expression" priority="5" dxfId="1" stopIfTrue="1">
      <formula>NOT(ISERROR(SEARCH("P4",N4)))</formula>
    </cfRule>
    <cfRule type="expression" priority="6" dxfId="20" stopIfTrue="1">
      <formula>NOT(ISERROR(SEARCH("Excluded",N4)))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24" customWidth="1" style="29" min="2" max="2"/>
    <col width="34" customWidth="1" style="29" min="3" max="3"/>
    <col width="22" customWidth="1" style="29" min="4" max="4"/>
    <col width="25" customWidth="1" style="29" min="5" max="5"/>
    <col width="24" customWidth="1" style="29" min="6" max="6"/>
    <col width="14" customWidth="1" style="29" min="7" max="7"/>
    <col width="31" customWidth="1" style="29" min="8" max="8"/>
    <col width="24" customWidth="1" style="29" min="9" max="9"/>
    <col width="18" customWidth="1" style="29" min="10" max="10"/>
    <col width="23" customWidth="1" style="29" min="11" max="11"/>
    <col width="27" customWidth="1" style="29" min="12" max="12"/>
    <col width="26" customWidth="1" style="29" min="13" max="13"/>
    <col width="13" customWidth="1" style="29" min="14" max="14"/>
  </cols>
  <sheetData>
    <row r="1" ht="21.95" customHeight="1" s="29">
      <c r="A1" s="1" t="inlineStr">
        <is>
          <t>Reranking &amp; relevance optimisation (rerank only authorised candidates)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/>
    <row r="3">
      <c r="A3" s="19" t="inlineStr">
        <is>
          <t>Rerank ID</t>
        </is>
      </c>
      <c r="B3" s="19" t="inlineStr">
        <is>
          <t>Approach</t>
        </is>
      </c>
      <c r="C3" s="19" t="inlineStr">
        <is>
          <t>Model / mechanism</t>
        </is>
      </c>
      <c r="D3" s="19" t="inlineStr">
        <is>
          <t>Deployment</t>
        </is>
      </c>
      <c r="E3" s="19" t="inlineStr">
        <is>
          <t>Candidate depth (start)</t>
        </is>
      </c>
      <c r="F3" s="19" t="inlineStr">
        <is>
          <t>Latency considerations</t>
        </is>
      </c>
      <c r="G3" s="19" t="inlineStr">
        <is>
          <t>Cost basis</t>
        </is>
      </c>
      <c r="H3" s="19" t="inlineStr">
        <is>
          <t>Expected benefit (hypothesis)</t>
        </is>
      </c>
      <c r="I3" s="19" t="inlineStr">
        <is>
          <t>Authorisation boundary</t>
        </is>
      </c>
      <c r="J3" s="19" t="inlineStr">
        <is>
          <t>Evaluation method</t>
        </is>
      </c>
      <c r="K3" s="19" t="inlineStr">
        <is>
          <t>Limitations</t>
        </is>
      </c>
      <c r="L3" s="19" t="inlineStr">
        <is>
          <t>Documentation</t>
        </is>
      </c>
      <c r="M3" s="19" t="inlineStr">
        <is>
          <t>Verification status</t>
        </is>
      </c>
      <c r="N3" s="19" t="inlineStr">
        <is>
          <t>POC priority</t>
        </is>
      </c>
    </row>
    <row r="4" ht="63.75" customHeight="1" s="29">
      <c r="A4" s="20" t="inlineStr">
        <is>
          <t>RRK-01</t>
        </is>
      </c>
      <c r="B4" s="20" t="inlineStr">
        <is>
          <t>Vertex AI Ranking API (managed cross-encoder)</t>
        </is>
      </c>
      <c r="C4" s="20" t="inlineStr">
        <is>
          <t>semantic-ranker-default-004 (accuracy) / semantic-ranker-fast-004 (latency); pin versions</t>
        </is>
      </c>
      <c r="D4" s="20" t="inlineStr">
        <is>
          <t>Managed (Discovery Engine RankService; discoveryengine.googleapis.com)</t>
        </is>
      </c>
      <c r="E4" s="20" t="inlineStr">
        <is>
          <t>Top 20-50</t>
        </is>
      </c>
      <c r="F4" s="20" t="inlineStr">
        <is>
          <t>Google states low latency; measure P95 in region</t>
        </is>
      </c>
      <c r="G4" s="20" t="inlineStr">
        <is>
          <t>Per 1k ranking requests/records - pricing page</t>
        </is>
      </c>
      <c r="H4" s="20" t="inlineStr">
        <is>
          <t>NDCG@10 uplift over first stage</t>
        </is>
      </c>
      <c r="I4" s="20" t="inlineStr">
        <is>
          <t>Send only authorised candidates; content leaves the RAG service to Google API (same trust boundary as Gemini)</t>
        </is>
      </c>
      <c r="J4" s="20" t="inlineStr">
        <is>
          <t>NDCG@10, MRR before/after; latency delta</t>
        </is>
      </c>
      <c r="K4" s="20" t="inlineStr">
        <is>
          <t>Max records/tokens per request; region availability</t>
        </is>
      </c>
      <c r="L4" s="21" t="inlineStr">
        <is>
          <t>https://cloud.google.com/generative-ai-app-builder/docs/ranking</t>
        </is>
      </c>
      <c r="M4" s="20" t="inlineStr">
        <is>
          <t>Verified (web check 2026-10-26)</t>
        </is>
      </c>
      <c r="N4" s="20" t="inlineStr">
        <is>
          <t>P1</t>
        </is>
      </c>
    </row>
    <row r="5" ht="25.5" customHeight="1" s="29">
      <c r="A5" s="20" t="inlineStr">
        <is>
          <t>RRK-02</t>
        </is>
      </c>
      <c r="B5" s="20" t="inlineStr">
        <is>
          <t>Open-source cross-encoder</t>
        </is>
      </c>
      <c r="C5" s="20" t="inlineStr">
        <is>
          <t>BAAI/bge-reranker-v2-m3 (Apache-2.0, multilingual)</t>
        </is>
      </c>
      <c r="D5" s="20" t="inlineStr">
        <is>
          <t>Self-host GPU (Cloud Run GPU / GKE)</t>
        </is>
      </c>
      <c r="E5" s="20" t="inlineStr">
        <is>
          <t>Top 20-50</t>
        </is>
      </c>
      <c r="F5" s="20" t="inlineStr">
        <is>
          <t>~linear in candidates; GPU needed for P95</t>
        </is>
      </c>
      <c r="G5" s="20" t="inlineStr">
        <is>
          <t>Compute</t>
        </is>
      </c>
      <c r="H5" s="20" t="inlineStr">
        <is>
          <t>Comparable to managed - measure</t>
        </is>
      </c>
      <c r="I5" s="20" t="inlineStr">
        <is>
          <t>Runs inside VPC</t>
        </is>
      </c>
      <c r="J5" s="20" t="inlineStr">
        <is>
          <t>Same</t>
        </is>
      </c>
      <c r="K5" s="20" t="inlineStr">
        <is>
          <t>Serving ops</t>
        </is>
      </c>
      <c r="L5" s="21" t="inlineStr">
        <is>
          <t>https://huggingface.co/BAAI/bge-reranker-v2-m3</t>
        </is>
      </c>
      <c r="M5" s="20" t="inlineStr">
        <is>
          <t>OSS/Third-party - verify licence &amp; version</t>
        </is>
      </c>
      <c r="N5" s="20" t="inlineStr">
        <is>
          <t>P2</t>
        </is>
      </c>
    </row>
    <row r="6" ht="25.5" customHeight="1" s="29">
      <c r="A6" s="20" t="inlineStr">
        <is>
          <t>RRK-03</t>
        </is>
      </c>
      <c r="B6" s="20" t="inlineStr">
        <is>
          <t>LLM-based reranker</t>
        </is>
      </c>
      <c r="C6" s="20" t="inlineStr">
        <is>
          <t>Qwen3-Reranker (Apache-2.0) / mxbai-rerank-v2 (verify licence)</t>
        </is>
      </c>
      <c r="D6" s="20" t="inlineStr">
        <is>
          <t>Self-host GPU</t>
        </is>
      </c>
      <c r="E6" s="20" t="inlineStr">
        <is>
          <t>Top 20-50</t>
        </is>
      </c>
      <c r="F6" s="20" t="inlineStr">
        <is>
          <t>Larger models slower</t>
        </is>
      </c>
      <c r="G6" s="20" t="inlineStr">
        <is>
          <t>Compute</t>
        </is>
      </c>
      <c r="H6" s="20" t="inlineStr">
        <is>
          <t>Potential quality ceiling</t>
        </is>
      </c>
      <c r="I6" s="20" t="inlineStr">
        <is>
          <t>Inside VPC</t>
        </is>
      </c>
      <c r="J6" s="20" t="inlineStr">
        <is>
          <t>Same</t>
        </is>
      </c>
      <c r="K6" s="20" t="inlineStr">
        <is>
          <t>Heavier serving</t>
        </is>
      </c>
      <c r="L6" s="21" t="inlineStr">
        <is>
          <t>https://huggingface.co/Qwen/Qwen3-Reranker-0.6B</t>
        </is>
      </c>
      <c r="M6" s="20" t="inlineStr">
        <is>
          <t>OSS/Third-party - verify licence &amp; version</t>
        </is>
      </c>
      <c r="N6" s="20" t="inlineStr">
        <is>
          <t>P3</t>
        </is>
      </c>
    </row>
    <row r="7" ht="38.25" customHeight="1" s="29">
      <c r="A7" s="20" t="inlineStr">
        <is>
          <t>RRK-04</t>
        </is>
      </c>
      <c r="B7" s="20" t="inlineStr">
        <is>
          <t>Lightweight cross-encoder</t>
        </is>
      </c>
      <c r="C7" s="20" t="inlineStr">
        <is>
          <t>cross-encoder/ms-marco-MiniLM-L-6-v2</t>
        </is>
      </c>
      <c r="D7" s="20" t="inlineStr">
        <is>
          <t>Self-host CPU</t>
        </is>
      </c>
      <c r="E7" s="20" t="inlineStr">
        <is>
          <t>Top 20-100</t>
        </is>
      </c>
      <c r="F7" s="20" t="inlineStr">
        <is>
          <t>Fast on CPU</t>
        </is>
      </c>
      <c r="G7" s="20" t="inlineStr">
        <is>
          <t>Compute</t>
        </is>
      </c>
      <c r="H7" s="20" t="inlineStr">
        <is>
          <t>Cheap floor baseline</t>
        </is>
      </c>
      <c r="I7" s="20" t="inlineStr">
        <is>
          <t>Inside VPC</t>
        </is>
      </c>
      <c r="J7" s="20" t="inlineStr">
        <is>
          <t>Same</t>
        </is>
      </c>
      <c r="K7" s="20" t="inlineStr">
        <is>
          <t>English; MS MARCO domain</t>
        </is>
      </c>
      <c r="L7" s="21" t="inlineStr">
        <is>
          <t>https://huggingface.co/cross-encoder/ms-marco-MiniLM-L-6-v2</t>
        </is>
      </c>
      <c r="M7" s="20" t="inlineStr">
        <is>
          <t>OSS/Third-party - verify licence &amp; version</t>
        </is>
      </c>
      <c r="N7" s="20" t="inlineStr">
        <is>
          <t>P3</t>
        </is>
      </c>
    </row>
    <row r="8" ht="25.5" customHeight="1" s="29">
      <c r="A8" s="20" t="inlineStr">
        <is>
          <t>RRK-05</t>
        </is>
      </c>
      <c r="B8" s="20" t="inlineStr">
        <is>
          <t>Gemini listwise / pointwise rerank</t>
        </is>
      </c>
      <c r="C8" s="20" t="inlineStr">
        <is>
          <t>Gemini Flash prompted to score/sort candidates</t>
        </is>
      </c>
      <c r="D8" s="20" t="inlineStr">
        <is>
          <t>Managed</t>
        </is>
      </c>
      <c r="E8" s="20" t="inlineStr">
        <is>
          <t>Top 10-30</t>
        </is>
      </c>
      <c r="F8" s="20" t="inlineStr">
        <is>
          <t>Slowest; token heavy</t>
        </is>
      </c>
      <c r="G8" s="20" t="inlineStr">
        <is>
          <t>Input+output tokens</t>
        </is>
      </c>
      <c r="H8" s="20" t="inlineStr">
        <is>
          <t>Handles nuance; can also judge sufficiency</t>
        </is>
      </c>
      <c r="I8" s="20" t="inlineStr">
        <is>
          <t>Same as generation boundary</t>
        </is>
      </c>
      <c r="J8" s="20" t="inlineStr">
        <is>
          <t>Same + cost per query</t>
        </is>
      </c>
      <c r="K8" s="20" t="inlineStr">
        <is>
          <t>Position bias; non-determinism; cost</t>
        </is>
      </c>
      <c r="L8" s="21" t="inlineStr">
        <is>
          <t>https://cloud.google.com/vertex-ai/generative-ai/docs/models</t>
        </is>
      </c>
      <c r="M8" s="20" t="inlineStr">
        <is>
          <t>Proposed pattern - validate in POC</t>
        </is>
      </c>
      <c r="N8" s="20" t="inlineStr">
        <is>
          <t>P3</t>
        </is>
      </c>
    </row>
    <row r="9" ht="38.25" customHeight="1" s="29">
      <c r="A9" s="20" t="inlineStr">
        <is>
          <t>RRK-06</t>
        </is>
      </c>
      <c r="B9" s="20" t="inlineStr">
        <is>
          <t>Third-party rerank API</t>
        </is>
      </c>
      <c r="C9" s="20" t="inlineStr">
        <is>
          <t>Cohere Rerank 3.5 / Voyage rerank</t>
        </is>
      </c>
      <c r="D9" s="20" t="inlineStr">
        <is>
          <t>Third-party API (Cohere via Vertex Model Garden - To Verify)</t>
        </is>
      </c>
      <c r="E9" s="20" t="inlineStr">
        <is>
          <t>Top 20-50</t>
        </is>
      </c>
      <c r="F9" s="20" t="inlineStr">
        <is>
          <t>Network hop</t>
        </is>
      </c>
      <c r="G9" s="20" t="inlineStr">
        <is>
          <t>Per search unit</t>
        </is>
      </c>
      <c r="H9" s="20" t="inlineStr">
        <is>
          <t>Reference quality</t>
        </is>
      </c>
      <c r="I9" s="20" t="inlineStr">
        <is>
          <t>Data leaves GCP unless Model Garden-hosted</t>
        </is>
      </c>
      <c r="J9" s="20" t="inlineStr">
        <is>
          <t>Same</t>
        </is>
      </c>
      <c r="K9" s="20" t="inlineStr">
        <is>
          <t>DPA / egress</t>
        </is>
      </c>
      <c r="L9" s="21" t="inlineStr">
        <is>
          <t>https://docs.cohere.com/docs/rerank</t>
        </is>
      </c>
      <c r="M9" s="20" t="inlineStr">
        <is>
          <t>To Verify</t>
        </is>
      </c>
      <c r="N9" s="20" t="inlineStr">
        <is>
          <t>P4</t>
        </is>
      </c>
    </row>
    <row r="10" ht="25.5" customHeight="1" s="29">
      <c r="A10" s="20" t="inlineStr">
        <is>
          <t>RRK-07</t>
        </is>
      </c>
      <c r="B10" s="20" t="inlineStr">
        <is>
          <t>Reciprocal Rank Fusion (RRF)</t>
        </is>
      </c>
      <c r="C10" s="20" t="inlineStr">
        <is>
          <t>score = sum 1/(k + rank_i), k typically 60</t>
        </is>
      </c>
      <c r="D10" s="20" t="inlineStr">
        <is>
          <t>In code / engine (Elastic, Qdrant, Weaviate, SQL)</t>
        </is>
      </c>
      <c r="E10" s="20" t="inlineStr">
        <is>
          <t>All candidates from each retriever</t>
        </is>
      </c>
      <c r="F10" s="20" t="inlineStr">
        <is>
          <t>Negligible</t>
        </is>
      </c>
      <c r="G10" s="20" t="inlineStr">
        <is>
          <t>None</t>
        </is>
      </c>
      <c r="H10" s="20" t="inlineStr">
        <is>
          <t>Robust hybrid fusion without score calibration</t>
        </is>
      </c>
      <c r="I10" s="20" t="inlineStr">
        <is>
          <t>n/a</t>
        </is>
      </c>
      <c r="J10" s="20" t="inlineStr">
        <is>
          <t>Recall/NDCG vs weighted</t>
        </is>
      </c>
      <c r="K10" s="20" t="inlineStr">
        <is>
          <t>Ignores score magnitude</t>
        </is>
      </c>
      <c r="L10" s="21" t="inlineStr">
        <is>
          <t>https://dl.acm.org/doi/10.1145/1571941.1572114</t>
        </is>
      </c>
      <c r="M10" s="20" t="inlineStr">
        <is>
          <t>Documented - re-verify before use</t>
        </is>
      </c>
      <c r="N10" s="20" t="inlineStr">
        <is>
          <t>P1</t>
        </is>
      </c>
    </row>
    <row r="11" ht="25.5" customHeight="1" s="29">
      <c r="A11" s="20" t="inlineStr">
        <is>
          <t>RRK-08</t>
        </is>
      </c>
      <c r="B11" s="20" t="inlineStr">
        <is>
          <t>Weighted score combination</t>
        </is>
      </c>
      <c r="C11" s="20" t="inlineStr">
        <is>
          <t>alpha * norm(dense) + (1-alpha) * norm(sparse)</t>
        </is>
      </c>
      <c r="D11" s="20" t="inlineStr">
        <is>
          <t>In code / engine</t>
        </is>
      </c>
      <c r="E11" s="20" t="inlineStr">
        <is>
          <t>All</t>
        </is>
      </c>
      <c r="F11" s="20" t="inlineStr">
        <is>
          <t>Negligible</t>
        </is>
      </c>
      <c r="G11" s="20" t="inlineStr">
        <is>
          <t>None</t>
        </is>
      </c>
      <c r="H11" s="20" t="inlineStr">
        <is>
          <t>Better than RRF when calibrated</t>
        </is>
      </c>
      <c r="I11" s="20" t="inlineStr">
        <is>
          <t>n/a</t>
        </is>
      </c>
      <c r="J11" s="20" t="inlineStr">
        <is>
          <t>alpha sweep 0.3-0.8</t>
        </is>
      </c>
      <c r="K11" s="20" t="inlineStr">
        <is>
          <t>Needs score normalisation; drift with model change</t>
        </is>
      </c>
      <c r="L11" s="20" t="inlineStr">
        <is>
          <t>Engine docs</t>
        </is>
      </c>
      <c r="M11" s="20" t="inlineStr">
        <is>
          <t>Proposed pattern - validate in POC</t>
        </is>
      </c>
      <c r="N11" s="20" t="inlineStr">
        <is>
          <t>P2</t>
        </is>
      </c>
    </row>
    <row r="12" ht="25.5" customHeight="1" s="29">
      <c r="A12" s="20" t="inlineStr">
        <is>
          <t>RRK-09</t>
        </is>
      </c>
      <c r="B12" s="20" t="inlineStr">
        <is>
          <t>Duplicate / near-duplicate suppression</t>
        </is>
      </c>
      <c r="C12" s="20" t="inlineStr">
        <is>
          <t>Collapse same doc_id or cosine &gt; threshold</t>
        </is>
      </c>
      <c r="D12" s="20" t="inlineStr">
        <is>
          <t>In code</t>
        </is>
      </c>
      <c r="E12" s="20" t="inlineStr">
        <is>
          <t>Final list</t>
        </is>
      </c>
      <c r="F12" s="20" t="inlineStr">
        <is>
          <t>Negligible</t>
        </is>
      </c>
      <c r="G12" s="20" t="inlineStr">
        <is>
          <t>None</t>
        </is>
      </c>
      <c r="H12" s="20" t="inlineStr">
        <is>
          <t>More diverse context; fewer wasted tokens</t>
        </is>
      </c>
      <c r="I12" s="20" t="inlineStr">
        <is>
          <t>Never merge duplicates across different ACL sets</t>
        </is>
      </c>
      <c r="J12" s="20" t="inlineStr">
        <is>
          <t>Context precision; unique-doc ratio</t>
        </is>
      </c>
      <c r="K12" s="20" t="inlineStr">
        <is>
          <t>Over-suppression of legit variants</t>
        </is>
      </c>
      <c r="L12" s="20" t="inlineStr">
        <is>
          <t>-</t>
        </is>
      </c>
      <c r="M12" s="20" t="inlineStr">
        <is>
          <t>Proposed pattern - validate in POC</t>
        </is>
      </c>
      <c r="N12" s="20" t="inlineStr">
        <is>
          <t>P1</t>
        </is>
      </c>
    </row>
    <row r="13" ht="25.5" customHeight="1" s="29">
      <c r="A13" s="20" t="inlineStr">
        <is>
          <t>RRK-10</t>
        </is>
      </c>
      <c r="B13" s="20" t="inlineStr">
        <is>
          <t>Maximal Marginal Relevance (MMR)</t>
        </is>
      </c>
      <c r="C13" s="20" t="inlineStr">
        <is>
          <t>Trade relevance vs novelty (lambda)</t>
        </is>
      </c>
      <c r="D13" s="20" t="inlineStr">
        <is>
          <t>In code / LangChain / LlamaIndex</t>
        </is>
      </c>
      <c r="E13" s="20" t="inlineStr">
        <is>
          <t>Top 20-50 -&gt; 5-10</t>
        </is>
      </c>
      <c r="F13" s="20" t="inlineStr">
        <is>
          <t>Small</t>
        </is>
      </c>
      <c r="G13" s="20" t="inlineStr">
        <is>
          <t>None</t>
        </is>
      </c>
      <c r="H13" s="20" t="inlineStr">
        <is>
          <t>Diversity for broad questions</t>
        </is>
      </c>
      <c r="I13" s="20" t="inlineStr">
        <is>
          <t>n/a</t>
        </is>
      </c>
      <c r="J13" s="20" t="inlineStr">
        <is>
          <t>lambda sweep; completeness</t>
        </is>
      </c>
      <c r="K13" s="20" t="inlineStr">
        <is>
          <t>Can drop the single best evidence</t>
        </is>
      </c>
      <c r="L13" s="21" t="inlineStr">
        <is>
          <t>https://dl.acm.org/doi/10.1145/290941.291025</t>
        </is>
      </c>
      <c r="M13" s="20" t="inlineStr">
        <is>
          <t>Documented - re-verify before use</t>
        </is>
      </c>
      <c r="N13" s="20" t="inlineStr">
        <is>
          <t>P3</t>
        </is>
      </c>
    </row>
    <row r="14" ht="25.5" customHeight="1" s="29">
      <c r="A14" s="20" t="inlineStr">
        <is>
          <t>RRK-11</t>
        </is>
      </c>
      <c r="B14" s="20" t="inlineStr">
        <is>
          <t>ColBERT late-interaction rerank</t>
        </is>
      </c>
      <c r="C14" s="20" t="inlineStr">
        <is>
          <t>MaxSim over token vectors (EMB-20)</t>
        </is>
      </c>
      <c r="D14" s="20" t="inlineStr">
        <is>
          <t>Self-host</t>
        </is>
      </c>
      <c r="E14" s="20" t="inlineStr">
        <is>
          <t>Top 50-100</t>
        </is>
      </c>
      <c r="F14" s="20" t="inlineStr">
        <is>
          <t>Moderate</t>
        </is>
      </c>
      <c r="G14" s="20" t="inlineStr">
        <is>
          <t>Compute + storage</t>
        </is>
      </c>
      <c r="H14" s="20" t="inlineStr">
        <is>
          <t>High precision</t>
        </is>
      </c>
      <c r="I14" s="20" t="inlineStr">
        <is>
          <t>Inside VPC</t>
        </is>
      </c>
      <c r="J14" s="20" t="inlineStr">
        <is>
          <t>Same</t>
        </is>
      </c>
      <c r="K14" s="20" t="inlineStr">
        <is>
          <t>Ops + storage</t>
        </is>
      </c>
      <c r="L14" s="20" t="inlineStr">
        <is>
          <t>arXiv:2004.12832</t>
        </is>
      </c>
      <c r="M14" s="20" t="inlineStr">
        <is>
          <t>OSS/Third-party - verify licence &amp; version</t>
        </is>
      </c>
      <c r="N14" s="20" t="inlineStr">
        <is>
          <t>P4</t>
        </is>
      </c>
    </row>
    <row r="15" ht="25.5" customHeight="1" s="29">
      <c r="A15" s="20" t="inlineStr">
        <is>
          <t>RRK-12</t>
        </is>
      </c>
      <c r="B15" s="20" t="inlineStr">
        <is>
          <t>Metadata/business boosting</t>
        </is>
      </c>
      <c r="C15" s="20" t="inlineStr">
        <is>
          <t>Boost recency, authoritative sources, published KB state</t>
        </is>
      </c>
      <c r="D15" s="20" t="inlineStr">
        <is>
          <t>In code / engine</t>
        </is>
      </c>
      <c r="E15" s="20" t="inlineStr">
        <is>
          <t>All</t>
        </is>
      </c>
      <c r="F15" s="20" t="inlineStr">
        <is>
          <t>Negligible</t>
        </is>
      </c>
      <c r="G15" s="20" t="inlineStr">
        <is>
          <t>None</t>
        </is>
      </c>
      <c r="H15" s="20" t="inlineStr">
        <is>
          <t>Aligns with FR-FLT-04 defaults</t>
        </is>
      </c>
      <c r="I15" s="20" t="inlineStr">
        <is>
          <t>n/a</t>
        </is>
      </c>
      <c r="J15" s="20" t="inlineStr">
        <is>
          <t>Ablation</t>
        </is>
      </c>
      <c r="K15" s="20" t="inlineStr">
        <is>
          <t>Over-boost stale-but-authoritative</t>
        </is>
      </c>
      <c r="L15" s="20" t="inlineStr">
        <is>
          <t>-</t>
        </is>
      </c>
      <c r="M15" s="20" t="inlineStr">
        <is>
          <t>Proposed pattern - validate in POC</t>
        </is>
      </c>
      <c r="N15" s="20" t="inlineStr">
        <is>
          <t>P2</t>
        </is>
      </c>
    </row>
  </sheetData>
  <conditionalFormatting sqref="M4:M215">
    <cfRule type="expression" priority="1" dxfId="6" stopIfTrue="1">
      <formula>NOT(ISERROR(SEARCH("Verified",M4)))</formula>
    </cfRule>
    <cfRule type="expression" priority="2" dxfId="5" stopIfTrue="1">
      <formula>NOT(ISERROR(SEARCH("Documented",M4)))</formula>
    </cfRule>
    <cfRule type="expression" priority="3" dxfId="4" stopIfTrue="1">
      <formula>NOT(ISERROR(SEARCH("Preview",M4)))</formula>
    </cfRule>
    <cfRule type="expression" priority="4" dxfId="3" stopIfTrue="1">
      <formula>NOT(ISERROR(SEARCH("OSS",M4)))</formula>
    </cfRule>
    <cfRule type="expression" priority="5" dxfId="2" stopIfTrue="1">
      <formula>NOT(ISERROR(SEARCH("Proposed",M4)))</formula>
    </cfRule>
    <cfRule type="expression" priority="6" dxfId="1" stopIfTrue="1">
      <formula>NOT(ISERROR(SEARCH("Assumption",M4)))</formula>
    </cfRule>
    <cfRule type="expression" priority="7" dxfId="0" stopIfTrue="1">
      <formula>NOT(ISERROR(SEARCH("To Verify",M4)))</formula>
    </cfRule>
  </conditionalFormatting>
  <conditionalFormatting sqref="N4:N215">
    <cfRule type="expression" priority="8" dxfId="25" stopIfTrue="1">
      <formula>NOT(ISERROR(SEARCH("P0",N4)))</formula>
    </cfRule>
    <cfRule type="expression" priority="9" dxfId="9" stopIfTrue="1">
      <formula>NOT(ISERROR(SEARCH("P1",N4)))</formula>
    </cfRule>
    <cfRule type="expression" priority="10" dxfId="4" stopIfTrue="1">
      <formula>NOT(ISERROR(SEARCH("P2",N4)))</formula>
    </cfRule>
    <cfRule type="expression" priority="11" dxfId="5" stopIfTrue="1">
      <formula>NOT(ISERROR(SEARCH("P3",N4)))</formula>
    </cfRule>
    <cfRule type="expression" priority="12" dxfId="1" stopIfTrue="1">
      <formula>NOT(ISERROR(SEARCH("P4",N4)))</formula>
    </cfRule>
    <cfRule type="expression" priority="13" dxfId="20" stopIfTrue="1">
      <formula>NOT(ISERROR(SEARCH("Excluded",N4)))</formula>
    </cfRule>
  </conditionalFormatting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3" r:id="rId8"/>
  </hyperlinks>
  <pageMargins left="0.75" right="0.75" top="1" bottom="1" header="0.5" footer="0.5"/>
  <tableParts count="1">
    <tablePart xmlns:r="http://schemas.openxmlformats.org/officeDocument/2006/relationships" r:id="rId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0F00-000000000000}">
          <x14:formula1>
            <xm:f>Lists!$A$2:$A$8</xm:f>
          </x14:formula1>
          <xm:sqref>M4:M215</xm:sqref>
        </x14:dataValidation>
      </x14:dataValidations>
    </ext>
  </extLst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3" topLeftCell="C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22" customWidth="1" style="29" min="2" max="2"/>
    <col width="18" customWidth="1" style="29" min="3" max="3"/>
    <col width="32" customWidth="1" style="29" min="4" max="4"/>
    <col width="19" customWidth="1" style="29" min="5" max="6"/>
    <col width="17" customWidth="1" style="29" min="7" max="7"/>
    <col width="27" customWidth="1" style="29" min="8" max="8"/>
    <col width="17" customWidth="1" style="29" min="9" max="9"/>
    <col width="27" customWidth="1" style="29" min="10" max="10"/>
    <col width="29" customWidth="1" style="29" min="11" max="11"/>
    <col width="20" customWidth="1" style="29" min="12" max="12"/>
    <col width="13" customWidth="1" style="29" min="13" max="13"/>
    <col width="16" customWidth="1" style="29" min="14" max="14"/>
  </cols>
  <sheetData>
    <row r="1" ht="21.95" customHeight="1" s="29">
      <c r="A1" s="1" t="inlineStr">
        <is>
          <t>Advanced RAG - 'Broadly applicable' vs 'Problem-triggered' (test only after baseline shows the problem)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/>
    <row r="3">
      <c r="A3" s="19" t="inlineStr">
        <is>
          <t>Tech ID</t>
        </is>
      </c>
      <c r="B3" s="19" t="inlineStr">
        <is>
          <t>Technique</t>
        </is>
      </c>
      <c r="C3" s="19" t="inlineStr">
        <is>
          <t>Tier</t>
        </is>
      </c>
      <c r="D3" s="19" t="inlineStr">
        <is>
          <t>What it does</t>
        </is>
      </c>
      <c r="E3" s="19" t="inlineStr">
        <is>
          <t>Problem solved</t>
        </is>
      </c>
      <c r="F3" s="19" t="inlineStr">
        <is>
          <t>When to use</t>
        </is>
      </c>
      <c r="G3" s="19" t="inlineStr">
        <is>
          <t>When NOT to use</t>
        </is>
      </c>
      <c r="H3" s="19" t="inlineStr">
        <is>
          <t>Architecture dependencies</t>
        </is>
      </c>
      <c r="I3" s="19" t="inlineStr">
        <is>
          <t>Data preparation</t>
        </is>
      </c>
      <c r="J3" s="19" t="inlineStr">
        <is>
          <t>Implementation complexity</t>
        </is>
      </c>
      <c r="K3" s="19" t="inlineStr">
        <is>
          <t>Cost / latency implications</t>
        </is>
      </c>
      <c r="L3" s="19" t="inlineStr">
        <is>
          <t>Evaluation metrics</t>
        </is>
      </c>
      <c r="M3" s="19" t="inlineStr">
        <is>
          <t>POC priority</t>
        </is>
      </c>
      <c r="N3" s="19" t="inlineStr">
        <is>
          <t>Reference</t>
        </is>
      </c>
    </row>
    <row r="4" ht="51" customHeight="1" s="29">
      <c r="A4" s="20" t="inlineStr">
        <is>
          <t>ADV-01</t>
        </is>
      </c>
      <c r="B4" s="20" t="inlineStr">
        <is>
          <t>Contextual chunking / contextual retrieval</t>
        </is>
      </c>
      <c r="C4" s="20" t="inlineStr">
        <is>
          <t>Problem-triggered</t>
        </is>
      </c>
      <c r="D4" s="20" t="inlineStr">
        <is>
          <t>LLM writes a short context prefix per chunk before embedding and BM25 indexing</t>
        </is>
      </c>
      <c r="E4" s="20" t="inlineStr">
        <is>
          <t>Ambiguous chunks lose document context</t>
        </is>
      </c>
      <c r="F4" s="20" t="inlineStr">
        <is>
          <t>Baseline shows chunks retrieved without enough context</t>
        </is>
      </c>
      <c r="G4" s="20" t="inlineStr">
        <is>
          <t>Chunks already carry heading path and title</t>
        </is>
      </c>
      <c r="H4" s="20" t="inlineStr">
        <is>
          <t>Ingestion LLM; re-index on prompt change</t>
        </is>
      </c>
      <c r="I4" s="20" t="inlineStr">
        <is>
          <t>Doc + chunk to LLM</t>
        </is>
      </c>
      <c r="J4" s="20" t="inlineStr">
        <is>
          <t>Medium</t>
        </is>
      </c>
      <c r="K4" s="20" t="inlineStr">
        <is>
          <t>Ingestion cost per chunk; none at query</t>
        </is>
      </c>
      <c r="L4" s="20" t="inlineStr">
        <is>
          <t>Recall@20, NDCG</t>
        </is>
      </c>
      <c r="M4" s="20" t="inlineStr">
        <is>
          <t>P2</t>
        </is>
      </c>
      <c r="N4" s="21" t="inlineStr">
        <is>
          <t>https://www.anthropic.com/news/contextual-retrieval</t>
        </is>
      </c>
    </row>
    <row r="5" ht="38.25" customHeight="1" s="29">
      <c r="A5" s="20" t="inlineStr">
        <is>
          <t>ADV-02</t>
        </is>
      </c>
      <c r="B5" s="20" t="inlineStr">
        <is>
          <t>Parent-child retrieval</t>
        </is>
      </c>
      <c r="C5" s="20" t="inlineStr">
        <is>
          <t>Broadly applicable</t>
        </is>
      </c>
      <c r="D5" s="20" t="inlineStr">
        <is>
          <t>Retrieve small chunks, return parent</t>
        </is>
      </c>
      <c r="E5" s="20" t="inlineStr">
        <is>
          <t>Precision vs completeness tension</t>
        </is>
      </c>
      <c r="F5" s="20" t="inlineStr">
        <is>
          <t>Long structured documents</t>
        </is>
      </c>
      <c r="G5" s="20" t="inlineStr">
        <is>
          <t>Short KB articles (whole article fits)</t>
        </is>
      </c>
      <c r="H5" s="20" t="inlineStr">
        <is>
          <t>Parent store; ACL identical per document</t>
        </is>
      </c>
      <c r="I5" s="20" t="inlineStr">
        <is>
          <t>CHK-10</t>
        </is>
      </c>
      <c r="J5" s="20" t="inlineStr">
        <is>
          <t>Low-Medium</t>
        </is>
      </c>
      <c r="K5" s="20" t="inlineStr">
        <is>
          <t>Larger prompts</t>
        </is>
      </c>
      <c r="L5" s="20" t="inlineStr">
        <is>
          <t>Completeness, context precision</t>
        </is>
      </c>
      <c r="M5" s="20" t="inlineStr">
        <is>
          <t>P1</t>
        </is>
      </c>
      <c r="N5" s="20" t="inlineStr">
        <is>
          <t>LlamaIndex AutoMergingRetriever</t>
        </is>
      </c>
    </row>
    <row r="6" ht="25.5" customHeight="1" s="29">
      <c r="A6" s="20" t="inlineStr">
        <is>
          <t>ADV-03</t>
        </is>
      </c>
      <c r="B6" s="20" t="inlineStr">
        <is>
          <t>Hybrid search</t>
        </is>
      </c>
      <c r="C6" s="20" t="inlineStr">
        <is>
          <t>Broadly applicable</t>
        </is>
      </c>
      <c r="D6" s="20" t="inlineStr">
        <is>
          <t>Dense + keyword fusion</t>
        </is>
      </c>
      <c r="E6" s="20" t="inlineStr">
        <is>
          <t>Jargon, IDs, acronyms</t>
        </is>
      </c>
      <c r="F6" s="20" t="inlineStr">
        <is>
          <t>Always test</t>
        </is>
      </c>
      <c r="G6" s="20" t="inlineStr">
        <is>
          <t>-</t>
        </is>
      </c>
      <c r="H6" s="20" t="inlineStr">
        <is>
          <t>Two indexes or hybrid-capable store</t>
        </is>
      </c>
      <c r="I6" s="20" t="inlineStr">
        <is>
          <t>Analyzers</t>
        </is>
      </c>
      <c r="J6" s="20" t="inlineStr">
        <is>
          <t>Medium</t>
        </is>
      </c>
      <c r="K6" s="20" t="inlineStr">
        <is>
          <t>~2x retrieval</t>
        </is>
      </c>
      <c r="L6" s="20" t="inlineStr">
        <is>
          <t>Recall per query type</t>
        </is>
      </c>
      <c r="M6" s="20" t="inlineStr">
        <is>
          <t>P1</t>
        </is>
      </c>
      <c r="N6" s="20" t="inlineStr">
        <is>
          <t>RRF paper</t>
        </is>
      </c>
    </row>
    <row r="7" ht="38.25" customHeight="1" s="29">
      <c r="A7" s="20" t="inlineStr">
        <is>
          <t>ADV-04</t>
        </is>
      </c>
      <c r="B7" s="20" t="inlineStr">
        <is>
          <t>Reranking</t>
        </is>
      </c>
      <c r="C7" s="20" t="inlineStr">
        <is>
          <t>Broadly applicable</t>
        </is>
      </c>
      <c r="D7" s="20" t="inlineStr">
        <is>
          <t>Second-stage relevance model</t>
        </is>
      </c>
      <c r="E7" s="20" t="inlineStr">
        <is>
          <t>First-stage ordering noise</t>
        </is>
      </c>
      <c r="F7" s="20" t="inlineStr">
        <is>
          <t>Always test</t>
        </is>
      </c>
      <c r="G7" s="20" t="inlineStr">
        <is>
          <t>Tiny corpora where exact search + LLM suffices</t>
        </is>
      </c>
      <c r="H7" s="20" t="inlineStr">
        <is>
          <t>Reranker service</t>
        </is>
      </c>
      <c r="I7" s="20" t="inlineStr">
        <is>
          <t>-</t>
        </is>
      </c>
      <c r="J7" s="20" t="inlineStr">
        <is>
          <t>Low-Medium</t>
        </is>
      </c>
      <c r="K7" s="20" t="inlineStr">
        <is>
          <t>+latency per candidate</t>
        </is>
      </c>
      <c r="L7" s="20" t="inlineStr">
        <is>
          <t>NDCG@10, MRR</t>
        </is>
      </c>
      <c r="M7" s="20" t="inlineStr">
        <is>
          <t>P1</t>
        </is>
      </c>
      <c r="N7" s="20" t="inlineStr">
        <is>
          <t>RRK sheet</t>
        </is>
      </c>
    </row>
    <row r="8" ht="38.25" customHeight="1" s="29">
      <c r="A8" s="20" t="inlineStr">
        <is>
          <t>ADV-05</t>
        </is>
      </c>
      <c r="B8" s="20" t="inlineStr">
        <is>
          <t>Hierarchical indexes / summaries (RAPTOR-style)</t>
        </is>
      </c>
      <c r="C8" s="20" t="inlineStr">
        <is>
          <t>Problem-triggered</t>
        </is>
      </c>
      <c r="D8" s="20" t="inlineStr">
        <is>
          <t>Tree of cluster/section summaries</t>
        </is>
      </c>
      <c r="E8" s="20" t="inlineStr">
        <is>
          <t>Broad, overview questions</t>
        </is>
      </c>
      <c r="F8" s="20" t="inlineStr">
        <is>
          <t>Overview questions fail on baseline</t>
        </is>
      </c>
      <c r="G8" s="20" t="inlineStr">
        <is>
          <t>Fact lookup workloads</t>
        </is>
      </c>
      <c r="H8" s="20" t="inlineStr">
        <is>
          <t>Summary pipeline; ACL: summary must not mix documents with different ACLs</t>
        </is>
      </c>
      <c r="I8" s="20" t="inlineStr">
        <is>
          <t>Summarisation</t>
        </is>
      </c>
      <c r="J8" s="20" t="inlineStr">
        <is>
          <t>High</t>
        </is>
      </c>
      <c r="K8" s="20" t="inlineStr">
        <is>
          <t>Ingestion LLM</t>
        </is>
      </c>
      <c r="L8" s="20" t="inlineStr">
        <is>
          <t>Answer completeness on overview subset</t>
        </is>
      </c>
      <c r="M8" s="20" t="inlineStr">
        <is>
          <t>P3</t>
        </is>
      </c>
      <c r="N8" s="20" t="inlineStr">
        <is>
          <t>arXiv:2401.18059</t>
        </is>
      </c>
    </row>
    <row r="9" ht="25.5" customHeight="1" s="29">
      <c r="A9" s="20" t="inlineStr">
        <is>
          <t>ADV-06</t>
        </is>
      </c>
      <c r="B9" s="20" t="inlineStr">
        <is>
          <t>Query decomposition</t>
        </is>
      </c>
      <c r="C9" s="20" t="inlineStr">
        <is>
          <t>Problem-triggered</t>
        </is>
      </c>
      <c r="D9" s="20" t="inlineStr">
        <is>
          <t>Split into sub-questions</t>
        </is>
      </c>
      <c r="E9" s="20" t="inlineStr">
        <is>
          <t>Compound questions</t>
        </is>
      </c>
      <c r="F9" s="20" t="inlineStr">
        <is>
          <t>Compound subset fails</t>
        </is>
      </c>
      <c r="G9" s="20" t="inlineStr">
        <is>
          <t>Simple lookups</t>
        </is>
      </c>
      <c r="H9" s="20" t="inlineStr">
        <is>
          <t>Planner (ADK agent)</t>
        </is>
      </c>
      <c r="I9" s="20" t="inlineStr">
        <is>
          <t>-</t>
        </is>
      </c>
      <c r="J9" s="20" t="inlineStr">
        <is>
          <t>Medium</t>
        </is>
      </c>
      <c r="K9" s="20" t="inlineStr">
        <is>
          <t>+LLM calls</t>
        </is>
      </c>
      <c r="L9" s="20" t="inlineStr">
        <is>
          <t>Completeness</t>
        </is>
      </c>
      <c r="M9" s="20" t="inlineStr">
        <is>
          <t>P3</t>
        </is>
      </c>
      <c r="N9" s="20" t="inlineStr">
        <is>
          <t>-</t>
        </is>
      </c>
    </row>
    <row r="10" ht="25.5" customHeight="1" s="29">
      <c r="A10" s="20" t="inlineStr">
        <is>
          <t>ADV-07</t>
        </is>
      </c>
      <c r="B10" s="20" t="inlineStr">
        <is>
          <t>Query rewriting</t>
        </is>
      </c>
      <c r="C10" s="20" t="inlineStr">
        <is>
          <t>Broadly applicable for chat</t>
        </is>
      </c>
      <c r="D10" s="20" t="inlineStr">
        <is>
          <t>Standalone query from conversation</t>
        </is>
      </c>
      <c r="E10" s="20" t="inlineStr">
        <is>
          <t>Follow-up questions</t>
        </is>
      </c>
      <c r="F10" s="20" t="inlineStr">
        <is>
          <t>Multi-turn UX</t>
        </is>
      </c>
      <c r="G10" s="20" t="inlineStr">
        <is>
          <t>Single-shot API calls</t>
        </is>
      </c>
      <c r="H10" s="20" t="inlineStr">
        <is>
          <t>LLM; user-scoped memory</t>
        </is>
      </c>
      <c r="I10" s="20" t="inlineStr">
        <is>
          <t>-</t>
        </is>
      </c>
      <c r="J10" s="20" t="inlineStr">
        <is>
          <t>Low</t>
        </is>
      </c>
      <c r="K10" s="20" t="inlineStr">
        <is>
          <t>+1 LLM call</t>
        </is>
      </c>
      <c r="L10" s="20" t="inlineStr">
        <is>
          <t>Recall on conversational subset</t>
        </is>
      </c>
      <c r="M10" s="20" t="inlineStr">
        <is>
          <t>P2</t>
        </is>
      </c>
      <c r="N10" s="20" t="inlineStr">
        <is>
          <t>-</t>
        </is>
      </c>
    </row>
    <row r="11" ht="25.5" customHeight="1" s="29">
      <c r="A11" s="20" t="inlineStr">
        <is>
          <t>ADV-08</t>
        </is>
      </c>
      <c r="B11" s="20" t="inlineStr">
        <is>
          <t>Multi-query retrieval</t>
        </is>
      </c>
      <c r="C11" s="20" t="inlineStr">
        <is>
          <t>Problem-triggered</t>
        </is>
      </c>
      <c r="D11" s="20" t="inlineStr">
        <is>
          <t>Multiple paraphrases, fused</t>
        </is>
      </c>
      <c r="E11" s="20" t="inlineStr">
        <is>
          <t>Recall gaps on vague queries</t>
        </is>
      </c>
      <c r="F11" s="20" t="inlineStr">
        <is>
          <t>Recall@K low on vague subset</t>
        </is>
      </c>
      <c r="G11" s="20" t="inlineStr">
        <is>
          <t>Latency-critical paths</t>
        </is>
      </c>
      <c r="H11" s="20" t="inlineStr">
        <is>
          <t>Fusion</t>
        </is>
      </c>
      <c r="I11" s="20" t="inlineStr">
        <is>
          <t>-</t>
        </is>
      </c>
      <c r="J11" s="20" t="inlineStr">
        <is>
          <t>Low</t>
        </is>
      </c>
      <c r="K11" s="20" t="inlineStr">
        <is>
          <t>N x retrieval</t>
        </is>
      </c>
      <c r="L11" s="20" t="inlineStr">
        <is>
          <t>Recall, P95</t>
        </is>
      </c>
      <c r="M11" s="20" t="inlineStr">
        <is>
          <t>P3</t>
        </is>
      </c>
      <c r="N11" s="20" t="inlineStr">
        <is>
          <t>-</t>
        </is>
      </c>
    </row>
    <row r="12" ht="38.25" customHeight="1" s="29">
      <c r="A12" s="20" t="inlineStr">
        <is>
          <t>ADV-09</t>
        </is>
      </c>
      <c r="B12" s="20" t="inlineStr">
        <is>
          <t>Metadata-aware / self-query retrieval</t>
        </is>
      </c>
      <c r="C12" s="20" t="inlineStr">
        <is>
          <t>Broadly applicable (constrained)</t>
        </is>
      </c>
      <c r="D12" s="20" t="inlineStr">
        <is>
          <t>LLM extracts structured filters from NL query (e.g. 'last month', 'in ServiceNow')</t>
        </is>
      </c>
      <c r="E12" s="20" t="inlineStr">
        <is>
          <t>Users express filters in words</t>
        </is>
      </c>
      <c r="F12" s="20" t="inlineStr">
        <is>
          <t>Filter-heavy queries</t>
        </is>
      </c>
      <c r="G12" s="20" t="inlineStr">
        <is>
          <t>When UI already passes filters</t>
        </is>
      </c>
      <c r="H12" s="20" t="inlineStr">
        <is>
          <t>Filter schema discovery (FR-FLT-03)</t>
        </is>
      </c>
      <c r="I12" s="20" t="inlineStr">
        <is>
          <t>Typed metadata</t>
        </is>
      </c>
      <c r="J12" s="20" t="inlineStr">
        <is>
          <t>Medium</t>
        </is>
      </c>
      <c r="K12" s="20" t="inlineStr">
        <is>
          <t>+LLM call</t>
        </is>
      </c>
      <c r="L12" s="20" t="inlineStr">
        <is>
          <t>Filter correctness</t>
        </is>
      </c>
      <c r="M12" s="20" t="inlineStr">
        <is>
          <t>P2</t>
        </is>
      </c>
      <c r="N12" s="20" t="inlineStr">
        <is>
          <t>-</t>
        </is>
      </c>
    </row>
    <row r="13" ht="25.5" customHeight="1" s="29">
      <c r="A13" s="20" t="inlineStr">
        <is>
          <t>ADV-10</t>
        </is>
      </c>
      <c r="B13" s="20" t="inlineStr">
        <is>
          <t>Corrective RAG (CRAG)</t>
        </is>
      </c>
      <c r="C13" s="20" t="inlineStr">
        <is>
          <t>Problem-triggered</t>
        </is>
      </c>
      <c r="D13" s="20" t="inlineStr">
        <is>
          <t>Grade retrieved docs; re-retrieve or abstain if weak</t>
        </is>
      </c>
      <c r="E13" s="20" t="inlineStr">
        <is>
          <t>Low-quality retrieval passes through</t>
        </is>
      </c>
      <c r="F13" s="20" t="inlineStr">
        <is>
          <t>Insufficient-evidence rate high</t>
        </is>
      </c>
      <c r="G13" s="20" t="inlineStr">
        <is>
          <t>Strong baseline retrieval</t>
        </is>
      </c>
      <c r="H13" s="20" t="inlineStr">
        <is>
          <t>Grader model</t>
        </is>
      </c>
      <c r="I13" s="20" t="inlineStr">
        <is>
          <t>-</t>
        </is>
      </c>
      <c r="J13" s="20" t="inlineStr">
        <is>
          <t>Medium</t>
        </is>
      </c>
      <c r="K13" s="20" t="inlineStr">
        <is>
          <t>+grader call</t>
        </is>
      </c>
      <c r="L13" s="20" t="inlineStr">
        <is>
          <t>Unsupported-claim rate, abstention</t>
        </is>
      </c>
      <c r="M13" s="20" t="inlineStr">
        <is>
          <t>P3</t>
        </is>
      </c>
      <c r="N13" s="20" t="inlineStr">
        <is>
          <t>arXiv:2401.15884</t>
        </is>
      </c>
    </row>
    <row r="14" ht="38.25" customHeight="1" s="29">
      <c r="A14" s="20" t="inlineStr">
        <is>
          <t>ADV-11</t>
        </is>
      </c>
      <c r="B14" s="20" t="inlineStr">
        <is>
          <t>Adaptive retrieval (retrieve-or-not / Self-RAG style)</t>
        </is>
      </c>
      <c r="C14" s="20" t="inlineStr">
        <is>
          <t>Problem-triggered</t>
        </is>
      </c>
      <c r="D14" s="20" t="inlineStr">
        <is>
          <t>Decide whether retrieval is needed</t>
        </is>
      </c>
      <c r="E14" s="20" t="inlineStr">
        <is>
          <t>Unneeded retrieval on chit-chat</t>
        </is>
      </c>
      <c r="F14" s="20" t="inlineStr">
        <is>
          <t>Mixed traffic</t>
        </is>
      </c>
      <c r="G14" s="20" t="inlineStr">
        <is>
          <t>Pure knowledge-QA API</t>
        </is>
      </c>
      <c r="H14" s="20" t="inlineStr">
        <is>
          <t>Router</t>
        </is>
      </c>
      <c r="I14" s="20" t="inlineStr">
        <is>
          <t>-</t>
        </is>
      </c>
      <c r="J14" s="20" t="inlineStr">
        <is>
          <t>Medium</t>
        </is>
      </c>
      <c r="K14" s="20" t="inlineStr">
        <is>
          <t>Saves cost on non-KB queries</t>
        </is>
      </c>
      <c r="L14" s="20" t="inlineStr">
        <is>
          <t>Routing accuracy</t>
        </is>
      </c>
      <c r="M14" s="20" t="inlineStr">
        <is>
          <t>P4</t>
        </is>
      </c>
      <c r="N14" s="20" t="inlineStr">
        <is>
          <t>arXiv:2310.11511</t>
        </is>
      </c>
    </row>
    <row r="15">
      <c r="A15" s="20" t="inlineStr">
        <is>
          <t>ADV-12</t>
        </is>
      </c>
      <c r="B15" s="20" t="inlineStr">
        <is>
          <t>Iterative retrieval</t>
        </is>
      </c>
      <c r="C15" s="20" t="inlineStr">
        <is>
          <t>Problem-triggered</t>
        </is>
      </c>
      <c r="D15" s="20" t="inlineStr">
        <is>
          <t>Loop retrieve-read-retrieve</t>
        </is>
      </c>
      <c r="E15" s="20" t="inlineStr">
        <is>
          <t>Chained facts</t>
        </is>
      </c>
      <c r="F15" s="20" t="inlineStr">
        <is>
          <t>Multi-hop subset fails</t>
        </is>
      </c>
      <c r="G15" s="20" t="inlineStr">
        <is>
          <t>Simple lookups</t>
        </is>
      </c>
      <c r="H15" s="20" t="inlineStr">
        <is>
          <t>Agent loop with budget</t>
        </is>
      </c>
      <c r="I15" s="20" t="inlineStr">
        <is>
          <t>-</t>
        </is>
      </c>
      <c r="J15" s="20" t="inlineStr">
        <is>
          <t>High</t>
        </is>
      </c>
      <c r="K15" s="20" t="inlineStr">
        <is>
          <t>Variable</t>
        </is>
      </c>
      <c r="L15" s="20" t="inlineStr">
        <is>
          <t>Multi-hop accuracy</t>
        </is>
      </c>
      <c r="M15" s="20" t="inlineStr">
        <is>
          <t>P4</t>
        </is>
      </c>
      <c r="N15" s="20" t="inlineStr">
        <is>
          <t>-</t>
        </is>
      </c>
    </row>
    <row r="16" ht="51" customHeight="1" s="29">
      <c r="A16" s="20" t="inlineStr">
        <is>
          <t>ADV-13</t>
        </is>
      </c>
      <c r="B16" s="20" t="inlineStr">
        <is>
          <t>GraphRAG</t>
        </is>
      </c>
      <c r="C16" s="20" t="inlineStr">
        <is>
          <t>Problem-triggered</t>
        </is>
      </c>
      <c r="D16" s="20" t="inlineStr">
        <is>
          <t>Entity graph + community summaries</t>
        </is>
      </c>
      <c r="E16" s="20" t="inlineStr">
        <is>
          <t>Global / relationship questions</t>
        </is>
      </c>
      <c r="F16" s="20" t="inlineStr">
        <is>
          <t>Proven relationship query needs</t>
        </is>
      </c>
      <c r="G16" s="20" t="inlineStr">
        <is>
          <t>ACL-heterogeneous corpora (summaries cross ACL boundaries)</t>
        </is>
      </c>
      <c r="H16" s="20" t="inlineStr">
        <is>
          <t>Graph store; per-node ACL</t>
        </is>
      </c>
      <c r="I16" s="20" t="inlineStr">
        <is>
          <t>Entity extraction</t>
        </is>
      </c>
      <c r="J16" s="20" t="inlineStr">
        <is>
          <t>Very high</t>
        </is>
      </c>
      <c r="K16" s="20" t="inlineStr">
        <is>
          <t>High ingestion</t>
        </is>
      </c>
      <c r="L16" s="20" t="inlineStr">
        <is>
          <t>Multi-hop, global question accuracy</t>
        </is>
      </c>
      <c r="M16" s="20" t="inlineStr">
        <is>
          <t>P4</t>
        </is>
      </c>
      <c r="N16" s="20" t="inlineStr">
        <is>
          <t>arXiv:2404.16130</t>
        </is>
      </c>
    </row>
    <row r="17" ht="25.5" customHeight="1" s="29">
      <c r="A17" s="20" t="inlineStr">
        <is>
          <t>ADV-14</t>
        </is>
      </c>
      <c r="B17" s="20" t="inlineStr">
        <is>
          <t>Knowledge graph + entity linking</t>
        </is>
      </c>
      <c r="C17" s="20" t="inlineStr">
        <is>
          <t>Problem-triggered</t>
        </is>
      </c>
      <c r="D17" s="20" t="inlineStr">
        <is>
          <t>Link mentions to canonical entities (products, systems)</t>
        </is>
      </c>
      <c r="E17" s="20" t="inlineStr">
        <is>
          <t>Ambiguous names, acronyms</t>
        </is>
      </c>
      <c r="F17" s="20" t="inlineStr">
        <is>
          <t>Glossary alone insufficient</t>
        </is>
      </c>
      <c r="G17" s="20" t="inlineStr">
        <is>
          <t>Small vocab</t>
        </is>
      </c>
      <c r="H17" s="20" t="inlineStr">
        <is>
          <t>KG store; glossary (FR-GLO)</t>
        </is>
      </c>
      <c r="I17" s="20" t="inlineStr">
        <is>
          <t>Entity dictionary</t>
        </is>
      </c>
      <c r="J17" s="20" t="inlineStr">
        <is>
          <t>High</t>
        </is>
      </c>
      <c r="K17" s="20" t="inlineStr">
        <is>
          <t>Medium</t>
        </is>
      </c>
      <c r="L17" s="20" t="inlineStr">
        <is>
          <t>Disambiguation accuracy</t>
        </is>
      </c>
      <c r="M17" s="20" t="inlineStr">
        <is>
          <t>P4</t>
        </is>
      </c>
      <c r="N17" s="20" t="inlineStr">
        <is>
          <t>-</t>
        </is>
      </c>
    </row>
    <row r="18" ht="25.5" customHeight="1" s="29">
      <c r="A18" s="20" t="inlineStr">
        <is>
          <t>ADV-15</t>
        </is>
      </c>
      <c r="B18" s="20" t="inlineStr">
        <is>
          <t>Multi-hop reasoning</t>
        </is>
      </c>
      <c r="C18" s="20" t="inlineStr">
        <is>
          <t>Problem-triggered</t>
        </is>
      </c>
      <c r="D18" s="20" t="inlineStr">
        <is>
          <t>Reason across multiple documents</t>
        </is>
      </c>
      <c r="E18" s="20" t="inlineStr">
        <is>
          <t>Questions spanning sources</t>
        </is>
      </c>
      <c r="F18" s="20" t="inlineStr">
        <is>
          <t>Proven need</t>
        </is>
      </c>
      <c r="G18" s="20" t="inlineStr">
        <is>
          <t>-</t>
        </is>
      </c>
      <c r="H18" s="20" t="inlineStr">
        <is>
          <t>Agent orchestration</t>
        </is>
      </c>
      <c r="I18" s="20" t="inlineStr">
        <is>
          <t>-</t>
        </is>
      </c>
      <c r="J18" s="20" t="inlineStr">
        <is>
          <t>High</t>
        </is>
      </c>
      <c r="K18" s="20" t="inlineStr">
        <is>
          <t>High</t>
        </is>
      </c>
      <c r="L18" s="20" t="inlineStr">
        <is>
          <t>Multi-hop accuracy</t>
        </is>
      </c>
      <c r="M18" s="20" t="inlineStr">
        <is>
          <t>P4</t>
        </is>
      </c>
      <c r="N18" s="20" t="inlineStr">
        <is>
          <t>-</t>
        </is>
      </c>
    </row>
    <row r="19" ht="25.5" customHeight="1" s="29">
      <c r="A19" s="20" t="inlineStr">
        <is>
          <t>ADV-16</t>
        </is>
      </c>
      <c r="B19" s="20" t="inlineStr">
        <is>
          <t>Late-interaction retrieval (ColBERT)</t>
        </is>
      </c>
      <c r="C19" s="20" t="inlineStr">
        <is>
          <t>Problem-triggered</t>
        </is>
      </c>
      <c r="D19" s="20" t="inlineStr">
        <is>
          <t>Token-level MaxSim</t>
        </is>
      </c>
      <c r="E19" s="20" t="inlineStr">
        <is>
          <t>Precision ceiling</t>
        </is>
      </c>
      <c r="F19" s="20" t="inlineStr">
        <is>
          <t>Reranker alone insufficient</t>
        </is>
      </c>
      <c r="G19" s="20" t="inlineStr">
        <is>
          <t>Storage-constrained</t>
        </is>
      </c>
      <c r="H19" s="20" t="inlineStr">
        <is>
          <t>Multivector store</t>
        </is>
      </c>
      <c r="I19" s="20" t="inlineStr">
        <is>
          <t>-</t>
        </is>
      </c>
      <c r="J19" s="20" t="inlineStr">
        <is>
          <t>High</t>
        </is>
      </c>
      <c r="K19" s="20" t="inlineStr">
        <is>
          <t>Storage heavy</t>
        </is>
      </c>
      <c r="L19" s="20" t="inlineStr">
        <is>
          <t>NDCG</t>
        </is>
      </c>
      <c r="M19" s="20" t="inlineStr">
        <is>
          <t>P4</t>
        </is>
      </c>
      <c r="N19" s="20" t="inlineStr">
        <is>
          <t>arXiv:2112.01488</t>
        </is>
      </c>
    </row>
    <row r="20" ht="25.5" customHeight="1" s="29">
      <c r="A20" s="20" t="inlineStr">
        <is>
          <t>ADV-17</t>
        </is>
      </c>
      <c r="B20" s="20" t="inlineStr">
        <is>
          <t>Multimodal RAG</t>
        </is>
      </c>
      <c r="C20" s="20" t="inlineStr">
        <is>
          <t>Problem-triggered</t>
        </is>
      </c>
      <c r="D20" s="20" t="inlineStr">
        <is>
          <t>Retrieve images/diagrams/scans</t>
        </is>
      </c>
      <c r="E20" s="20" t="inlineStr">
        <is>
          <t>Facts in images</t>
        </is>
      </c>
      <c r="F20" s="20" t="inlineStr">
        <is>
          <t>Visual content significant (AQ)</t>
        </is>
      </c>
      <c r="G20" s="20" t="inlineStr">
        <is>
          <t>Text-only corpora</t>
        </is>
      </c>
      <c r="H20" s="20" t="inlineStr">
        <is>
          <t>Multimodal embeddings / Gemini parsing</t>
        </is>
      </c>
      <c r="I20" s="20" t="inlineStr">
        <is>
          <t>Image extraction</t>
        </is>
      </c>
      <c r="J20" s="20" t="inlineStr">
        <is>
          <t>High</t>
        </is>
      </c>
      <c r="K20" s="20" t="inlineStr">
        <is>
          <t>Higher</t>
        </is>
      </c>
      <c r="L20" s="20" t="inlineStr">
        <is>
          <t>Recall on visual subset</t>
        </is>
      </c>
      <c r="M20" s="20" t="inlineStr">
        <is>
          <t>P3</t>
        </is>
      </c>
      <c r="N20" s="20" t="inlineStr">
        <is>
          <t>EMB-02/05</t>
        </is>
      </c>
    </row>
    <row r="21" ht="38.25" customHeight="1" s="29">
      <c r="A21" s="20" t="inlineStr">
        <is>
          <t>ADV-18</t>
        </is>
      </c>
      <c r="B21" s="20" t="inlineStr">
        <is>
          <t>Table / structured-data retrieval (text-to-SQL)</t>
        </is>
      </c>
      <c r="C21" s="20" t="inlineStr">
        <is>
          <t>Problem-triggered</t>
        </is>
      </c>
      <c r="D21" s="20" t="inlineStr">
        <is>
          <t>Query structured sources directly (BigQuery / Cloud SQL)</t>
        </is>
      </c>
      <c r="E21" s="20" t="inlineStr">
        <is>
          <t>Numeric / aggregate questions</t>
        </is>
      </c>
      <c r="F21" s="20" t="inlineStr">
        <is>
          <t>FR-CON-03/04 structured sources in scope</t>
        </is>
      </c>
      <c r="G21" s="20" t="inlineStr">
        <is>
          <t>Prose-only content</t>
        </is>
      </c>
      <c r="H21" s="20" t="inlineStr">
        <is>
          <t>SQL tools with row-level security as end user</t>
        </is>
      </c>
      <c r="I21" s="20" t="inlineStr">
        <is>
          <t>Schema docs</t>
        </is>
      </c>
      <c r="J21" s="20" t="inlineStr">
        <is>
          <t>High</t>
        </is>
      </c>
      <c r="K21" s="20" t="inlineStr">
        <is>
          <t>Medium</t>
        </is>
      </c>
      <c r="L21" s="20" t="inlineStr">
        <is>
          <t>Execution accuracy</t>
        </is>
      </c>
      <c r="M21" s="20" t="inlineStr">
        <is>
          <t>P3</t>
        </is>
      </c>
      <c r="N21" s="20" t="inlineStr">
        <is>
          <t>-</t>
        </is>
      </c>
    </row>
    <row r="22" ht="38.25" customHeight="1" s="29">
      <c r="A22" s="20" t="inlineStr">
        <is>
          <t>ADV-19</t>
        </is>
      </c>
      <c r="B22" s="20" t="inlineStr">
        <is>
          <t>Citation and provenance enforcement</t>
        </is>
      </c>
      <c r="C22" s="20" t="inlineStr">
        <is>
          <t>Broadly applicable (MUST)</t>
        </is>
      </c>
      <c r="D22" s="20" t="inlineStr">
        <is>
          <t>Every claim linked to returned source with deep link</t>
        </is>
      </c>
      <c r="E22" s="20" t="inlineStr">
        <is>
          <t>FR-RET-02</t>
        </is>
      </c>
      <c r="F22" s="20" t="inlineStr">
        <is>
          <t>Always</t>
        </is>
      </c>
      <c r="G22" s="20" t="inlineStr">
        <is>
          <t>-</t>
        </is>
      </c>
      <c r="H22" s="20" t="inlineStr">
        <is>
          <t>Chunk -&gt; doc -&gt; source_url mapping; ACL check on cited docs</t>
        </is>
      </c>
      <c r="I22" s="20" t="inlineStr">
        <is>
          <t>Stable IDs</t>
        </is>
      </c>
      <c r="J22" s="20" t="inlineStr">
        <is>
          <t>Medium</t>
        </is>
      </c>
      <c r="K22" s="20" t="inlineStr">
        <is>
          <t>Small</t>
        </is>
      </c>
      <c r="L22" s="20" t="inlineStr">
        <is>
          <t>Citation correctness, coverage</t>
        </is>
      </c>
      <c r="M22" s="20" t="inlineStr">
        <is>
          <t>P1</t>
        </is>
      </c>
      <c r="N22" s="20" t="inlineStr">
        <is>
          <t>-</t>
        </is>
      </c>
    </row>
    <row r="23" ht="63.75" customHeight="1" s="29">
      <c r="A23" s="20" t="inlineStr">
        <is>
          <t>ADV-20</t>
        </is>
      </c>
      <c r="B23" s="20" t="inlineStr">
        <is>
          <t>Grounded answer generation + check grounding</t>
        </is>
      </c>
      <c r="C23" s="20" t="inlineStr">
        <is>
          <t>Broadly applicable</t>
        </is>
      </c>
      <c r="D23" s="20" t="inlineStr">
        <is>
          <t>Constrain to context; optional Check Grounding API scoring</t>
        </is>
      </c>
      <c r="E23" s="20" t="inlineStr">
        <is>
          <t>Hallucination</t>
        </is>
      </c>
      <c r="F23" s="20" t="inlineStr">
        <is>
          <t>Always</t>
        </is>
      </c>
      <c r="G23" s="20" t="inlineStr">
        <is>
          <t>-</t>
        </is>
      </c>
      <c r="H23" s="20" t="inlineStr">
        <is>
          <t>Gemini; Check Grounding API (Discovery Engine)</t>
        </is>
      </c>
      <c r="I23" s="20" t="inlineStr">
        <is>
          <t>-</t>
        </is>
      </c>
      <c r="J23" s="20" t="inlineStr">
        <is>
          <t>Low-Medium</t>
        </is>
      </c>
      <c r="K23" s="20" t="inlineStr">
        <is>
          <t>+1 call if used</t>
        </is>
      </c>
      <c r="L23" s="20" t="inlineStr">
        <is>
          <t>Faithfulness, unsupported-claim rate</t>
        </is>
      </c>
      <c r="M23" s="20" t="inlineStr">
        <is>
          <t>P1</t>
        </is>
      </c>
      <c r="N23" s="21" t="inlineStr">
        <is>
          <t>https://cloud.google.com/generative-ai-app-builder/docs/check-grounding</t>
        </is>
      </c>
    </row>
    <row r="24" ht="25.5" customHeight="1" s="29">
      <c r="A24" s="20" t="inlineStr">
        <is>
          <t>ADV-21</t>
        </is>
      </c>
      <c r="B24" s="20" t="inlineStr">
        <is>
          <t>Context compression</t>
        </is>
      </c>
      <c r="C24" s="20" t="inlineStr">
        <is>
          <t>Problem-triggered</t>
        </is>
      </c>
      <c r="D24" s="20" t="inlineStr">
        <is>
          <t>Remove irrelevant sentences before generation</t>
        </is>
      </c>
      <c r="E24" s="20" t="inlineStr">
        <is>
          <t>Token cost / lost-in-the-middle</t>
        </is>
      </c>
      <c r="F24" s="20" t="inlineStr">
        <is>
          <t>Long contexts degrade answers</t>
        </is>
      </c>
      <c r="G24" s="20" t="inlineStr">
        <is>
          <t>Short contexts</t>
        </is>
      </c>
      <c r="H24" s="20" t="inlineStr">
        <is>
          <t>Compressor model</t>
        </is>
      </c>
      <c r="I24" s="20" t="inlineStr">
        <is>
          <t>-</t>
        </is>
      </c>
      <c r="J24" s="20" t="inlineStr">
        <is>
          <t>Medium</t>
        </is>
      </c>
      <c r="K24" s="20" t="inlineStr">
        <is>
          <t>Saves generation tokens</t>
        </is>
      </c>
      <c r="L24" s="20" t="inlineStr">
        <is>
          <t>Faithfulness, cost/query</t>
        </is>
      </c>
      <c r="M24" s="20" t="inlineStr">
        <is>
          <t>P3</t>
        </is>
      </c>
      <c r="N24" s="20" t="inlineStr">
        <is>
          <t>arXiv:2307.03172</t>
        </is>
      </c>
    </row>
    <row r="25" ht="25.5" customHeight="1" s="29">
      <c r="A25" s="20" t="inlineStr">
        <is>
          <t>ADV-22</t>
        </is>
      </c>
      <c r="B25" s="20" t="inlineStr">
        <is>
          <t>Long-context generation</t>
        </is>
      </c>
      <c r="C25" s="20" t="inlineStr">
        <is>
          <t>Broadly applicable lever</t>
        </is>
      </c>
      <c r="D25" s="20" t="inlineStr">
        <is>
          <t>Send more/larger context to long-context Gemini</t>
        </is>
      </c>
      <c r="E25" s="20" t="inlineStr">
        <is>
          <t>Fragmented evidence</t>
        </is>
      </c>
      <c r="F25" s="20" t="inlineStr">
        <is>
          <t>Parent-child insufficient</t>
        </is>
      </c>
      <c r="G25" s="20" t="inlineStr">
        <is>
          <t>Cost-sensitive high QPS</t>
        </is>
      </c>
      <c r="H25" s="20" t="inlineStr">
        <is>
          <t>Gemini context window</t>
        </is>
      </c>
      <c r="I25" s="20" t="inlineStr">
        <is>
          <t>-</t>
        </is>
      </c>
      <c r="J25" s="20" t="inlineStr">
        <is>
          <t>Low</t>
        </is>
      </c>
      <c r="K25" s="20" t="inlineStr">
        <is>
          <t>Token cost grows linearly</t>
        </is>
      </c>
      <c r="L25" s="20" t="inlineStr">
        <is>
          <t>Answer quality vs cost curve</t>
        </is>
      </c>
      <c r="M25" s="20" t="inlineStr">
        <is>
          <t>P2</t>
        </is>
      </c>
      <c r="N25" s="20" t="inlineStr">
        <is>
          <t>Gemini model docs</t>
        </is>
      </c>
    </row>
    <row r="26" ht="38.25" customHeight="1" s="29">
      <c r="A26" s="20" t="inlineStr">
        <is>
          <t>ADV-23</t>
        </is>
      </c>
      <c r="B26" s="20" t="inlineStr">
        <is>
          <t>Caching (exact)</t>
        </is>
      </c>
      <c r="C26" s="20" t="inlineStr">
        <is>
          <t>Broadly applicable</t>
        </is>
      </c>
      <c r="D26" s="20" t="inlineStr">
        <is>
          <t>Cache embeddings of queries, retrieval results, answers</t>
        </is>
      </c>
      <c r="E26" s="20" t="inlineStr">
        <is>
          <t>Cost, latency</t>
        </is>
      </c>
      <c r="F26" s="20" t="inlineStr">
        <is>
          <t>Repeated queries</t>
        </is>
      </c>
      <c r="G26" s="20" t="inlineStr">
        <is>
          <t>-</t>
        </is>
      </c>
      <c r="H26" s="20" t="inlineStr">
        <is>
          <t>Cache key MUST include principal-set hash + acl_version + index version</t>
        </is>
      </c>
      <c r="I26" s="20" t="inlineStr">
        <is>
          <t>-</t>
        </is>
      </c>
      <c r="J26" s="20" t="inlineStr">
        <is>
          <t>Low</t>
        </is>
      </c>
      <c r="K26" s="20" t="inlineStr">
        <is>
          <t>Saves cost</t>
        </is>
      </c>
      <c r="L26" s="20" t="inlineStr">
        <is>
          <t>Hit rate; zero cross-user leakage</t>
        </is>
      </c>
      <c r="M26" s="20" t="inlineStr">
        <is>
          <t>P2</t>
        </is>
      </c>
      <c r="N26" s="20" t="inlineStr">
        <is>
          <t>FR-SEC-05</t>
        </is>
      </c>
    </row>
    <row r="27" ht="38.25" customHeight="1" s="29">
      <c r="A27" s="20" t="inlineStr">
        <is>
          <t>ADV-24</t>
        </is>
      </c>
      <c r="B27" s="20" t="inlineStr">
        <is>
          <t>Semantic caching</t>
        </is>
      </c>
      <c r="C27" s="20" t="inlineStr">
        <is>
          <t>Problem-triggered</t>
        </is>
      </c>
      <c r="D27" s="20" t="inlineStr">
        <is>
          <t>Reuse answers for semantically similar queries</t>
        </is>
      </c>
      <c r="E27" s="20" t="inlineStr">
        <is>
          <t>Cost at high QPS</t>
        </is>
      </c>
      <c r="F27" s="20" t="inlineStr">
        <is>
          <t>High repeat-intent traffic</t>
        </is>
      </c>
      <c r="G27" s="20" t="inlineStr">
        <is>
          <t>Personalised / permission-diverse users</t>
        </is>
      </c>
      <c r="H27" s="20" t="inlineStr">
        <is>
          <t>Vector cache keyed by permission set</t>
        </is>
      </c>
      <c r="I27" s="20" t="inlineStr">
        <is>
          <t>-</t>
        </is>
      </c>
      <c r="J27" s="20" t="inlineStr">
        <is>
          <t>Medium</t>
        </is>
      </c>
      <c r="K27" s="20" t="inlineStr">
        <is>
          <t>Saves generation</t>
        </is>
      </c>
      <c r="L27" s="20" t="inlineStr">
        <is>
          <t>Hit precision; leakage tests</t>
        </is>
      </c>
      <c r="M27" s="20" t="inlineStr">
        <is>
          <t>P3</t>
        </is>
      </c>
      <c r="N27" s="20" t="inlineStr">
        <is>
          <t>VDB-09</t>
        </is>
      </c>
    </row>
    <row r="28" ht="25.5" customHeight="1" s="29">
      <c r="A28" s="20" t="inlineStr">
        <is>
          <t>ADV-25</t>
        </is>
      </c>
      <c r="B28" s="20" t="inlineStr">
        <is>
          <t>Query routing</t>
        </is>
      </c>
      <c r="C28" s="20" t="inlineStr">
        <is>
          <t>Problem-triggered</t>
        </is>
      </c>
      <c r="D28" s="20" t="inlineStr">
        <is>
          <t>Route to data set / index / tool by intent</t>
        </is>
      </c>
      <c r="E28" s="20" t="inlineStr">
        <is>
          <t>Multi-index architectures</t>
        </is>
      </c>
      <c r="F28" s="20" t="inlineStr">
        <is>
          <t>Multiple indexes per type</t>
        </is>
      </c>
      <c r="G28" s="20" t="inlineStr">
        <is>
          <t>Single index</t>
        </is>
      </c>
      <c r="H28" s="20" t="inlineStr">
        <is>
          <t>Router (rules or classifier)</t>
        </is>
      </c>
      <c r="I28" s="20" t="inlineStr">
        <is>
          <t>Labelled routing set</t>
        </is>
      </c>
      <c r="J28" s="20" t="inlineStr">
        <is>
          <t>Medium</t>
        </is>
      </c>
      <c r="K28" s="20" t="inlineStr">
        <is>
          <t>Small</t>
        </is>
      </c>
      <c r="L28" s="20" t="inlineStr">
        <is>
          <t>Routing accuracy</t>
        </is>
      </c>
      <c r="M28" s="20" t="inlineStr">
        <is>
          <t>P3</t>
        </is>
      </c>
      <c r="N28" s="20" t="inlineStr">
        <is>
          <t>-</t>
        </is>
      </c>
    </row>
    <row r="29" ht="25.5" customHeight="1" s="29">
      <c r="A29" s="20" t="inlineStr">
        <is>
          <t>ADV-26</t>
        </is>
      </c>
      <c r="B29" s="20" t="inlineStr">
        <is>
          <t>Confidence estimation</t>
        </is>
      </c>
      <c r="C29" s="20" t="inlineStr">
        <is>
          <t>Broadly applicable</t>
        </is>
      </c>
      <c r="D29" s="20" t="inlineStr">
        <is>
          <t>Score answer support from retrieval + grounding signals</t>
        </is>
      </c>
      <c r="E29" s="20" t="inlineStr">
        <is>
          <t>Need for 'no-answer' flag (FR-API-07)</t>
        </is>
      </c>
      <c r="F29" s="20" t="inlineStr">
        <is>
          <t>Always</t>
        </is>
      </c>
      <c r="G29" s="20" t="inlineStr">
        <is>
          <t>-</t>
        </is>
      </c>
      <c r="H29" s="20" t="inlineStr">
        <is>
          <t>Grounding scores, reranker scores</t>
        </is>
      </c>
      <c r="I29" s="20" t="inlineStr">
        <is>
          <t>Calibration set</t>
        </is>
      </c>
      <c r="J29" s="20" t="inlineStr">
        <is>
          <t>Medium</t>
        </is>
      </c>
      <c r="K29" s="20" t="inlineStr">
        <is>
          <t>Small</t>
        </is>
      </c>
      <c r="L29" s="20" t="inlineStr">
        <is>
          <t>Calibration error; abstention precision</t>
        </is>
      </c>
      <c r="M29" s="20" t="inlineStr">
        <is>
          <t>P2</t>
        </is>
      </c>
      <c r="N29" s="20" t="inlineStr">
        <is>
          <t>-</t>
        </is>
      </c>
    </row>
    <row r="30" ht="25.5" customHeight="1" s="29">
      <c r="A30" s="20" t="inlineStr">
        <is>
          <t>ADV-27</t>
        </is>
      </c>
      <c r="B30" s="20" t="inlineStr">
        <is>
          <t>Abstention when evidence is insufficient</t>
        </is>
      </c>
      <c r="C30" s="20" t="inlineStr">
        <is>
          <t>Broadly applicable (MUST)</t>
        </is>
      </c>
      <c r="D30" s="20" t="inlineStr">
        <is>
          <t>Refuse/flag when context does not support answer</t>
        </is>
      </c>
      <c r="E30" s="20" t="inlineStr">
        <is>
          <t>FR-RET-03</t>
        </is>
      </c>
      <c r="F30" s="20" t="inlineStr">
        <is>
          <t>Always</t>
        </is>
      </c>
      <c r="G30" s="20" t="inlineStr">
        <is>
          <t>-</t>
        </is>
      </c>
      <c r="H30" s="20" t="inlineStr">
        <is>
          <t>Prompt + threshold + grounding</t>
        </is>
      </c>
      <c r="I30" s="20" t="inlineStr">
        <is>
          <t>Unanswerable test queries</t>
        </is>
      </c>
      <c r="J30" s="20" t="inlineStr">
        <is>
          <t>Low</t>
        </is>
      </c>
      <c r="K30" s="20" t="inlineStr">
        <is>
          <t>None</t>
        </is>
      </c>
      <c r="L30" s="20" t="inlineStr">
        <is>
          <t>Correct abstention rate</t>
        </is>
      </c>
      <c r="M30" s="20" t="inlineStr">
        <is>
          <t>P1</t>
        </is>
      </c>
      <c r="N30" s="20" t="inlineStr">
        <is>
          <t>-</t>
        </is>
      </c>
    </row>
    <row r="31" ht="63.75" customHeight="1" s="29">
      <c r="A31" s="20" t="inlineStr">
        <is>
          <t>ADV-28</t>
        </is>
      </c>
      <c r="B31" s="20" t="inlineStr">
        <is>
          <t>Prompt-injection defence for retrieved content</t>
        </is>
      </c>
      <c r="C31" s="20" t="inlineStr">
        <is>
          <t>Broadly applicable (MUST)</t>
        </is>
      </c>
      <c r="D31" s="20" t="inlineStr">
        <is>
          <t>Treat retrieved text as data; delimiters; Model Armor / safety filters; tool-call allow-lists</t>
        </is>
      </c>
      <c r="E31" s="20" t="inlineStr">
        <is>
          <t>FR-RET-04</t>
        </is>
      </c>
      <c r="F31" s="20" t="inlineStr">
        <is>
          <t>Always</t>
        </is>
      </c>
      <c r="G31" s="20" t="inlineStr">
        <is>
          <t>-</t>
        </is>
      </c>
      <c r="H31" s="20" t="inlineStr">
        <is>
          <t>Content safety service; agent tool policies</t>
        </is>
      </c>
      <c r="I31" s="20" t="inlineStr">
        <is>
          <t>Injection test corpus</t>
        </is>
      </c>
      <c r="J31" s="20" t="inlineStr">
        <is>
          <t>Medium</t>
        </is>
      </c>
      <c r="K31" s="20" t="inlineStr">
        <is>
          <t>Small</t>
        </is>
      </c>
      <c r="L31" s="20" t="inlineStr">
        <is>
          <t>Injection success rate</t>
        </is>
      </c>
      <c r="M31" s="20" t="inlineStr">
        <is>
          <t>P1</t>
        </is>
      </c>
      <c r="N31" s="21" t="inlineStr">
        <is>
          <t>https://cloud.google.com/security-command-center/docs/model-armor-overview</t>
        </is>
      </c>
    </row>
    <row r="32" ht="25.5" customHeight="1" s="29">
      <c r="A32" s="20" t="inlineStr">
        <is>
          <t>ADV-29</t>
        </is>
      </c>
      <c r="B32" s="20" t="inlineStr">
        <is>
          <t>Glossary-aware answering</t>
        </is>
      </c>
      <c r="C32" s="20" t="inlineStr">
        <is>
          <t>Broadly applicable for this org</t>
        </is>
      </c>
      <c r="D32" s="20" t="inlineStr">
        <is>
          <t>Add relevant glossary definitions to prompt</t>
        </is>
      </c>
      <c r="E32" s="20" t="inlineStr">
        <is>
          <t>FR-GLO-04</t>
        </is>
      </c>
      <c r="F32" s="20" t="inlineStr">
        <is>
          <t>Glossary exists</t>
        </is>
      </c>
      <c r="G32" s="20" t="inlineStr">
        <is>
          <t>-</t>
        </is>
      </c>
      <c r="H32" s="20" t="inlineStr">
        <is>
          <t>Glossary service</t>
        </is>
      </c>
      <c r="I32" s="20" t="inlineStr">
        <is>
          <t>Glossary curation</t>
        </is>
      </c>
      <c r="J32" s="20" t="inlineStr">
        <is>
          <t>Low</t>
        </is>
      </c>
      <c r="K32" s="20" t="inlineStr">
        <is>
          <t>Small tokens</t>
        </is>
      </c>
      <c r="L32" s="20" t="inlineStr">
        <is>
          <t>Answer correctness on jargon subset</t>
        </is>
      </c>
      <c r="M32" s="20" t="inlineStr">
        <is>
          <t>P2</t>
        </is>
      </c>
      <c r="N32" s="20" t="inlineStr">
        <is>
          <t>-</t>
        </is>
      </c>
    </row>
    <row r="33" ht="63.75" customHeight="1" s="29">
      <c r="A33" s="20" t="inlineStr">
        <is>
          <t>ADV-30</t>
        </is>
      </c>
      <c r="B33" s="20" t="inlineStr">
        <is>
          <t>Evaluation harness / regression gate</t>
        </is>
      </c>
      <c r="C33" s="20" t="inlineStr">
        <is>
          <t>Broadly applicable (MUST)</t>
        </is>
      </c>
      <c r="D33" s="20" t="inlineStr">
        <is>
          <t>Golden sets per app_id; automated runs before any change</t>
        </is>
      </c>
      <c r="E33" s="20" t="inlineStr">
        <is>
          <t>FR-RET-05</t>
        </is>
      </c>
      <c r="F33" s="20" t="inlineStr">
        <is>
          <t>Always</t>
        </is>
      </c>
      <c r="G33" s="20" t="inlineStr">
        <is>
          <t>-</t>
        </is>
      </c>
      <c r="H33" s="20" t="inlineStr">
        <is>
          <t>Eval pipeline (Vertex Gen AI Eval / RAGAS / custom)</t>
        </is>
      </c>
      <c r="I33" s="20" t="inlineStr">
        <is>
          <t>Golden sets</t>
        </is>
      </c>
      <c r="J33" s="20" t="inlineStr">
        <is>
          <t>Medium</t>
        </is>
      </c>
      <c r="K33" s="20" t="inlineStr">
        <is>
          <t>Eval cost</t>
        </is>
      </c>
      <c r="L33" s="20" t="inlineStr">
        <is>
          <t>All metrics</t>
        </is>
      </c>
      <c r="M33" s="20" t="inlineStr">
        <is>
          <t>P0</t>
        </is>
      </c>
      <c r="N33" s="21" t="inlineStr">
        <is>
          <t>https://cloud.google.com/vertex-ai/generative-ai/docs/models/evaluation-overview</t>
        </is>
      </c>
    </row>
    <row r="34" ht="25.5" customHeight="1" s="29">
      <c r="A34" s="20" t="inlineStr">
        <is>
          <t>ADV-31</t>
        </is>
      </c>
      <c r="B34" s="20" t="inlineStr">
        <is>
          <t>User feedback loop</t>
        </is>
      </c>
      <c r="C34" s="20" t="inlineStr">
        <is>
          <t>Broadly applicable</t>
        </is>
      </c>
      <c r="D34" s="20" t="inlineStr">
        <is>
          <t>Thumbs/comments against request ID feed eval sets</t>
        </is>
      </c>
      <c r="E34" s="20" t="inlineStr">
        <is>
          <t>FR-RET-06</t>
        </is>
      </c>
      <c r="F34" s="20" t="inlineStr">
        <is>
          <t>Production</t>
        </is>
      </c>
      <c r="G34" s="20" t="inlineStr">
        <is>
          <t>-</t>
        </is>
      </c>
      <c r="H34" s="20" t="inlineStr">
        <is>
          <t>Feedback API + store</t>
        </is>
      </c>
      <c r="I34" s="20" t="inlineStr">
        <is>
          <t>-</t>
        </is>
      </c>
      <c r="J34" s="20" t="inlineStr">
        <is>
          <t>Low</t>
        </is>
      </c>
      <c r="K34" s="20" t="inlineStr">
        <is>
          <t>None</t>
        </is>
      </c>
      <c r="L34" s="20" t="inlineStr">
        <is>
          <t>Feedback-labelled precision</t>
        </is>
      </c>
      <c r="M34" s="20" t="inlineStr">
        <is>
          <t>P2</t>
        </is>
      </c>
      <c r="N34" s="20" t="inlineStr">
        <is>
          <t>-</t>
        </is>
      </c>
    </row>
  </sheetData>
  <conditionalFormatting sqref="C4:C234">
    <cfRule type="expression" priority="7" dxfId="4" stopIfTrue="1">
      <formula>NOT(ISERROR(SEARCH("Problem-triggered",C4)))</formula>
    </cfRule>
    <cfRule type="expression" priority="8" dxfId="5" stopIfTrue="1">
      <formula>NOT(ISERROR(SEARCH("Broadly",C4)))</formula>
    </cfRule>
  </conditionalFormatting>
  <conditionalFormatting sqref="M4:M234">
    <cfRule type="expression" priority="1" dxfId="25" stopIfTrue="1">
      <formula>NOT(ISERROR(SEARCH("P0",M4)))</formula>
    </cfRule>
    <cfRule type="expression" priority="2" dxfId="9" stopIfTrue="1">
      <formula>NOT(ISERROR(SEARCH("P1",M4)))</formula>
    </cfRule>
    <cfRule type="expression" priority="3" dxfId="4" stopIfTrue="1">
      <formula>NOT(ISERROR(SEARCH("P2",M4)))</formula>
    </cfRule>
    <cfRule type="expression" priority="4" dxfId="5" stopIfTrue="1">
      <formula>NOT(ISERROR(SEARCH("P3",M4)))</formula>
    </cfRule>
    <cfRule type="expression" priority="5" dxfId="1" stopIfTrue="1">
      <formula>NOT(ISERROR(SEARCH("P4",M4)))</formula>
    </cfRule>
    <cfRule type="expression" priority="6" dxfId="20" stopIfTrue="1">
      <formula>NOT(ISERROR(SEARCH("Excluded",M4)))</formula>
    </cfRule>
  </conditionalFormatting>
  <hyperlinks>
    <hyperlink xmlns:r="http://schemas.openxmlformats.org/officeDocument/2006/relationships" ref="N4" r:id="rId1"/>
    <hyperlink xmlns:r="http://schemas.openxmlformats.org/officeDocument/2006/relationships" ref="N23" r:id="rId2"/>
    <hyperlink xmlns:r="http://schemas.openxmlformats.org/officeDocument/2006/relationships" ref="N31" r:id="rId3"/>
    <hyperlink xmlns:r="http://schemas.openxmlformats.org/officeDocument/2006/relationships" ref="N33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21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P4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C6" sqref="C6"/>
    </sheetView>
  </sheetViews>
  <sheetFormatPr baseColWidth="8" defaultRowHeight="15"/>
  <cols>
    <col width="13" customWidth="1" style="29" min="1" max="1"/>
    <col width="11" customWidth="1" style="29" min="2" max="2"/>
    <col width="31" customWidth="1" style="29" min="3" max="3"/>
    <col width="24" customWidth="1" style="29" min="4" max="4"/>
    <col width="25" customWidth="1" style="29" min="5" max="6"/>
    <col width="17" customWidth="1" style="29" min="7" max="7"/>
    <col width="30" customWidth="1" style="29" min="8" max="8"/>
    <col width="55" customWidth="1" style="29" min="9" max="9"/>
    <col width="13" customWidth="1" style="29" min="10" max="10"/>
    <col width="40" customWidth="1" style="29" min="11" max="11"/>
    <col width="24" customWidth="1" style="29" min="12" max="12"/>
    <col width="11" customWidth="1" style="29" min="13" max="13"/>
    <col width="14" customWidth="1" style="29" min="14" max="14"/>
    <col width="17" customWidth="1" style="29" min="15" max="15"/>
    <col width="22" customWidth="1" style="29" min="16" max="16"/>
  </cols>
  <sheetData>
    <row r="1" ht="21.95" customHeight="1" s="29">
      <c r="A1" s="1" t="inlineStr">
        <is>
          <t>Access, IAM &amp; infrastructure checklist (GCP separated from SharePoint/Entra and ServiceNow)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3">
      <c r="A3" s="19" t="inlineStr">
        <is>
          <t>Checklist ID</t>
        </is>
      </c>
      <c r="B3" s="19" t="inlineStr">
        <is>
          <t>Domain</t>
        </is>
      </c>
      <c r="C3" s="19" t="inlineStr">
        <is>
          <t>Requirement</t>
        </is>
      </c>
      <c r="D3" s="19" t="inlineStr">
        <is>
          <t>Why needed</t>
        </is>
      </c>
      <c r="E3" s="19" t="inlineStr">
        <is>
          <t>Mandatory / conditional</t>
        </is>
      </c>
      <c r="F3" s="19" t="inlineStr">
        <is>
          <t>Applicable architecture</t>
        </is>
      </c>
      <c r="G3" s="19" t="inlineStr">
        <is>
          <t>Responsible team</t>
        </is>
      </c>
      <c r="H3" s="19" t="inlineStr">
        <is>
          <t>Required access / permission</t>
        </is>
      </c>
      <c r="I3" s="19" t="inlineStr">
        <is>
          <t>Suggested IAM role (verified role name; confirm scope)</t>
        </is>
      </c>
      <c r="J3" s="19" t="inlineStr">
        <is>
          <t>Scope</t>
        </is>
      </c>
      <c r="K3" s="19" t="inlineStr">
        <is>
          <t>Required configuration</t>
        </is>
      </c>
      <c r="L3" s="19" t="inlineStr">
        <is>
          <t>Verification steps</t>
        </is>
      </c>
      <c r="M3" s="19" t="inlineStr">
        <is>
          <t>Dependency</t>
        </is>
      </c>
      <c r="N3" s="19" t="inlineStr">
        <is>
          <t>Status</t>
        </is>
      </c>
      <c r="O3" s="19" t="inlineStr">
        <is>
          <t>Blocker severity</t>
        </is>
      </c>
      <c r="P3" s="19" t="inlineStr">
        <is>
          <t>Notes</t>
        </is>
      </c>
    </row>
    <row r="4" ht="25.5" customHeight="1" s="29">
      <c r="A4" s="20" t="inlineStr">
        <is>
          <t>GCP-01</t>
        </is>
      </c>
      <c r="B4" s="20" t="inlineStr">
        <is>
          <t>GCP</t>
        </is>
      </c>
      <c r="C4" s="20" t="inlineStr">
        <is>
          <t>Dedicated POC project (or folder)</t>
        </is>
      </c>
      <c r="D4" s="20" t="inlineStr">
        <is>
          <t>Isolate POC billing, IAM, quotas</t>
        </is>
      </c>
      <c r="E4" s="20" t="inlineStr">
        <is>
          <t>Mandatory</t>
        </is>
      </c>
      <c r="F4" s="20" t="inlineStr">
        <is>
          <t>All</t>
        </is>
      </c>
      <c r="G4" s="20" t="inlineStr">
        <is>
          <t>Cloud platform</t>
        </is>
      </c>
      <c r="H4" s="20" t="inlineStr">
        <is>
          <t>Project creation under agreed folder</t>
        </is>
      </c>
      <c r="I4" s="20" t="inlineStr">
        <is>
          <t>roles/resourcemanager.projectCreator (platform team only)</t>
        </is>
      </c>
      <c r="J4" s="20" t="inlineStr">
        <is>
          <t>Folder</t>
        </is>
      </c>
      <c r="K4" s="20" t="inlineStr">
        <is>
          <t>Labels: cost-center, env=poc</t>
        </is>
      </c>
      <c r="L4" s="20" t="inlineStr">
        <is>
          <t>Project visible; org policies inherited</t>
        </is>
      </c>
      <c r="M4" s="20" t="inlineStr">
        <is>
          <t>-</t>
        </is>
      </c>
      <c r="N4" s="22" t="inlineStr">
        <is>
          <t>Not started</t>
        </is>
      </c>
      <c r="O4" s="20" t="inlineStr">
        <is>
          <t>High</t>
        </is>
      </c>
      <c r="P4" s="22" t="inlineStr">
        <is>
          <t>Do not run POC in production project</t>
        </is>
      </c>
    </row>
    <row r="5" ht="25.5" customHeight="1" s="29">
      <c r="A5" s="20" t="inlineStr">
        <is>
          <t>GCP-02</t>
        </is>
      </c>
      <c r="B5" s="20" t="inlineStr">
        <is>
          <t>GCP</t>
        </is>
      </c>
      <c r="C5" s="20" t="inlineStr">
        <is>
          <t>Billing account link + budget alerts</t>
        </is>
      </c>
      <c r="D5" s="20" t="inlineStr">
        <is>
          <t>Cost control</t>
        </is>
      </c>
      <c r="E5" s="20" t="inlineStr">
        <is>
          <t>Mandatory</t>
        </is>
      </c>
      <c r="F5" s="20" t="inlineStr">
        <is>
          <t>All</t>
        </is>
      </c>
      <c r="G5" s="20" t="inlineStr">
        <is>
          <t>FinOps</t>
        </is>
      </c>
      <c r="H5" s="20" t="inlineStr">
        <is>
          <t>Link billing; create budget</t>
        </is>
      </c>
      <c r="I5" s="20" t="inlineStr">
        <is>
          <t>roles/billing.user (link); roles/billing.costsManager (budgets)</t>
        </is>
      </c>
      <c r="J5" s="20" t="inlineStr">
        <is>
          <t>Billing account</t>
        </is>
      </c>
      <c r="K5" s="20" t="inlineStr">
        <is>
          <t>Budget with 50/80/100% alerts; billing export to BigQuery</t>
        </is>
      </c>
      <c r="L5" s="20" t="inlineStr">
        <is>
          <t>Alert test email received</t>
        </is>
      </c>
      <c r="M5" s="20" t="inlineStr">
        <is>
          <t>GCP-01</t>
        </is>
      </c>
      <c r="N5" s="22" t="inlineStr">
        <is>
          <t>Not started</t>
        </is>
      </c>
      <c r="O5" s="20" t="inlineStr">
        <is>
          <t>High</t>
        </is>
      </c>
      <c r="P5" s="22" t="inlineStr">
        <is>
          <t>Billing export enables M-CO metrics</t>
        </is>
      </c>
    </row>
    <row r="6" ht="63.75" customHeight="1" s="29">
      <c r="A6" s="20" t="inlineStr">
        <is>
          <t>GCP-03</t>
        </is>
      </c>
      <c r="B6" s="20" t="inlineStr">
        <is>
          <t>GCP</t>
        </is>
      </c>
      <c r="C6" s="20" t="inlineStr">
        <is>
          <t>Enable required APIs</t>
        </is>
      </c>
      <c r="D6" s="20" t="inlineStr">
        <is>
          <t>Services unusable otherwise</t>
        </is>
      </c>
      <c r="E6" s="20" t="inlineStr">
        <is>
          <t>Mandatory</t>
        </is>
      </c>
      <c r="F6" s="20" t="inlineStr">
        <is>
          <t>All</t>
        </is>
      </c>
      <c r="G6" s="20" t="inlineStr">
        <is>
          <t>Cloud platform</t>
        </is>
      </c>
      <c r="H6" s="20" t="inlineStr">
        <is>
          <t>Enable services</t>
        </is>
      </c>
      <c r="I6" s="20" t="inlineStr">
        <is>
          <t>roles/serviceusage.serviceUsageAdmin (platform team)</t>
        </is>
      </c>
      <c r="J6" s="20" t="inlineStr">
        <is>
          <t>Project</t>
        </is>
      </c>
      <c r="K6" s="20" t="inlineStr">
        <is>
          <t>aiplatform, discoveryengine, storage, run, pubsub, cloudscheduler, secretmanager, cloudkms, artifactregistry, cloudbuild, logging, monitoring, cloudtrace, documentai, dlp, iam, iamcredentials</t>
        </is>
      </c>
      <c r="L6" s="20" t="inlineStr">
        <is>
          <t>gcloud services list --enabled</t>
        </is>
      </c>
      <c r="M6" s="20" t="inlineStr">
        <is>
          <t>GCP-01</t>
        </is>
      </c>
      <c r="N6" s="22" t="inlineStr">
        <is>
          <t>Not started</t>
        </is>
      </c>
      <c r="O6" s="20" t="inlineStr">
        <is>
          <t>High</t>
        </is>
      </c>
      <c r="P6" s="22" t="inlineStr">
        <is>
          <t>Add alloydb / sqladmin / bigquery / container / compute / servicenetworking per option</t>
        </is>
      </c>
    </row>
    <row r="7" ht="38.25" customHeight="1" s="29">
      <c r="A7" s="20" t="inlineStr">
        <is>
          <t>GCP-04</t>
        </is>
      </c>
      <c r="B7" s="20" t="inlineStr">
        <is>
          <t>GCP</t>
        </is>
      </c>
      <c r="C7" s="20" t="inlineStr">
        <is>
          <t>Vertex AI access (embeddings, Gemini, Ranking via Discovery Engine)</t>
        </is>
      </c>
      <c r="D7" s="20" t="inlineStr">
        <is>
          <t>Core models</t>
        </is>
      </c>
      <c r="E7" s="20" t="inlineStr">
        <is>
          <t>Mandatory</t>
        </is>
      </c>
      <c r="F7" s="20" t="inlineStr">
        <is>
          <t>All</t>
        </is>
      </c>
      <c r="G7" s="20" t="inlineStr">
        <is>
          <t>ML platform</t>
        </is>
      </c>
      <c r="H7" s="20" t="inlineStr">
        <is>
          <t>Call models</t>
        </is>
      </c>
      <c r="I7" s="20" t="inlineStr">
        <is>
          <t>roles/aiplatform.user (runtime SA)</t>
        </is>
      </c>
      <c r="J7" s="20" t="inlineStr">
        <is>
          <t>Project</t>
        </is>
      </c>
      <c r="K7" s="20" t="inlineStr">
        <is>
          <t>Region chosen per residency (AQ-13); model availability checked</t>
        </is>
      </c>
      <c r="L7" s="20" t="inlineStr">
        <is>
          <t>Test call per model succeeds in chosen region</t>
        </is>
      </c>
      <c r="M7" s="20" t="inlineStr">
        <is>
          <t>GCP-03</t>
        </is>
      </c>
      <c r="N7" s="22" t="inlineStr">
        <is>
          <t>Not started</t>
        </is>
      </c>
      <c r="O7" s="20" t="inlineStr">
        <is>
          <t>High</t>
        </is>
      </c>
      <c r="P7" s="22" t="inlineStr">
        <is>
          <t>Verify model IDs in Model Garden at start</t>
        </is>
      </c>
    </row>
    <row r="8" ht="38.25" customHeight="1" s="29">
      <c r="A8" s="20" t="inlineStr">
        <is>
          <t>GCP-05</t>
        </is>
      </c>
      <c r="B8" s="20" t="inlineStr">
        <is>
          <t>GCP</t>
        </is>
      </c>
      <c r="C8" s="20" t="inlineStr">
        <is>
          <t>Discovery Engine access to current baseline</t>
        </is>
      </c>
      <c r="D8" s="20" t="inlineStr">
        <is>
          <t>Baseline measurement (EXP-00)</t>
        </is>
      </c>
      <c r="E8" s="20" t="inlineStr">
        <is>
          <t>Mandatory</t>
        </is>
      </c>
      <c r="F8" s="20" t="inlineStr">
        <is>
          <t>A-* and all comparisons</t>
        </is>
      </c>
      <c r="G8" s="20" t="inlineStr">
        <is>
          <t>App team</t>
        </is>
      </c>
      <c r="H8" s="20" t="inlineStr">
        <is>
          <t>Read config; run search/answer as test users</t>
        </is>
      </c>
      <c r="I8" s="20" t="inlineStr">
        <is>
          <t>roles/discoveryengine.viewer (read); roles/discoveryengine.user - To Verify exact role for querying</t>
        </is>
      </c>
      <c r="J8" s="20" t="inlineStr">
        <is>
          <t>Project / data store</t>
        </is>
      </c>
      <c r="K8" s="20" t="inlineStr">
        <is>
          <t>Read access to current app, data stores, serving configs</t>
        </is>
      </c>
      <c r="L8" s="20" t="inlineStr">
        <is>
          <t>Export config JSON; run sample query</t>
        </is>
      </c>
      <c r="M8" s="20" t="inlineStr">
        <is>
          <t>Existing project owner</t>
        </is>
      </c>
      <c r="N8" s="22" t="inlineStr">
        <is>
          <t>Not started</t>
        </is>
      </c>
      <c r="O8" s="20" t="inlineStr">
        <is>
          <t>High</t>
        </is>
      </c>
      <c r="P8" s="22" t="inlineStr">
        <is>
          <t>Do not modify production data stores</t>
        </is>
      </c>
    </row>
    <row r="9" ht="51" customHeight="1" s="29">
      <c r="A9" s="20" t="inlineStr">
        <is>
          <t>GCP-06</t>
        </is>
      </c>
      <c r="B9" s="20" t="inlineStr">
        <is>
          <t>GCP</t>
        </is>
      </c>
      <c r="C9" s="20" t="inlineStr">
        <is>
          <t>Service accounts per workload</t>
        </is>
      </c>
      <c r="D9" s="20" t="inlineStr">
        <is>
          <t>Least privilege &amp; audit</t>
        </is>
      </c>
      <c r="E9" s="20" t="inlineStr">
        <is>
          <t>Mandatory</t>
        </is>
      </c>
      <c r="F9" s="20" t="inlineStr">
        <is>
          <t>Custom options</t>
        </is>
      </c>
      <c r="G9" s="20" t="inlineStr">
        <is>
          <t>Cloud platform</t>
        </is>
      </c>
      <c r="H9" s="20" t="inlineStr">
        <is>
          <t>Create SAs: sa-ingest, sa-rag-api, sa-eval</t>
        </is>
      </c>
      <c r="I9" s="20" t="inlineStr">
        <is>
          <t>roles/iam.serviceAccountAdmin (platform team only)</t>
        </is>
      </c>
      <c r="J9" s="20" t="inlineStr">
        <is>
          <t>Project</t>
        </is>
      </c>
      <c r="K9" s="20" t="inlineStr">
        <is>
          <t>One SA per workload; no user-managed keys</t>
        </is>
      </c>
      <c r="L9" s="20" t="inlineStr">
        <is>
          <t>Policy shows SAs; key creation blocked</t>
        </is>
      </c>
      <c r="M9" s="20" t="inlineStr">
        <is>
          <t>GCP-01</t>
        </is>
      </c>
      <c r="N9" s="22" t="inlineStr">
        <is>
          <t>Not started</t>
        </is>
      </c>
      <c r="O9" s="20" t="inlineStr">
        <is>
          <t>High</t>
        </is>
      </c>
      <c r="P9" s="22" t="inlineStr">
        <is>
          <t>Org policy iam.disableServiceAccountKeyCreation recommended</t>
        </is>
      </c>
    </row>
    <row r="10" ht="25.5" customHeight="1" s="29">
      <c r="A10" s="20" t="inlineStr">
        <is>
          <t>GCP-07</t>
        </is>
      </c>
      <c r="B10" s="20" t="inlineStr">
        <is>
          <t>GCP</t>
        </is>
      </c>
      <c r="C10" s="20" t="inlineStr">
        <is>
          <t>Deployers can act as runtime SAs</t>
        </is>
      </c>
      <c r="D10" s="20" t="inlineStr">
        <is>
          <t>CI/CD deploys Cloud Run with SA</t>
        </is>
      </c>
      <c r="E10" s="20" t="inlineStr">
        <is>
          <t>Mandatory</t>
        </is>
      </c>
      <c r="F10" s="20" t="inlineStr">
        <is>
          <t>Custom options</t>
        </is>
      </c>
      <c r="G10" s="20" t="inlineStr">
        <is>
          <t>Cloud platform</t>
        </is>
      </c>
      <c r="H10" s="20" t="inlineStr">
        <is>
          <t>actAs on specific SA</t>
        </is>
      </c>
      <c r="I10" s="20" t="inlineStr">
        <is>
          <t>roles/iam.serviceAccountUser on the SA resource (not project)</t>
        </is>
      </c>
      <c r="J10" s="20" t="inlineStr">
        <is>
          <t>Service account</t>
        </is>
      </c>
      <c r="K10" s="20" t="inlineStr">
        <is>
          <t>Grant only on sa-rag-api / sa-ingest</t>
        </is>
      </c>
      <c r="L10" s="20" t="inlineStr">
        <is>
          <t>Deploy succeeds</t>
        </is>
      </c>
      <c r="M10" s="20" t="inlineStr">
        <is>
          <t>GCP-06</t>
        </is>
      </c>
      <c r="N10" s="22" t="inlineStr">
        <is>
          <t>Not started</t>
        </is>
      </c>
      <c r="O10" s="20" t="inlineStr">
        <is>
          <t>Medium</t>
        </is>
      </c>
      <c r="P10" s="22" t="inlineStr">
        <is>
          <t>-</t>
        </is>
      </c>
    </row>
    <row r="11" ht="38.25" customHeight="1" s="29">
      <c r="A11" s="20" t="inlineStr">
        <is>
          <t>GCP-08</t>
        </is>
      </c>
      <c r="B11" s="20" t="inlineStr">
        <is>
          <t>GCP</t>
        </is>
      </c>
      <c r="C11" s="20" t="inlineStr">
        <is>
          <t>Cloud Storage buckets (raw / parsed / chunks / eval)</t>
        </is>
      </c>
      <c r="D11" s="20" t="inlineStr">
        <is>
          <t>Staging &amp; lineage</t>
        </is>
      </c>
      <c r="E11" s="20" t="inlineStr">
        <is>
          <t>Mandatory</t>
        </is>
      </c>
      <c r="F11" s="20" t="inlineStr">
        <is>
          <t>Custom options</t>
        </is>
      </c>
      <c r="G11" s="20" t="inlineStr">
        <is>
          <t>Data engineering</t>
        </is>
      </c>
      <c r="H11" s="20" t="inlineStr">
        <is>
          <t>Create buckets; read/write by ingest SA</t>
        </is>
      </c>
      <c r="I11" s="20" t="inlineStr">
        <is>
          <t>roles/storage.objectAdmin for sa-ingest on POC buckets only; roles/storage.objectViewer for sa-eval</t>
        </is>
      </c>
      <c r="J11" s="20" t="inlineStr">
        <is>
          <t>Bucket</t>
        </is>
      </c>
      <c r="K11" s="20" t="inlineStr">
        <is>
          <t>Uniform bucket-level access; CMEK (GCP-15); retention + lifecycle; public access prevention</t>
        </is>
      </c>
      <c r="L11" s="20" t="inlineStr">
        <is>
          <t>gsutil/gcloud storage ls with SA impersonation</t>
        </is>
      </c>
      <c r="M11" s="20" t="inlineStr">
        <is>
          <t>GCP-06</t>
        </is>
      </c>
      <c r="N11" s="22" t="inlineStr">
        <is>
          <t>Not started</t>
        </is>
      </c>
      <c r="O11" s="20" t="inlineStr">
        <is>
          <t>High</t>
        </is>
      </c>
      <c r="P11" s="22" t="inlineStr">
        <is>
          <t>Delete copies when source deleted (EXP-ACL-07)</t>
        </is>
      </c>
    </row>
    <row r="12" ht="25.5" customHeight="1" s="29">
      <c r="A12" s="20" t="inlineStr">
        <is>
          <t>GCP-09</t>
        </is>
      </c>
      <c r="B12" s="20" t="inlineStr">
        <is>
          <t>GCP</t>
        </is>
      </c>
      <c r="C12" s="20" t="inlineStr">
        <is>
          <t>Cloud Run (RAG API) + Cloud Run Jobs (ingestion)</t>
        </is>
      </c>
      <c r="D12" s="20" t="inlineStr">
        <is>
          <t>Serverless compute</t>
        </is>
      </c>
      <c r="E12" s="20" t="inlineStr">
        <is>
          <t>Conditional</t>
        </is>
      </c>
      <c r="F12" s="20" t="inlineStr">
        <is>
          <t>B-*, D-*</t>
        </is>
      </c>
      <c r="G12" s="20" t="inlineStr">
        <is>
          <t>Cloud platform</t>
        </is>
      </c>
      <c r="H12" s="20" t="inlineStr">
        <is>
          <t>Deploy</t>
        </is>
      </c>
      <c r="I12" s="20" t="inlineStr">
        <is>
          <t>roles/run.developer (deployers); roles/run.invoker for callers (ADK agent SA)</t>
        </is>
      </c>
      <c r="J12" s="20" t="inlineStr">
        <is>
          <t>Service</t>
        </is>
      </c>
      <c r="K12" s="20" t="inlineStr">
        <is>
          <t>Ingress internal / internal-and-cloud-load-balancing; min instances for latency tests</t>
        </is>
      </c>
      <c r="L12" s="20" t="inlineStr">
        <is>
          <t>Invoke with ID token</t>
        </is>
      </c>
      <c r="M12" s="20" t="inlineStr">
        <is>
          <t>GCP-07</t>
        </is>
      </c>
      <c r="N12" s="22" t="inlineStr">
        <is>
          <t>Not started</t>
        </is>
      </c>
      <c r="O12" s="20" t="inlineStr">
        <is>
          <t>Medium</t>
        </is>
      </c>
      <c r="P12" s="22" t="inlineStr">
        <is>
          <t>-</t>
        </is>
      </c>
    </row>
    <row r="13" ht="25.5" customHeight="1" s="29">
      <c r="A13" s="20" t="inlineStr">
        <is>
          <t>GCP-10</t>
        </is>
      </c>
      <c r="B13" s="20" t="inlineStr">
        <is>
          <t>GCP</t>
        </is>
      </c>
      <c r="C13" s="20" t="inlineStr">
        <is>
          <t>Pub/Sub + Cloud Scheduler (+ Cloud Tasks)</t>
        </is>
      </c>
      <c r="D13" s="20" t="inlineStr">
        <is>
          <t>Fan-out, retries, schedules</t>
        </is>
      </c>
      <c r="E13" s="20" t="inlineStr">
        <is>
          <t>Conditional</t>
        </is>
      </c>
      <c r="F13" s="20" t="inlineStr">
        <is>
          <t>Custom options</t>
        </is>
      </c>
      <c r="G13" s="20" t="inlineStr">
        <is>
          <t>Data engineering</t>
        </is>
      </c>
      <c r="H13" s="20" t="inlineStr">
        <is>
          <t>Publish/subscribe</t>
        </is>
      </c>
      <c r="I13" s="20" t="inlineStr">
        <is>
          <t>roles/pubsub.publisher, roles/pubsub.subscriber (topic/subscription level)</t>
        </is>
      </c>
      <c r="J13" s="20" t="inlineStr">
        <is>
          <t>Topic / subscription</t>
        </is>
      </c>
      <c r="K13" s="20" t="inlineStr">
        <is>
          <t>Dead-letter topics; retry policy</t>
        </is>
      </c>
      <c r="L13" s="20" t="inlineStr">
        <is>
          <t>Message round-trip test</t>
        </is>
      </c>
      <c r="M13" s="20" t="inlineStr">
        <is>
          <t>GCP-06</t>
        </is>
      </c>
      <c r="N13" s="22" t="inlineStr">
        <is>
          <t>Not started</t>
        </is>
      </c>
      <c r="O13" s="20" t="inlineStr">
        <is>
          <t>Medium</t>
        </is>
      </c>
      <c r="P13" s="22" t="inlineStr">
        <is>
          <t>-</t>
        </is>
      </c>
    </row>
    <row r="14" ht="51" customHeight="1" s="29">
      <c r="A14" s="20" t="inlineStr">
        <is>
          <t>GCP-11</t>
        </is>
      </c>
      <c r="B14" s="20" t="inlineStr">
        <is>
          <t>GCP</t>
        </is>
      </c>
      <c r="C14" s="20" t="inlineStr">
        <is>
          <t>AlloyDB cluster (or Cloud SQL for PostgreSQL)</t>
        </is>
      </c>
      <c r="D14" s="20" t="inlineStr">
        <is>
          <t>Vector + FTS + ACL store</t>
        </is>
      </c>
      <c r="E14" s="20" t="inlineStr">
        <is>
          <t>Conditional</t>
        </is>
      </c>
      <c r="F14" s="20" t="inlineStr">
        <is>
          <t>B-01..B-04, B-11, C-07, D-01</t>
        </is>
      </c>
      <c r="G14" s="20" t="inlineStr">
        <is>
          <t>DBA</t>
        </is>
      </c>
      <c r="H14" s="20" t="inlineStr">
        <is>
          <t>Create cluster; connect from Cloud Run</t>
        </is>
      </c>
      <c r="I14" s="20" t="inlineStr">
        <is>
          <t>roles/alloydb.admin (DBA only); roles/alloydb.client + roles/alloydb.databaseUser for runtime SA (IAM DB auth)</t>
        </is>
      </c>
      <c r="J14" s="20" t="inlineStr">
        <is>
          <t>Cluster</t>
        </is>
      </c>
      <c r="K14" s="20" t="inlineStr">
        <is>
          <t>Private IP (PSA/PSC); vector + alloydb_scann extensions; RLS; backups</t>
        </is>
      </c>
      <c r="L14" s="20" t="inlineStr">
        <is>
          <t>psql via Auth Proxy as SA; CREATE EXTENSION vector</t>
        </is>
      </c>
      <c r="M14" s="20" t="inlineStr">
        <is>
          <t>GCP-16</t>
        </is>
      </c>
      <c r="N14" s="22" t="inlineStr">
        <is>
          <t>Not started</t>
        </is>
      </c>
      <c r="O14" s="20" t="inlineStr">
        <is>
          <t>High</t>
        </is>
      </c>
      <c r="P14" s="22" t="inlineStr">
        <is>
          <t>Cloud SQL equivalents: roles/cloudsql.client, roles/cloudsql.instanceUser</t>
        </is>
      </c>
    </row>
    <row r="15" ht="38.25" customHeight="1" s="29">
      <c r="A15" s="20" t="inlineStr">
        <is>
          <t>GCP-12</t>
        </is>
      </c>
      <c r="B15" s="20" t="inlineStr">
        <is>
          <t>GCP</t>
        </is>
      </c>
      <c r="C15" s="20" t="inlineStr">
        <is>
          <t>Quotas: embeddings, Gemini, Ranking, Document AI, Vector Search</t>
        </is>
      </c>
      <c r="D15" s="20" t="inlineStr">
        <is>
          <t>Ingestion throughput &amp; load tests</t>
        </is>
      </c>
      <c r="E15" s="20" t="inlineStr">
        <is>
          <t>Mandatory</t>
        </is>
      </c>
      <c r="F15" s="20" t="inlineStr">
        <is>
          <t>All</t>
        </is>
      </c>
      <c r="G15" s="20" t="inlineStr">
        <is>
          <t>Cloud platform</t>
        </is>
      </c>
      <c r="H15" s="20" t="inlineStr">
        <is>
          <t>View/request quotas</t>
        </is>
      </c>
      <c r="I15" s="20" t="inlineStr">
        <is>
          <t>roles/servicemanagement.quotaViewer; quota increase via console (platform team)</t>
        </is>
      </c>
      <c r="J15" s="20" t="inlineStr">
        <is>
          <t>Project/region</t>
        </is>
      </c>
      <c r="K15" s="20" t="inlineStr">
        <is>
          <t>Request increases before EXP-30/33</t>
        </is>
      </c>
      <c r="L15" s="20" t="inlineStr">
        <is>
          <t>Quotas page shows approved values</t>
        </is>
      </c>
      <c r="M15" s="20" t="inlineStr">
        <is>
          <t>GCP-04</t>
        </is>
      </c>
      <c r="N15" s="22" t="inlineStr">
        <is>
          <t>Not started</t>
        </is>
      </c>
      <c r="O15" s="20" t="inlineStr">
        <is>
          <t>High</t>
        </is>
      </c>
      <c r="P15" s="22" t="inlineStr">
        <is>
          <t>gemini-embedding-001 is 1 input/request - plan request-rate quota</t>
        </is>
      </c>
    </row>
    <row r="16" ht="25.5" customHeight="1" s="29">
      <c r="A16" s="20" t="inlineStr">
        <is>
          <t>GCP-13</t>
        </is>
      </c>
      <c r="B16" s="20" t="inlineStr">
        <is>
          <t>GCP</t>
        </is>
      </c>
      <c r="C16" s="20" t="inlineStr">
        <is>
          <t>Vertex AI Vector Search index + endpoint</t>
        </is>
      </c>
      <c r="D16" s="20" t="inlineStr">
        <is>
          <t>ANN serving</t>
        </is>
      </c>
      <c r="E16" s="20" t="inlineStr">
        <is>
          <t>Conditional</t>
        </is>
      </c>
      <c r="F16" s="20" t="inlineStr">
        <is>
          <t>B-05, B-06</t>
        </is>
      </c>
      <c r="G16" s="20" t="inlineStr">
        <is>
          <t>ML platform</t>
        </is>
      </c>
      <c r="H16" s="20" t="inlineStr">
        <is>
          <t>Create index/endpoint</t>
        </is>
      </c>
      <c r="I16" s="20" t="inlineStr">
        <is>
          <t>roles/aiplatform.user (create/query - verify adequacy)</t>
        </is>
      </c>
      <c r="J16" s="20" t="inlineStr">
        <is>
          <t>Project</t>
        </is>
      </c>
      <c r="K16" s="20" t="inlineStr">
        <is>
          <t>Private endpoint (PSC); restricts namespaces for ACL tokens</t>
        </is>
      </c>
      <c r="L16" s="20" t="inlineStr">
        <is>
          <t>Query endpoint with restrict</t>
        </is>
      </c>
      <c r="M16" s="20" t="inlineStr">
        <is>
          <t>GCP-16</t>
        </is>
      </c>
      <c r="N16" s="22" t="inlineStr">
        <is>
          <t>Not started</t>
        </is>
      </c>
      <c r="O16" s="20" t="inlineStr">
        <is>
          <t>Medium</t>
        </is>
      </c>
      <c r="P16" s="22" t="inlineStr">
        <is>
          <t>Always-on endpoint cost - tear down between runs</t>
        </is>
      </c>
    </row>
    <row r="17" ht="25.5" customHeight="1" s="29">
      <c r="A17" s="20" t="inlineStr">
        <is>
          <t>GCP-14</t>
        </is>
      </c>
      <c r="B17" s="20" t="inlineStr">
        <is>
          <t>GCP</t>
        </is>
      </c>
      <c r="C17" s="20" t="inlineStr">
        <is>
          <t>BigQuery datasets (eval results, billing export, audit, ground truth)</t>
        </is>
      </c>
      <c r="D17" s="20" t="inlineStr">
        <is>
          <t>Analytics &amp; offline exact search</t>
        </is>
      </c>
      <c r="E17" s="20" t="inlineStr">
        <is>
          <t>Conditional</t>
        </is>
      </c>
      <c r="F17" s="20" t="inlineStr">
        <is>
          <t>B-08 + evaluation for all</t>
        </is>
      </c>
      <c r="G17" s="20" t="inlineStr">
        <is>
          <t>Data engineering</t>
        </is>
      </c>
      <c r="H17" s="20" t="inlineStr">
        <is>
          <t>Create datasets; run jobs</t>
        </is>
      </c>
      <c r="I17" s="20" t="inlineStr">
        <is>
          <t>roles/bigquery.dataEditor (dataset), roles/bigquery.jobUser (project)</t>
        </is>
      </c>
      <c r="J17" s="20" t="inlineStr">
        <is>
          <t>Dataset</t>
        </is>
      </c>
      <c r="K17" s="20" t="inlineStr">
        <is>
          <t>Location = residency region; CMEK</t>
        </is>
      </c>
      <c r="L17" s="20" t="inlineStr">
        <is>
          <t>Query runs</t>
        </is>
      </c>
      <c r="M17" s="20" t="inlineStr">
        <is>
          <t>GCP-01</t>
        </is>
      </c>
      <c r="N17" s="22" t="inlineStr">
        <is>
          <t>Not started</t>
        </is>
      </c>
      <c r="O17" s="20" t="inlineStr">
        <is>
          <t>Medium</t>
        </is>
      </c>
      <c r="P17" s="22" t="inlineStr">
        <is>
          <t>-</t>
        </is>
      </c>
    </row>
    <row r="18" ht="25.5" customHeight="1" s="29">
      <c r="A18" s="20" t="inlineStr">
        <is>
          <t>GCP-15</t>
        </is>
      </c>
      <c r="B18" s="20" t="inlineStr">
        <is>
          <t>GCP</t>
        </is>
      </c>
      <c r="C18" s="20" t="inlineStr">
        <is>
          <t>Cloud KMS keys (CMEK)</t>
        </is>
      </c>
      <c r="D18" s="20" t="inlineStr">
        <is>
          <t>Encryption policy compliance</t>
        </is>
      </c>
      <c r="E18" s="20" t="inlineStr">
        <is>
          <t>Conditional (policy)</t>
        </is>
      </c>
      <c r="F18" s="20" t="inlineStr">
        <is>
          <t>All storing data</t>
        </is>
      </c>
      <c r="G18" s="20" t="inlineStr">
        <is>
          <t>Security</t>
        </is>
      </c>
      <c r="H18" s="20" t="inlineStr">
        <is>
          <t>Use keys</t>
        </is>
      </c>
      <c r="I18" s="20" t="inlineStr">
        <is>
          <t>roles/cloudkms.cryptoKeyEncrypterDecrypter for service agents on specific keys</t>
        </is>
      </c>
      <c r="J18" s="20" t="inlineStr">
        <is>
          <t>Key</t>
        </is>
      </c>
      <c r="K18" s="20" t="inlineStr">
        <is>
          <t>Keys for GCS, AlloyDB, BigQuery, Artifact Registry</t>
        </is>
      </c>
      <c r="L18" s="20" t="inlineStr">
        <is>
          <t>Resource shows CMEK</t>
        </is>
      </c>
      <c r="M18" s="20" t="inlineStr">
        <is>
          <t>Security decision</t>
        </is>
      </c>
      <c r="N18" s="22" t="inlineStr">
        <is>
          <t>Not started</t>
        </is>
      </c>
      <c r="O18" s="20" t="inlineStr">
        <is>
          <t>Medium</t>
        </is>
      </c>
      <c r="P18" s="22" t="inlineStr">
        <is>
          <t>Confirm if CMEK is mandatory (AQ-16)</t>
        </is>
      </c>
    </row>
    <row r="19" ht="38.25" customHeight="1" s="29">
      <c r="A19" s="20" t="inlineStr">
        <is>
          <t>GCP-16</t>
        </is>
      </c>
      <c r="B19" s="20" t="inlineStr">
        <is>
          <t>GCP</t>
        </is>
      </c>
      <c r="C19" s="20" t="inlineStr">
        <is>
          <t>VPC, Private Service Access/Connect, Serverless VPC access or Direct VPC egress</t>
        </is>
      </c>
      <c r="D19" s="20" t="inlineStr">
        <is>
          <t>Private connectivity to DBs and endpoints</t>
        </is>
      </c>
      <c r="E19" s="20" t="inlineStr">
        <is>
          <t>Conditional</t>
        </is>
      </c>
      <c r="F19" s="20" t="inlineStr">
        <is>
          <t>Custom options</t>
        </is>
      </c>
      <c r="G19" s="20" t="inlineStr">
        <is>
          <t>Network</t>
        </is>
      </c>
      <c r="H19" s="20" t="inlineStr">
        <is>
          <t>Configure subnets/peering</t>
        </is>
      </c>
      <c r="I19" s="20" t="inlineStr">
        <is>
          <t>roles/compute.networkAdmin (network team)</t>
        </is>
      </c>
      <c r="J19" s="20" t="inlineStr">
        <is>
          <t>VPC</t>
        </is>
      </c>
      <c r="K19" s="20" t="inlineStr">
        <is>
          <t>PSA range for AlloyDB; PSC for Vector Search; Cloud NAT for Graph/ServiceNow egress with static IP</t>
        </is>
      </c>
      <c r="L19" s="20" t="inlineStr">
        <is>
          <t>Connectivity test from Cloud Run</t>
        </is>
      </c>
      <c r="M19" s="20" t="inlineStr">
        <is>
          <t>-</t>
        </is>
      </c>
      <c r="N19" s="22" t="inlineStr">
        <is>
          <t>Not started</t>
        </is>
      </c>
      <c r="O19" s="20" t="inlineStr">
        <is>
          <t>High</t>
        </is>
      </c>
      <c r="P19" s="22" t="inlineStr">
        <is>
          <t>ServiceNow IP allow-listing may need NAT static IP</t>
        </is>
      </c>
    </row>
    <row r="20" ht="38.25" customHeight="1" s="29">
      <c r="A20" s="20" t="inlineStr">
        <is>
          <t>GCP-17</t>
        </is>
      </c>
      <c r="B20" s="20" t="inlineStr">
        <is>
          <t>GCP</t>
        </is>
      </c>
      <c r="C20" s="20" t="inlineStr">
        <is>
          <t>VPC Service Controls perimeter</t>
        </is>
      </c>
      <c r="D20" s="20" t="inlineStr">
        <is>
          <t>Exfiltration protection for Vertex/BigQuery/GCS</t>
        </is>
      </c>
      <c r="E20" s="20" t="inlineStr">
        <is>
          <t>Conditional (policy)</t>
        </is>
      </c>
      <c r="F20" s="20" t="inlineStr">
        <is>
          <t>All</t>
        </is>
      </c>
      <c r="G20" s="20" t="inlineStr">
        <is>
          <t>Security</t>
        </is>
      </c>
      <c r="H20" s="20" t="inlineStr">
        <is>
          <t>Add project to perimeter</t>
        </is>
      </c>
      <c r="I20" s="20" t="inlineStr">
        <is>
          <t>Access Context Manager admin (security team)</t>
        </is>
      </c>
      <c r="J20" s="20" t="inlineStr">
        <is>
          <t>Organisation</t>
        </is>
      </c>
      <c r="K20" s="20" t="inlineStr">
        <is>
          <t>Include aiplatform, discoveryengine, storage, bigquery, alloydb; ingress/egress rules for CI and Graph/ServiceNow egress</t>
        </is>
      </c>
      <c r="L20" s="20" t="inlineStr">
        <is>
          <t>Dry-run mode logs reviewed</t>
        </is>
      </c>
      <c r="M20" s="20" t="inlineStr">
        <is>
          <t>GCP-16</t>
        </is>
      </c>
      <c r="N20" s="22" t="inlineStr">
        <is>
          <t>Not started</t>
        </is>
      </c>
      <c r="O20" s="20" t="inlineStr">
        <is>
          <t>Medium</t>
        </is>
      </c>
      <c r="P20" s="22" t="inlineStr">
        <is>
          <t>Test in dry-run first</t>
        </is>
      </c>
    </row>
    <row r="21" ht="38.25" customHeight="1" s="29">
      <c r="A21" s="20" t="inlineStr">
        <is>
          <t>GCP-18</t>
        </is>
      </c>
      <c r="B21" s="20" t="inlineStr">
        <is>
          <t>GCP</t>
        </is>
      </c>
      <c r="C21" s="20" t="inlineStr">
        <is>
          <t>Org policies review</t>
        </is>
      </c>
      <c r="D21" s="20" t="inlineStr">
        <is>
          <t>Policies may block resources (regions, external IPs, SA keys)</t>
        </is>
      </c>
      <c r="E21" s="20" t="inlineStr">
        <is>
          <t>Mandatory</t>
        </is>
      </c>
      <c r="F21" s="20" t="inlineStr">
        <is>
          <t>All</t>
        </is>
      </c>
      <c r="G21" s="20" t="inlineStr">
        <is>
          <t>Security</t>
        </is>
      </c>
      <c r="H21" s="20" t="inlineStr">
        <is>
          <t>Read policies</t>
        </is>
      </c>
      <c r="I21" s="20" t="inlineStr">
        <is>
          <t>roles/orgpolicy.policyViewer</t>
        </is>
      </c>
      <c r="J21" s="20" t="inlineStr">
        <is>
          <t>Org / folder</t>
        </is>
      </c>
      <c r="K21" s="20" t="inlineStr">
        <is>
          <t>gcp.resourceLocations aligned with residency</t>
        </is>
      </c>
      <c r="L21" s="20" t="inlineStr">
        <is>
          <t>List effective policies</t>
        </is>
      </c>
      <c r="M21" s="20" t="inlineStr">
        <is>
          <t>-</t>
        </is>
      </c>
      <c r="N21" s="22" t="inlineStr">
        <is>
          <t>Not started</t>
        </is>
      </c>
      <c r="O21" s="20" t="inlineStr">
        <is>
          <t>Medium</t>
        </is>
      </c>
      <c r="P21" s="22" t="inlineStr">
        <is>
          <t>-</t>
        </is>
      </c>
    </row>
    <row r="22" ht="25.5" customHeight="1" s="29">
      <c r="A22" s="20" t="inlineStr">
        <is>
          <t>GCP-19</t>
        </is>
      </c>
      <c r="B22" s="20" t="inlineStr">
        <is>
          <t>GCP</t>
        </is>
      </c>
      <c r="C22" s="20" t="inlineStr">
        <is>
          <t>Secret Manager</t>
        </is>
      </c>
      <c r="D22" s="20" t="inlineStr">
        <is>
          <t>Store Graph cert / ServiceNow OAuth secrets</t>
        </is>
      </c>
      <c r="E22" s="20" t="inlineStr">
        <is>
          <t>Mandatory</t>
        </is>
      </c>
      <c r="F22" s="20" t="inlineStr">
        <is>
          <t>Custom options</t>
        </is>
      </c>
      <c r="G22" s="20" t="inlineStr">
        <is>
          <t>Security</t>
        </is>
      </c>
      <c r="H22" s="20" t="inlineStr">
        <is>
          <t>Create secrets; access by ingest SA</t>
        </is>
      </c>
      <c r="I22" s="20" t="inlineStr">
        <is>
          <t>roles/secretmanager.secretAccessor on specific secrets</t>
        </is>
      </c>
      <c r="J22" s="20" t="inlineStr">
        <is>
          <t>Secret</t>
        </is>
      </c>
      <c r="K22" s="20" t="inlineStr">
        <is>
          <t>Rotation schedule; CMEK optional</t>
        </is>
      </c>
      <c r="L22" s="20" t="inlineStr">
        <is>
          <t>SA can read only its secrets</t>
        </is>
      </c>
      <c r="M22" s="20" t="inlineStr">
        <is>
          <t>GCP-06</t>
        </is>
      </c>
      <c r="N22" s="22" t="inlineStr">
        <is>
          <t>Not started</t>
        </is>
      </c>
      <c r="O22" s="20" t="inlineStr">
        <is>
          <t>High</t>
        </is>
      </c>
      <c r="P22" s="22" t="inlineStr">
        <is>
          <t>FR-CON-08</t>
        </is>
      </c>
    </row>
    <row r="23" ht="38.25" customHeight="1" s="29">
      <c r="A23" s="20" t="inlineStr">
        <is>
          <t>GCP-20</t>
        </is>
      </c>
      <c r="B23" s="20" t="inlineStr">
        <is>
          <t>GCP</t>
        </is>
      </c>
      <c r="C23" s="20" t="inlineStr">
        <is>
          <t>Cloud Logging / Monitoring / Trace</t>
        </is>
      </c>
      <c r="D23" s="20" t="inlineStr">
        <is>
          <t>Observability + audit</t>
        </is>
      </c>
      <c r="E23" s="20" t="inlineStr">
        <is>
          <t>Mandatory</t>
        </is>
      </c>
      <c r="F23" s="20" t="inlineStr">
        <is>
          <t>All</t>
        </is>
      </c>
      <c r="G23" s="20" t="inlineStr">
        <is>
          <t>SRE</t>
        </is>
      </c>
      <c r="H23" s="20" t="inlineStr">
        <is>
          <t>Write logs/metrics/traces</t>
        </is>
      </c>
      <c r="I23" s="20" t="inlineStr">
        <is>
          <t>roles/logging.logWriter, roles/monitoring.metricWriter, roles/cloudtrace.agent (runtime SAs)</t>
        </is>
      </c>
      <c r="J23" s="20" t="inlineStr">
        <is>
          <t>Project</t>
        </is>
      </c>
      <c r="K23" s="20" t="inlineStr">
        <is>
          <t>Log buckets with restricted access for any content-bearing logs; exclusion filters; Data Access audit logs on</t>
        </is>
      </c>
      <c r="L23" s="20" t="inlineStr">
        <is>
          <t>Spans visible; no content in logs (EXP-ACL-15)</t>
        </is>
      </c>
      <c r="M23" s="20" t="inlineStr">
        <is>
          <t>-</t>
        </is>
      </c>
      <c r="N23" s="22" t="inlineStr">
        <is>
          <t>Not started</t>
        </is>
      </c>
      <c r="O23" s="20" t="inlineStr">
        <is>
          <t>High</t>
        </is>
      </c>
      <c r="P23" s="22" t="inlineStr">
        <is>
          <t>FR-SEC-07/08</t>
        </is>
      </c>
    </row>
    <row r="24" ht="25.5" customHeight="1" s="29">
      <c r="A24" s="20" t="inlineStr">
        <is>
          <t>GCP-21</t>
        </is>
      </c>
      <c r="B24" s="20" t="inlineStr">
        <is>
          <t>GCP</t>
        </is>
      </c>
      <c r="C24" s="20" t="inlineStr">
        <is>
          <t>Artifact Registry + Cloud Build (or existing CI/CD)</t>
        </is>
      </c>
      <c r="D24" s="20" t="inlineStr">
        <is>
          <t>Build and store images</t>
        </is>
      </c>
      <c r="E24" s="20" t="inlineStr">
        <is>
          <t>Mandatory</t>
        </is>
      </c>
      <c r="F24" s="20" t="inlineStr">
        <is>
          <t>Custom options</t>
        </is>
      </c>
      <c r="G24" s="20" t="inlineStr">
        <is>
          <t>DevOps</t>
        </is>
      </c>
      <c r="H24" s="20" t="inlineStr">
        <is>
          <t>Push/pull images</t>
        </is>
      </c>
      <c r="I24" s="20" t="inlineStr">
        <is>
          <t>roles/artifactregistry.writer (CI SA), roles/artifactregistry.reader (runtime)</t>
        </is>
      </c>
      <c r="J24" s="20" t="inlineStr">
        <is>
          <t>Repository</t>
        </is>
      </c>
      <c r="K24" s="20" t="inlineStr">
        <is>
          <t>Vulnerability scanning on</t>
        </is>
      </c>
      <c r="L24" s="20" t="inlineStr">
        <is>
          <t>Image push/pull</t>
        </is>
      </c>
      <c r="M24" s="20" t="inlineStr">
        <is>
          <t>-</t>
        </is>
      </c>
      <c r="N24" s="22" t="inlineStr">
        <is>
          <t>Not started</t>
        </is>
      </c>
      <c r="O24" s="20" t="inlineStr">
        <is>
          <t>Medium</t>
        </is>
      </c>
      <c r="P24" s="22" t="inlineStr">
        <is>
          <t>-</t>
        </is>
      </c>
    </row>
    <row r="25" ht="25.5" customHeight="1" s="29">
      <c r="A25" s="20" t="inlineStr">
        <is>
          <t>GCP-22</t>
        </is>
      </c>
      <c r="B25" s="20" t="inlineStr">
        <is>
          <t>GCP</t>
        </is>
      </c>
      <c r="C25" s="20" t="inlineStr">
        <is>
          <t>Document AI processors (Layout Parser, OCR)</t>
        </is>
      </c>
      <c r="D25" s="20" t="inlineStr">
        <is>
          <t>Parsing experiments</t>
        </is>
      </c>
      <c r="E25" s="20" t="inlineStr">
        <is>
          <t>Conditional</t>
        </is>
      </c>
      <c r="F25" s="20" t="inlineStr">
        <is>
          <t>B-*, C-*, D-*</t>
        </is>
      </c>
      <c r="G25" s="20" t="inlineStr">
        <is>
          <t>ML platform</t>
        </is>
      </c>
      <c r="H25" s="20" t="inlineStr">
        <is>
          <t>Create processors; process documents</t>
        </is>
      </c>
      <c r="I25" s="20" t="inlineStr">
        <is>
          <t>roles/documentai.apiUser (runtime); roles/documentai.editor (setup) - verify</t>
        </is>
      </c>
      <c r="J25" s="20" t="inlineStr">
        <is>
          <t>Processor</t>
        </is>
      </c>
      <c r="K25" s="20" t="inlineStr">
        <is>
          <t>Processor region matches residency (us/eu)</t>
        </is>
      </c>
      <c r="L25" s="20" t="inlineStr">
        <is>
          <t>Test document processed</t>
        </is>
      </c>
      <c r="M25" s="20" t="inlineStr">
        <is>
          <t>GCP-03</t>
        </is>
      </c>
      <c r="N25" s="22" t="inlineStr">
        <is>
          <t>Not started</t>
        </is>
      </c>
      <c r="O25" s="20" t="inlineStr">
        <is>
          <t>Medium</t>
        </is>
      </c>
      <c r="P25" s="22" t="inlineStr">
        <is>
          <t>-</t>
        </is>
      </c>
    </row>
    <row r="26">
      <c r="A26" s="20" t="inlineStr">
        <is>
          <t>GCP-23</t>
        </is>
      </c>
      <c r="B26" s="20" t="inlineStr">
        <is>
          <t>GCP</t>
        </is>
      </c>
      <c r="C26" s="20" t="inlineStr">
        <is>
          <t>Sensitive Data Protection (DLP)</t>
        </is>
      </c>
      <c r="D26" s="20" t="inlineStr">
        <is>
          <t>PII handling (FR-SEC-08)</t>
        </is>
      </c>
      <c r="E26" s="20" t="inlineStr">
        <is>
          <t>Conditional (policy)</t>
        </is>
      </c>
      <c r="F26" s="20" t="inlineStr">
        <is>
          <t>All custom</t>
        </is>
      </c>
      <c r="G26" s="20" t="inlineStr">
        <is>
          <t>Security</t>
        </is>
      </c>
      <c r="H26" s="20" t="inlineStr">
        <is>
          <t>Inspect/de-identify</t>
        </is>
      </c>
      <c r="I26" s="20" t="inlineStr">
        <is>
          <t>roles/dlp.user</t>
        </is>
      </c>
      <c r="J26" s="20" t="inlineStr">
        <is>
          <t>Project</t>
        </is>
      </c>
      <c r="K26" s="20" t="inlineStr">
        <is>
          <t>InfoType templates per data-set policy</t>
        </is>
      </c>
      <c r="L26" s="20" t="inlineStr">
        <is>
          <t>Inspect sample</t>
        </is>
      </c>
      <c r="M26" s="20" t="inlineStr">
        <is>
          <t>-</t>
        </is>
      </c>
      <c r="N26" s="22" t="inlineStr">
        <is>
          <t>Not started</t>
        </is>
      </c>
      <c r="O26" s="20" t="inlineStr">
        <is>
          <t>Medium</t>
        </is>
      </c>
      <c r="P26" s="22" t="inlineStr">
        <is>
          <t>-</t>
        </is>
      </c>
    </row>
    <row r="27" ht="25.5" customHeight="1" s="29">
      <c r="A27" s="20" t="inlineStr">
        <is>
          <t>GCP-24</t>
        </is>
      </c>
      <c r="B27" s="20" t="inlineStr">
        <is>
          <t>GCP</t>
        </is>
      </c>
      <c r="C27" s="20" t="inlineStr">
        <is>
          <t>GKE cluster (+ GPU node pool)</t>
        </is>
      </c>
      <c r="D27" s="20" t="inlineStr">
        <is>
          <t>OSS stores / self-hosted models</t>
        </is>
      </c>
      <c r="E27" s="20" t="inlineStr">
        <is>
          <t>Conditional</t>
        </is>
      </c>
      <c r="F27" s="20" t="inlineStr">
        <is>
          <t>C-*, E-*, B-06, B-11 (alt Cloud Run GPU)</t>
        </is>
      </c>
      <c r="G27" s="20" t="inlineStr">
        <is>
          <t>Platform</t>
        </is>
      </c>
      <c r="H27" s="20" t="inlineStr">
        <is>
          <t>Create cluster</t>
        </is>
      </c>
      <c r="I27" s="20" t="inlineStr">
        <is>
          <t>roles/container.admin (platform team); workload identity for pods</t>
        </is>
      </c>
      <c r="J27" s="20" t="inlineStr">
        <is>
          <t>Cluster</t>
        </is>
      </c>
      <c r="K27" s="20" t="inlineStr">
        <is>
          <t>Private cluster; Workload Identity; GPU quota</t>
        </is>
      </c>
      <c r="L27" s="20" t="inlineStr">
        <is>
          <t>kubectl access via IAP</t>
        </is>
      </c>
      <c r="M27" s="20" t="inlineStr">
        <is>
          <t>GCP-16, GPU quota</t>
        </is>
      </c>
      <c r="N27" s="22" t="inlineStr">
        <is>
          <t>Not started</t>
        </is>
      </c>
      <c r="O27" s="20" t="inlineStr">
        <is>
          <t>Medium</t>
        </is>
      </c>
      <c r="P27" s="22" t="inlineStr">
        <is>
          <t>Cloud Run GPU may avoid GKE for model serving</t>
        </is>
      </c>
    </row>
    <row r="28" ht="25.5" customHeight="1" s="29">
      <c r="A28" s="20" t="inlineStr">
        <is>
          <t>GCP-25</t>
        </is>
      </c>
      <c r="B28" s="20" t="inlineStr">
        <is>
          <t>GCP</t>
        </is>
      </c>
      <c r="C28" s="20" t="inlineStr">
        <is>
          <t>Workforce Identity Federation (Entra ID) - current baseline config</t>
        </is>
      </c>
      <c r="D28" s="20" t="inlineStr">
        <is>
          <t>Managed ACL identity mapping</t>
        </is>
      </c>
      <c r="E28" s="20" t="inlineStr">
        <is>
          <t>Mandatory (baseline)</t>
        </is>
      </c>
      <c r="F28" s="20" t="inlineStr">
        <is>
          <t>A-*, D-01, D-02</t>
        </is>
      </c>
      <c r="G28" s="20" t="inlineStr">
        <is>
          <t>Identity</t>
        </is>
      </c>
      <c r="H28" s="20" t="inlineStr">
        <is>
          <t>Read WIF pool/provider config</t>
        </is>
      </c>
      <c r="I28" s="20" t="inlineStr">
        <is>
          <t>roles/iam.workforcePoolViewer (org)</t>
        </is>
      </c>
      <c r="J28" s="20" t="inlineStr">
        <is>
          <t>Organisation</t>
        </is>
      </c>
      <c r="K28" s="20" t="inlineStr">
        <is>
          <t>Attribute mapping google.subject = email; groups mapping</t>
        </is>
      </c>
      <c r="L28" s="20" t="inlineStr">
        <is>
          <t>Document mapping; test user search</t>
        </is>
      </c>
      <c r="M28" s="20" t="inlineStr">
        <is>
          <t>-</t>
        </is>
      </c>
      <c r="N28" s="22" t="inlineStr">
        <is>
          <t>Not started</t>
        </is>
      </c>
      <c r="O28" s="20" t="inlineStr">
        <is>
          <t>High</t>
        </is>
      </c>
      <c r="P28" s="22" t="inlineStr">
        <is>
          <t>ID-04</t>
        </is>
      </c>
    </row>
    <row r="29" ht="25.5" customHeight="1" s="29">
      <c r="A29" s="20" t="inlineStr">
        <is>
          <t>GCP-26</t>
        </is>
      </c>
      <c r="B29" s="20" t="inlineStr">
        <is>
          <t>GCP</t>
        </is>
      </c>
      <c r="C29" s="20" t="inlineStr">
        <is>
          <t>Backup &amp; DR for POC stores</t>
        </is>
      </c>
      <c r="D29" s="20" t="inlineStr">
        <is>
          <t>Validate RTO/RPO assumptions</t>
        </is>
      </c>
      <c r="E29" s="20" t="inlineStr">
        <is>
          <t>Conditional</t>
        </is>
      </c>
      <c r="F29" s="20" t="inlineStr">
        <is>
          <t>Custom options</t>
        </is>
      </c>
      <c r="G29" s="20" t="inlineStr">
        <is>
          <t>DBA / SRE</t>
        </is>
      </c>
      <c r="H29" s="20" t="inlineStr">
        <is>
          <t>Configure backups</t>
        </is>
      </c>
      <c r="I29" s="20" t="inlineStr">
        <is>
          <t>Service-specific admin roles</t>
        </is>
      </c>
      <c r="J29" s="20" t="inlineStr">
        <is>
          <t>Resource</t>
        </is>
      </c>
      <c r="K29" s="20" t="inlineStr">
        <is>
          <t>AlloyDB backups/PITR; GCS versioning; index rebuild runbook</t>
        </is>
      </c>
      <c r="L29" s="20" t="inlineStr">
        <is>
          <t>Restore drill (M-CO-12)</t>
        </is>
      </c>
      <c r="M29" s="20" t="inlineStr">
        <is>
          <t>GCP-11</t>
        </is>
      </c>
      <c r="N29" s="22" t="inlineStr">
        <is>
          <t>Not started</t>
        </is>
      </c>
      <c r="O29" s="20" t="inlineStr">
        <is>
          <t>Low</t>
        </is>
      </c>
      <c r="P29" s="22" t="inlineStr">
        <is>
          <t>-</t>
        </is>
      </c>
    </row>
    <row r="30" ht="38.25" customHeight="1" s="29">
      <c r="A30" s="20" t="inlineStr">
        <is>
          <t>GCP-27</t>
        </is>
      </c>
      <c r="B30" s="20" t="inlineStr">
        <is>
          <t>GCP</t>
        </is>
      </c>
      <c r="C30" s="20" t="inlineStr">
        <is>
          <t>Gemini / ADK runtime for agent tests (Agent Engine, Cloud Run or existing host)</t>
        </is>
      </c>
      <c r="D30" s="20" t="inlineStr">
        <is>
          <t>EXP-41, EXP-ACL-11/20</t>
        </is>
      </c>
      <c r="E30" s="20" t="inlineStr">
        <is>
          <t>Mandatory</t>
        </is>
      </c>
      <c r="F30" s="20" t="inlineStr">
        <is>
          <t>All</t>
        </is>
      </c>
      <c r="G30" s="20" t="inlineStr">
        <is>
          <t>App team</t>
        </is>
      </c>
      <c r="H30" s="20" t="inlineStr">
        <is>
          <t>Deploy ADK 2.0.3 test agents</t>
        </is>
      </c>
      <c r="I30" s="20" t="inlineStr">
        <is>
          <t>roles/aiplatform.user; roles/run.invoker to call RAG API</t>
        </is>
      </c>
      <c r="J30" s="20" t="inlineStr">
        <is>
          <t>Project</t>
        </is>
      </c>
      <c r="K30" s="20" t="inlineStr">
        <is>
          <t>Same ADK version as production; A2A endpoints internal only</t>
        </is>
      </c>
      <c r="L30" s="20" t="inlineStr">
        <is>
          <t>Agent invokes RAG tool</t>
        </is>
      </c>
      <c r="M30" s="20" t="inlineStr">
        <is>
          <t>GCP-09</t>
        </is>
      </c>
      <c r="N30" s="22" t="inlineStr">
        <is>
          <t>Not started</t>
        </is>
      </c>
      <c r="O30" s="20" t="inlineStr">
        <is>
          <t>High</t>
        </is>
      </c>
      <c r="P30" s="22" t="inlineStr">
        <is>
          <t>Confirm where current agents run (AQ-20)</t>
        </is>
      </c>
    </row>
    <row r="31" ht="38.25" customHeight="1" s="29">
      <c r="A31" s="20" t="inlineStr">
        <is>
          <t>SRC-01</t>
        </is>
      </c>
      <c r="B31" s="20" t="inlineStr">
        <is>
          <t>SharePoint / Entra</t>
        </is>
      </c>
      <c r="C31" s="20" t="inlineStr">
        <is>
          <t>Entra app registration for ingestion</t>
        </is>
      </c>
      <c r="D31" s="20" t="inlineStr">
        <is>
          <t>Read SharePoint content + permissions</t>
        </is>
      </c>
      <c r="E31" s="20" t="inlineStr">
        <is>
          <t>Mandatory</t>
        </is>
      </c>
      <c r="F31" s="20" t="inlineStr">
        <is>
          <t>Custom options</t>
        </is>
      </c>
      <c r="G31" s="20" t="inlineStr">
        <is>
          <t>M365 / Identity admins</t>
        </is>
      </c>
      <c r="H31" s="20" t="inlineStr">
        <is>
          <t>Admin consent</t>
        </is>
      </c>
      <c r="I31" s="20" t="inlineStr">
        <is>
          <t>Graph application permission Sites.Selected (+ per-site grant) preferred; alternatively Sites.Read.All / Files.Read.All - security decision</t>
        </is>
      </c>
      <c r="J31" s="20" t="inlineStr">
        <is>
          <t>Tenant / site</t>
        </is>
      </c>
      <c r="K31" s="20" t="inlineStr">
        <is>
          <t>Certificate credential stored in Secret Manager; per-site 'read' grant for POC sites</t>
        </is>
      </c>
      <c r="L31" s="20" t="inlineStr">
        <is>
          <t>Token acquired; can list POC site drives only</t>
        </is>
      </c>
      <c r="M31" s="20" t="inlineStr">
        <is>
          <t>-</t>
        </is>
      </c>
      <c r="N31" s="22" t="inlineStr">
        <is>
          <t>Not started</t>
        </is>
      </c>
      <c r="O31" s="20" t="inlineStr">
        <is>
          <t>High</t>
        </is>
      </c>
      <c r="P31" s="22" t="inlineStr">
        <is>
          <t>Separate from any user-facing app</t>
        </is>
      </c>
    </row>
    <row r="32" ht="38.25" customHeight="1" s="29">
      <c r="A32" s="20" t="inlineStr">
        <is>
          <t>SRC-02</t>
        </is>
      </c>
      <c r="B32" s="20" t="inlineStr">
        <is>
          <t>SharePoint / Entra</t>
        </is>
      </c>
      <c r="C32" s="20" t="inlineStr">
        <is>
          <t>SharePoint REST access for role assignments &amp; SP groups</t>
        </is>
      </c>
      <c r="D32" s="20" t="inlineStr">
        <is>
          <t>Graph does not cover all SP group membership</t>
        </is>
      </c>
      <c r="E32" s="20" t="inlineStr">
        <is>
          <t>Mandatory</t>
        </is>
      </c>
      <c r="F32" s="20" t="inlineStr">
        <is>
          <t>Custom options</t>
        </is>
      </c>
      <c r="G32" s="20" t="inlineStr">
        <is>
          <t>M365 admins</t>
        </is>
      </c>
      <c r="H32" s="20" t="inlineStr">
        <is>
          <t>App-only access to SharePoint REST (certificate)</t>
        </is>
      </c>
      <c r="I32" s="20" t="inlineStr">
        <is>
          <t>Same app; verify Sites.Selected covers REST role assignment reads</t>
        </is>
      </c>
      <c r="J32" s="20" t="inlineStr">
        <is>
          <t>Site</t>
        </is>
      </c>
      <c r="K32" s="20" t="inlineStr">
        <is>
          <t>-</t>
        </is>
      </c>
      <c r="L32" s="20" t="inlineStr">
        <is>
          <t>GET /_api/web/roleassignments succeeds on POC site</t>
        </is>
      </c>
      <c r="M32" s="20" t="inlineStr">
        <is>
          <t>SRC-01</t>
        </is>
      </c>
      <c r="N32" s="22" t="inlineStr">
        <is>
          <t>Not started</t>
        </is>
      </c>
      <c r="O32" s="20" t="inlineStr">
        <is>
          <t>High</t>
        </is>
      </c>
      <c r="P32" s="22" t="inlineStr">
        <is>
          <t>To Verify</t>
        </is>
      </c>
    </row>
    <row r="33" ht="25.5" customHeight="1" s="29">
      <c r="A33" s="20" t="inlineStr">
        <is>
          <t>SRC-03</t>
        </is>
      </c>
      <c r="B33" s="20" t="inlineStr">
        <is>
          <t>SharePoint / Entra</t>
        </is>
      </c>
      <c r="C33" s="20" t="inlineStr">
        <is>
          <t>Directory read for group expansion</t>
        </is>
      </c>
      <c r="D33" s="20" t="inlineStr">
        <is>
          <t>transitiveMemberOf, group delta</t>
        </is>
      </c>
      <c r="E33" s="20" t="inlineStr">
        <is>
          <t>Mandatory</t>
        </is>
      </c>
      <c r="F33" s="20" t="inlineStr">
        <is>
          <t>All custom</t>
        </is>
      </c>
      <c r="G33" s="20" t="inlineStr">
        <is>
          <t>Identity admins</t>
        </is>
      </c>
      <c r="H33" s="20" t="inlineStr">
        <is>
          <t>Admin consent for directory read</t>
        </is>
      </c>
      <c r="I33" s="20" t="inlineStr">
        <is>
          <t>Graph application permission GroupMember.Read.All (and User.Read.All for identity map)</t>
        </is>
      </c>
      <c r="J33" s="20" t="inlineStr">
        <is>
          <t>Tenant</t>
        </is>
      </c>
      <c r="K33" s="20" t="inlineStr">
        <is>
          <t>Least privilege; consider restricting to POC user set via app role assignment</t>
        </is>
      </c>
      <c r="L33" s="20" t="inlineStr">
        <is>
          <t>Expand test user groups</t>
        </is>
      </c>
      <c r="M33" s="20" t="inlineStr">
        <is>
          <t>SRC-01</t>
        </is>
      </c>
      <c r="N33" s="22" t="inlineStr">
        <is>
          <t>Not started</t>
        </is>
      </c>
      <c r="O33" s="20" t="inlineStr">
        <is>
          <t>High</t>
        </is>
      </c>
      <c r="P33" s="22" t="inlineStr">
        <is>
          <t>-</t>
        </is>
      </c>
    </row>
    <row r="34" ht="38.25" customHeight="1" s="29">
      <c r="A34" s="20" t="inlineStr">
        <is>
          <t>SRC-04</t>
        </is>
      </c>
      <c r="B34" s="20" t="inlineStr">
        <is>
          <t>SharePoint / Entra</t>
        </is>
      </c>
      <c r="C34" s="20" t="inlineStr">
        <is>
          <t>Entra app registration for RAG API (audience) + client app registrations</t>
        </is>
      </c>
      <c r="D34" s="20" t="inlineStr">
        <is>
          <t>Validate end-user tokens; bind app_id to caller (FR-SEC-06)</t>
        </is>
      </c>
      <c r="E34" s="20" t="inlineStr">
        <is>
          <t>Mandatory</t>
        </is>
      </c>
      <c r="F34" s="20" t="inlineStr">
        <is>
          <t>All custom</t>
        </is>
      </c>
      <c r="G34" s="20" t="inlineStr">
        <is>
          <t>Identity admins</t>
        </is>
      </c>
      <c r="H34" s="20" t="inlineStr">
        <is>
          <t>Expose API scope; client apps get delegated permission</t>
        </is>
      </c>
      <c r="I34" s="20" t="inlineStr">
        <is>
          <t>n/a - non-GCP permission (see Required access)</t>
        </is>
      </c>
      <c r="J34" s="20" t="inlineStr">
        <is>
          <t>Tenant</t>
        </is>
      </c>
      <c r="K34" s="20" t="inlineStr">
        <is>
          <t>Access token v2; audience = RAG API; app roles per app_id</t>
        </is>
      </c>
      <c r="L34" s="20" t="inlineStr">
        <is>
          <t>Token from client accepted; others rejected</t>
        </is>
      </c>
      <c r="M34" s="20" t="inlineStr">
        <is>
          <t>-</t>
        </is>
      </c>
      <c r="N34" s="22" t="inlineStr">
        <is>
          <t>Not started</t>
        </is>
      </c>
      <c r="O34" s="20" t="inlineStr">
        <is>
          <t>High</t>
        </is>
      </c>
      <c r="P34" s="22" t="inlineStr">
        <is>
          <t>-</t>
        </is>
      </c>
    </row>
    <row r="35" ht="38.25" customHeight="1" s="29">
      <c r="A35" s="20" t="inlineStr">
        <is>
          <t>SRC-05</t>
        </is>
      </c>
      <c r="B35" s="20" t="inlineStr">
        <is>
          <t>SharePoint / Entra</t>
        </is>
      </c>
      <c r="C35" s="20" t="inlineStr">
        <is>
          <t>On-Behalf-Of flow for authoritative checks</t>
        </is>
      </c>
      <c r="D35" s="20" t="inlineStr">
        <is>
          <t>ENF-04 validation step</t>
        </is>
      </c>
      <c r="E35" s="20" t="inlineStr">
        <is>
          <t>Conditional</t>
        </is>
      </c>
      <c r="F35" s="20" t="inlineStr">
        <is>
          <t>ENF-03/04 options</t>
        </is>
      </c>
      <c r="G35" s="20" t="inlineStr">
        <is>
          <t>Identity admins</t>
        </is>
      </c>
      <c r="H35" s="20" t="inlineStr">
        <is>
          <t>Delegated Graph permissions (e.g. Files.Read.All / Sites.Read.All delegated) + consent</t>
        </is>
      </c>
      <c r="I35" s="20" t="inlineStr">
        <is>
          <t>n/a - non-GCP permission (see Required access)</t>
        </is>
      </c>
      <c r="J35" s="20" t="inlineStr">
        <is>
          <t>Tenant</t>
        </is>
      </c>
      <c r="K35" s="20" t="inlineStr">
        <is>
          <t>OBO from RAG API audience to Graph</t>
        </is>
      </c>
      <c r="L35" s="20" t="inlineStr">
        <is>
          <t>OBO token exchange works for test user</t>
        </is>
      </c>
      <c r="M35" s="20" t="inlineStr">
        <is>
          <t>SRC-04</t>
        </is>
      </c>
      <c r="N35" s="22" t="inlineStr">
        <is>
          <t>Not started</t>
        </is>
      </c>
      <c r="O35" s="20" t="inlineStr">
        <is>
          <t>Medium</t>
        </is>
      </c>
      <c r="P35" s="22" t="inlineStr">
        <is>
          <t>Delegated rights never exceed the user's</t>
        </is>
      </c>
    </row>
    <row r="36" ht="25.5" customHeight="1" s="29">
      <c r="A36" s="20" t="inlineStr">
        <is>
          <t>SRC-06</t>
        </is>
      </c>
      <c r="B36" s="20" t="inlineStr">
        <is>
          <t>SharePoint / Entra</t>
        </is>
      </c>
      <c r="C36" s="20" t="inlineStr">
        <is>
          <t>Graph change notifications endpoint</t>
        </is>
      </c>
      <c r="D36" s="20" t="inlineStr">
        <is>
          <t>Near-real-time updates (optional)</t>
        </is>
      </c>
      <c r="E36" s="20" t="inlineStr">
        <is>
          <t>Conditional</t>
        </is>
      </c>
      <c r="F36" s="20" t="inlineStr">
        <is>
          <t>ING-03</t>
        </is>
      </c>
      <c r="G36" s="20" t="inlineStr">
        <is>
          <t>M365 + Network</t>
        </is>
      </c>
      <c r="H36" s="20" t="inlineStr">
        <is>
          <t>Subscription creation</t>
        </is>
      </c>
      <c r="I36" s="20" t="inlineStr">
        <is>
          <t>Same app permissions</t>
        </is>
      </c>
      <c r="J36" s="20" t="inlineStr">
        <is>
          <t>Tenant</t>
        </is>
      </c>
      <c r="K36" s="20" t="inlineStr">
        <is>
          <t>Public HTTPS endpoint with validation token + clientState secret</t>
        </is>
      </c>
      <c r="L36" s="20" t="inlineStr">
        <is>
          <t>Notification received</t>
        </is>
      </c>
      <c r="M36" s="20" t="inlineStr">
        <is>
          <t>GCP-09</t>
        </is>
      </c>
      <c r="N36" s="22" t="inlineStr">
        <is>
          <t>Not started</t>
        </is>
      </c>
      <c r="O36" s="20" t="inlineStr">
        <is>
          <t>Low</t>
        </is>
      </c>
      <c r="P36" s="22" t="inlineStr">
        <is>
          <t>Polling delta is acceptable for POC</t>
        </is>
      </c>
    </row>
    <row r="37" ht="25.5" customHeight="1" s="29">
      <c r="A37" s="20" t="inlineStr">
        <is>
          <t>SRC-07</t>
        </is>
      </c>
      <c r="B37" s="20" t="inlineStr">
        <is>
          <t>SharePoint / Entra</t>
        </is>
      </c>
      <c r="C37" s="20" t="inlineStr">
        <is>
          <t>Test site + test users for ACL fixtures (DS-03)</t>
        </is>
      </c>
      <c r="D37" s="20" t="inlineStr">
        <is>
          <t>Negative tests</t>
        </is>
      </c>
      <c r="E37" s="20" t="inlineStr">
        <is>
          <t>Mandatory</t>
        </is>
      </c>
      <c r="F37" s="20" t="inlineStr">
        <is>
          <t>All</t>
        </is>
      </c>
      <c r="G37" s="20" t="inlineStr">
        <is>
          <t>M365 admins</t>
        </is>
      </c>
      <c r="H37" s="20" t="inlineStr">
        <is>
          <t>Create site, groups, 10-20 test users</t>
        </is>
      </c>
      <c r="I37" s="20" t="inlineStr">
        <is>
          <t>Tenant admin tasks</t>
        </is>
      </c>
      <c r="J37" s="20" t="inlineStr">
        <is>
          <t>Tenant</t>
        </is>
      </c>
      <c r="K37" s="20" t="inlineStr">
        <is>
          <t>Licences for test users; MFA policy exemptions handled by security</t>
        </is>
      </c>
      <c r="L37" s="20" t="inlineStr">
        <is>
          <t>Truth table created</t>
        </is>
      </c>
      <c r="M37" s="20" t="inlineStr">
        <is>
          <t>-</t>
        </is>
      </c>
      <c r="N37" s="22" t="inlineStr">
        <is>
          <t>Not started</t>
        </is>
      </c>
      <c r="O37" s="20" t="inlineStr">
        <is>
          <t>High</t>
        </is>
      </c>
      <c r="P37" s="22" t="inlineStr">
        <is>
          <t>Never use real users' accounts</t>
        </is>
      </c>
    </row>
    <row r="38" ht="76.5" customHeight="1" s="29">
      <c r="A38" s="20" t="inlineStr">
        <is>
          <t>SRC-08</t>
        </is>
      </c>
      <c r="B38" s="20" t="inlineStr">
        <is>
          <t>ServiceNow</t>
        </is>
      </c>
      <c r="C38" s="20" t="inlineStr">
        <is>
          <t>Integration user + OAuth client</t>
        </is>
      </c>
      <c r="D38" s="20" t="inlineStr">
        <is>
          <t>Read KB, attachments, user criteria, membership tables</t>
        </is>
      </c>
      <c r="E38" s="20" t="inlineStr">
        <is>
          <t>Mandatory</t>
        </is>
      </c>
      <c r="F38" s="20" t="inlineStr">
        <is>
          <t>Custom options</t>
        </is>
      </c>
      <c r="G38" s="20" t="inlineStr">
        <is>
          <t>ServiceNow platform team</t>
        </is>
      </c>
      <c r="H38" s="20" t="inlineStr">
        <is>
          <t>Inbound OAuth application; integration user with least roles to read in-scope tables</t>
        </is>
      </c>
      <c r="I38" s="20" t="inlineStr">
        <is>
          <t>n/a - non-GCP permission (see Required access)</t>
        </is>
      </c>
      <c r="J38" s="20" t="inlineStr">
        <is>
          <t>Instance</t>
        </is>
      </c>
      <c r="K38" s="20" t="inlineStr">
        <is>
          <t>Read ACLs for kb_knowledge, kb_knowledge_base, user_criteria, kb_uc_can_read_mtom, kb_uc_cannot_read_mtom, sys_user, sys_user_grmember, sys_user_has_role, sys_attachment</t>
        </is>
      </c>
      <c r="L38" s="20" t="inlineStr">
        <is>
          <t>Table API calls succeed; writes denied</t>
        </is>
      </c>
      <c r="M38" s="20" t="inlineStr">
        <is>
          <t>-</t>
        </is>
      </c>
      <c r="N38" s="22" t="inlineStr">
        <is>
          <t>Not started</t>
        </is>
      </c>
      <c r="O38" s="20" t="inlineStr">
        <is>
          <t>High</t>
        </is>
      </c>
      <c r="P38" s="22" t="inlineStr">
        <is>
          <t>Role names instance-specific - To Verify</t>
        </is>
      </c>
    </row>
    <row r="39" ht="63.75" customHeight="1" s="29">
      <c r="A39" s="20" t="inlineStr">
        <is>
          <t>SRC-09</t>
        </is>
      </c>
      <c r="B39" s="20" t="inlineStr">
        <is>
          <t>ServiceNow</t>
        </is>
      </c>
      <c r="C39" s="20" t="inlineStr">
        <is>
          <t>Per-user authorisation check capability</t>
        </is>
      </c>
      <c r="D39" s="20" t="inlineStr">
        <is>
          <t>Evaluate user criteria incl. scripts; validate top-N</t>
        </is>
      </c>
      <c r="E39" s="20" t="inlineStr">
        <is>
          <t>Mandatory</t>
        </is>
      </c>
      <c r="F39" s="20" t="inlineStr">
        <is>
          <t>Custom options</t>
        </is>
      </c>
      <c r="G39" s="20" t="inlineStr">
        <is>
          <t>ServiceNow platform team</t>
        </is>
      </c>
      <c r="H39" s="20" t="inlineStr">
        <is>
          <t>Either KM API called with user identity (OAuth on behalf of user / SSO) or a scripted REST endpoint 'canRead(user, articles)' running UserCriteria evaluation server-side</t>
        </is>
      </c>
      <c r="I39" s="20" t="inlineStr">
        <is>
          <t>n/a - non-GCP permission (see Required access)</t>
        </is>
      </c>
      <c r="J39" s="20" t="inlineStr">
        <is>
          <t>Instance</t>
        </is>
      </c>
      <c r="K39" s="20" t="inlineStr">
        <is>
          <t>Secure endpoint; audit; rate limits</t>
        </is>
      </c>
      <c r="L39" s="20" t="inlineStr">
        <is>
          <t>Returns correct allow/deny for DS-03 users</t>
        </is>
      </c>
      <c r="M39" s="20" t="inlineStr">
        <is>
          <t>SRC-08</t>
        </is>
      </c>
      <c r="N39" s="22" t="inlineStr">
        <is>
          <t>Not started</t>
        </is>
      </c>
      <c r="O39" s="20" t="inlineStr">
        <is>
          <t>High</t>
        </is>
      </c>
      <c r="P39" s="22" t="inlineStr">
        <is>
          <t>Design choice - ServiceNow team input needed</t>
        </is>
      </c>
    </row>
    <row r="40" ht="25.5" customHeight="1" s="29">
      <c r="A40" s="20" t="inlineStr">
        <is>
          <t>SRC-10</t>
        </is>
      </c>
      <c r="B40" s="20" t="inlineStr">
        <is>
          <t>ServiceNow</t>
        </is>
      </c>
      <c r="C40" s="20" t="inlineStr">
        <is>
          <t>Rate limits &amp; IP allow-listing</t>
        </is>
      </c>
      <c r="D40" s="20" t="inlineStr">
        <is>
          <t>Avoid throttling / blocked egress</t>
        </is>
      </c>
      <c r="E40" s="20" t="inlineStr">
        <is>
          <t>Mandatory</t>
        </is>
      </c>
      <c r="F40" s="20" t="inlineStr">
        <is>
          <t>Custom options</t>
        </is>
      </c>
      <c r="G40" s="20" t="inlineStr">
        <is>
          <t>ServiceNow platform team</t>
        </is>
      </c>
      <c r="H40" s="20" t="inlineStr">
        <is>
          <t>Rate-limit rule for integration user; allow-list NAT IP</t>
        </is>
      </c>
      <c r="I40" s="20" t="inlineStr">
        <is>
          <t>n/a - non-GCP permission (see Required access)</t>
        </is>
      </c>
      <c r="J40" s="20" t="inlineStr">
        <is>
          <t>Instance</t>
        </is>
      </c>
      <c r="K40" s="20" t="inlineStr">
        <is>
          <t>-</t>
        </is>
      </c>
      <c r="L40" s="20" t="inlineStr">
        <is>
          <t>Load test within agreed limits</t>
        </is>
      </c>
      <c r="M40" s="20" t="inlineStr">
        <is>
          <t>GCP-16</t>
        </is>
      </c>
      <c r="N40" s="22" t="inlineStr">
        <is>
          <t>Not started</t>
        </is>
      </c>
      <c r="O40" s="20" t="inlineStr">
        <is>
          <t>Medium</t>
        </is>
      </c>
      <c r="P40" s="22" t="inlineStr">
        <is>
          <t>-</t>
        </is>
      </c>
    </row>
    <row r="41" ht="38.25" customHeight="1" s="29">
      <c r="A41" s="20" t="inlineStr">
        <is>
          <t>SRC-11</t>
        </is>
      </c>
      <c r="B41" s="20" t="inlineStr">
        <is>
          <t>ServiceNow</t>
        </is>
      </c>
      <c r="C41" s="20" t="inlineStr">
        <is>
          <t>Test KB + test users with criteria fixtures (DS-03)</t>
        </is>
      </c>
      <c r="D41" s="20" t="inlineStr">
        <is>
          <t>Negative tests</t>
        </is>
      </c>
      <c r="E41" s="20" t="inlineStr">
        <is>
          <t>Mandatory</t>
        </is>
      </c>
      <c r="F41" s="20" t="inlineStr">
        <is>
          <t>All</t>
        </is>
      </c>
      <c r="G41" s="20" t="inlineStr">
        <is>
          <t>ServiceNow platform team</t>
        </is>
      </c>
      <c r="H41" s="20" t="inlineStr">
        <is>
          <t>Create test KB, criteria (incl. one scripted), users, roles</t>
        </is>
      </c>
      <c r="I41" s="20" t="inlineStr">
        <is>
          <t>n/a - non-GCP permission (see Required access)</t>
        </is>
      </c>
      <c r="J41" s="20" t="inlineStr">
        <is>
          <t>Instance (sub-prod preferred)</t>
        </is>
      </c>
      <c r="K41" s="20" t="inlineStr">
        <is>
          <t>Mirror production criteria patterns</t>
        </is>
      </c>
      <c r="L41" s="20" t="inlineStr">
        <is>
          <t>Truth table created</t>
        </is>
      </c>
      <c r="M41" s="20" t="inlineStr">
        <is>
          <t>-</t>
        </is>
      </c>
      <c r="N41" s="22" t="inlineStr">
        <is>
          <t>Not started</t>
        </is>
      </c>
      <c r="O41" s="20" t="inlineStr">
        <is>
          <t>High</t>
        </is>
      </c>
      <c r="P41" s="22" t="inlineStr">
        <is>
          <t>Prefer sub-production instance with cloned config</t>
        </is>
      </c>
    </row>
    <row r="42" ht="25.5" customHeight="1" s="29">
      <c r="A42" s="20" t="inlineStr">
        <is>
          <t>SRC-12</t>
        </is>
      </c>
      <c r="B42" s="20" t="inlineStr">
        <is>
          <t>ServiceNow / Entra</t>
        </is>
      </c>
      <c r="C42" s="20" t="inlineStr">
        <is>
          <t>Identity mapping Entra -&gt; sys_user</t>
        </is>
      </c>
      <c r="D42" s="20" t="inlineStr">
        <is>
          <t>Resolve user for ServiceNow ACLs</t>
        </is>
      </c>
      <c r="E42" s="20" t="inlineStr">
        <is>
          <t>Mandatory</t>
        </is>
      </c>
      <c r="F42" s="20" t="inlineStr">
        <is>
          <t>All</t>
        </is>
      </c>
      <c r="G42" s="20" t="inlineStr">
        <is>
          <t>Identity + ServiceNow</t>
        </is>
      </c>
      <c r="H42" s="20" t="inlineStr">
        <is>
          <t>Read sys_user mapping attributes</t>
        </is>
      </c>
      <c r="I42" s="20" t="inlineStr">
        <is>
          <t>n/a - non-GCP permission (see Required access)</t>
        </is>
      </c>
      <c r="J42" s="20" t="inlineStr">
        <is>
          <t>Instance + tenant</t>
        </is>
      </c>
      <c r="K42" s="20" t="inlineStr">
        <is>
          <t>Agreed join key (email / UPN / employee id)</t>
        </is>
      </c>
      <c r="L42" s="20" t="inlineStr">
        <is>
          <t>Mapping coverage report (M-SEC-10)</t>
        </is>
      </c>
      <c r="M42" s="20" t="inlineStr">
        <is>
          <t>SRC-08</t>
        </is>
      </c>
      <c r="N42" s="22" t="inlineStr">
        <is>
          <t>Not started</t>
        </is>
      </c>
      <c r="O42" s="20" t="inlineStr">
        <is>
          <t>High</t>
        </is>
      </c>
      <c r="P42" s="22" t="inlineStr">
        <is>
          <t>FR-SEC-02 open question</t>
        </is>
      </c>
    </row>
  </sheetData>
  <conditionalFormatting sqref="B4:B242">
    <cfRule type="expression" priority="12" dxfId="12" stopIfTrue="1">
      <formula>NOT(ISERROR(SEARCH("ServiceNow",B4)))</formula>
    </cfRule>
    <cfRule type="expression" priority="13" dxfId="3" stopIfTrue="1">
      <formula>NOT(ISERROR(SEARCH("SharePoint",B4)))</formula>
    </cfRule>
  </conditionalFormatting>
  <conditionalFormatting sqref="N4:N242">
    <cfRule type="expression" priority="1" dxfId="9" stopIfTrue="1">
      <formula>NOT(ISERROR(SEARCH("Blocked",N4)))</formula>
    </cfRule>
    <cfRule type="expression" priority="2" dxfId="9" stopIfTrue="1">
      <formula>NOT(ISERROR(SEARCH("Failed",N4)))</formula>
    </cfRule>
    <cfRule type="expression" priority="3" dxfId="6" stopIfTrue="1">
      <formula>NOT(ISERROR(SEARCH("Done",N4)))</formula>
    </cfRule>
    <cfRule type="expression" priority="4" dxfId="6" stopIfTrue="1">
      <formula>NOT(ISERROR(SEARCH("Passed",N4)))</formula>
    </cfRule>
    <cfRule type="expression" priority="5" dxfId="4" stopIfTrue="1">
      <formula>NOT(ISERROR(SEARCH("In progress",N4)))</formula>
    </cfRule>
    <cfRule type="expression" priority="6" dxfId="4" stopIfTrue="1">
      <formula>NOT(ISERROR(SEARCH("Running",N4)))</formula>
    </cfRule>
    <cfRule type="expression" priority="7" dxfId="4" stopIfTrue="1">
      <formula>NOT(ISERROR(SEARCH("To Confirm",N4)))</formula>
    </cfRule>
    <cfRule type="expression" priority="8" dxfId="12" stopIfTrue="1">
      <formula>NOT(ISERROR(SEARCH("Inconclusive",N4)))</formula>
    </cfRule>
  </conditionalFormatting>
  <conditionalFormatting sqref="O4:O242">
    <cfRule type="expression" priority="9" dxfId="9" stopIfTrue="1">
      <formula>NOT(ISERROR(SEARCH("High",O4)))</formula>
    </cfRule>
    <cfRule type="expression" priority="10" dxfId="4" stopIfTrue="1">
      <formula>NOT(ISERROR(SEARCH("Medium",O4)))</formula>
    </cfRule>
    <cfRule type="expression" priority="11" dxfId="6" stopIfTrue="1">
      <formula>NOT(ISERROR(SEARCH("Low",O4)))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ErrorMessage="1" xr:uid="{00000000-0002-0000-1100-000000000000}">
          <x14:formula1>
            <xm:f>Lists!$C$2:$C$6</xm:f>
          </x14:formula1>
          <xm:sqref>N4:N242</xm:sqref>
        </x14:dataValidation>
        <x14:dataValidation type="list" errorStyle="warning" allowBlank="1" showErrorMessage="1" xr:uid="{00000000-0002-0000-1100-000001000000}">
          <x14:formula1>
            <xm:f>Lists!$E$2:$E$4</xm:f>
          </x14:formula1>
          <xm:sqref>O4:O242</xm:sqref>
        </x14:dataValidation>
        <x14:dataValidation type="list" errorStyle="warning" allowBlank="1" showErrorMessage="1" xr:uid="{00000000-0002-0000-1100-000002000000}">
          <x14:formula1>
            <xm:f>Lists!$F$2:$F$5</xm:f>
          </x14:formula1>
          <xm:sqref>E4:E242</xm:sqref>
        </x14:dataValidation>
      </x14:dataValidations>
    </ext>
  </extLst>
</worksheet>
</file>

<file path=xl/worksheets/sheet22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M3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18" customWidth="1" style="29" min="2" max="2"/>
    <col width="19" customWidth="1" style="29" min="3" max="3"/>
    <col width="36" customWidth="1" style="29" min="4" max="4"/>
    <col width="11" customWidth="1" style="29" min="5" max="5"/>
    <col width="20" customWidth="1" style="29" min="6" max="6"/>
    <col width="40" customWidth="1" style="29" min="7" max="7"/>
    <col width="15" customWidth="1" style="29" min="8" max="8"/>
    <col width="20" customWidth="1" style="29" min="9" max="9"/>
    <col width="27" customWidth="1" style="29" min="10" max="10"/>
    <col width="20" customWidth="1" style="29" min="11" max="11"/>
    <col width="26" customWidth="1" style="29" min="12" max="12"/>
    <col width="13" customWidth="1" style="29" min="13" max="13"/>
  </cols>
  <sheetData>
    <row r="1" ht="21.95" customHeight="1" s="29">
      <c r="A1" s="1" t="inlineStr">
        <is>
          <t>API, SDK &amp; integration inventory (agent orchestrates; RAG service owns ingestion, retrieval, ACL, context)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>
      <c r="A3" s="19" t="inlineStr">
        <is>
          <t>Item ID</t>
        </is>
      </c>
      <c r="B3" s="19" t="inlineStr">
        <is>
          <t>Purpose area</t>
        </is>
      </c>
      <c r="C3" s="19" t="inlineStr">
        <is>
          <t>Service / library</t>
        </is>
      </c>
      <c r="D3" s="19" t="inlineStr">
        <is>
          <t>API or package</t>
        </is>
      </c>
      <c r="E3" s="19" t="inlineStr">
        <is>
          <t>Language</t>
        </is>
      </c>
      <c r="F3" s="19" t="inlineStr">
        <is>
          <t>Version (verified?)</t>
        </is>
      </c>
      <c r="G3" s="19" t="inlineStr">
        <is>
          <t>Documentation URL</t>
        </is>
      </c>
      <c r="H3" s="19" t="inlineStr">
        <is>
          <t>Authentication</t>
        </is>
      </c>
      <c r="I3" s="19" t="inlineStr">
        <is>
          <t>Integration purpose</t>
        </is>
      </c>
      <c r="J3" s="19" t="inlineStr">
        <is>
          <t>Compatibility notes</t>
        </is>
      </c>
      <c r="K3" s="19" t="inlineStr">
        <is>
          <t>Limitations</t>
        </is>
      </c>
      <c r="L3" s="19" t="inlineStr">
        <is>
          <t>Verification status</t>
        </is>
      </c>
      <c r="M3" s="19" t="inlineStr">
        <is>
          <t>Date checked</t>
        </is>
      </c>
    </row>
    <row r="4" ht="38.25" customHeight="1" s="29">
      <c r="A4" s="20" t="inlineStr">
        <is>
          <t>API-01</t>
        </is>
      </c>
      <c r="B4" s="20" t="inlineStr">
        <is>
          <t>Embedding generation</t>
        </is>
      </c>
      <c r="C4" s="20" t="inlineStr">
        <is>
          <t>Vertex AI</t>
        </is>
      </c>
      <c r="D4" s="20" t="inlineStr">
        <is>
          <t>google-genai SDK (Vertex AI mode) / REST models:predict or embedContent</t>
        </is>
      </c>
      <c r="E4" s="20" t="inlineStr">
        <is>
          <t>Python</t>
        </is>
      </c>
      <c r="F4" s="20" t="inlineStr">
        <is>
          <t>Use latest stable; pin in requirements - To Verify</t>
        </is>
      </c>
      <c r="G4" s="21" t="inlineStr">
        <is>
          <t>https://cloud.google.com/vertex-ai/generative-ai/docs/embeddings/get-text-embeddings</t>
        </is>
      </c>
      <c r="H4" s="20" t="inlineStr">
        <is>
          <t>ADC / service account</t>
        </is>
      </c>
      <c r="I4" s="20" t="inlineStr">
        <is>
          <t>gemini-embedding-001, text-embedding-005</t>
        </is>
      </c>
      <c r="J4" s="20" t="inlineStr">
        <is>
          <t>Older vertexai.language_models module superseded - verify deprecation</t>
        </is>
      </c>
      <c r="K4" s="20" t="inlineStr">
        <is>
          <t>Per-request input limits (see EMB-01)</t>
        </is>
      </c>
      <c r="L4" s="20" t="inlineStr">
        <is>
          <t>Verified (web check 2026-10-26)</t>
        </is>
      </c>
      <c r="M4" s="20" t="inlineStr">
        <is>
          <t>2026-10-26</t>
        </is>
      </c>
    </row>
    <row r="5" ht="25.5" customHeight="1" s="29">
      <c r="A5" s="20" t="inlineStr">
        <is>
          <t>API-02</t>
        </is>
      </c>
      <c r="B5" s="20" t="inlineStr">
        <is>
          <t>Generation</t>
        </is>
      </c>
      <c r="C5" s="20" t="inlineStr">
        <is>
          <t>Vertex AI Gemini</t>
        </is>
      </c>
      <c r="D5" s="20" t="inlineStr">
        <is>
          <t>google-genai SDK</t>
        </is>
      </c>
      <c r="E5" s="20" t="inlineStr">
        <is>
          <t>Python</t>
        </is>
      </c>
      <c r="F5" s="20" t="inlineStr">
        <is>
          <t>To Verify</t>
        </is>
      </c>
      <c r="G5" s="21" t="inlineStr">
        <is>
          <t>https://cloud.google.com/vertex-ai/generative-ai/docs/models</t>
        </is>
      </c>
      <c r="H5" s="20" t="inlineStr">
        <is>
          <t>ADC / SA</t>
        </is>
      </c>
      <c r="I5" s="20" t="inlineStr">
        <is>
          <t>Answer generation, rewriting, judges</t>
        </is>
      </c>
      <c r="J5" s="20" t="inlineStr">
        <is>
          <t>Model IDs change - read from config per app_id</t>
        </is>
      </c>
      <c r="K5" s="20" t="inlineStr">
        <is>
          <t>Quotas per model/region</t>
        </is>
      </c>
      <c r="L5" s="20" t="inlineStr">
        <is>
          <t>Documented - re-verify before use</t>
        </is>
      </c>
      <c r="M5" s="20" t="inlineStr">
        <is>
          <t>2026-10-26</t>
        </is>
      </c>
    </row>
    <row r="6" ht="76.5" customHeight="1" s="29">
      <c r="A6" s="20" t="inlineStr">
        <is>
          <t>API-03</t>
        </is>
      </c>
      <c r="B6" s="20" t="inlineStr">
        <is>
          <t>Managed retrieval (baseline)</t>
        </is>
      </c>
      <c r="C6" s="20" t="inlineStr">
        <is>
          <t>Discovery Engine</t>
        </is>
      </c>
      <c r="D6" s="20" t="inlineStr">
        <is>
          <t>google-cloud-discoveryengine (SearchService, ConversationalSearchService answer)</t>
        </is>
      </c>
      <c r="E6" s="20" t="inlineStr">
        <is>
          <t>Python</t>
        </is>
      </c>
      <c r="F6" s="20" t="inlineStr">
        <is>
          <t>To Verify</t>
        </is>
      </c>
      <c r="G6" s="21" t="inlineStr">
        <is>
          <t>https://cloud.google.com/generative-ai-app-builder/docs/libraries</t>
        </is>
      </c>
      <c r="H6" s="20" t="inlineStr">
        <is>
          <t>ADC; end-user identity for ACL'd data stores - verify mechanism (user credential / WIF token)</t>
        </is>
      </c>
      <c r="I6" s="20" t="inlineStr">
        <is>
          <t>Baseline EXP-00; hybrid options</t>
        </is>
      </c>
      <c r="J6" s="20" t="inlineStr">
        <is>
          <t>v1 vs v1beta/v1alpha features differ</t>
        </is>
      </c>
      <c r="K6" s="20" t="inlineStr">
        <is>
          <t>ACL'd search requires user identity</t>
        </is>
      </c>
      <c r="L6" s="20" t="inlineStr">
        <is>
          <t>Documented - re-verify before use</t>
        </is>
      </c>
      <c r="M6" s="20" t="inlineStr">
        <is>
          <t>2026-10-26</t>
        </is>
      </c>
    </row>
    <row r="7" ht="25.5" customHeight="1" s="29">
      <c r="A7" s="20" t="inlineStr">
        <is>
          <t>API-04</t>
        </is>
      </c>
      <c r="B7" s="20" t="inlineStr">
        <is>
          <t>Reranking</t>
        </is>
      </c>
      <c r="C7" s="20" t="inlineStr">
        <is>
          <t>Discovery Engine Ranking API</t>
        </is>
      </c>
      <c r="D7" s="20" t="inlineStr">
        <is>
          <t>RankServiceClient.rank (semantic-ranker-default-004 / fast-004)</t>
        </is>
      </c>
      <c r="E7" s="20" t="inlineStr">
        <is>
          <t>Python</t>
        </is>
      </c>
      <c r="F7" s="20" t="inlineStr">
        <is>
          <t>To Verify</t>
        </is>
      </c>
      <c r="G7" s="21" t="inlineStr">
        <is>
          <t>https://cloud.google.com/generative-ai-app-builder/docs/ranking</t>
        </is>
      </c>
      <c r="H7" s="20" t="inlineStr">
        <is>
          <t>ADC / SA</t>
        </is>
      </c>
      <c r="I7" s="20" t="inlineStr">
        <is>
          <t>RRK-01</t>
        </is>
      </c>
      <c r="J7" s="20" t="inlineStr">
        <is>
          <t>Requires discoveryengine API enabled</t>
        </is>
      </c>
      <c r="K7" s="20" t="inlineStr">
        <is>
          <t>Records per request limits</t>
        </is>
      </c>
      <c r="L7" s="20" t="inlineStr">
        <is>
          <t>Verified (web check 2026-10-26)</t>
        </is>
      </c>
      <c r="M7" s="20" t="inlineStr">
        <is>
          <t>2026-10-26</t>
        </is>
      </c>
    </row>
    <row r="8" ht="25.5" customHeight="1" s="29">
      <c r="A8" s="20" t="inlineStr">
        <is>
          <t>API-05</t>
        </is>
      </c>
      <c r="B8" s="20" t="inlineStr">
        <is>
          <t>Grounding</t>
        </is>
      </c>
      <c r="C8" s="20" t="inlineStr">
        <is>
          <t>Discovery Engine Check Grounding API</t>
        </is>
      </c>
      <c r="D8" s="20" t="inlineStr">
        <is>
          <t>GroundedGenerationServiceClient.check_grounding</t>
        </is>
      </c>
      <c r="E8" s="20" t="inlineStr">
        <is>
          <t>Python</t>
        </is>
      </c>
      <c r="F8" s="20" t="inlineStr">
        <is>
          <t>To Verify</t>
        </is>
      </c>
      <c r="G8" s="21" t="inlineStr">
        <is>
          <t>https://cloud.google.com/generative-ai-app-builder/docs/check-grounding</t>
        </is>
      </c>
      <c r="H8" s="20" t="inlineStr">
        <is>
          <t>ADC / SA</t>
        </is>
      </c>
      <c r="I8" s="20" t="inlineStr">
        <is>
          <t>ADV-20</t>
        </is>
      </c>
      <c r="J8" s="20" t="inlineStr">
        <is>
          <t>-</t>
        </is>
      </c>
      <c r="K8" s="20" t="inlineStr">
        <is>
          <t>Claim-level scores are signals, not proofs</t>
        </is>
      </c>
      <c r="L8" s="20" t="inlineStr">
        <is>
          <t>Documented - re-verify before use</t>
        </is>
      </c>
      <c r="M8" s="20" t="inlineStr">
        <is>
          <t>2026-10-26</t>
        </is>
      </c>
    </row>
    <row r="9" ht="38.25" customHeight="1" s="29">
      <c r="A9" s="20" t="inlineStr">
        <is>
          <t>API-06</t>
        </is>
      </c>
      <c r="B9" s="20" t="inlineStr">
        <is>
          <t>Vector indexing/retrieval</t>
        </is>
      </c>
      <c r="C9" s="20" t="inlineStr">
        <is>
          <t>Vertex AI Vector Search</t>
        </is>
      </c>
      <c r="D9" s="20" t="inlineStr">
        <is>
          <t>google-cloud-aiplatform (MatchingEngineIndex, MatchingEngineIndexEndpoint)</t>
        </is>
      </c>
      <c r="E9" s="20" t="inlineStr">
        <is>
          <t>Python</t>
        </is>
      </c>
      <c r="F9" s="20" t="inlineStr">
        <is>
          <t>To Verify</t>
        </is>
      </c>
      <c r="G9" s="21" t="inlineStr">
        <is>
          <t>https://cloud.google.com/vertex-ai/docs/vector-search/overview</t>
        </is>
      </c>
      <c r="H9" s="20" t="inlineStr">
        <is>
          <t>ADC / SA</t>
        </is>
      </c>
      <c r="I9" s="20" t="inlineStr">
        <is>
          <t>B-05/B-06</t>
        </is>
      </c>
      <c r="J9" s="20" t="inlineStr">
        <is>
          <t>2.0 collections use different API surface - verify</t>
        </is>
      </c>
      <c r="K9" s="20" t="inlineStr">
        <is>
          <t>Restricts limits - verify</t>
        </is>
      </c>
      <c r="L9" s="20" t="inlineStr">
        <is>
          <t>Documented - re-verify before use</t>
        </is>
      </c>
      <c r="M9" s="20" t="inlineStr">
        <is>
          <t>2026-10-26</t>
        </is>
      </c>
    </row>
    <row r="10" ht="63.75" customHeight="1" s="29">
      <c r="A10" s="20" t="inlineStr">
        <is>
          <t>API-07</t>
        </is>
      </c>
      <c r="B10" s="20" t="inlineStr">
        <is>
          <t>Vector + keyword (PostgreSQL)</t>
        </is>
      </c>
      <c r="C10" s="20" t="inlineStr">
        <is>
          <t>AlloyDB / Cloud SQL</t>
        </is>
      </c>
      <c r="D10" s="20" t="inlineStr">
        <is>
          <t>pgvector extension; psycopg 3 / asyncpg; alloydb-connector / cloud-sql-python-connector; langchain-google-alloydb-pg (optional)</t>
        </is>
      </c>
      <c r="E10" s="20" t="inlineStr">
        <is>
          <t>Python / SQL</t>
        </is>
      </c>
      <c r="F10" s="20" t="inlineStr">
        <is>
          <t>pgvector version available per service - To Verify (HNSW 2000-dim limit for vector type)</t>
        </is>
      </c>
      <c r="G10" s="21" t="inlineStr">
        <is>
          <t>https://github.com/pgvector/pgvector</t>
        </is>
      </c>
      <c r="H10" s="20" t="inlineStr">
        <is>
          <t>IAM DB auth via connector</t>
        </is>
      </c>
      <c r="I10" s="20" t="inlineStr">
        <is>
          <t>B-01..B-04</t>
        </is>
      </c>
      <c r="J10" s="20" t="inlineStr">
        <is>
          <t>Iterative index scans need pgvector &gt;= 0.8 - verify managed version</t>
        </is>
      </c>
      <c r="K10" s="20" t="inlineStr">
        <is>
          <t>-</t>
        </is>
      </c>
      <c r="L10" s="20" t="inlineStr">
        <is>
          <t>Documented - re-verify before use</t>
        </is>
      </c>
      <c r="M10" s="20" t="inlineStr">
        <is>
          <t>2026-10-26</t>
        </is>
      </c>
    </row>
    <row r="11" ht="38.25" customHeight="1" s="29">
      <c r="A11" s="20" t="inlineStr">
        <is>
          <t>API-08</t>
        </is>
      </c>
      <c r="B11" s="20" t="inlineStr">
        <is>
          <t>Offline exact search / eval</t>
        </is>
      </c>
      <c r="C11" s="20" t="inlineStr">
        <is>
          <t>BigQuery</t>
        </is>
      </c>
      <c r="D11" s="20" t="inlineStr">
        <is>
          <t>google-cloud-bigquery; VECTOR_SEARCH, CREATE VECTOR INDEX, ML.GENERATE_EMBEDDING</t>
        </is>
      </c>
      <c r="E11" s="20" t="inlineStr">
        <is>
          <t>SQL / Python</t>
        </is>
      </c>
      <c r="F11" s="20" t="inlineStr">
        <is>
          <t>n/a</t>
        </is>
      </c>
      <c r="G11" s="21" t="inlineStr">
        <is>
          <t>https://cloud.google.com/bigquery/docs/vector-search-intro</t>
        </is>
      </c>
      <c r="H11" s="20" t="inlineStr">
        <is>
          <t>ADC / SA</t>
        </is>
      </c>
      <c r="I11" s="20" t="inlineStr">
        <is>
          <t>Ground truth, analytics</t>
        </is>
      </c>
      <c r="J11" s="20" t="inlineStr">
        <is>
          <t>-</t>
        </is>
      </c>
      <c r="K11" s="20" t="inlineStr">
        <is>
          <t>Latency not interactive</t>
        </is>
      </c>
      <c r="L11" s="20" t="inlineStr">
        <is>
          <t>Documented - re-verify before use</t>
        </is>
      </c>
      <c r="M11" s="20" t="inlineStr">
        <is>
          <t>2026-10-26</t>
        </is>
      </c>
    </row>
    <row r="12" ht="25.5" customHeight="1" s="29">
      <c r="A12" s="20" t="inlineStr">
        <is>
          <t>API-09</t>
        </is>
      </c>
      <c r="B12" s="20" t="inlineStr">
        <is>
          <t>Document ingestion &amp; parsing</t>
        </is>
      </c>
      <c r="C12" s="20" t="inlineStr">
        <is>
          <t>Document AI</t>
        </is>
      </c>
      <c r="D12" s="20" t="inlineStr">
        <is>
          <t>google-cloud-documentai (Layout Parser, OCR)</t>
        </is>
      </c>
      <c r="E12" s="20" t="inlineStr">
        <is>
          <t>Python</t>
        </is>
      </c>
      <c r="F12" s="20" t="inlineStr">
        <is>
          <t>To Verify</t>
        </is>
      </c>
      <c r="G12" s="21" t="inlineStr">
        <is>
          <t>https://cloud.google.com/document-ai/docs/layout-parse-chunk</t>
        </is>
      </c>
      <c r="H12" s="20" t="inlineStr">
        <is>
          <t>ADC / SA</t>
        </is>
      </c>
      <c r="I12" s="20" t="inlineStr">
        <is>
          <t>ING-06/07/08</t>
        </is>
      </c>
      <c r="J12" s="20" t="inlineStr">
        <is>
          <t>Processor versions pinned</t>
        </is>
      </c>
      <c r="K12" s="20" t="inlineStr">
        <is>
          <t>Page limits per request (online vs batch)</t>
        </is>
      </c>
      <c r="L12" s="20" t="inlineStr">
        <is>
          <t>Documented - re-verify before use</t>
        </is>
      </c>
      <c r="M12" s="20" t="inlineStr">
        <is>
          <t>2026-10-26</t>
        </is>
      </c>
    </row>
    <row r="13" ht="38.25" customHeight="1" s="29">
      <c r="A13" s="20" t="inlineStr">
        <is>
          <t>API-10</t>
        </is>
      </c>
      <c r="B13" s="20" t="inlineStr">
        <is>
          <t>File extraction (OSS)</t>
        </is>
      </c>
      <c r="C13" s="20" t="inlineStr">
        <is>
          <t>Docling / Unstructured / Apache Tika</t>
        </is>
      </c>
      <c r="D13" s="20" t="inlineStr">
        <is>
          <t>docling, unstructured, tika</t>
        </is>
      </c>
      <c r="E13" s="20" t="inlineStr">
        <is>
          <t>Python / Java</t>
        </is>
      </c>
      <c r="F13" s="20" t="inlineStr">
        <is>
          <t>To Verify</t>
        </is>
      </c>
      <c r="G13" s="21" t="inlineStr">
        <is>
          <t>https://github.com/docling-project/docling</t>
        </is>
      </c>
      <c r="H13" s="20" t="inlineStr">
        <is>
          <t>n/a</t>
        </is>
      </c>
      <c r="I13" s="20" t="inlineStr">
        <is>
          <t>E-01, EXP-32</t>
        </is>
      </c>
      <c r="J13" s="20" t="inlineStr">
        <is>
          <t>Licence check (MIT / Apache-2.0 - verify)</t>
        </is>
      </c>
      <c r="K13" s="20" t="inlineStr">
        <is>
          <t>Quality varies by file type</t>
        </is>
      </c>
      <c r="L13" s="20" t="inlineStr">
        <is>
          <t>OSS/Third-party - verify licence &amp; version</t>
        </is>
      </c>
      <c r="M13" s="20" t="inlineStr">
        <is>
          <t>2026-10-26</t>
        </is>
      </c>
    </row>
    <row r="14" ht="25.5" customHeight="1" s="29">
      <c r="A14" s="20" t="inlineStr">
        <is>
          <t>API-11</t>
        </is>
      </c>
      <c r="B14" s="20" t="inlineStr">
        <is>
          <t>Keyword search</t>
        </is>
      </c>
      <c r="C14" s="20" t="inlineStr">
        <is>
          <t>Elasticsearch</t>
        </is>
      </c>
      <c r="D14" s="20" t="inlineStr">
        <is>
          <t>elasticsearch-py; retrievers (rrf, knn)</t>
        </is>
      </c>
      <c r="E14" s="20" t="inlineStr">
        <is>
          <t>Python</t>
        </is>
      </c>
      <c r="F14" s="20" t="inlineStr">
        <is>
          <t>8.x/9.x - To Verify</t>
        </is>
      </c>
      <c r="G14" s="21" t="inlineStr">
        <is>
          <t>https://www.elastic.co/guide/en/elasticsearch/reference/current/index.html</t>
        </is>
      </c>
      <c r="H14" s="20" t="inlineStr">
        <is>
          <t>API key / SAML</t>
        </is>
      </c>
      <c r="I14" s="20" t="inlineStr">
        <is>
          <t>C-02</t>
        </is>
      </c>
      <c r="J14" s="20" t="inlineStr">
        <is>
          <t>DLS requires appropriate subscription</t>
        </is>
      </c>
      <c r="K14" s="20" t="inlineStr">
        <is>
          <t>-</t>
        </is>
      </c>
      <c r="L14" s="20" t="inlineStr">
        <is>
          <t>OSS/Third-party - verify licence &amp; version</t>
        </is>
      </c>
      <c r="M14" s="20" t="inlineStr">
        <is>
          <t>2026-10-26</t>
        </is>
      </c>
    </row>
    <row r="15" ht="25.5" customHeight="1" s="29">
      <c r="A15" s="20" t="inlineStr">
        <is>
          <t>API-12</t>
        </is>
      </c>
      <c r="B15" s="20" t="inlineStr">
        <is>
          <t>Keyword + vector</t>
        </is>
      </c>
      <c r="C15" s="20" t="inlineStr">
        <is>
          <t>OpenSearch</t>
        </is>
      </c>
      <c r="D15" s="20" t="inlineStr">
        <is>
          <t>opensearch-py; k-NN plugin; Security plugin</t>
        </is>
      </c>
      <c r="E15" s="20" t="inlineStr">
        <is>
          <t>Python</t>
        </is>
      </c>
      <c r="F15" s="20" t="inlineStr">
        <is>
          <t>To Verify</t>
        </is>
      </c>
      <c r="G15" s="21" t="inlineStr">
        <is>
          <t>https://opensearch.org/docs/latest/</t>
        </is>
      </c>
      <c r="H15" s="20" t="inlineStr">
        <is>
          <t>Basic/OIDC</t>
        </is>
      </c>
      <c r="I15" s="20" t="inlineStr">
        <is>
          <t>C-03</t>
        </is>
      </c>
      <c r="J15" s="20" t="inlineStr">
        <is>
          <t>-</t>
        </is>
      </c>
      <c r="K15" s="20" t="inlineStr">
        <is>
          <t>-</t>
        </is>
      </c>
      <c r="L15" s="20" t="inlineStr">
        <is>
          <t>OSS/Third-party - verify licence &amp; version</t>
        </is>
      </c>
      <c r="M15" s="20" t="inlineStr">
        <is>
          <t>2026-10-26</t>
        </is>
      </c>
    </row>
    <row r="16" ht="25.5" customHeight="1" s="29">
      <c r="A16" s="20" t="inlineStr">
        <is>
          <t>API-13</t>
        </is>
      </c>
      <c r="B16" s="20" t="inlineStr">
        <is>
          <t>Vector DB</t>
        </is>
      </c>
      <c r="C16" s="20" t="inlineStr">
        <is>
          <t>Qdrant</t>
        </is>
      </c>
      <c r="D16" s="20" t="inlineStr">
        <is>
          <t>qdrant-client</t>
        </is>
      </c>
      <c r="E16" s="20" t="inlineStr">
        <is>
          <t>Python</t>
        </is>
      </c>
      <c r="F16" s="20" t="inlineStr">
        <is>
          <t>To Verify</t>
        </is>
      </c>
      <c r="G16" s="21" t="inlineStr">
        <is>
          <t>https://qdrant.tech/documentation/</t>
        </is>
      </c>
      <c r="H16" s="20" t="inlineStr">
        <is>
          <t>API key / JWT</t>
        </is>
      </c>
      <c r="I16" s="20" t="inlineStr">
        <is>
          <t>C-01, C-08</t>
        </is>
      </c>
      <c r="J16" s="20" t="inlineStr">
        <is>
          <t>-</t>
        </is>
      </c>
      <c r="K16" s="20" t="inlineStr">
        <is>
          <t>-</t>
        </is>
      </c>
      <c r="L16" s="20" t="inlineStr">
        <is>
          <t>OSS/Third-party - verify licence &amp; version</t>
        </is>
      </c>
      <c r="M16" s="20" t="inlineStr">
        <is>
          <t>2026-10-26</t>
        </is>
      </c>
    </row>
    <row r="17" ht="25.5" customHeight="1" s="29">
      <c r="A17" s="20" t="inlineStr">
        <is>
          <t>API-14</t>
        </is>
      </c>
      <c r="B17" s="20" t="inlineStr">
        <is>
          <t>Vector DB</t>
        </is>
      </c>
      <c r="C17" s="20" t="inlineStr">
        <is>
          <t>Weaviate / Milvus</t>
        </is>
      </c>
      <c r="D17" s="20" t="inlineStr">
        <is>
          <t>weaviate-client v4; pymilvus</t>
        </is>
      </c>
      <c r="E17" s="20" t="inlineStr">
        <is>
          <t>Python</t>
        </is>
      </c>
      <c r="F17" s="20" t="inlineStr">
        <is>
          <t>To Verify</t>
        </is>
      </c>
      <c r="G17" s="21" t="inlineStr">
        <is>
          <t>https://milvus.io/docs</t>
        </is>
      </c>
      <c r="H17" s="20" t="inlineStr">
        <is>
          <t>API key / RBAC</t>
        </is>
      </c>
      <c r="I17" s="20" t="inlineStr">
        <is>
          <t>C-04, C-05</t>
        </is>
      </c>
      <c r="J17" s="20" t="inlineStr">
        <is>
          <t>-</t>
        </is>
      </c>
      <c r="K17" s="20" t="inlineStr">
        <is>
          <t>-</t>
        </is>
      </c>
      <c r="L17" s="20" t="inlineStr">
        <is>
          <t>OSS/Third-party - verify licence &amp; version</t>
        </is>
      </c>
      <c r="M17" s="20" t="inlineStr">
        <is>
          <t>2026-10-26</t>
        </is>
      </c>
    </row>
    <row r="18" ht="25.5" customHeight="1" s="29">
      <c r="A18" s="20" t="inlineStr">
        <is>
          <t>API-15</t>
        </is>
      </c>
      <c r="B18" s="20" t="inlineStr">
        <is>
          <t>ANN benchmarking</t>
        </is>
      </c>
      <c r="C18" s="20" t="inlineStr">
        <is>
          <t>FAISS / hnswlib / ScaNN</t>
        </is>
      </c>
      <c r="D18" s="20" t="inlineStr">
        <is>
          <t>faiss-cpu/gpu, hnswlib, scann</t>
        </is>
      </c>
      <c r="E18" s="20" t="inlineStr">
        <is>
          <t>Python</t>
        </is>
      </c>
      <c r="F18" s="20" t="inlineStr">
        <is>
          <t>To Verify</t>
        </is>
      </c>
      <c r="G18" s="21" t="inlineStr">
        <is>
          <t>https://github.com/facebookresearch/faiss</t>
        </is>
      </c>
      <c r="H18" s="20" t="inlineStr">
        <is>
          <t>n/a</t>
        </is>
      </c>
      <c r="I18" s="20" t="inlineStr">
        <is>
          <t>AX experiments</t>
        </is>
      </c>
      <c r="J18" s="20" t="inlineStr">
        <is>
          <t>ScaNN wheels platform support - verify</t>
        </is>
      </c>
      <c r="K18" s="20" t="inlineStr">
        <is>
          <t>-</t>
        </is>
      </c>
      <c r="L18" s="20" t="inlineStr">
        <is>
          <t>OSS/Third-party - verify licence &amp; version</t>
        </is>
      </c>
      <c r="M18" s="20" t="inlineStr">
        <is>
          <t>2026-10-26</t>
        </is>
      </c>
    </row>
    <row r="19" ht="38.25" customHeight="1" s="29">
      <c r="A19" s="20" t="inlineStr">
        <is>
          <t>API-16</t>
        </is>
      </c>
      <c r="B19" s="20" t="inlineStr">
        <is>
          <t>OSS embeddings &amp; rerankers</t>
        </is>
      </c>
      <c r="C19" s="20" t="inlineStr">
        <is>
          <t>Sentence Transformers / HF TEI / vLLM</t>
        </is>
      </c>
      <c r="D19" s="20" t="inlineStr">
        <is>
          <t>sentence-transformers; text-embeddings-inference; vllm</t>
        </is>
      </c>
      <c r="E19" s="20" t="inlineStr">
        <is>
          <t>Python</t>
        </is>
      </c>
      <c r="F19" s="20" t="inlineStr">
        <is>
          <t>To Verify</t>
        </is>
      </c>
      <c r="G19" s="21" t="inlineStr">
        <is>
          <t>https://sbert.net</t>
        </is>
      </c>
      <c r="H19" s="20" t="inlineStr">
        <is>
          <t>n/a</t>
        </is>
      </c>
      <c r="I19" s="20" t="inlineStr">
        <is>
          <t>EMB-06..13, RRK-02..04</t>
        </is>
      </c>
      <c r="J19" s="20" t="inlineStr">
        <is>
          <t>GPU drivers on Cloud Run GPU / GKE</t>
        </is>
      </c>
      <c r="K19" s="20" t="inlineStr">
        <is>
          <t>-</t>
        </is>
      </c>
      <c r="L19" s="20" t="inlineStr">
        <is>
          <t>OSS/Third-party - verify licence &amp; version</t>
        </is>
      </c>
      <c r="M19" s="20" t="inlineStr">
        <is>
          <t>2026-10-26</t>
        </is>
      </c>
    </row>
    <row r="20" ht="25.5" customHeight="1" s="29">
      <c r="A20" s="20" t="inlineStr">
        <is>
          <t>API-17</t>
        </is>
      </c>
      <c r="B20" s="20" t="inlineStr">
        <is>
          <t>RAG frameworks (optional)</t>
        </is>
      </c>
      <c r="C20" s="20" t="inlineStr">
        <is>
          <t>LlamaIndex / LangChain / Haystack</t>
        </is>
      </c>
      <c r="D20" s="20" t="inlineStr">
        <is>
          <t>llama-index, langchain, haystack-ai</t>
        </is>
      </c>
      <c r="E20" s="20" t="inlineStr">
        <is>
          <t>Python</t>
        </is>
      </c>
      <c r="F20" s="20" t="inlineStr">
        <is>
          <t>To Verify</t>
        </is>
      </c>
      <c r="G20" s="21" t="inlineStr">
        <is>
          <t>https://docs.llamaindex.ai/</t>
        </is>
      </c>
      <c r="H20" s="20" t="inlineStr">
        <is>
          <t>n/a</t>
        </is>
      </c>
      <c r="I20" s="20" t="inlineStr">
        <is>
          <t>C-07</t>
        </is>
      </c>
      <c r="J20" s="20" t="inlineStr">
        <is>
          <t>Fast-moving APIs; pin versions</t>
        </is>
      </c>
      <c r="K20" s="20" t="inlineStr">
        <is>
          <t>Must not bypass server-side ACL filters</t>
        </is>
      </c>
      <c r="L20" s="20" t="inlineStr">
        <is>
          <t>OSS/Third-party - verify licence &amp; version</t>
        </is>
      </c>
      <c r="M20" s="20" t="inlineStr">
        <is>
          <t>2026-10-26</t>
        </is>
      </c>
    </row>
    <row r="21" ht="76.5" customHeight="1" s="29">
      <c r="A21" s="20" t="inlineStr">
        <is>
          <t>API-18</t>
        </is>
      </c>
      <c r="B21" s="20" t="inlineStr">
        <is>
          <t>Agent orchestration</t>
        </is>
      </c>
      <c r="C21" s="20" t="inlineStr">
        <is>
          <t>Google ADK</t>
        </is>
      </c>
      <c r="D21" s="20" t="inlineStr">
        <is>
          <t>google-adk 2.0.3 (Python)</t>
        </is>
      </c>
      <c r="E21" s="20" t="inlineStr">
        <is>
          <t>Python</t>
        </is>
      </c>
      <c r="F21" s="20" t="inlineStr">
        <is>
          <t>ADK 2.0 GA 2026-05-19; 2.x point releases through at least 2.12 (Oct 2026); confirm 2.0.3 API surface</t>
        </is>
      </c>
      <c r="G21" s="21" t="inlineStr">
        <is>
          <t>https://adk.dev/2.0/</t>
        </is>
      </c>
      <c r="H21" s="20" t="inlineStr">
        <is>
          <t>n/a</t>
        </is>
      </c>
      <c r="I21" s="20" t="inlineStr">
        <is>
          <t>Agent calls RAG service as FunctionTool / OpenAPIToolset / MCP toolset; RemoteA2aAgent for remote agents</t>
        </is>
      </c>
      <c r="J21" s="20" t="inlineStr">
        <is>
          <t>ADK 2.0 changed agent API, event model and session schema (graph-based engine) - verify tool &amp; auth APIs against 2.0.3 specifically</t>
        </is>
      </c>
      <c r="K21" s="20" t="inlineStr">
        <is>
          <t>Later 2.x releases fixed A2A role mapping / part conversion - consider upgrade path</t>
        </is>
      </c>
      <c r="L21" s="20" t="inlineStr">
        <is>
          <t>Verified (web check 2026-10-26)</t>
        </is>
      </c>
      <c r="M21" s="20" t="inlineStr">
        <is>
          <t>2026-10-26</t>
        </is>
      </c>
    </row>
    <row r="22" ht="51" customHeight="1" s="29">
      <c r="A22" s="20" t="inlineStr">
        <is>
          <t>API-19</t>
        </is>
      </c>
      <c r="B22" s="20" t="inlineStr">
        <is>
          <t>Agent communication</t>
        </is>
      </c>
      <c r="C22" s="20" t="inlineStr">
        <is>
          <t>A2A protocol</t>
        </is>
      </c>
      <c r="D22" s="20" t="inlineStr">
        <is>
          <t>a2a-sdk (Python); ADK A2A integration (to_a2a / RemoteA2aAgent)</t>
        </is>
      </c>
      <c r="E22" s="20" t="inlineStr">
        <is>
          <t>Python</t>
        </is>
      </c>
      <c r="F22" s="20" t="inlineStr">
        <is>
          <t>To Verify spec version used by ADK 2.0.3</t>
        </is>
      </c>
      <c r="G22" s="21" t="inlineStr">
        <is>
          <t>https://a2a-protocol.org/latest/specification/</t>
        </is>
      </c>
      <c r="H22" s="20" t="inlineStr">
        <is>
          <t>Agent Card securitySchemes (OAuth2 / OIDC / API key)</t>
        </is>
      </c>
      <c r="I22" s="20" t="inlineStr">
        <is>
          <t>Remote agents; identity forwarding</t>
        </is>
      </c>
      <c r="J22" s="20" t="inlineStr">
        <is>
          <t>Per-invocation auth headers for agent cards added in ADK 2.6.0 - may be absent in 2.0.3</t>
        </is>
      </c>
      <c r="K22" s="20" t="inlineStr">
        <is>
          <t>Do not put user tokens in message text</t>
        </is>
      </c>
      <c r="L22" s="20" t="inlineStr">
        <is>
          <t>Verified (web check 2026-10-26)</t>
        </is>
      </c>
      <c r="M22" s="20" t="inlineStr">
        <is>
          <t>2026-10-26</t>
        </is>
      </c>
    </row>
    <row r="23" ht="38.25" customHeight="1" s="29">
      <c r="A23" s="20" t="inlineStr">
        <is>
          <t>API-20</t>
        </is>
      </c>
      <c r="B23" s="20" t="inlineStr">
        <is>
          <t>SharePoint content</t>
        </is>
      </c>
      <c r="C23" s="20" t="inlineStr">
        <is>
          <t>Microsoft Graph</t>
        </is>
      </c>
      <c r="D23" s="20" t="inlineStr">
        <is>
          <t>msgraph-sdk (Python) / REST v1.0: /sites, /drives/{id}/root/delta, /items/{id}/permissions</t>
        </is>
      </c>
      <c r="E23" s="20" t="inlineStr">
        <is>
          <t>Python</t>
        </is>
      </c>
      <c r="F23" s="20" t="inlineStr">
        <is>
          <t>v1.0</t>
        </is>
      </c>
      <c r="G23" s="21" t="inlineStr">
        <is>
          <t>https://learn.microsoft.com/en-us/graph/api/driveitem-delta</t>
        </is>
      </c>
      <c r="H23" s="20" t="inlineStr">
        <is>
          <t>App-only certificate (MSAL)</t>
        </is>
      </c>
      <c r="I23" s="20" t="inlineStr">
        <is>
          <t>SP-04..SP-11</t>
        </is>
      </c>
      <c r="J23" s="20" t="inlineStr">
        <is>
          <t>Beta endpoints not for production</t>
        </is>
      </c>
      <c r="K23" s="20" t="inlineStr">
        <is>
          <t>Throttling (429)</t>
        </is>
      </c>
      <c r="L23" s="20" t="inlineStr">
        <is>
          <t>Documented - re-verify before use</t>
        </is>
      </c>
      <c r="M23" s="20" t="inlineStr">
        <is>
          <t>2026-10-26</t>
        </is>
      </c>
    </row>
    <row r="24" ht="51" customHeight="1" s="29">
      <c r="A24" s="20" t="inlineStr">
        <is>
          <t>API-21</t>
        </is>
      </c>
      <c r="B24" s="20" t="inlineStr">
        <is>
          <t>SharePoint permissions</t>
        </is>
      </c>
      <c r="C24" s="20" t="inlineStr">
        <is>
          <t>SharePoint REST</t>
        </is>
      </c>
      <c r="D24" s="20" t="inlineStr">
        <is>
          <t>/_api/web/roleassignments, /_api/web/lists/.../items(id)/roleassignments, HasUniqueRoleAssignments, /_api/web/sitegroups</t>
        </is>
      </c>
      <c r="E24" s="20" t="inlineStr">
        <is>
          <t>REST</t>
        </is>
      </c>
      <c r="F24" s="20" t="inlineStr">
        <is>
          <t>n/a</t>
        </is>
      </c>
      <c r="G24" s="21" t="inlineStr">
        <is>
          <t>https://learn.microsoft.com/en-us/sharepoint/dev/sp-add-ins/set-custom-permissions-on-a-list-by-using-the-rest-interface</t>
        </is>
      </c>
      <c r="H24" s="20" t="inlineStr">
        <is>
          <t>App-only certificate</t>
        </is>
      </c>
      <c r="I24" s="20" t="inlineStr">
        <is>
          <t>SP-10</t>
        </is>
      </c>
      <c r="J24" s="20" t="inlineStr">
        <is>
          <t>Docs written for add-ins; app-only access pattern for Entra apps - verify</t>
        </is>
      </c>
      <c r="K24" s="20" t="inlineStr">
        <is>
          <t>List view threshold</t>
        </is>
      </c>
      <c r="L24" s="20" t="inlineStr">
        <is>
          <t>To Verify</t>
        </is>
      </c>
      <c r="M24" s="20" t="inlineStr">
        <is>
          <t>2026-10-26</t>
        </is>
      </c>
    </row>
    <row r="25" ht="38.25" customHeight="1" s="29">
      <c r="A25" s="20" t="inlineStr">
        <is>
          <t>API-22</t>
        </is>
      </c>
      <c r="B25" s="20" t="inlineStr">
        <is>
          <t>Directory</t>
        </is>
      </c>
      <c r="C25" s="20" t="inlineStr">
        <is>
          <t>Microsoft Graph</t>
        </is>
      </c>
      <c r="D25" s="20" t="inlineStr">
        <is>
          <t>/users/{id}/transitiveMemberOf, /groups/delta, /groups/{id}/transitiveMembers</t>
        </is>
      </c>
      <c r="E25" s="20" t="inlineStr">
        <is>
          <t>Python</t>
        </is>
      </c>
      <c r="F25" s="20" t="inlineStr">
        <is>
          <t>v1.0</t>
        </is>
      </c>
      <c r="G25" s="21" t="inlineStr">
        <is>
          <t>https://learn.microsoft.com/en-us/graph/api/user-list-transitivememberof</t>
        </is>
      </c>
      <c r="H25" s="20" t="inlineStr">
        <is>
          <t>App-only</t>
        </is>
      </c>
      <c r="I25" s="20" t="inlineStr">
        <is>
          <t>ID-02</t>
        </is>
      </c>
      <c r="J25" s="20" t="inlineStr">
        <is>
          <t>-</t>
        </is>
      </c>
      <c r="K25" s="20" t="inlineStr">
        <is>
          <t>Large tenants: paging</t>
        </is>
      </c>
      <c r="L25" s="20" t="inlineStr">
        <is>
          <t>Documented - re-verify before use</t>
        </is>
      </c>
      <c r="M25" s="20" t="inlineStr">
        <is>
          <t>2026-10-26</t>
        </is>
      </c>
    </row>
    <row r="26" ht="38.25" customHeight="1" s="29">
      <c r="A26" s="20" t="inlineStr">
        <is>
          <t>API-23</t>
        </is>
      </c>
      <c r="B26" s="20" t="inlineStr">
        <is>
          <t>Delegated authorisation</t>
        </is>
      </c>
      <c r="C26" s="20" t="inlineStr">
        <is>
          <t>MSAL Python</t>
        </is>
      </c>
      <c r="D26" s="20" t="inlineStr">
        <is>
          <t>msal (OBO: acquire_token_on_behalf_of)</t>
        </is>
      </c>
      <c r="E26" s="20" t="inlineStr">
        <is>
          <t>Python</t>
        </is>
      </c>
      <c r="F26" s="20" t="inlineStr">
        <is>
          <t>To Verify</t>
        </is>
      </c>
      <c r="G26" s="21" t="inlineStr">
        <is>
          <t>https://learn.microsoft.com/en-us/entra/identity-platform/v2-oauth2-on-behalf-of-flow</t>
        </is>
      </c>
      <c r="H26" s="20" t="inlineStr">
        <is>
          <t>Confidential client</t>
        </is>
      </c>
      <c r="I26" s="20" t="inlineStr">
        <is>
          <t>ID-03, ENF-04</t>
        </is>
      </c>
      <c r="J26" s="20" t="inlineStr">
        <is>
          <t>-</t>
        </is>
      </c>
      <c r="K26" s="20" t="inlineStr">
        <is>
          <t>Consent requirements</t>
        </is>
      </c>
      <c r="L26" s="20" t="inlineStr">
        <is>
          <t>Documented - re-verify before use</t>
        </is>
      </c>
      <c r="M26" s="20" t="inlineStr">
        <is>
          <t>2026-10-26</t>
        </is>
      </c>
    </row>
    <row r="27" ht="25.5" customHeight="1" s="29">
      <c r="A27" s="20" t="inlineStr">
        <is>
          <t>API-24</t>
        </is>
      </c>
      <c r="B27" s="20" t="inlineStr">
        <is>
          <t>Token validation</t>
        </is>
      </c>
      <c r="C27" s="20" t="inlineStr">
        <is>
          <t>Entra ID</t>
        </is>
      </c>
      <c r="D27" s="20" t="inlineStr">
        <is>
          <t>PyJWT / authlib with JWKS from Entra OpenID config</t>
        </is>
      </c>
      <c r="E27" s="20" t="inlineStr">
        <is>
          <t>Python</t>
        </is>
      </c>
      <c r="F27" s="20" t="inlineStr">
        <is>
          <t>To Verify</t>
        </is>
      </c>
      <c r="G27" s="21" t="inlineStr">
        <is>
          <t>https://learn.microsoft.com/en-us/entra/identity-platform/access-tokens</t>
        </is>
      </c>
      <c r="H27" s="20" t="inlineStr">
        <is>
          <t>n/a</t>
        </is>
      </c>
      <c r="I27" s="20" t="inlineStr">
        <is>
          <t>ID-01</t>
        </is>
      </c>
      <c r="J27" s="20" t="inlineStr">
        <is>
          <t>v2 tokens; validate iss, aud, exp, signature</t>
        </is>
      </c>
      <c r="K27" s="20" t="inlineStr">
        <is>
          <t>Groups overage claim</t>
        </is>
      </c>
      <c r="L27" s="20" t="inlineStr">
        <is>
          <t>Documented - re-verify before use</t>
        </is>
      </c>
      <c r="M27" s="20" t="inlineStr">
        <is>
          <t>2026-10-26</t>
        </is>
      </c>
    </row>
    <row r="28" ht="25.5" customHeight="1" s="29">
      <c r="A28" s="20" t="inlineStr">
        <is>
          <t>API-25</t>
        </is>
      </c>
      <c r="B28" s="20" t="inlineStr">
        <is>
          <t>Delegated search (federated option)</t>
        </is>
      </c>
      <c r="C28" s="20" t="inlineStr">
        <is>
          <t>Microsoft Graph Search API</t>
        </is>
      </c>
      <c r="D28" s="20" t="inlineStr">
        <is>
          <t>POST /search/query (driveItem, listItem, site)</t>
        </is>
      </c>
      <c r="E28" s="20" t="inlineStr">
        <is>
          <t>REST</t>
        </is>
      </c>
      <c r="F28" s="20" t="inlineStr">
        <is>
          <t>v1.0</t>
        </is>
      </c>
      <c r="G28" s="21" t="inlineStr">
        <is>
          <t>https://learn.microsoft.com/en-us/graph/api/resources/search-api-overview</t>
        </is>
      </c>
      <c r="H28" s="20" t="inlineStr">
        <is>
          <t>Delegated only</t>
        </is>
      </c>
      <c r="I28" s="20" t="inlineStr">
        <is>
          <t>D-03 / validation</t>
        </is>
      </c>
      <c r="J28" s="20" t="inlineStr">
        <is>
          <t>Results security-trimmed for the user</t>
        </is>
      </c>
      <c r="K28" s="20" t="inlineStr">
        <is>
          <t>Paging and rate limits</t>
        </is>
      </c>
      <c r="L28" s="20" t="inlineStr">
        <is>
          <t>Documented - re-verify before use</t>
        </is>
      </c>
      <c r="M28" s="20" t="inlineStr">
        <is>
          <t>2026-10-26</t>
        </is>
      </c>
    </row>
    <row r="29" ht="25.5" customHeight="1" s="29">
      <c r="A29" s="20" t="inlineStr">
        <is>
          <t>API-26</t>
        </is>
      </c>
      <c r="B29" s="20" t="inlineStr">
        <is>
          <t>ServiceNow content</t>
        </is>
      </c>
      <c r="C29" s="20" t="inlineStr">
        <is>
          <t>ServiceNow Table &amp; Attachment APIs</t>
        </is>
      </c>
      <c r="D29" s="20" t="inlineStr">
        <is>
          <t>/api/now/table/kb_knowledge, /api/now/attachment</t>
        </is>
      </c>
      <c r="E29" s="20" t="inlineStr">
        <is>
          <t>REST</t>
        </is>
      </c>
      <c r="F29" s="20" t="inlineStr">
        <is>
          <t>Instance release - To Verify</t>
        </is>
      </c>
      <c r="G29" s="21" t="inlineStr">
        <is>
          <t>https://developer.servicenow.com/dev.do#!/reference/api/latest/rest/c_TableAPI</t>
        </is>
      </c>
      <c r="H29" s="20" t="inlineStr">
        <is>
          <t>OAuth 2.0</t>
        </is>
      </c>
      <c r="I29" s="20" t="inlineStr">
        <is>
          <t>SN-01..SN-05</t>
        </is>
      </c>
      <c r="J29" s="20" t="inlineStr">
        <is>
          <t>sysparm_display_value, sysparm_fields to limit payload</t>
        </is>
      </c>
      <c r="K29" s="20" t="inlineStr">
        <is>
          <t>Rate limits per instance</t>
        </is>
      </c>
      <c r="L29" s="20" t="inlineStr">
        <is>
          <t>Documented - re-verify before use</t>
        </is>
      </c>
      <c r="M29" s="20" t="inlineStr">
        <is>
          <t>2026-10-26</t>
        </is>
      </c>
    </row>
    <row r="30" ht="38.25" customHeight="1" s="29">
      <c r="A30" s="20" t="inlineStr">
        <is>
          <t>API-27</t>
        </is>
      </c>
      <c r="B30" s="20" t="inlineStr">
        <is>
          <t>ServiceNow knowledge (user-aware)</t>
        </is>
      </c>
      <c r="C30" s="20" t="inlineStr">
        <is>
          <t>Knowledge Management REST API</t>
        </is>
      </c>
      <c r="D30" s="20" t="inlineStr">
        <is>
          <t>/api/sn_km_api/knowledge/articles</t>
        </is>
      </c>
      <c r="E30" s="20" t="inlineStr">
        <is>
          <t>REST</t>
        </is>
      </c>
      <c r="F30" s="20" t="inlineStr">
        <is>
          <t>Plugin/release dependent - To Verify</t>
        </is>
      </c>
      <c r="G30" s="21" t="inlineStr">
        <is>
          <t>https://developer.servicenow.com/dev.do#!/reference/api/latest/rest/knowledge-api</t>
        </is>
      </c>
      <c r="H30" s="20" t="inlineStr">
        <is>
          <t>OAuth 2.0 as the user</t>
        </is>
      </c>
      <c r="I30" s="20" t="inlineStr">
        <is>
          <t>SN-03 validation; D-03</t>
        </is>
      </c>
      <c r="J30" s="20" t="inlineStr">
        <is>
          <t>Evaluates access for calling user</t>
        </is>
      </c>
      <c r="K30" s="20" t="inlineStr">
        <is>
          <t>Requires user-context auth path</t>
        </is>
      </c>
      <c r="L30" s="20" t="inlineStr">
        <is>
          <t>To Verify</t>
        </is>
      </c>
      <c r="M30" s="20" t="inlineStr">
        <is>
          <t>2026-10-26</t>
        </is>
      </c>
    </row>
    <row r="31" ht="38.25" customHeight="1" s="29">
      <c r="A31" s="20" t="inlineStr">
        <is>
          <t>API-28</t>
        </is>
      </c>
      <c r="B31" s="20" t="inlineStr">
        <is>
          <t>ServiceNow user criteria evaluation</t>
        </is>
      </c>
      <c r="C31" s="20" t="inlineStr">
        <is>
          <t>Scripted REST API (custom)</t>
        </is>
      </c>
      <c r="D31" s="20" t="inlineStr">
        <is>
          <t>Custom endpoint using server-side user criteria evaluation</t>
        </is>
      </c>
      <c r="E31" s="20" t="inlineStr">
        <is>
          <t>Server JS</t>
        </is>
      </c>
      <c r="F31" s="20" t="inlineStr">
        <is>
          <t>n/a</t>
        </is>
      </c>
      <c r="G31" s="20" t="inlineStr">
        <is>
          <t>ServiceNow docs (Scripted REST APIs) - To Verify</t>
        </is>
      </c>
      <c r="H31" s="20" t="inlineStr">
        <is>
          <t>OAuth 2.0 (integration)</t>
        </is>
      </c>
      <c r="I31" s="20" t="inlineStr">
        <is>
          <t>SN-07 resolution of user-criteria matches per user</t>
        </is>
      </c>
      <c r="J31" s="20" t="inlineStr">
        <is>
          <t>Custom code owned by ServiceNow team</t>
        </is>
      </c>
      <c r="K31" s="20" t="inlineStr">
        <is>
          <t>Must be performance-tested</t>
        </is>
      </c>
      <c r="L31" s="20" t="inlineStr">
        <is>
          <t>Proposed pattern - validate in POC</t>
        </is>
      </c>
      <c r="M31" s="20" t="inlineStr">
        <is>
          <t>2026-10-26</t>
        </is>
      </c>
    </row>
    <row r="32" ht="25.5" customHeight="1" s="29">
      <c r="A32" s="20" t="inlineStr">
        <is>
          <t>API-29</t>
        </is>
      </c>
      <c r="B32" s="20" t="inlineStr">
        <is>
          <t>Observability</t>
        </is>
      </c>
      <c r="C32" s="20" t="inlineStr">
        <is>
          <t>Cloud Logging / Trace / OpenTelemetry</t>
        </is>
      </c>
      <c r="D32" s="20" t="inlineStr">
        <is>
          <t>google-cloud-logging; opentelemetry-sdk + Cloud Trace exporter</t>
        </is>
      </c>
      <c r="E32" s="20" t="inlineStr">
        <is>
          <t>Python</t>
        </is>
      </c>
      <c r="F32" s="20" t="inlineStr">
        <is>
          <t>To Verify</t>
        </is>
      </c>
      <c r="G32" s="21" t="inlineStr">
        <is>
          <t>https://cloud.google.com/trace/docs/setup/python-ot</t>
        </is>
      </c>
      <c r="H32" s="20" t="inlineStr">
        <is>
          <t>ADC</t>
        </is>
      </c>
      <c r="I32" s="20" t="inlineStr">
        <is>
          <t>Stage-level latency, audit</t>
        </is>
      </c>
      <c r="J32" s="20" t="inlineStr">
        <is>
          <t>ADK emits OTel spans (verify config in 2.0.3)</t>
        </is>
      </c>
      <c r="K32" s="20" t="inlineStr">
        <is>
          <t>Do not log content</t>
        </is>
      </c>
      <c r="L32" s="20" t="inlineStr">
        <is>
          <t>Documented - re-verify before use</t>
        </is>
      </c>
      <c r="M32" s="20" t="inlineStr">
        <is>
          <t>2026-10-26</t>
        </is>
      </c>
    </row>
    <row r="33" ht="38.25" customHeight="1" s="29">
      <c r="A33" s="20" t="inlineStr">
        <is>
          <t>API-30</t>
        </is>
      </c>
      <c r="B33" s="20" t="inlineStr">
        <is>
          <t>Evaluation</t>
        </is>
      </c>
      <c r="C33" s="20" t="inlineStr">
        <is>
          <t>Vertex AI Gen AI evaluation service / RAGAS / custom</t>
        </is>
      </c>
      <c r="D33" s="20" t="inlineStr">
        <is>
          <t>google-cloud-aiplatform (evaluation); ragas</t>
        </is>
      </c>
      <c r="E33" s="20" t="inlineStr">
        <is>
          <t>Python</t>
        </is>
      </c>
      <c r="F33" s="20" t="inlineStr">
        <is>
          <t>To Verify</t>
        </is>
      </c>
      <c r="G33" s="21" t="inlineStr">
        <is>
          <t>https://cloud.google.com/vertex-ai/generative-ai/docs/models/evaluation-overview</t>
        </is>
      </c>
      <c r="H33" s="20" t="inlineStr">
        <is>
          <t>ADC</t>
        </is>
      </c>
      <c r="I33" s="20" t="inlineStr">
        <is>
          <t>M-AQ metrics</t>
        </is>
      </c>
      <c r="J33" s="20" t="inlineStr">
        <is>
          <t>Judges must be calibrated (GD-09)</t>
        </is>
      </c>
      <c r="K33" s="20" t="inlineStr">
        <is>
          <t>Judge cost</t>
        </is>
      </c>
      <c r="L33" s="20" t="inlineStr">
        <is>
          <t>Documented - re-verify before use</t>
        </is>
      </c>
      <c r="M33" s="20" t="inlineStr">
        <is>
          <t>2026-10-26</t>
        </is>
      </c>
    </row>
    <row r="34" ht="25.5" customHeight="1" s="29">
      <c r="A34" s="20" t="inlineStr">
        <is>
          <t>API-31</t>
        </is>
      </c>
      <c r="B34" s="20" t="inlineStr">
        <is>
          <t>Content safety</t>
        </is>
      </c>
      <c r="C34" s="20" t="inlineStr">
        <is>
          <t>Model Armor</t>
        </is>
      </c>
      <c r="D34" s="20" t="inlineStr">
        <is>
          <t>Model Armor API (sanitize prompt/response)</t>
        </is>
      </c>
      <c r="E34" s="20" t="inlineStr">
        <is>
          <t>REST / Python</t>
        </is>
      </c>
      <c r="F34" s="20" t="inlineStr">
        <is>
          <t>To Verify</t>
        </is>
      </c>
      <c r="G34" s="21" t="inlineStr">
        <is>
          <t>https://cloud.google.com/security-command-center/docs/model-armor-overview</t>
        </is>
      </c>
      <c r="H34" s="20" t="inlineStr">
        <is>
          <t>ADC</t>
        </is>
      </c>
      <c r="I34" s="20" t="inlineStr">
        <is>
          <t>ADV-28 / EXP-37</t>
        </is>
      </c>
      <c r="J34" s="20" t="inlineStr">
        <is>
          <t>Region availability - verify</t>
        </is>
      </c>
      <c r="K34" s="20" t="inlineStr">
        <is>
          <t>Not a full injection guarantee</t>
        </is>
      </c>
      <c r="L34" s="20" t="inlineStr">
        <is>
          <t>To Verify</t>
        </is>
      </c>
      <c r="M34" s="20" t="inlineStr">
        <is>
          <t>2026-10-26</t>
        </is>
      </c>
    </row>
    <row r="35" ht="25.5" customHeight="1" s="29">
      <c r="A35" s="20" t="inlineStr">
        <is>
          <t>API-32</t>
        </is>
      </c>
      <c r="B35" s="20" t="inlineStr">
        <is>
          <t>PII</t>
        </is>
      </c>
      <c r="C35" s="20" t="inlineStr">
        <is>
          <t>Sensitive Data Protection</t>
        </is>
      </c>
      <c r="D35" s="20" t="inlineStr">
        <is>
          <t>google-cloud-dlp</t>
        </is>
      </c>
      <c r="E35" s="20" t="inlineStr">
        <is>
          <t>Python</t>
        </is>
      </c>
      <c r="F35" s="20" t="inlineStr">
        <is>
          <t>To Verify</t>
        </is>
      </c>
      <c r="G35" s="21" t="inlineStr">
        <is>
          <t>https://cloud.google.com/sensitive-data-protection/docs</t>
        </is>
      </c>
      <c r="H35" s="20" t="inlineStr">
        <is>
          <t>ADC</t>
        </is>
      </c>
      <c r="I35" s="20" t="inlineStr">
        <is>
          <t>ING-27</t>
        </is>
      </c>
      <c r="J35" s="20" t="inlineStr">
        <is>
          <t>-</t>
        </is>
      </c>
      <c r="K35" s="20" t="inlineStr">
        <is>
          <t>Cost per GB</t>
        </is>
      </c>
      <c r="L35" s="20" t="inlineStr">
        <is>
          <t>Documented - re-verify before use</t>
        </is>
      </c>
      <c r="M35" s="20" t="inlineStr">
        <is>
          <t>2026-10-26</t>
        </is>
      </c>
    </row>
  </sheetData>
  <conditionalFormatting sqref="L4:L235">
    <cfRule type="expression" priority="1" dxfId="6" stopIfTrue="1">
      <formula>NOT(ISERROR(SEARCH("Verified",L4)))</formula>
    </cfRule>
    <cfRule type="expression" priority="2" dxfId="5" stopIfTrue="1">
      <formula>NOT(ISERROR(SEARCH("Documented",L4)))</formula>
    </cfRule>
    <cfRule type="expression" priority="3" dxfId="4" stopIfTrue="1">
      <formula>NOT(ISERROR(SEARCH("Preview",L4)))</formula>
    </cfRule>
    <cfRule type="expression" priority="4" dxfId="3" stopIfTrue="1">
      <formula>NOT(ISERROR(SEARCH("OSS",L4)))</formula>
    </cfRule>
    <cfRule type="expression" priority="5" dxfId="2" stopIfTrue="1">
      <formula>NOT(ISERROR(SEARCH("Proposed",L4)))</formula>
    </cfRule>
    <cfRule type="expression" priority="6" dxfId="1" stopIfTrue="1">
      <formula>NOT(ISERROR(SEARCH("Assumption",L4)))</formula>
    </cfRule>
    <cfRule type="expression" priority="7" dxfId="0" stopIfTrue="1">
      <formula>NOT(ISERROR(SEARCH("To Verify",L4)))</formula>
    </cfRule>
  </conditionalFormatting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location="!/reference/api/latest/rest/c_TableAPI" r:id="rId26"/>
    <hyperlink xmlns:r="http://schemas.openxmlformats.org/officeDocument/2006/relationships" ref="G30" location="!/reference/api/latest/rest/knowledge-api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</hyperlinks>
  <pageMargins left="0.75" right="0.75" top="1" bottom="1" header="0.5" footer="0.5"/>
  <tableParts count="1">
    <tablePart xmlns:r="http://schemas.openxmlformats.org/officeDocument/2006/relationships" r:id="rId3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1200-000000000000}">
          <x14:formula1>
            <xm:f>Lists!$A$2:$A$8</xm:f>
          </x14:formula1>
          <xm:sqref>L4:L235</xm:sqref>
        </x14:dataValidation>
      </x14:dataValidations>
    </ext>
  </extLst>
</worksheet>
</file>

<file path=xl/worksheets/sheet23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W6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9" min="1" max="1"/>
    <col width="40" customWidth="1" style="29" min="2" max="2"/>
    <col width="26" customWidth="1" style="29" min="3" max="19"/>
    <col width="14" customWidth="1" style="29" min="20" max="20"/>
    <col width="15" customWidth="1" style="29" min="21" max="21"/>
    <col width="13" customWidth="1" style="29" min="22" max="22"/>
    <col width="12" customWidth="1" style="29" min="23" max="23"/>
  </cols>
  <sheetData>
    <row r="1" ht="21.95" customHeight="1" s="29">
      <c r="A1" s="1" t="inlineStr">
        <is>
          <t>POC experiment matrix - one independent variable per experiment; ACL experiments are zero-tolerance gates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3" ht="25.5" customHeight="1" s="29">
      <c r="A3" s="19" t="inlineStr">
        <is>
          <t>Experiment ID</t>
        </is>
      </c>
      <c r="B3" s="19" t="inlineStr">
        <is>
          <t>Hypothesis</t>
        </is>
      </c>
      <c r="C3" s="19" t="inlineStr">
        <is>
          <t>Architecture variant</t>
        </is>
      </c>
      <c r="D3" s="19" t="inlineStr">
        <is>
          <t>Variable under test</t>
        </is>
      </c>
      <c r="E3" s="19" t="inlineStr">
        <is>
          <t>Baseline configuration</t>
        </is>
      </c>
      <c r="F3" s="19" t="inlineStr">
        <is>
          <t>Alternative configuration</t>
        </is>
      </c>
      <c r="G3" s="19" t="inlineStr">
        <is>
          <t>Dataset / corpus</t>
        </is>
      </c>
      <c r="H3" s="19" t="inlineStr">
        <is>
          <t>Query set</t>
        </is>
      </c>
      <c r="I3" s="19" t="inlineStr">
        <is>
          <t>Ground-truth requirement</t>
        </is>
      </c>
      <c r="J3" s="19" t="inlineStr">
        <is>
          <t>Controlled variables</t>
        </is>
      </c>
      <c r="K3" s="19" t="inlineStr">
        <is>
          <t>Independent variable levels</t>
        </is>
      </c>
      <c r="L3" s="19" t="inlineStr">
        <is>
          <t>Evaluation procedure</t>
        </is>
      </c>
      <c r="M3" s="19" t="inlineStr">
        <is>
          <t>Metrics</t>
        </is>
      </c>
      <c r="N3" s="19" t="inlineStr">
        <is>
          <t>Expected outcome (hypothesis)</t>
        </is>
      </c>
      <c r="O3" s="19" t="inlineStr">
        <is>
          <t>Dependencies</t>
        </is>
      </c>
      <c r="P3" s="19" t="inlineStr">
        <is>
          <t>Estimated effort (person-days, indicative)</t>
        </is>
      </c>
      <c r="Q3" s="19" t="inlineStr">
        <is>
          <t>Relative cost</t>
        </is>
      </c>
      <c r="R3" s="19" t="inlineStr">
        <is>
          <t>Priority</t>
        </is>
      </c>
      <c r="S3" s="19" t="inlineStr">
        <is>
          <t>Acceptance criteria</t>
        </is>
      </c>
      <c r="T3" s="19" t="inlineStr">
        <is>
          <t>Result status</t>
        </is>
      </c>
      <c r="U3" s="19" t="inlineStr">
        <is>
          <t>Actual results</t>
        </is>
      </c>
      <c r="V3" s="19" t="inlineStr">
        <is>
          <t>Observations</t>
        </is>
      </c>
      <c r="W3" s="19" t="inlineStr">
        <is>
          <t>Next action</t>
        </is>
      </c>
    </row>
    <row r="4" ht="51" customHeight="1" s="29">
      <c r="A4" s="20" t="inlineStr">
        <is>
          <t>EXP-00</t>
        </is>
      </c>
      <c r="B4" s="20" t="inlineStr">
        <is>
          <t>Establish managed baseline quality, latency, cost and ACL behaviour</t>
        </is>
      </c>
      <c r="C4" s="20" t="inlineStr">
        <is>
          <t>A-01</t>
        </is>
      </c>
      <c r="D4" s="20" t="inlineStr">
        <is>
          <t>None (baseline)</t>
        </is>
      </c>
      <c r="E4" s="20" t="inlineStr">
        <is>
          <t>Current production configuration</t>
        </is>
      </c>
      <c r="F4" s="20" t="inlineStr">
        <is>
          <t>-</t>
        </is>
      </c>
      <c r="G4" s="20" t="inlineStr">
        <is>
          <t>DS-01</t>
        </is>
      </c>
      <c r="H4" s="20" t="inlineStr">
        <is>
          <t>DS-02</t>
        </is>
      </c>
      <c r="I4" s="20" t="inlineStr">
        <is>
          <t>Graded relevance + reference answers</t>
        </is>
      </c>
      <c r="J4" s="20" t="inlineStr">
        <is>
          <t>Same corpus snapshot</t>
        </is>
      </c>
      <c r="K4" s="20" t="inlineStr">
        <is>
          <t>-</t>
        </is>
      </c>
      <c r="L4" s="20" t="inlineStr">
        <is>
          <t>Run all golden queries through Search API and Answer API as test users; capture results, latency, citations</t>
        </is>
      </c>
      <c r="M4" s="20" t="inlineStr">
        <is>
          <t>M-RQ-01..05, M-AQ-01..08, M-PF-01..03, M-CO-03</t>
        </is>
      </c>
      <c r="N4" s="20" t="inlineStr">
        <is>
          <t>Baseline numbers</t>
        </is>
      </c>
      <c r="O4" s="20" t="inlineStr">
        <is>
          <t>GCP-01..08, DS-02</t>
        </is>
      </c>
      <c r="P4" s="20" t="n">
        <v>5</v>
      </c>
      <c r="Q4" s="20" t="inlineStr">
        <is>
          <t>Low</t>
        </is>
      </c>
      <c r="R4" s="20" t="inlineStr">
        <is>
          <t>P0</t>
        </is>
      </c>
      <c r="S4" s="20" t="inlineStr">
        <is>
          <t>Baseline report signed off; reproducible run script</t>
        </is>
      </c>
      <c r="T4" s="22" t="inlineStr">
        <is>
          <t>Not started</t>
        </is>
      </c>
      <c r="U4" s="22" t="n"/>
      <c r="V4" s="22" t="n"/>
      <c r="W4" s="22" t="n"/>
    </row>
    <row r="5" ht="38.25" customHeight="1" s="29">
      <c r="A5" s="20" t="inlineStr">
        <is>
          <t>EXP-01</t>
        </is>
      </c>
      <c r="B5" s="20" t="inlineStr">
        <is>
          <t>Embedding model choice changes Recall@20 on our corpus</t>
        </is>
      </c>
      <c r="C5" s="20" t="inlineStr">
        <is>
          <t>B-01</t>
        </is>
      </c>
      <c r="D5" s="20" t="inlineStr">
        <is>
          <t>Embedding model</t>
        </is>
      </c>
      <c r="E5" s="20" t="inlineStr">
        <is>
          <t>EMB-01 @768</t>
        </is>
      </c>
      <c r="F5" s="20" t="inlineStr">
        <is>
          <t>EMB-03, EMB-06, EMB-07 (and EMB-01 @1536)</t>
        </is>
      </c>
      <c r="G5" s="20" t="inlineStr">
        <is>
          <t>DS-01</t>
        </is>
      </c>
      <c r="H5" s="20" t="inlineStr">
        <is>
          <t>DS-02 dev</t>
        </is>
      </c>
      <c r="I5" s="20" t="inlineStr">
        <is>
          <t>Chunk-level relevance</t>
        </is>
      </c>
      <c r="J5" s="20" t="inlineStr">
        <is>
          <t>Identical chunks (CHK-06), exact search (no ANN), no reranker, same k</t>
        </is>
      </c>
      <c r="K5" s="20" t="inlineStr">
        <is>
          <t>4-5 models</t>
        </is>
      </c>
      <c r="L5" s="20" t="inlineStr">
        <is>
          <t>Embed same chunk set per model; exact KNN; score per stratum</t>
        </is>
      </c>
      <c r="M5" s="20" t="inlineStr">
        <is>
          <t>M-RQ-01, M-RQ-05, M-CO-02, M-PF-06</t>
        </is>
      </c>
      <c r="N5" s="20" t="inlineStr">
        <is>
          <t>Model differences visible by stratum, not uniform</t>
        </is>
      </c>
      <c r="O5" s="20" t="inlineStr">
        <is>
          <t>EXP-07 baseline chunks</t>
        </is>
      </c>
      <c r="P5" s="20" t="n">
        <v>5</v>
      </c>
      <c r="Q5" s="20" t="inlineStr">
        <is>
          <t>Medium</t>
        </is>
      </c>
      <c r="R5" s="20" t="inlineStr">
        <is>
          <t>P1</t>
        </is>
      </c>
      <c r="S5" s="20" t="inlineStr">
        <is>
          <t>Pick top 2 models; difference significant (paired bootstrap p&lt;0.05)</t>
        </is>
      </c>
      <c r="T5" s="22" t="inlineStr">
        <is>
          <t>Not started</t>
        </is>
      </c>
      <c r="U5" s="22" t="n"/>
      <c r="V5" s="22" t="n"/>
      <c r="W5" s="22" t="n"/>
    </row>
    <row r="6" ht="25.5" customHeight="1" s="29">
      <c r="A6" s="20" t="inlineStr">
        <is>
          <t>EXP-02</t>
        </is>
      </c>
      <c r="B6" s="20" t="inlineStr">
        <is>
          <t>A large OSS model sets a useful quality ceiling</t>
        </is>
      </c>
      <c r="C6" s="20" t="inlineStr">
        <is>
          <t>C-08</t>
        </is>
      </c>
      <c r="D6" s="20" t="inlineStr">
        <is>
          <t>Embedding model</t>
        </is>
      </c>
      <c r="E6" s="20" t="inlineStr">
        <is>
          <t>Best of EXP-01</t>
        </is>
      </c>
      <c r="F6" s="20" t="inlineStr">
        <is>
          <t>EMB-09 Qwen3-Embedding-8B</t>
        </is>
      </c>
      <c r="G6" s="20" t="inlineStr">
        <is>
          <t>DS-01</t>
        </is>
      </c>
      <c r="H6" s="20" t="inlineStr">
        <is>
          <t>DS-02 dev</t>
        </is>
      </c>
      <c r="I6" s="20" t="inlineStr">
        <is>
          <t>As EXP-01</t>
        </is>
      </c>
      <c r="J6" s="20" t="inlineStr">
        <is>
          <t>As EXP-01</t>
        </is>
      </c>
      <c r="K6" s="20" t="n">
        <v>2</v>
      </c>
      <c r="L6" s="20" t="inlineStr">
        <is>
          <t>As EXP-01</t>
        </is>
      </c>
      <c r="M6" s="20" t="inlineStr">
        <is>
          <t>M-RQ-01/05, M-CO-02</t>
        </is>
      </c>
      <c r="N6" s="20" t="inlineStr">
        <is>
          <t>Ceiling informs whether embedding is the bottleneck</t>
        </is>
      </c>
      <c r="O6" s="20" t="inlineStr">
        <is>
          <t>EXP-01, GPU quota</t>
        </is>
      </c>
      <c r="P6" s="20" t="n">
        <v>3</v>
      </c>
      <c r="Q6" s="20" t="inlineStr">
        <is>
          <t>Medium</t>
        </is>
      </c>
      <c r="R6" s="20" t="inlineStr">
        <is>
          <t>P3</t>
        </is>
      </c>
      <c r="S6" s="20" t="inlineStr">
        <is>
          <t>Documented gap vs best managed</t>
        </is>
      </c>
      <c r="T6" s="22" t="inlineStr">
        <is>
          <t>Not started</t>
        </is>
      </c>
      <c r="U6" s="22" t="n"/>
      <c r="V6" s="22" t="n"/>
      <c r="W6" s="22" t="n"/>
    </row>
    <row r="7" ht="25.5" customHeight="1" s="29">
      <c r="A7" s="20" t="inlineStr">
        <is>
          <t>EXP-03</t>
        </is>
      </c>
      <c r="B7" s="20" t="inlineStr">
        <is>
          <t>Higher dims do not necessarily improve recall</t>
        </is>
      </c>
      <c r="C7" s="20" t="inlineStr">
        <is>
          <t>B-01/B-03</t>
        </is>
      </c>
      <c r="D7" s="20" t="inlineStr">
        <is>
          <t>Embedding dimensions</t>
        </is>
      </c>
      <c r="E7" s="20" t="inlineStr">
        <is>
          <t>EMB-01 @768</t>
        </is>
      </c>
      <c r="F7" s="20" t="inlineStr">
        <is>
          <t>@1536, @3072 (halfvec)</t>
        </is>
      </c>
      <c r="G7" s="20" t="inlineStr">
        <is>
          <t>DS-01</t>
        </is>
      </c>
      <c r="H7" s="20" t="inlineStr">
        <is>
          <t>DS-02 dev</t>
        </is>
      </c>
      <c r="I7" s="20" t="inlineStr">
        <is>
          <t>As EXP-01</t>
        </is>
      </c>
      <c r="J7" s="20" t="inlineStr">
        <is>
          <t>Same model, chunks, exact search</t>
        </is>
      </c>
      <c r="K7" s="20" t="inlineStr">
        <is>
          <t>768 / 1536 / 3072</t>
        </is>
      </c>
      <c r="L7" s="20" t="inlineStr">
        <is>
          <t>Request output_dimensionality per level; exact KNN</t>
        </is>
      </c>
      <c r="M7" s="20" t="inlineStr">
        <is>
          <t>M-RQ-01/05, storage GB, M-PF-01</t>
        </is>
      </c>
      <c r="N7" s="20" t="inlineStr">
        <is>
          <t>Diminishing returns beyond 768-1536 (to prove)</t>
        </is>
      </c>
      <c r="O7" s="20" t="inlineStr">
        <is>
          <t>EXP-01</t>
        </is>
      </c>
      <c r="P7" s="20" t="n">
        <v>2</v>
      </c>
      <c r="Q7" s="20" t="inlineStr">
        <is>
          <t>Low</t>
        </is>
      </c>
      <c r="R7" s="20" t="inlineStr">
        <is>
          <t>P1</t>
        </is>
      </c>
      <c r="S7" s="20" t="inlineStr">
        <is>
          <t>Choose smallest dims within 1 NDCG point of best</t>
        </is>
      </c>
      <c r="T7" s="22" t="inlineStr">
        <is>
          <t>Not started</t>
        </is>
      </c>
      <c r="U7" s="22" t="n"/>
      <c r="V7" s="22" t="n"/>
      <c r="W7" s="22" t="n"/>
    </row>
    <row r="8" ht="25.5" customHeight="1" s="29">
      <c r="A8" s="20" t="inlineStr">
        <is>
          <t>EXP-04</t>
        </is>
      </c>
      <c r="B8" s="20" t="inlineStr">
        <is>
          <t>Acronym/jargon queries are the main dense-retrieval failure</t>
        </is>
      </c>
      <c r="C8" s="20" t="inlineStr">
        <is>
          <t>B-01</t>
        </is>
      </c>
      <c r="D8" s="20" t="inlineStr">
        <is>
          <t>Query stratum</t>
        </is>
      </c>
      <c r="E8" s="20" t="inlineStr">
        <is>
          <t>Dense only</t>
        </is>
      </c>
      <c r="F8" s="20" t="inlineStr">
        <is>
          <t>Dense + glossary expansion; hybrid</t>
        </is>
      </c>
      <c r="G8" s="20" t="inlineStr">
        <is>
          <t>DS-01</t>
        </is>
      </c>
      <c r="H8" s="20" t="inlineStr">
        <is>
          <t>DS-02 acronym stratum</t>
        </is>
      </c>
      <c r="I8" s="20" t="inlineStr">
        <is>
          <t>Chunk relevance</t>
        </is>
      </c>
      <c r="J8" s="20" t="inlineStr">
        <is>
          <t>Same model/chunks</t>
        </is>
      </c>
      <c r="K8" s="20" t="inlineStr">
        <is>
          <t>strata</t>
        </is>
      </c>
      <c r="L8" s="20" t="inlineStr">
        <is>
          <t>Compare per-stratum recall</t>
        </is>
      </c>
      <c r="M8" s="20" t="inlineStr">
        <is>
          <t>M-RQ-01 per stratum</t>
        </is>
      </c>
      <c r="N8" s="20" t="inlineStr">
        <is>
          <t>Hybrid/glossary fix most misses</t>
        </is>
      </c>
      <c r="O8" s="20" t="inlineStr">
        <is>
          <t>Glossary seed list</t>
        </is>
      </c>
      <c r="P8" s="20" t="n">
        <v>2</v>
      </c>
      <c r="Q8" s="20" t="inlineStr">
        <is>
          <t>Low</t>
        </is>
      </c>
      <c r="R8" s="20" t="inlineStr">
        <is>
          <t>P1</t>
        </is>
      </c>
      <c r="S8" s="20" t="inlineStr">
        <is>
          <t>Identify top failure strata</t>
        </is>
      </c>
      <c r="T8" s="22" t="inlineStr">
        <is>
          <t>Not started</t>
        </is>
      </c>
      <c r="U8" s="22" t="n"/>
      <c r="V8" s="22" t="n"/>
      <c r="W8" s="22" t="n"/>
    </row>
    <row r="9" ht="25.5" customHeight="1" s="29">
      <c r="A9" s="20" t="inlineStr">
        <is>
          <t>EXP-05</t>
        </is>
      </c>
      <c r="B9" s="20" t="inlineStr">
        <is>
          <t>Multilingual docs need a multilingual model (conditional)</t>
        </is>
      </c>
      <c r="C9" s="20" t="inlineStr">
        <is>
          <t>B-01</t>
        </is>
      </c>
      <c r="D9" s="20" t="inlineStr">
        <is>
          <t>Embedding model</t>
        </is>
      </c>
      <c r="E9" s="20" t="inlineStr">
        <is>
          <t>EMB-03</t>
        </is>
      </c>
      <c r="F9" s="20" t="inlineStr">
        <is>
          <t>EMB-01, EMB-07</t>
        </is>
      </c>
      <c r="G9" s="20" t="inlineStr">
        <is>
          <t>DS-01 non-English subset</t>
        </is>
      </c>
      <c r="H9" s="20" t="inlineStr">
        <is>
          <t>Multilingual queries</t>
        </is>
      </c>
      <c r="I9" s="20" t="inlineStr">
        <is>
          <t>As EXP-01</t>
        </is>
      </c>
      <c r="J9" s="20" t="inlineStr">
        <is>
          <t>Same chunks</t>
        </is>
      </c>
      <c r="K9" s="20" t="n">
        <v>3</v>
      </c>
      <c r="L9" s="20" t="inlineStr">
        <is>
          <t>Cross-lingual retrieval test</t>
        </is>
      </c>
      <c r="M9" s="20" t="inlineStr">
        <is>
          <t>M-RQ-01</t>
        </is>
      </c>
      <c r="N9" s="20" t="inlineStr">
        <is>
          <t>Only run if AQ-06 confirms languages</t>
        </is>
      </c>
      <c r="O9" s="20" t="inlineStr">
        <is>
          <t>AQ-06</t>
        </is>
      </c>
      <c r="P9" s="20" t="n">
        <v>2</v>
      </c>
      <c r="Q9" s="20" t="inlineStr">
        <is>
          <t>Low</t>
        </is>
      </c>
      <c r="R9" s="20" t="inlineStr">
        <is>
          <t>P3</t>
        </is>
      </c>
      <c r="S9" s="20" t="inlineStr">
        <is>
          <t>Decision recorded</t>
        </is>
      </c>
      <c r="T9" s="22" t="inlineStr">
        <is>
          <t>Not started</t>
        </is>
      </c>
      <c r="U9" s="22" t="n"/>
      <c r="V9" s="22" t="n"/>
      <c r="W9" s="22" t="n"/>
    </row>
    <row r="10" ht="25.5" customHeight="1" s="29">
      <c r="A10" s="20" t="inlineStr">
        <is>
          <t>EXP-06</t>
        </is>
      </c>
      <c r="B10" s="20" t="inlineStr">
        <is>
          <t>Long documents benefit from long-context embedding or parent-child</t>
        </is>
      </c>
      <c r="C10" s="20" t="inlineStr">
        <is>
          <t>B-01</t>
        </is>
      </c>
      <c r="D10" s="20" t="inlineStr">
        <is>
          <t>Max input / chunking</t>
        </is>
      </c>
      <c r="E10" s="20" t="inlineStr">
        <is>
          <t>EMB-01 (2048 tokens) with CHK-06</t>
        </is>
      </c>
      <c r="F10" s="20" t="inlineStr">
        <is>
          <t>EMB-07 (8192) whole-section chunks; CHK-10</t>
        </is>
      </c>
      <c r="G10" s="20" t="inlineStr">
        <is>
          <t>DS-01 long-doc subset</t>
        </is>
      </c>
      <c r="H10" s="20" t="inlineStr">
        <is>
          <t>Long-doc queries</t>
        </is>
      </c>
      <c r="I10" s="20" t="inlineStr">
        <is>
          <t>As EXP-01</t>
        </is>
      </c>
      <c r="J10" s="20" t="inlineStr">
        <is>
          <t>Same corpus</t>
        </is>
      </c>
      <c r="K10" s="20" t="n">
        <v>3</v>
      </c>
      <c r="L10" s="20" t="inlineStr">
        <is>
          <t>Compare recall and completeness</t>
        </is>
      </c>
      <c r="M10" s="20" t="inlineStr">
        <is>
          <t>M-RQ-01, M-AQ-06</t>
        </is>
      </c>
      <c r="N10" s="20" t="inlineStr">
        <is>
          <t>Parent-child matches long-context at lower cost</t>
        </is>
      </c>
      <c r="O10" s="20" t="inlineStr">
        <is>
          <t>EXP-07</t>
        </is>
      </c>
      <c r="P10" s="20" t="n">
        <v>3</v>
      </c>
      <c r="Q10" s="20" t="inlineStr">
        <is>
          <t>Medium</t>
        </is>
      </c>
      <c r="R10" s="20" t="inlineStr">
        <is>
          <t>P2</t>
        </is>
      </c>
      <c r="S10" s="20" t="inlineStr">
        <is>
          <t>Recommendation for long docs</t>
        </is>
      </c>
      <c r="T10" s="22" t="inlineStr">
        <is>
          <t>Not started</t>
        </is>
      </c>
      <c r="U10" s="22" t="n"/>
      <c r="V10" s="22" t="n"/>
      <c r="W10" s="22" t="n"/>
    </row>
    <row r="11" ht="38.25" customHeight="1" s="29">
      <c r="A11" s="20" t="inlineStr">
        <is>
          <t>EXP-07</t>
        </is>
      </c>
      <c r="B11" s="20" t="inlineStr">
        <is>
          <t>Structure-aware chunking beats recursive splitting</t>
        </is>
      </c>
      <c r="C11" s="20" t="inlineStr">
        <is>
          <t>B-01</t>
        </is>
      </c>
      <c r="D11" s="20" t="inlineStr">
        <is>
          <t>Chunking strategy</t>
        </is>
      </c>
      <c r="E11" s="20" t="inlineStr">
        <is>
          <t>CHK-05 recursive 512 tokens</t>
        </is>
      </c>
      <c r="F11" s="20" t="inlineStr">
        <is>
          <t>CHK-06 heading-aware; CHK-03 sentence</t>
        </is>
      </c>
      <c r="G11" s="20" t="inlineStr">
        <is>
          <t>DS-01</t>
        </is>
      </c>
      <c r="H11" s="20" t="inlineStr">
        <is>
          <t>DS-02 dev</t>
        </is>
      </c>
      <c r="I11" s="20" t="inlineStr">
        <is>
          <t>Chunk relevance re-mapped to doc spans</t>
        </is>
      </c>
      <c r="J11" s="20" t="inlineStr">
        <is>
          <t>Same embedding (best EXP-01 provisional), exact search</t>
        </is>
      </c>
      <c r="K11" s="20" t="inlineStr">
        <is>
          <t>3 strategies</t>
        </is>
      </c>
      <c r="L11" s="20" t="inlineStr">
        <is>
          <t>Map relevance labels to spans so chunk boundaries do not bias labels</t>
        </is>
      </c>
      <c r="M11" s="20" t="inlineStr">
        <is>
          <t>M-RQ-01/05, M-AQ-06</t>
        </is>
      </c>
      <c r="N11" s="20" t="inlineStr">
        <is>
          <t>CHK-06 better for SharePoint docs</t>
        </is>
      </c>
      <c r="O11" s="20" t="inlineStr">
        <is>
          <t>Layout parser output</t>
        </is>
      </c>
      <c r="P11" s="20" t="n">
        <v>4</v>
      </c>
      <c r="Q11" s="20" t="inlineStr">
        <is>
          <t>Low</t>
        </is>
      </c>
      <c r="R11" s="20" t="inlineStr">
        <is>
          <t>P1</t>
        </is>
      </c>
      <c r="S11" s="20" t="inlineStr">
        <is>
          <t>Winner by &gt;= 2 NDCG points or simpler option kept</t>
        </is>
      </c>
      <c r="T11" s="22" t="inlineStr">
        <is>
          <t>Not started</t>
        </is>
      </c>
      <c r="U11" s="22" t="n"/>
      <c r="V11" s="22" t="n"/>
      <c r="W11" s="22" t="n"/>
    </row>
    <row r="12" ht="25.5" customHeight="1" s="29">
      <c r="A12" s="20" t="inlineStr">
        <is>
          <t>EXP-08</t>
        </is>
      </c>
      <c r="B12" s="20" t="inlineStr">
        <is>
          <t>Parent-child improves completeness without hurting precision</t>
        </is>
      </c>
      <c r="C12" s="20" t="inlineStr">
        <is>
          <t>B-01</t>
        </is>
      </c>
      <c r="D12" s="20" t="inlineStr">
        <is>
          <t>Context unit</t>
        </is>
      </c>
      <c r="E12" s="20" t="inlineStr">
        <is>
          <t>CHK-06 chunks returned directly</t>
        </is>
      </c>
      <c r="F12" s="20" t="inlineStr">
        <is>
          <t>CHK-10 child 256 / parent section</t>
        </is>
      </c>
      <c r="G12" s="20" t="inlineStr">
        <is>
          <t>DS-01</t>
        </is>
      </c>
      <c r="H12" s="20" t="inlineStr">
        <is>
          <t>DS-02 dev</t>
        </is>
      </c>
      <c r="I12" s="20" t="inlineStr">
        <is>
          <t>Reference answers</t>
        </is>
      </c>
      <c r="J12" s="20" t="inlineStr">
        <is>
          <t>Same retrieval stack</t>
        </is>
      </c>
      <c r="K12" s="20" t="n">
        <v>2</v>
      </c>
      <c r="L12" s="20" t="inlineStr">
        <is>
          <t>End-to-end answer eval</t>
        </is>
      </c>
      <c r="M12" s="20" t="inlineStr">
        <is>
          <t>M-AQ-06, M-AQ-03, generation tokens</t>
        </is>
      </c>
      <c r="N12" s="20" t="inlineStr">
        <is>
          <t>Completeness up</t>
        </is>
      </c>
      <c r="O12" s="20" t="inlineStr">
        <is>
          <t>EXP-07</t>
        </is>
      </c>
      <c r="P12" s="20" t="n">
        <v>3</v>
      </c>
      <c r="Q12" s="20" t="inlineStr">
        <is>
          <t>Low</t>
        </is>
      </c>
      <c r="R12" s="20" t="inlineStr">
        <is>
          <t>P1</t>
        </is>
      </c>
      <c r="S12" s="20" t="inlineStr">
        <is>
          <t>Completeness up, faithfulness not down</t>
        </is>
      </c>
      <c r="T12" s="22" t="inlineStr">
        <is>
          <t>Not started</t>
        </is>
      </c>
      <c r="U12" s="22" t="n"/>
      <c r="V12" s="22" t="n"/>
      <c r="W12" s="22" t="n"/>
    </row>
    <row r="13" ht="38.25" customHeight="1" s="29">
      <c r="A13" s="20" t="inlineStr">
        <is>
          <t>EXP-09</t>
        </is>
      </c>
      <c r="B13" s="20" t="inlineStr">
        <is>
          <t>Chunk size has an optimum per corpus</t>
        </is>
      </c>
      <c r="C13" s="20" t="inlineStr">
        <is>
          <t>B-01</t>
        </is>
      </c>
      <c r="D13" s="20" t="inlineStr">
        <is>
          <t>Chunk size</t>
        </is>
      </c>
      <c r="E13" s="20" t="inlineStr">
        <is>
          <t>512 tokens</t>
        </is>
      </c>
      <c r="F13" s="20" t="inlineStr">
        <is>
          <t>256, 1024</t>
        </is>
      </c>
      <c r="G13" s="20" t="inlineStr">
        <is>
          <t>DS-01</t>
        </is>
      </c>
      <c r="H13" s="20" t="inlineStr">
        <is>
          <t>DS-02 dev</t>
        </is>
      </c>
      <c r="I13" s="20" t="inlineStr">
        <is>
          <t>Span-mapped relevance</t>
        </is>
      </c>
      <c r="J13" s="20" t="inlineStr">
        <is>
          <t>Strategy, overlap, model fixed</t>
        </is>
      </c>
      <c r="K13" s="20" t="n">
        <v>3</v>
      </c>
      <c r="L13" s="20" t="inlineStr">
        <is>
          <t>CPX-01..03</t>
        </is>
      </c>
      <c r="M13" s="20" t="inlineStr">
        <is>
          <t>M-RQ-01/05, storage</t>
        </is>
      </c>
      <c r="N13" s="20" t="inlineStr">
        <is>
          <t>Optimum around 256-512 for KB, larger for docs (hypothesis)</t>
        </is>
      </c>
      <c r="O13" s="20" t="inlineStr">
        <is>
          <t>EXP-07</t>
        </is>
      </c>
      <c r="P13" s="20" t="n">
        <v>2</v>
      </c>
      <c r="Q13" s="20" t="inlineStr">
        <is>
          <t>Low</t>
        </is>
      </c>
      <c r="R13" s="20" t="inlineStr">
        <is>
          <t>P1</t>
        </is>
      </c>
      <c r="S13" s="20" t="inlineStr">
        <is>
          <t>Select size per doc type</t>
        </is>
      </c>
      <c r="T13" s="22" t="inlineStr">
        <is>
          <t>Not started</t>
        </is>
      </c>
      <c r="U13" s="22" t="n"/>
      <c r="V13" s="22" t="n"/>
      <c r="W13" s="22" t="n"/>
    </row>
    <row r="14" ht="25.5" customHeight="1" s="29">
      <c r="A14" s="20" t="inlineStr">
        <is>
          <t>EXP-10</t>
        </is>
      </c>
      <c r="B14" s="20" t="inlineStr">
        <is>
          <t>Overlap gives small recall gain at storage cost</t>
        </is>
      </c>
      <c r="C14" s="20" t="inlineStr">
        <is>
          <t>B-01</t>
        </is>
      </c>
      <c r="D14" s="20" t="inlineStr">
        <is>
          <t>Overlap</t>
        </is>
      </c>
      <c r="E14" s="20" t="inlineStr">
        <is>
          <t>0%</t>
        </is>
      </c>
      <c r="F14" s="20" t="inlineStr">
        <is>
          <t>10%, 20%</t>
        </is>
      </c>
      <c r="G14" s="20" t="inlineStr">
        <is>
          <t>DS-01</t>
        </is>
      </c>
      <c r="H14" s="20" t="inlineStr">
        <is>
          <t>DS-02 dev</t>
        </is>
      </c>
      <c r="I14" s="20" t="inlineStr">
        <is>
          <t>Span-mapped</t>
        </is>
      </c>
      <c r="J14" s="20" t="inlineStr">
        <is>
          <t>Size fixed</t>
        </is>
      </c>
      <c r="K14" s="20" t="n">
        <v>3</v>
      </c>
      <c r="L14" s="20" t="inlineStr">
        <is>
          <t>CPX-04</t>
        </is>
      </c>
      <c r="M14" s="20" t="inlineStr">
        <is>
          <t>M-RQ-01, storage, M-CO-02</t>
        </is>
      </c>
      <c r="N14" s="20" t="inlineStr">
        <is>
          <t>Little gain with heading-aware chunks</t>
        </is>
      </c>
      <c r="O14" s="20" t="inlineStr">
        <is>
          <t>EXP-09</t>
        </is>
      </c>
      <c r="P14" s="20" t="n">
        <v>1</v>
      </c>
      <c r="Q14" s="20" t="inlineStr">
        <is>
          <t>Low</t>
        </is>
      </c>
      <c r="R14" s="20" t="inlineStr">
        <is>
          <t>P2</t>
        </is>
      </c>
      <c r="S14" s="20" t="inlineStr">
        <is>
          <t>Keep overlap only if &gt;= 1 point recall</t>
        </is>
      </c>
      <c r="T14" s="22" t="inlineStr">
        <is>
          <t>Not started</t>
        </is>
      </c>
      <c r="U14" s="22" t="n"/>
      <c r="V14" s="22" t="n"/>
      <c r="W14" s="22" t="n"/>
    </row>
    <row r="15" ht="25.5" customHeight="1" s="29">
      <c r="A15" s="20" t="inlineStr">
        <is>
          <t>EXP-11</t>
        </is>
      </c>
      <c r="B15" s="20" t="inlineStr">
        <is>
          <t>ANN (HNSW) reaches &gt;= 0.95 Recall@20 vs exact at target latency</t>
        </is>
      </c>
      <c r="C15" s="20" t="inlineStr">
        <is>
          <t>B-01</t>
        </is>
      </c>
      <c r="D15" s="20" t="inlineStr">
        <is>
          <t>Exact vs ANN</t>
        </is>
      </c>
      <c r="E15" s="20" t="inlineStr">
        <is>
          <t>Exact KNN</t>
        </is>
      </c>
      <c r="F15" s="20" t="inlineStr">
        <is>
          <t>HNSW default params</t>
        </is>
      </c>
      <c r="G15" s="20" t="inlineStr">
        <is>
          <t>DS-04 1M</t>
        </is>
      </c>
      <c r="H15" s="20" t="inlineStr">
        <is>
          <t>DS-02 + synthetic queries</t>
        </is>
      </c>
      <c r="I15" s="20" t="inlineStr">
        <is>
          <t>Exact results as ground truth</t>
        </is>
      </c>
      <c r="J15" s="20" t="inlineStr">
        <is>
          <t>Same vectors</t>
        </is>
      </c>
      <c r="K15" s="20" t="n">
        <v>2</v>
      </c>
      <c r="L15" s="20" t="inlineStr">
        <is>
          <t>AX-01/02</t>
        </is>
      </c>
      <c r="M15" s="20" t="inlineStr">
        <is>
          <t>M-RQ-06, M-PF-01..03</t>
        </is>
      </c>
      <c r="N15" s="20" t="inlineStr">
        <is>
          <t>ANN recall high without filters</t>
        </is>
      </c>
      <c r="O15" s="20" t="inlineStr">
        <is>
          <t>DS-04</t>
        </is>
      </c>
      <c r="P15" s="20" t="n">
        <v>3</v>
      </c>
      <c r="Q15" s="20" t="inlineStr">
        <is>
          <t>Low</t>
        </is>
      </c>
      <c r="R15" s="20" t="inlineStr">
        <is>
          <t>P1</t>
        </is>
      </c>
      <c r="S15" s="20" t="inlineStr">
        <is>
          <t>Recall@20 &gt;= hypothesis target with P95 within budget</t>
        </is>
      </c>
      <c r="T15" s="22" t="inlineStr">
        <is>
          <t>Not started</t>
        </is>
      </c>
      <c r="U15" s="22" t="n"/>
      <c r="V15" s="22" t="n"/>
      <c r="W15" s="22" t="n"/>
    </row>
    <row r="16" ht="25.5" customHeight="1" s="29">
      <c r="A16" s="20" t="inlineStr">
        <is>
          <t>EXP-12</t>
        </is>
      </c>
      <c r="B16" s="20" t="inlineStr">
        <is>
          <t>Index parameter tuning finds a recall/latency sweet spot</t>
        </is>
      </c>
      <c r="C16" s="20" t="inlineStr">
        <is>
          <t>B-01/B-02/B-05</t>
        </is>
      </c>
      <c r="D16" s="20" t="inlineStr">
        <is>
          <t>ANN params / index type</t>
        </is>
      </c>
      <c r="E16" s="20" t="inlineStr">
        <is>
          <t>HNSW defaults</t>
        </is>
      </c>
      <c r="F16" s="20" t="inlineStr">
        <is>
          <t>HNSW sweep; ScaNN (AlloyDB); Tree-AH (Vector Search)</t>
        </is>
      </c>
      <c r="G16" s="20" t="inlineStr">
        <is>
          <t>DS-04</t>
        </is>
      </c>
      <c r="H16" s="20" t="inlineStr">
        <is>
          <t>Synthetic</t>
        </is>
      </c>
      <c r="I16" s="20" t="inlineStr">
        <is>
          <t>Exact GT</t>
        </is>
      </c>
      <c r="J16" s="20" t="inlineStr">
        <is>
          <t>Vectors fixed</t>
        </is>
      </c>
      <c r="K16" s="20" t="inlineStr">
        <is>
          <t>grid per AX sheet</t>
        </is>
      </c>
      <c r="L16" s="20" t="inlineStr">
        <is>
          <t>AX-03..08</t>
        </is>
      </c>
      <c r="M16" s="20" t="inlineStr">
        <is>
          <t>M-RQ-06, M-PF-02, M-PF-07, memory</t>
        </is>
      </c>
      <c r="N16" s="20" t="inlineStr">
        <is>
          <t>Pareto curve per platform</t>
        </is>
      </c>
      <c r="O16" s="20" t="inlineStr">
        <is>
          <t>EXP-11</t>
        </is>
      </c>
      <c r="P16" s="20" t="n">
        <v>5</v>
      </c>
      <c r="Q16" s="20" t="inlineStr">
        <is>
          <t>Medium</t>
        </is>
      </c>
      <c r="R16" s="20" t="inlineStr">
        <is>
          <t>P2</t>
        </is>
      </c>
      <c r="S16" s="20" t="inlineStr">
        <is>
          <t>Chosen config on Pareto frontier</t>
        </is>
      </c>
      <c r="T16" s="22" t="inlineStr">
        <is>
          <t>Not started</t>
        </is>
      </c>
      <c r="U16" s="22" t="n"/>
      <c r="V16" s="22" t="n"/>
      <c r="W16" s="22" t="n"/>
    </row>
    <row r="17" ht="25.5" customHeight="1" s="29">
      <c r="A17" s="20" t="inlineStr">
        <is>
          <t>EXP-13</t>
        </is>
      </c>
      <c r="B17" s="20" t="inlineStr">
        <is>
          <t>Hybrid (dense + BM25, RRF) beats either alone</t>
        </is>
      </c>
      <c r="C17" s="20" t="inlineStr">
        <is>
          <t>B-01</t>
        </is>
      </c>
      <c r="D17" s="20" t="inlineStr">
        <is>
          <t>Retrieval mode</t>
        </is>
      </c>
      <c r="E17" s="20" t="inlineStr">
        <is>
          <t>Dense only</t>
        </is>
      </c>
      <c r="F17" s="20" t="inlineStr">
        <is>
          <t>BM25 only; Hybrid RRF k=60</t>
        </is>
      </c>
      <c r="G17" s="20" t="inlineStr">
        <is>
          <t>DS-01</t>
        </is>
      </c>
      <c r="H17" s="20" t="inlineStr">
        <is>
          <t>DS-02 dev (all strata)</t>
        </is>
      </c>
      <c r="I17" s="20" t="inlineStr">
        <is>
          <t>Chunk relevance</t>
        </is>
      </c>
      <c r="J17" s="20" t="inlineStr">
        <is>
          <t>Model, chunks fixed; no reranker</t>
        </is>
      </c>
      <c r="K17" s="20" t="n">
        <v>3</v>
      </c>
      <c r="L17" s="20" t="inlineStr">
        <is>
          <t>Per-stratum comparison</t>
        </is>
      </c>
      <c r="M17" s="20" t="inlineStr">
        <is>
          <t>M-RQ-01/04/05</t>
        </is>
      </c>
      <c r="N17" s="20" t="inlineStr">
        <is>
          <t>Hybrid wins overall; BM25 wins IDs</t>
        </is>
      </c>
      <c r="O17" s="20" t="inlineStr">
        <is>
          <t>EXP-07</t>
        </is>
      </c>
      <c r="P17" s="20" t="n">
        <v>3</v>
      </c>
      <c r="Q17" s="20" t="inlineStr">
        <is>
          <t>Low</t>
        </is>
      </c>
      <c r="R17" s="20" t="inlineStr">
        <is>
          <t>P1</t>
        </is>
      </c>
      <c r="S17" s="20" t="inlineStr">
        <is>
          <t>Hybrid &gt;= dense on every stratum within noise</t>
        </is>
      </c>
      <c r="T17" s="22" t="inlineStr">
        <is>
          <t>Not started</t>
        </is>
      </c>
      <c r="U17" s="22" t="n"/>
      <c r="V17" s="22" t="n"/>
      <c r="W17" s="22" t="n"/>
    </row>
    <row r="18" ht="25.5" customHeight="1" s="29">
      <c r="A18" s="20" t="inlineStr">
        <is>
          <t>EXP-14</t>
        </is>
      </c>
      <c r="B18" s="20" t="inlineStr">
        <is>
          <t>Learned sparse beats BM25 in hybrid</t>
        </is>
      </c>
      <c r="C18" s="20" t="inlineStr">
        <is>
          <t>B-06/C-01</t>
        </is>
      </c>
      <c r="D18" s="20" t="inlineStr">
        <is>
          <t>Sparse representation</t>
        </is>
      </c>
      <c r="E18" s="20" t="inlineStr">
        <is>
          <t>BM25</t>
        </is>
      </c>
      <c r="F18" s="20" t="inlineStr">
        <is>
          <t>bge-m3 sparse; SPLADE (licence permitting)</t>
        </is>
      </c>
      <c r="G18" s="20" t="inlineStr">
        <is>
          <t>DS-01</t>
        </is>
      </c>
      <c r="H18" s="20" t="inlineStr">
        <is>
          <t>DS-02 dev</t>
        </is>
      </c>
      <c r="I18" s="20" t="inlineStr">
        <is>
          <t>As EXP-13</t>
        </is>
      </c>
      <c r="J18" s="20" t="inlineStr">
        <is>
          <t>Dense fixed</t>
        </is>
      </c>
      <c r="K18" s="20" t="inlineStr">
        <is>
          <t>2-3</t>
        </is>
      </c>
      <c r="L18" s="20" t="inlineStr">
        <is>
          <t>As EXP-13</t>
        </is>
      </c>
      <c r="M18" s="20" t="inlineStr">
        <is>
          <t>M-RQ-01/05</t>
        </is>
      </c>
      <c r="N18" s="20" t="inlineStr">
        <is>
          <t>Marginal gain (to prove)</t>
        </is>
      </c>
      <c r="O18" s="20" t="inlineStr">
        <is>
          <t>EXP-13</t>
        </is>
      </c>
      <c r="P18" s="20" t="n">
        <v>4</v>
      </c>
      <c r="Q18" s="20" t="inlineStr">
        <is>
          <t>Medium</t>
        </is>
      </c>
      <c r="R18" s="20" t="inlineStr">
        <is>
          <t>P3</t>
        </is>
      </c>
      <c r="S18" s="20" t="inlineStr">
        <is>
          <t>Adopt only if &gt;= 2 NDCG points</t>
        </is>
      </c>
      <c r="T18" s="22" t="inlineStr">
        <is>
          <t>Not started</t>
        </is>
      </c>
      <c r="U18" s="22" t="n"/>
      <c r="V18" s="22" t="n"/>
      <c r="W18" s="22" t="n"/>
    </row>
    <row r="19" ht="25.5" customHeight="1" s="29">
      <c r="A19" s="20" t="inlineStr">
        <is>
          <t>EXP-15</t>
        </is>
      </c>
      <c r="B19" s="20" t="inlineStr">
        <is>
          <t>Metadata filters return exactly the matching set</t>
        </is>
      </c>
      <c r="C19" s="20" t="inlineStr">
        <is>
          <t>B-01, A-01</t>
        </is>
      </c>
      <c r="D19" s="20" t="inlineStr">
        <is>
          <t>Filter translation</t>
        </is>
      </c>
      <c r="E19" s="20" t="inlineStr">
        <is>
          <t>No filter</t>
        </is>
      </c>
      <c r="F19" s="20" t="inlineStr">
        <is>
          <t>source, type, date range, custom fields, in/not</t>
        </is>
      </c>
      <c r="G19" s="20" t="inlineStr">
        <is>
          <t>DS-01</t>
        </is>
      </c>
      <c r="H19" s="20" t="inlineStr">
        <is>
          <t>Filter test queries</t>
        </is>
      </c>
      <c r="I19" s="20" t="inlineStr">
        <is>
          <t>Expected IDs per filter</t>
        </is>
      </c>
      <c r="J19" s="20" t="inlineStr">
        <is>
          <t>Same index</t>
        </is>
      </c>
      <c r="K19" s="20" t="inlineStr">
        <is>
          <t>Filter cases</t>
        </is>
      </c>
      <c r="L19" s="20" t="inlineStr">
        <is>
          <t>Compare result sets to SQL truth</t>
        </is>
      </c>
      <c r="M19" s="20" t="inlineStr">
        <is>
          <t>M-RQ-08</t>
        </is>
      </c>
      <c r="N19" s="20" t="inlineStr">
        <is>
          <t>100% correctness</t>
        </is>
      </c>
      <c r="O19" s="20" t="inlineStr">
        <is>
          <t>Metadata mapping</t>
        </is>
      </c>
      <c r="P19" s="20" t="n">
        <v>2</v>
      </c>
      <c r="Q19" s="20" t="inlineStr">
        <is>
          <t>Low</t>
        </is>
      </c>
      <c r="R19" s="20" t="inlineStr">
        <is>
          <t>P1</t>
        </is>
      </c>
      <c r="S19" s="20" t="inlineStr">
        <is>
          <t>Filter correctness = 100%</t>
        </is>
      </c>
      <c r="T19" s="22" t="inlineStr">
        <is>
          <t>Not started</t>
        </is>
      </c>
      <c r="U19" s="22" t="n"/>
      <c r="V19" s="22" t="n"/>
      <c r="W19" s="22" t="n"/>
    </row>
    <row r="20" ht="38.25" customHeight="1" s="29">
      <c r="A20" s="20" t="inlineStr">
        <is>
          <t>EXP-16</t>
        </is>
      </c>
      <c r="B20" s="20" t="inlineStr">
        <is>
          <t>Glossary expansion improves acronym recall without precision loss</t>
        </is>
      </c>
      <c r="C20" s="20" t="inlineStr">
        <is>
          <t>A-04, B-01</t>
        </is>
      </c>
      <c r="D20" s="20" t="inlineStr">
        <is>
          <t>Query expansion</t>
        </is>
      </c>
      <c r="E20" s="20" t="inlineStr">
        <is>
          <t>No expansion</t>
        </is>
      </c>
      <c r="F20" s="20" t="inlineStr">
        <is>
          <t>Acronym + synonym expansion; ambiguous handling by app scope</t>
        </is>
      </c>
      <c r="G20" s="20" t="inlineStr">
        <is>
          <t>DS-01</t>
        </is>
      </c>
      <c r="H20" s="20" t="inlineStr">
        <is>
          <t>Acronym stratum + control</t>
        </is>
      </c>
      <c r="I20" s="20" t="inlineStr">
        <is>
          <t>Chunk relevance</t>
        </is>
      </c>
      <c r="J20" s="20" t="inlineStr">
        <is>
          <t>Retrieval stack fixed</t>
        </is>
      </c>
      <c r="K20" s="20" t="inlineStr">
        <is>
          <t>2-3</t>
        </is>
      </c>
      <c r="L20" s="20" t="inlineStr">
        <is>
          <t>Per-stratum</t>
        </is>
      </c>
      <c r="M20" s="20" t="inlineStr">
        <is>
          <t>M-RQ-01, M-RQ-02</t>
        </is>
      </c>
      <c r="N20" s="20" t="inlineStr">
        <is>
          <t>Acronym recall up</t>
        </is>
      </c>
      <c r="O20" s="20" t="inlineStr">
        <is>
          <t>Glossary seed (FR-GLO-01)</t>
        </is>
      </c>
      <c r="P20" s="20" t="n">
        <v>3</v>
      </c>
      <c r="Q20" s="20" t="inlineStr">
        <is>
          <t>Low</t>
        </is>
      </c>
      <c r="R20" s="20" t="inlineStr">
        <is>
          <t>P1</t>
        </is>
      </c>
      <c r="S20" s="20" t="inlineStr">
        <is>
          <t>Acronym recall up; control stratum not down</t>
        </is>
      </c>
      <c r="T20" s="22" t="inlineStr">
        <is>
          <t>Not started</t>
        </is>
      </c>
      <c r="U20" s="22" t="n"/>
      <c r="V20" s="22" t="n"/>
      <c r="W20" s="22" t="n"/>
    </row>
    <row r="21" ht="25.5" customHeight="1" s="29">
      <c r="A21" s="20" t="inlineStr">
        <is>
          <t>EXP-17</t>
        </is>
      </c>
      <c r="B21" s="20" t="inlineStr">
        <is>
          <t>LLM query rewriting fixes conversational follow-ups</t>
        </is>
      </c>
      <c r="C21" s="20" t="inlineStr">
        <is>
          <t>B-01</t>
        </is>
      </c>
      <c r="D21" s="20" t="inlineStr">
        <is>
          <t>Query rewriting</t>
        </is>
      </c>
      <c r="E21" s="20" t="inlineStr">
        <is>
          <t>Raw last turn</t>
        </is>
      </c>
      <c r="F21" s="20" t="inlineStr">
        <is>
          <t>Gemini Flash standalone rewrite</t>
        </is>
      </c>
      <c r="G21" s="20" t="inlineStr">
        <is>
          <t>DS-01</t>
        </is>
      </c>
      <c r="H21" s="20" t="inlineStr">
        <is>
          <t>Conversational stratum</t>
        </is>
      </c>
      <c r="I21" s="20" t="inlineStr">
        <is>
          <t>Relevance</t>
        </is>
      </c>
      <c r="J21" s="20" t="inlineStr">
        <is>
          <t>Retrieval fixed</t>
        </is>
      </c>
      <c r="K21" s="20" t="n">
        <v>2</v>
      </c>
      <c r="L21" s="20" t="inlineStr">
        <is>
          <t>Per-stratum</t>
        </is>
      </c>
      <c r="M21" s="20" t="inlineStr">
        <is>
          <t>M-RQ-01, M-PF-02</t>
        </is>
      </c>
      <c r="N21" s="20" t="inlineStr">
        <is>
          <t>Big gain on follow-ups</t>
        </is>
      </c>
      <c r="O21" s="20" t="inlineStr">
        <is>
          <t>Multi-turn test set</t>
        </is>
      </c>
      <c r="P21" s="20" t="n">
        <v>2</v>
      </c>
      <c r="Q21" s="20" t="inlineStr">
        <is>
          <t>Low</t>
        </is>
      </c>
      <c r="R21" s="20" t="inlineStr">
        <is>
          <t>P2</t>
        </is>
      </c>
      <c r="S21" s="20" t="inlineStr">
        <is>
          <t>Gain on conversational; latency within budget</t>
        </is>
      </c>
      <c r="T21" s="22" t="inlineStr">
        <is>
          <t>Not started</t>
        </is>
      </c>
      <c r="U21" s="22" t="n"/>
      <c r="V21" s="22" t="n"/>
      <c r="W21" s="22" t="n"/>
    </row>
    <row r="22" ht="25.5" customHeight="1" s="29">
      <c r="A22" s="20" t="inlineStr">
        <is>
          <t>EXP-18</t>
        </is>
      </c>
      <c r="B22" s="20" t="inlineStr">
        <is>
          <t>Multi-query retrieval improves recall on vague queries</t>
        </is>
      </c>
      <c r="C22" s="20" t="inlineStr">
        <is>
          <t>B-01</t>
        </is>
      </c>
      <c r="D22" s="20" t="inlineStr">
        <is>
          <t>Multi-query</t>
        </is>
      </c>
      <c r="E22" s="20" t="inlineStr">
        <is>
          <t>Single query</t>
        </is>
      </c>
      <c r="F22" s="20" t="inlineStr">
        <is>
          <t>3 paraphrases + RRF</t>
        </is>
      </c>
      <c r="G22" s="20" t="inlineStr">
        <is>
          <t>DS-01</t>
        </is>
      </c>
      <c r="H22" s="20" t="inlineStr">
        <is>
          <t>Vague stratum</t>
        </is>
      </c>
      <c r="I22" s="20" t="inlineStr">
        <is>
          <t>Relevance</t>
        </is>
      </c>
      <c r="J22" s="20" t="inlineStr">
        <is>
          <t>-</t>
        </is>
      </c>
      <c r="K22" s="20" t="n">
        <v>2</v>
      </c>
      <c r="L22" s="20" t="inlineStr">
        <is>
          <t>-</t>
        </is>
      </c>
      <c r="M22" s="20" t="inlineStr">
        <is>
          <t>M-RQ-01, M-PF-02, M-CO-03</t>
        </is>
      </c>
      <c r="N22" s="20" t="inlineStr">
        <is>
          <t>Small gain, higher cost</t>
        </is>
      </c>
      <c r="O22" s="20" t="inlineStr">
        <is>
          <t>EXP-13</t>
        </is>
      </c>
      <c r="P22" s="20" t="n">
        <v>2</v>
      </c>
      <c r="Q22" s="20" t="inlineStr">
        <is>
          <t>Low</t>
        </is>
      </c>
      <c r="R22" s="20" t="inlineStr">
        <is>
          <t>P3</t>
        </is>
      </c>
      <c r="S22" s="20" t="inlineStr">
        <is>
          <t>Adopt only for routed vague queries</t>
        </is>
      </c>
      <c r="T22" s="22" t="inlineStr">
        <is>
          <t>Not started</t>
        </is>
      </c>
      <c r="U22" s="22" t="n"/>
      <c r="V22" s="22" t="n"/>
      <c r="W22" s="22" t="n"/>
    </row>
    <row r="23" ht="25.5" customHeight="1" s="29">
      <c r="A23" s="20" t="inlineStr">
        <is>
          <t>EXP-19</t>
        </is>
      </c>
      <c r="B23" s="20" t="inlineStr">
        <is>
          <t>Reranking improves NDCG@10; depth has diminishing returns</t>
        </is>
      </c>
      <c r="C23" s="20" t="inlineStr">
        <is>
          <t>A-03, B-01</t>
        </is>
      </c>
      <c r="D23" s="20" t="inlineStr">
        <is>
          <t>Reranker + depth</t>
        </is>
      </c>
      <c r="E23" s="20" t="inlineStr">
        <is>
          <t>No reranker</t>
        </is>
      </c>
      <c r="F23" s="20" t="inlineStr">
        <is>
          <t>RRK-01 default-004 / fast-004; RRK-02; depth 20/50/100</t>
        </is>
      </c>
      <c r="G23" s="20" t="inlineStr">
        <is>
          <t>DS-01</t>
        </is>
      </c>
      <c r="H23" s="20" t="inlineStr">
        <is>
          <t>DS-02 dev</t>
        </is>
      </c>
      <c r="I23" s="20" t="inlineStr">
        <is>
          <t>Graded relevance</t>
        </is>
      </c>
      <c r="J23" s="20" t="inlineStr">
        <is>
          <t>First stage fixed (best hybrid)</t>
        </is>
      </c>
      <c r="K23" s="20" t="inlineStr">
        <is>
          <t>3 rerankers x 3 depths</t>
        </is>
      </c>
      <c r="L23" s="20" t="inlineStr">
        <is>
          <t>Rerank same candidate lists</t>
        </is>
      </c>
      <c r="M23" s="20" t="inlineStr">
        <is>
          <t>M-RQ-05, M-RQ-04, M-PF-02, M-CO-08</t>
        </is>
      </c>
      <c r="N23" s="20" t="inlineStr">
        <is>
          <t>NDCG up; depth 50 sweet spot (hypothesis)</t>
        </is>
      </c>
      <c r="O23" s="20" t="inlineStr">
        <is>
          <t>EXP-13</t>
        </is>
      </c>
      <c r="P23" s="20" t="n">
        <v>3</v>
      </c>
      <c r="Q23" s="20" t="inlineStr">
        <is>
          <t>Medium</t>
        </is>
      </c>
      <c r="R23" s="20" t="inlineStr">
        <is>
          <t>P1</t>
        </is>
      </c>
      <c r="S23" s="20" t="inlineStr">
        <is>
          <t>NDCG uplift &gt;= 2 points at acceptable P95</t>
        </is>
      </c>
      <c r="T23" s="22" t="inlineStr">
        <is>
          <t>Not started</t>
        </is>
      </c>
      <c r="U23" s="22" t="n"/>
      <c r="V23" s="22" t="n"/>
      <c r="W23" s="22" t="n"/>
    </row>
    <row r="24" ht="25.5" customHeight="1" s="29">
      <c r="A24" s="20" t="inlineStr">
        <is>
          <t>EXP-20</t>
        </is>
      </c>
      <c r="B24" s="20" t="inlineStr">
        <is>
          <t>Contextual chunk enrichment improves recall</t>
        </is>
      </c>
      <c r="C24" s="20" t="inlineStr">
        <is>
          <t>B-01</t>
        </is>
      </c>
      <c r="D24" s="20" t="inlineStr">
        <is>
          <t>Contextual retrieval (ADV-01)</t>
        </is>
      </c>
      <c r="E24" s="20" t="inlineStr">
        <is>
          <t>Plain chunks</t>
        </is>
      </c>
      <c r="F24" s="20" t="inlineStr">
        <is>
          <t>LLM-context-prefixed chunks (embed + BM25)</t>
        </is>
      </c>
      <c r="G24" s="20" t="inlineStr">
        <is>
          <t>DS-01</t>
        </is>
      </c>
      <c r="H24" s="20" t="inlineStr">
        <is>
          <t>DS-02 dev</t>
        </is>
      </c>
      <c r="I24" s="20" t="inlineStr">
        <is>
          <t>Relevance</t>
        </is>
      </c>
      <c r="J24" s="20" t="inlineStr">
        <is>
          <t>Model, chunking fixed</t>
        </is>
      </c>
      <c r="K24" s="20" t="n">
        <v>2</v>
      </c>
      <c r="L24" s="20" t="inlineStr">
        <is>
          <t>Re-index variant</t>
        </is>
      </c>
      <c r="M24" s="20" t="inlineStr">
        <is>
          <t>M-RQ-01, M-CO-01</t>
        </is>
      </c>
      <c r="N24" s="20" t="inlineStr">
        <is>
          <t>Recall gain on terse chunks</t>
        </is>
      </c>
      <c r="O24" s="20" t="inlineStr">
        <is>
          <t>EXP-13</t>
        </is>
      </c>
      <c r="P24" s="20" t="n">
        <v>4</v>
      </c>
      <c r="Q24" s="20" t="inlineStr">
        <is>
          <t>Medium</t>
        </is>
      </c>
      <c r="R24" s="20" t="inlineStr">
        <is>
          <t>P2</t>
        </is>
      </c>
      <c r="S24" s="20" t="inlineStr">
        <is>
          <t>Gain justifies ingestion cost</t>
        </is>
      </c>
      <c r="T24" s="22" t="inlineStr">
        <is>
          <t>Not started</t>
        </is>
      </c>
      <c r="U24" s="22" t="n"/>
      <c r="V24" s="22" t="n"/>
      <c r="W24" s="22" t="n"/>
    </row>
    <row r="25" ht="25.5" customHeight="1" s="29">
      <c r="A25" s="20" t="inlineStr">
        <is>
          <t>EXP-21</t>
        </is>
      </c>
      <c r="B25" s="20" t="inlineStr">
        <is>
          <t>Context assembly settings change answer quality</t>
        </is>
      </c>
      <c r="C25" s="20" t="inlineStr">
        <is>
          <t>B-01</t>
        </is>
      </c>
      <c r="D25" s="20" t="inlineStr">
        <is>
          <t>Context size/order</t>
        </is>
      </c>
      <c r="E25" s="20" t="inlineStr">
        <is>
          <t>Top-5 chunks, score order</t>
        </is>
      </c>
      <c r="F25" s="20" t="inlineStr">
        <is>
          <t>Top-10, top-20, parent expansion, doc-grouped order</t>
        </is>
      </c>
      <c r="G25" s="20" t="inlineStr">
        <is>
          <t>DS-01</t>
        </is>
      </c>
      <c r="H25" s="20" t="inlineStr">
        <is>
          <t>DS-02 dev</t>
        </is>
      </c>
      <c r="I25" s="20" t="inlineStr">
        <is>
          <t>Reference answers</t>
        </is>
      </c>
      <c r="J25" s="20" t="inlineStr">
        <is>
          <t>Retrieval fixed</t>
        </is>
      </c>
      <c r="K25" s="20" t="n">
        <v>4</v>
      </c>
      <c r="L25" s="20" t="inlineStr">
        <is>
          <t>End-to-end eval</t>
        </is>
      </c>
      <c r="M25" s="20" t="inlineStr">
        <is>
          <t>M-AQ-01/06/07, generation tokens</t>
        </is>
      </c>
      <c r="N25" s="20" t="inlineStr">
        <is>
          <t>More context helps until noise</t>
        </is>
      </c>
      <c r="O25" s="20" t="inlineStr">
        <is>
          <t>EXP-19</t>
        </is>
      </c>
      <c r="P25" s="20" t="n">
        <v>3</v>
      </c>
      <c r="Q25" s="20" t="inlineStr">
        <is>
          <t>Medium</t>
        </is>
      </c>
      <c r="R25" s="20" t="inlineStr">
        <is>
          <t>P1</t>
        </is>
      </c>
      <c r="S25" s="20" t="inlineStr">
        <is>
          <t>Choose smallest context meeting quality</t>
        </is>
      </c>
      <c r="T25" s="22" t="inlineStr">
        <is>
          <t>Not started</t>
        </is>
      </c>
      <c r="U25" s="22" t="n"/>
      <c r="V25" s="22" t="n"/>
      <c r="W25" s="22" t="n"/>
    </row>
    <row r="26" ht="38.25" customHeight="1" s="29">
      <c r="A26" s="20" t="inlineStr">
        <is>
          <t>EXP-22</t>
        </is>
      </c>
      <c r="B26" s="20" t="inlineStr">
        <is>
          <t>Grounding check + abstention reduce unsupported claims</t>
        </is>
      </c>
      <c r="C26" s="20" t="inlineStr">
        <is>
          <t>A-03, B-01</t>
        </is>
      </c>
      <c r="D26" s="20" t="inlineStr">
        <is>
          <t>ADV-20/27</t>
        </is>
      </c>
      <c r="E26" s="20" t="inlineStr">
        <is>
          <t>No check</t>
        </is>
      </c>
      <c r="F26" s="20" t="inlineStr">
        <is>
          <t>Check Grounding API threshold; prompt-level abstention</t>
        </is>
      </c>
      <c r="G26" s="20" t="inlineStr">
        <is>
          <t>DS-01</t>
        </is>
      </c>
      <c r="H26" s="20" t="inlineStr">
        <is>
          <t>DS-02 + DS-05 unanswerable</t>
        </is>
      </c>
      <c r="I26" s="20" t="inlineStr">
        <is>
          <t>Reference answers + unanswerable labels</t>
        </is>
      </c>
      <c r="J26" s="20" t="inlineStr">
        <is>
          <t>Retrieval fixed</t>
        </is>
      </c>
      <c r="K26" s="20" t="n">
        <v>3</v>
      </c>
      <c r="L26" s="20" t="inlineStr">
        <is>
          <t>End-to-end</t>
        </is>
      </c>
      <c r="M26" s="20" t="inlineStr">
        <is>
          <t>M-AQ-07, M-AQ-08</t>
        </is>
      </c>
      <c r="N26" s="20" t="inlineStr">
        <is>
          <t>Unsupported claims down; abstention up</t>
        </is>
      </c>
      <c r="O26" s="20" t="inlineStr">
        <is>
          <t>-</t>
        </is>
      </c>
      <c r="P26" s="20" t="n">
        <v>2</v>
      </c>
      <c r="Q26" s="20" t="inlineStr">
        <is>
          <t>Low</t>
        </is>
      </c>
      <c r="R26" s="20" t="inlineStr">
        <is>
          <t>P1</t>
        </is>
      </c>
      <c r="S26" s="20" t="inlineStr">
        <is>
          <t>Unsupported-claim rate below hypothesis target; correct abstention up</t>
        </is>
      </c>
      <c r="T26" s="22" t="inlineStr">
        <is>
          <t>Not started</t>
        </is>
      </c>
      <c r="U26" s="22" t="n"/>
      <c r="V26" s="22" t="n"/>
      <c r="W26" s="22" t="n"/>
    </row>
    <row r="27" ht="25.5" customHeight="1" s="29">
      <c r="A27" s="20" t="inlineStr">
        <is>
          <t>EXP-23</t>
        </is>
      </c>
      <c r="B27" s="20" t="inlineStr">
        <is>
          <t>Citations are correct and complete</t>
        </is>
      </c>
      <c r="C27" s="20" t="inlineStr">
        <is>
          <t>A-01, B-01</t>
        </is>
      </c>
      <c r="D27" s="20" t="inlineStr">
        <is>
          <t>Citation method</t>
        </is>
      </c>
      <c r="E27" s="20" t="inlineStr">
        <is>
          <t>Managed citations</t>
        </is>
      </c>
      <c r="F27" s="20" t="inlineStr">
        <is>
          <t>Custom chunk-ID citation mapping</t>
        </is>
      </c>
      <c r="G27" s="20" t="inlineStr">
        <is>
          <t>DS-01</t>
        </is>
      </c>
      <c r="H27" s="20" t="inlineStr">
        <is>
          <t>DS-02</t>
        </is>
      </c>
      <c r="I27" s="20" t="inlineStr">
        <is>
          <t>Expected evidence</t>
        </is>
      </c>
      <c r="J27" s="20" t="inlineStr">
        <is>
          <t>-</t>
        </is>
      </c>
      <c r="K27" s="20" t="n">
        <v>2</v>
      </c>
      <c r="L27" s="20" t="inlineStr">
        <is>
          <t>Human + automated check</t>
        </is>
      </c>
      <c r="M27" s="20" t="inlineStr">
        <is>
          <t>M-AQ-04/05</t>
        </is>
      </c>
      <c r="N27" s="20" t="inlineStr">
        <is>
          <t>Custom &gt;= managed</t>
        </is>
      </c>
      <c r="O27" s="20" t="inlineStr">
        <is>
          <t>-</t>
        </is>
      </c>
      <c r="P27" s="20" t="n">
        <v>2</v>
      </c>
      <c r="Q27" s="20" t="inlineStr">
        <is>
          <t>Low</t>
        </is>
      </c>
      <c r="R27" s="20" t="inlineStr">
        <is>
          <t>P1</t>
        </is>
      </c>
      <c r="S27" s="20" t="inlineStr">
        <is>
          <t>Citation correctness &gt;= hypothesis target</t>
        </is>
      </c>
      <c r="T27" s="22" t="inlineStr">
        <is>
          <t>Not started</t>
        </is>
      </c>
      <c r="U27" s="22" t="n"/>
      <c r="V27" s="22" t="n"/>
      <c r="W27" s="22" t="n"/>
    </row>
    <row r="28" ht="38.25" customHeight="1" s="29">
      <c r="A28" s="20" t="inlineStr">
        <is>
          <t>EXP-24</t>
        </is>
      </c>
      <c r="B28" s="20" t="inlineStr">
        <is>
          <t>Vector store choice matters less than embedding/chunking for quality but matters for latency/cost/ACL</t>
        </is>
      </c>
      <c r="C28" s="20" t="inlineStr">
        <is>
          <t>B-01, B-05, C-01, C-02</t>
        </is>
      </c>
      <c r="D28" s="20" t="inlineStr">
        <is>
          <t>Vector store</t>
        </is>
      </c>
      <c r="E28" s="20" t="inlineStr">
        <is>
          <t>AlloyDB (B-01)</t>
        </is>
      </c>
      <c r="F28" s="20" t="inlineStr">
        <is>
          <t>Vector Search (B-05), Qdrant (C-01), Elastic (C-02)</t>
        </is>
      </c>
      <c r="G28" s="20" t="inlineStr">
        <is>
          <t>DS-01 + DS-04</t>
        </is>
      </c>
      <c r="H28" s="20" t="inlineStr">
        <is>
          <t>DS-02</t>
        </is>
      </c>
      <c r="I28" s="20" t="inlineStr">
        <is>
          <t>Relevance + exact GT</t>
        </is>
      </c>
      <c r="J28" s="20" t="inlineStr">
        <is>
          <t>Same chunks, embeddings, k, reranker off</t>
        </is>
      </c>
      <c r="K28" s="20" t="n">
        <v>4</v>
      </c>
      <c r="L28" s="20" t="inlineStr">
        <is>
          <t>Load same data; run quality + latency + ACL filter tests</t>
        </is>
      </c>
      <c r="M28" s="20" t="inlineStr">
        <is>
          <t>M-RQ-01/06, M-PF-01..04, M-SEC-01, ops effort</t>
        </is>
      </c>
      <c r="N28" s="20" t="inlineStr">
        <is>
          <t>Quality similar; latency/ops differ</t>
        </is>
      </c>
      <c r="O28" s="20" t="inlineStr">
        <is>
          <t>EXP-11, EXP-ACL-04</t>
        </is>
      </c>
      <c r="P28" s="20" t="n">
        <v>10</v>
      </c>
      <c r="Q28" s="20" t="inlineStr">
        <is>
          <t>High</t>
        </is>
      </c>
      <c r="R28" s="20" t="inlineStr">
        <is>
          <t>P2</t>
        </is>
      </c>
      <c r="S28" s="20" t="inlineStr">
        <is>
          <t>Shortlist 1-2 stores meeting ACL + latency</t>
        </is>
      </c>
      <c r="T28" s="22" t="inlineStr">
        <is>
          <t>Not started</t>
        </is>
      </c>
      <c r="U28" s="22" t="n"/>
      <c r="V28" s="22" t="n"/>
      <c r="W28" s="22" t="n"/>
    </row>
    <row r="29" ht="25.5" customHeight="1" s="29">
      <c r="A29" s="20" t="inlineStr">
        <is>
          <t>EXP-25</t>
        </is>
      </c>
      <c r="B29" s="20" t="inlineStr">
        <is>
          <t>Query decomposition helps compound questions</t>
        </is>
      </c>
      <c r="C29" s="20" t="inlineStr">
        <is>
          <t>B-01</t>
        </is>
      </c>
      <c r="D29" s="20" t="inlineStr">
        <is>
          <t>ADV-06</t>
        </is>
      </c>
      <c r="E29" s="20" t="inlineStr">
        <is>
          <t>Single retrieval</t>
        </is>
      </c>
      <c r="F29" s="20" t="inlineStr">
        <is>
          <t>ADK planner decomposes</t>
        </is>
      </c>
      <c r="G29" s="20" t="inlineStr">
        <is>
          <t>DS-01</t>
        </is>
      </c>
      <c r="H29" s="20" t="inlineStr">
        <is>
          <t>Compound stratum</t>
        </is>
      </c>
      <c r="I29" s="20" t="inlineStr">
        <is>
          <t>Reference answers</t>
        </is>
      </c>
      <c r="J29" s="20" t="inlineStr">
        <is>
          <t>-</t>
        </is>
      </c>
      <c r="K29" s="20" t="n">
        <v>2</v>
      </c>
      <c r="L29" s="20" t="inlineStr">
        <is>
          <t>End-to-end</t>
        </is>
      </c>
      <c r="M29" s="20" t="inlineStr">
        <is>
          <t>M-AQ-06, M-PF-02</t>
        </is>
      </c>
      <c r="N29" s="20" t="inlineStr">
        <is>
          <t>Gain only on compound stratum</t>
        </is>
      </c>
      <c r="O29" s="20" t="inlineStr">
        <is>
          <t>EXP-21</t>
        </is>
      </c>
      <c r="P29" s="20" t="n">
        <v>3</v>
      </c>
      <c r="Q29" s="20" t="inlineStr">
        <is>
          <t>Medium</t>
        </is>
      </c>
      <c r="R29" s="20" t="inlineStr">
        <is>
          <t>P3</t>
        </is>
      </c>
      <c r="S29" s="20" t="inlineStr">
        <is>
          <t>Adopt behind router if gain</t>
        </is>
      </c>
      <c r="T29" s="22" t="inlineStr">
        <is>
          <t>Not started</t>
        </is>
      </c>
      <c r="U29" s="22" t="n"/>
      <c r="V29" s="22" t="n"/>
      <c r="W29" s="22" t="n"/>
    </row>
    <row r="30" ht="25.5" customHeight="1" s="29">
      <c r="A30" s="20" t="inlineStr">
        <is>
          <t>EXP-26</t>
        </is>
      </c>
      <c r="B30" s="20" t="inlineStr">
        <is>
          <t>Iterative multi-hop retrieval answers chained questions</t>
        </is>
      </c>
      <c r="C30" s="20" t="inlineStr">
        <is>
          <t>B-01</t>
        </is>
      </c>
      <c r="D30" s="20" t="inlineStr">
        <is>
          <t>ADV-12</t>
        </is>
      </c>
      <c r="E30" s="20" t="inlineStr">
        <is>
          <t>Single retrieval</t>
        </is>
      </c>
      <c r="F30" s="20" t="inlineStr">
        <is>
          <t>Iterative loop with budget 3</t>
        </is>
      </c>
      <c r="G30" s="20" t="inlineStr">
        <is>
          <t>DS-01</t>
        </is>
      </c>
      <c r="H30" s="20" t="inlineStr">
        <is>
          <t>Multi-hop stratum</t>
        </is>
      </c>
      <c r="I30" s="20" t="inlineStr">
        <is>
          <t>Reference answers</t>
        </is>
      </c>
      <c r="J30" s="20" t="inlineStr">
        <is>
          <t>-</t>
        </is>
      </c>
      <c r="K30" s="20" t="n">
        <v>2</v>
      </c>
      <c r="L30" s="20" t="inlineStr">
        <is>
          <t>End-to-end</t>
        </is>
      </c>
      <c r="M30" s="20" t="inlineStr">
        <is>
          <t>M-AQ-06, M-PF-03</t>
        </is>
      </c>
      <c r="N30" s="20" t="inlineStr">
        <is>
          <t>Gain with latency penalty</t>
        </is>
      </c>
      <c r="O30" s="20" t="inlineStr">
        <is>
          <t>EXP-25</t>
        </is>
      </c>
      <c r="P30" s="20" t="n">
        <v>4</v>
      </c>
      <c r="Q30" s="20" t="inlineStr">
        <is>
          <t>Medium</t>
        </is>
      </c>
      <c r="R30" s="20" t="inlineStr">
        <is>
          <t>P4</t>
        </is>
      </c>
      <c r="S30" s="20" t="inlineStr">
        <is>
          <t>Only if multi-hop queries are frequent</t>
        </is>
      </c>
      <c r="T30" s="22" t="inlineStr">
        <is>
          <t>Not started</t>
        </is>
      </c>
      <c r="U30" s="22" t="n"/>
      <c r="V30" s="22" t="n"/>
      <c r="W30" s="22" t="n"/>
    </row>
    <row r="31" ht="25.5" customHeight="1" s="29">
      <c r="A31" s="20" t="inlineStr">
        <is>
          <t>EXP-27</t>
        </is>
      </c>
      <c r="B31" s="20" t="inlineStr">
        <is>
          <t>Section/document summaries help overview queries</t>
        </is>
      </c>
      <c r="C31" s="20" t="inlineStr">
        <is>
          <t>B-01</t>
        </is>
      </c>
      <c r="D31" s="20" t="inlineStr">
        <is>
          <t>ADV-05 / CHK-12</t>
        </is>
      </c>
      <c r="E31" s="20" t="inlineStr">
        <is>
          <t>Chunks only</t>
        </is>
      </c>
      <c r="F31" s="20" t="inlineStr">
        <is>
          <t>+ summary index routing</t>
        </is>
      </c>
      <c r="G31" s="20" t="inlineStr">
        <is>
          <t>DS-01</t>
        </is>
      </c>
      <c r="H31" s="20" t="inlineStr">
        <is>
          <t>Overview stratum</t>
        </is>
      </c>
      <c r="I31" s="20" t="inlineStr">
        <is>
          <t>Reference answers</t>
        </is>
      </c>
      <c r="J31" s="20" t="inlineStr">
        <is>
          <t>-</t>
        </is>
      </c>
      <c r="K31" s="20" t="n">
        <v>2</v>
      </c>
      <c r="L31" s="20" t="inlineStr">
        <is>
          <t>End-to-end</t>
        </is>
      </c>
      <c r="M31" s="20" t="inlineStr">
        <is>
          <t>M-RQ-07, M-AQ-06</t>
        </is>
      </c>
      <c r="N31" s="20" t="inlineStr">
        <is>
          <t>Gain on overview</t>
        </is>
      </c>
      <c r="O31" s="20" t="inlineStr">
        <is>
          <t>-</t>
        </is>
      </c>
      <c r="P31" s="20" t="n">
        <v>4</v>
      </c>
      <c r="Q31" s="20" t="inlineStr">
        <is>
          <t>Medium</t>
        </is>
      </c>
      <c r="R31" s="20" t="inlineStr">
        <is>
          <t>P3</t>
        </is>
      </c>
      <c r="S31" s="20" t="inlineStr">
        <is>
          <t>Gain justifies summary cost</t>
        </is>
      </c>
      <c r="T31" s="22" t="inlineStr">
        <is>
          <t>Not started</t>
        </is>
      </c>
      <c r="U31" s="22" t="n"/>
      <c r="V31" s="22" t="n"/>
      <c r="W31" s="22" t="n"/>
    </row>
    <row r="32" ht="25.5" customHeight="1" s="29">
      <c r="A32" s="20" t="inlineStr">
        <is>
          <t>EXP-28</t>
        </is>
      </c>
      <c r="B32" s="20" t="inlineStr">
        <is>
          <t>Agentic retrieval via ADK improves complex tasks without ACL regressions</t>
        </is>
      </c>
      <c r="C32" s="20" t="inlineStr">
        <is>
          <t>B-01</t>
        </is>
      </c>
      <c r="D32" s="20" t="inlineStr">
        <is>
          <t>ADV / RET-16</t>
        </is>
      </c>
      <c r="E32" s="20" t="inlineStr">
        <is>
          <t>Fixed pipeline tool</t>
        </is>
      </c>
      <c r="F32" s="20" t="inlineStr">
        <is>
          <t>ADK agent with search + filter tools</t>
        </is>
      </c>
      <c r="G32" s="20" t="inlineStr">
        <is>
          <t>DS-01</t>
        </is>
      </c>
      <c r="H32" s="20" t="inlineStr">
        <is>
          <t>Complex stratum + DS-03</t>
        </is>
      </c>
      <c r="I32" s="20" t="inlineStr">
        <is>
          <t>Reference + ACL truth</t>
        </is>
      </c>
      <c r="J32" s="20" t="inlineStr">
        <is>
          <t>Identity propagation fixed</t>
        </is>
      </c>
      <c r="K32" s="20" t="n">
        <v>2</v>
      </c>
      <c r="L32" s="20" t="inlineStr">
        <is>
          <t>End-to-end + ACL tests</t>
        </is>
      </c>
      <c r="M32" s="20" t="inlineStr">
        <is>
          <t>M-AQ-06, M-SEC-03</t>
        </is>
      </c>
      <c r="N32" s="20" t="inlineStr">
        <is>
          <t>Gains limited; variance higher</t>
        </is>
      </c>
      <c r="O32" s="20" t="inlineStr">
        <is>
          <t>EXP-ACL-20</t>
        </is>
      </c>
      <c r="P32" s="20" t="n">
        <v>5</v>
      </c>
      <c r="Q32" s="20" t="inlineStr">
        <is>
          <t>Medium</t>
        </is>
      </c>
      <c r="R32" s="20" t="inlineStr">
        <is>
          <t>P3</t>
        </is>
      </c>
      <c r="S32" s="20" t="inlineStr">
        <is>
          <t>No ACL regression; measurable gain</t>
        </is>
      </c>
      <c r="T32" s="22" t="inlineStr">
        <is>
          <t>Not started</t>
        </is>
      </c>
      <c r="U32" s="22" t="n"/>
      <c r="V32" s="22" t="n"/>
      <c r="W32" s="22" t="n"/>
    </row>
    <row r="33" ht="25.5" customHeight="1" s="29">
      <c r="A33" s="20" t="inlineStr">
        <is>
          <t>EXP-29</t>
        </is>
      </c>
      <c r="B33" s="20" t="inlineStr">
        <is>
          <t>Weighted fusion beats RRF after calibration</t>
        </is>
      </c>
      <c r="C33" s="20" t="inlineStr">
        <is>
          <t>B-01</t>
        </is>
      </c>
      <c r="D33" s="20" t="inlineStr">
        <is>
          <t>Fusion method</t>
        </is>
      </c>
      <c r="E33" s="20" t="inlineStr">
        <is>
          <t>RRF k=60</t>
        </is>
      </c>
      <c r="F33" s="20" t="inlineStr">
        <is>
          <t>alpha in {0.3,0.5,0.7}</t>
        </is>
      </c>
      <c r="G33" s="20" t="inlineStr">
        <is>
          <t>DS-01</t>
        </is>
      </c>
      <c r="H33" s="20" t="inlineStr">
        <is>
          <t>DS-02 dev</t>
        </is>
      </c>
      <c r="I33" s="20" t="inlineStr">
        <is>
          <t>Relevance</t>
        </is>
      </c>
      <c r="J33" s="20" t="inlineStr">
        <is>
          <t>Both retrievers fixed</t>
        </is>
      </c>
      <c r="K33" s="20" t="n">
        <v>4</v>
      </c>
      <c r="L33" s="20" t="inlineStr">
        <is>
          <t>-</t>
        </is>
      </c>
      <c r="M33" s="20" t="inlineStr">
        <is>
          <t>M-RQ-05</t>
        </is>
      </c>
      <c r="N33" s="20" t="inlineStr">
        <is>
          <t>Marginal</t>
        </is>
      </c>
      <c r="O33" s="20" t="inlineStr">
        <is>
          <t>EXP-13</t>
        </is>
      </c>
      <c r="P33" s="20" t="n">
        <v>1</v>
      </c>
      <c r="Q33" s="20" t="inlineStr">
        <is>
          <t>Low</t>
        </is>
      </c>
      <c r="R33" s="20" t="inlineStr">
        <is>
          <t>P2</t>
        </is>
      </c>
      <c r="S33" s="20" t="inlineStr">
        <is>
          <t>Adopt only if stable across strata</t>
        </is>
      </c>
      <c r="T33" s="22" t="inlineStr">
        <is>
          <t>Not started</t>
        </is>
      </c>
      <c r="U33" s="22" t="n"/>
      <c r="V33" s="22" t="n"/>
      <c r="W33" s="22" t="n"/>
    </row>
    <row r="34" ht="25.5" customHeight="1" s="29">
      <c r="A34" s="20" t="inlineStr">
        <is>
          <t>EXP-30</t>
        </is>
      </c>
      <c r="B34" s="20" t="inlineStr">
        <is>
          <t>Ingestion pipeline sustains target throughput within quotas</t>
        </is>
      </c>
      <c r="C34" s="20" t="inlineStr">
        <is>
          <t>B-01/B-05</t>
        </is>
      </c>
      <c r="D34" s="20" t="inlineStr">
        <is>
          <t>Ingestion parallelism</t>
        </is>
      </c>
      <c r="E34" s="20" t="inlineStr">
        <is>
          <t>1 worker</t>
        </is>
      </c>
      <c r="F34" s="20" t="inlineStr">
        <is>
          <t>4 / 16 / 64 workers</t>
        </is>
      </c>
      <c r="G34" s="20" t="inlineStr">
        <is>
          <t>DS-04 subset + DS-01</t>
        </is>
      </c>
      <c r="H34" s="20" t="inlineStr">
        <is>
          <t>-</t>
        </is>
      </c>
      <c r="I34" s="20" t="inlineStr">
        <is>
          <t>Doc counts</t>
        </is>
      </c>
      <c r="J34" s="20" t="inlineStr">
        <is>
          <t>Same parser/model</t>
        </is>
      </c>
      <c r="K34" s="20" t="n">
        <v>4</v>
      </c>
      <c r="L34" s="20" t="inlineStr">
        <is>
          <t>Measure docs/hour, 429s, cost per 10k docs</t>
        </is>
      </c>
      <c r="M34" s="20" t="inlineStr">
        <is>
          <t>M-PF-05/06, M-CO-01, error rate</t>
        </is>
      </c>
      <c r="N34" s="20" t="inlineStr">
        <is>
          <t>Throughput bounded by Graph/model quotas</t>
        </is>
      </c>
      <c r="O34" s="20" t="inlineStr">
        <is>
          <t>Quotas GCP-12</t>
        </is>
      </c>
      <c r="P34" s="20" t="n">
        <v>4</v>
      </c>
      <c r="Q34" s="20" t="inlineStr">
        <is>
          <t>Medium</t>
        </is>
      </c>
      <c r="R34" s="20" t="inlineStr">
        <is>
          <t>P1</t>
        </is>
      </c>
      <c r="S34" s="20" t="inlineStr">
        <is>
          <t>Full re-index of target corpus within agreed window (AQ-10)</t>
        </is>
      </c>
      <c r="T34" s="22" t="inlineStr">
        <is>
          <t>Not started</t>
        </is>
      </c>
      <c r="U34" s="22" t="n"/>
      <c r="V34" s="22" t="n"/>
      <c r="W34" s="22" t="n"/>
    </row>
    <row r="35" ht="25.5" customHeight="1" s="29">
      <c r="A35" s="20" t="inlineStr">
        <is>
          <t>EXP-31</t>
        </is>
      </c>
      <c r="B35" s="20" t="inlineStr">
        <is>
          <t>Incremental sync keeps content freshness within SLA</t>
        </is>
      </c>
      <c r="C35" s="20" t="inlineStr">
        <is>
          <t>B-01</t>
        </is>
      </c>
      <c r="D35" s="20" t="inlineStr">
        <is>
          <t>Sync mode</t>
        </is>
      </c>
      <c r="E35" s="20" t="inlineStr">
        <is>
          <t>Nightly batch</t>
        </is>
      </c>
      <c r="F35" s="20" t="inlineStr">
        <is>
          <t>Hourly delta; webhook-triggered</t>
        </is>
      </c>
      <c r="G35" s="20" t="inlineStr">
        <is>
          <t>DS-01</t>
        </is>
      </c>
      <c r="H35" s="20" t="inlineStr">
        <is>
          <t>Freshness probes</t>
        </is>
      </c>
      <c r="I35" s="20" t="inlineStr">
        <is>
          <t>Timestamps</t>
        </is>
      </c>
      <c r="J35" s="20" t="inlineStr">
        <is>
          <t>-</t>
        </is>
      </c>
      <c r="K35" s="20" t="n">
        <v>3</v>
      </c>
      <c r="L35" s="20" t="inlineStr">
        <is>
          <t>Edit/create docs; measure time to searchable</t>
        </is>
      </c>
      <c r="M35" s="20" t="inlineStr">
        <is>
          <t>M-PF-08</t>
        </is>
      </c>
      <c r="N35" s="20" t="inlineStr">
        <is>
          <t>Delta meets SLA</t>
        </is>
      </c>
      <c r="O35" s="20" t="inlineStr">
        <is>
          <t>ING-02</t>
        </is>
      </c>
      <c r="P35" s="20" t="n">
        <v>3</v>
      </c>
      <c r="Q35" s="20" t="inlineStr">
        <is>
          <t>Low</t>
        </is>
      </c>
      <c r="R35" s="20" t="inlineStr">
        <is>
          <t>P1</t>
        </is>
      </c>
      <c r="S35" s="20" t="inlineStr">
        <is>
          <t>P95 freshness within SLA (AQ-11)</t>
        </is>
      </c>
      <c r="T35" s="22" t="inlineStr">
        <is>
          <t>Not started</t>
        </is>
      </c>
      <c r="U35" s="22" t="n"/>
      <c r="V35" s="22" t="n"/>
      <c r="W35" s="22" t="n"/>
    </row>
    <row r="36" ht="25.5" customHeight="1" s="29">
      <c r="A36" s="20" t="inlineStr">
        <is>
          <t>EXP-32</t>
        </is>
      </c>
      <c r="B36" s="20" t="inlineStr">
        <is>
          <t>Parser choice drives chunk quality for PDFs/Office</t>
        </is>
      </c>
      <c r="C36" s="20" t="inlineStr">
        <is>
          <t>B-01</t>
        </is>
      </c>
      <c r="D36" s="20" t="inlineStr">
        <is>
          <t>Parser</t>
        </is>
      </c>
      <c r="E36" s="20" t="inlineStr">
        <is>
          <t>Managed parser (A-01)</t>
        </is>
      </c>
      <c r="F36" s="20" t="inlineStr">
        <is>
          <t>Document AI Layout Parser; Docling</t>
        </is>
      </c>
      <c r="G36" s="20" t="inlineStr">
        <is>
          <t>DS-01 sample 200 files</t>
        </is>
      </c>
      <c r="H36" s="20" t="inlineStr">
        <is>
          <t>Table/heading questions</t>
        </is>
      </c>
      <c r="I36" s="20" t="inlineStr">
        <is>
          <t>Span-level truth</t>
        </is>
      </c>
      <c r="J36" s="20" t="inlineStr">
        <is>
          <t>Chunking fixed</t>
        </is>
      </c>
      <c r="K36" s="20" t="n">
        <v>3</v>
      </c>
      <c r="L36" s="20" t="inlineStr">
        <is>
          <t>Manual + automated text-fidelity checks</t>
        </is>
      </c>
      <c r="M36" s="20" t="inlineStr">
        <is>
          <t>Extraction accuracy, M-RQ-01 on table stratum, cost/page</t>
        </is>
      </c>
      <c r="N36" s="20" t="inlineStr">
        <is>
          <t>Layout Parser best on tables (hypothesis)</t>
        </is>
      </c>
      <c r="O36" s="20" t="inlineStr">
        <is>
          <t>-</t>
        </is>
      </c>
      <c r="P36" s="20" t="n">
        <v>4</v>
      </c>
      <c r="Q36" s="20" t="inlineStr">
        <is>
          <t>Medium</t>
        </is>
      </c>
      <c r="R36" s="20" t="inlineStr">
        <is>
          <t>P1</t>
        </is>
      </c>
      <c r="S36" s="20" t="inlineStr">
        <is>
          <t>Choose parser per file type</t>
        </is>
      </c>
      <c r="T36" s="22" t="inlineStr">
        <is>
          <t>Not started</t>
        </is>
      </c>
      <c r="U36" s="22" t="n"/>
      <c r="V36" s="22" t="n"/>
      <c r="W36" s="22" t="n"/>
    </row>
    <row r="37" ht="25.5" customHeight="1" s="29">
      <c r="A37" s="20" t="inlineStr">
        <is>
          <t>EXP-33</t>
        </is>
      </c>
      <c r="B37" s="20" t="inlineStr">
        <is>
          <t>Retrieval sustains peak concurrency with P95 within budget</t>
        </is>
      </c>
      <c r="C37" s="20" t="inlineStr">
        <is>
          <t>B-01/B-05/C-01</t>
        </is>
      </c>
      <c r="D37" s="20" t="inlineStr">
        <is>
          <t>Concurrency</t>
        </is>
      </c>
      <c r="E37" s="20" t="inlineStr">
        <is>
          <t>1 QPS</t>
        </is>
      </c>
      <c r="F37" s="20" t="inlineStr">
        <is>
          <t>10 / 50 / peak QPS (AQ-07)</t>
        </is>
      </c>
      <c r="G37" s="20" t="inlineStr">
        <is>
          <t>DS-04</t>
        </is>
      </c>
      <c r="H37" s="20" t="inlineStr">
        <is>
          <t>Synthetic replay</t>
        </is>
      </c>
      <c r="I37" s="20" t="inlineStr">
        <is>
          <t>-</t>
        </is>
      </c>
      <c r="J37" s="20" t="inlineStr">
        <is>
          <t>Config fixed</t>
        </is>
      </c>
      <c r="K37" s="20" t="n">
        <v>4</v>
      </c>
      <c r="L37" s="20" t="inlineStr">
        <is>
          <t>Locust/k6 load test against RAG API with ACL filters</t>
        </is>
      </c>
      <c r="M37" s="20" t="inlineStr">
        <is>
          <t>M-PF-02/03/04, error rate, autoscaling</t>
        </is>
      </c>
      <c r="N37" s="20" t="inlineStr">
        <is>
          <t>Bottleneck identified</t>
        </is>
      </c>
      <c r="O37" s="20" t="inlineStr">
        <is>
          <t>EXP-12</t>
        </is>
      </c>
      <c r="P37" s="20" t="n">
        <v>4</v>
      </c>
      <c r="Q37" s="20" t="inlineStr">
        <is>
          <t>Medium</t>
        </is>
      </c>
      <c r="R37" s="20" t="inlineStr">
        <is>
          <t>P1</t>
        </is>
      </c>
      <c r="S37" s="20" t="inlineStr">
        <is>
          <t>P95 within hypothesis budget at peak</t>
        </is>
      </c>
      <c r="T37" s="22" t="inlineStr">
        <is>
          <t>Not started</t>
        </is>
      </c>
      <c r="U37" s="22" t="n"/>
      <c r="V37" s="22" t="n"/>
      <c r="W37" s="22" t="n"/>
    </row>
    <row r="38" ht="38.25" customHeight="1" s="29">
      <c r="A38" s="20" t="inlineStr">
        <is>
          <t>EXP-34</t>
        </is>
      </c>
      <c r="B38" s="20" t="inlineStr">
        <is>
          <t>Quantisation / MRL / Flash model cut cost with small quality loss</t>
        </is>
      </c>
      <c r="C38" s="20" t="inlineStr">
        <is>
          <t>B-01</t>
        </is>
      </c>
      <c r="D38" s="20" t="inlineStr">
        <is>
          <t>Cost levers</t>
        </is>
      </c>
      <c r="E38" s="20" t="inlineStr">
        <is>
          <t>float32, 1536 dims, Pro model</t>
        </is>
      </c>
      <c r="F38" s="20" t="inlineStr">
        <is>
          <t>int8/halfvec, 768 dims, Flash model</t>
        </is>
      </c>
      <c r="G38" s="20" t="inlineStr">
        <is>
          <t>DS-01</t>
        </is>
      </c>
      <c r="H38" s="20" t="inlineStr">
        <is>
          <t>DS-02</t>
        </is>
      </c>
      <c r="I38" s="20" t="inlineStr">
        <is>
          <t>Relevance + answers</t>
        </is>
      </c>
      <c r="J38" s="20" t="inlineStr">
        <is>
          <t>-</t>
        </is>
      </c>
      <c r="K38" s="20" t="inlineStr">
        <is>
          <t>3 levers</t>
        </is>
      </c>
      <c r="L38" s="20" t="inlineStr">
        <is>
          <t>One lever at a time</t>
        </is>
      </c>
      <c r="M38" s="20" t="inlineStr">
        <is>
          <t>M-CO-03/04, M-RQ-05, M-AQ-01</t>
        </is>
      </c>
      <c r="N38" s="20" t="inlineStr">
        <is>
          <t>Large savings, small loss</t>
        </is>
      </c>
      <c r="O38" s="20" t="inlineStr">
        <is>
          <t>EXP-21</t>
        </is>
      </c>
      <c r="P38" s="20" t="n">
        <v>3</v>
      </c>
      <c r="Q38" s="20" t="inlineStr">
        <is>
          <t>Low</t>
        </is>
      </c>
      <c r="R38" s="20" t="inlineStr">
        <is>
          <t>P2</t>
        </is>
      </c>
      <c r="S38" s="20" t="inlineStr">
        <is>
          <t>Cost per successful answer down with &lt;= 1 point quality loss</t>
        </is>
      </c>
      <c r="T38" s="22" t="inlineStr">
        <is>
          <t>Not started</t>
        </is>
      </c>
      <c r="U38" s="22" t="n"/>
      <c r="V38" s="22" t="n"/>
      <c r="W38" s="22" t="n"/>
    </row>
    <row r="39" ht="38.25" customHeight="1" s="29">
      <c r="A39" s="20" t="inlineStr">
        <is>
          <t>EXP-35</t>
        </is>
      </c>
      <c r="B39" s="20" t="inlineStr">
        <is>
          <t>Best custom configuration beats managed baseline by a margin that justifies its TCO</t>
        </is>
      </c>
      <c r="C39" s="20" t="inlineStr">
        <is>
          <t>A-01 vs best B/C/D</t>
        </is>
      </c>
      <c r="D39" s="20" t="inlineStr">
        <is>
          <t>End-to-end architecture</t>
        </is>
      </c>
      <c r="E39" s="20" t="inlineStr">
        <is>
          <t>A-01</t>
        </is>
      </c>
      <c r="F39" s="20" t="inlineStr">
        <is>
          <t>Winner of EXP-01..34</t>
        </is>
      </c>
      <c r="G39" s="20" t="inlineStr">
        <is>
          <t>DS-01</t>
        </is>
      </c>
      <c r="H39" s="20" t="inlineStr">
        <is>
          <t>DS-02 HELD-OUT</t>
        </is>
      </c>
      <c r="I39" s="20" t="inlineStr">
        <is>
          <t>Full labels</t>
        </is>
      </c>
      <c r="J39" s="20" t="inlineStr">
        <is>
          <t>Same corpus snapshot &amp; users</t>
        </is>
      </c>
      <c r="K39" s="20" t="inlineStr">
        <is>
          <t>2-3 architectures</t>
        </is>
      </c>
      <c r="L39" s="20" t="inlineStr">
        <is>
          <t>Blind evaluation; human + calibrated judge</t>
        </is>
      </c>
      <c r="M39" s="20" t="inlineStr">
        <is>
          <t>All retrieval, answer, perf, cost, security metrics</t>
        </is>
      </c>
      <c r="N39" s="20" t="inlineStr">
        <is>
          <t>Decision evidence</t>
        </is>
      </c>
      <c r="O39" s="20" t="inlineStr">
        <is>
          <t>All P1 experiments + ACL gate passed</t>
        </is>
      </c>
      <c r="P39" s="20" t="n">
        <v>5</v>
      </c>
      <c r="Q39" s="20" t="inlineStr">
        <is>
          <t>Medium</t>
        </is>
      </c>
      <c r="R39" s="20" t="inlineStr">
        <is>
          <t>P0</t>
        </is>
      </c>
      <c r="S39" s="20" t="inlineStr">
        <is>
          <t>Pre-agreed improvement threshold (decision gate G4) met with zero ACL failures</t>
        </is>
      </c>
      <c r="T39" s="22" t="inlineStr">
        <is>
          <t>Not started</t>
        </is>
      </c>
      <c r="U39" s="22" t="n"/>
      <c r="V39" s="22" t="n"/>
      <c r="W39" s="22" t="n"/>
    </row>
    <row r="40">
      <c r="A40" s="20" t="inlineStr">
        <is>
          <t>EXP-36</t>
        </is>
      </c>
      <c r="B40" s="20" t="inlineStr">
        <is>
          <t>Streaming reduces time-to-first-token</t>
        </is>
      </c>
      <c r="C40" s="20" t="inlineStr">
        <is>
          <t>B-01</t>
        </is>
      </c>
      <c r="D40" s="20" t="inlineStr">
        <is>
          <t>Streaming (FR-API-04)</t>
        </is>
      </c>
      <c r="E40" s="20" t="inlineStr">
        <is>
          <t>Non-streaming</t>
        </is>
      </c>
      <c r="F40" s="20" t="inlineStr">
        <is>
          <t>SSE streaming</t>
        </is>
      </c>
      <c r="G40" s="20" t="inlineStr">
        <is>
          <t>DS-01</t>
        </is>
      </c>
      <c r="H40" s="20" t="inlineStr">
        <is>
          <t>DS-02 sample</t>
        </is>
      </c>
      <c r="I40" s="20" t="inlineStr">
        <is>
          <t>-</t>
        </is>
      </c>
      <c r="J40" s="20" t="inlineStr">
        <is>
          <t>-</t>
        </is>
      </c>
      <c r="K40" s="20" t="n">
        <v>2</v>
      </c>
      <c r="L40" s="20" t="inlineStr">
        <is>
          <t>Measure TTFT</t>
        </is>
      </c>
      <c r="M40" s="20" t="inlineStr">
        <is>
          <t>M-PF-10</t>
        </is>
      </c>
      <c r="N40" s="20" t="inlineStr">
        <is>
          <t>TTFT reduced substantially</t>
        </is>
      </c>
      <c r="O40" s="20" t="inlineStr">
        <is>
          <t>-</t>
        </is>
      </c>
      <c r="P40" s="20" t="n">
        <v>1</v>
      </c>
      <c r="Q40" s="20" t="inlineStr">
        <is>
          <t>Low</t>
        </is>
      </c>
      <c r="R40" s="20" t="inlineStr">
        <is>
          <t>P2</t>
        </is>
      </c>
      <c r="S40" s="20" t="inlineStr">
        <is>
          <t>TTFT within hypothesis target</t>
        </is>
      </c>
      <c r="T40" s="22" t="inlineStr">
        <is>
          <t>Not started</t>
        </is>
      </c>
      <c r="U40" s="22" t="n"/>
      <c r="V40" s="22" t="n"/>
      <c r="W40" s="22" t="n"/>
    </row>
    <row r="41" ht="25.5" customHeight="1" s="29">
      <c r="A41" s="20" t="inlineStr">
        <is>
          <t>EXP-37</t>
        </is>
      </c>
      <c r="B41" s="20" t="inlineStr">
        <is>
          <t>Prompt-injection in retrieved docs is neutralised</t>
        </is>
      </c>
      <c r="C41" s="20" t="inlineStr">
        <is>
          <t>A-01, B-01</t>
        </is>
      </c>
      <c r="D41" s="20" t="inlineStr">
        <is>
          <t>Injection defences (ADV-28)</t>
        </is>
      </c>
      <c r="E41" s="20" t="inlineStr">
        <is>
          <t>Plain prompt</t>
        </is>
      </c>
      <c r="F41" s="20" t="inlineStr">
        <is>
          <t>Delimiting + Model Armor + tool allow-list</t>
        </is>
      </c>
      <c r="G41" s="20" t="inlineStr">
        <is>
          <t>DS-05</t>
        </is>
      </c>
      <c r="H41" s="20" t="inlineStr">
        <is>
          <t>Injection set</t>
        </is>
      </c>
      <c r="I41" s="20" t="inlineStr">
        <is>
          <t>Expected safe behaviour</t>
        </is>
      </c>
      <c r="J41" s="20" t="inlineStr">
        <is>
          <t>-</t>
        </is>
      </c>
      <c r="K41" s="20" t="n">
        <v>2</v>
      </c>
      <c r="L41" s="20" t="inlineStr">
        <is>
          <t>Red-team run</t>
        </is>
      </c>
      <c r="M41" s="20" t="inlineStr">
        <is>
          <t>M-SEC-12</t>
        </is>
      </c>
      <c r="N41" s="20" t="inlineStr">
        <is>
          <t>Injection success near zero</t>
        </is>
      </c>
      <c r="O41" s="20" t="inlineStr">
        <is>
          <t>-</t>
        </is>
      </c>
      <c r="P41" s="20" t="n">
        <v>3</v>
      </c>
      <c r="Q41" s="20" t="inlineStr">
        <is>
          <t>Low</t>
        </is>
      </c>
      <c r="R41" s="20" t="inlineStr">
        <is>
          <t>P1</t>
        </is>
      </c>
      <c r="S41" s="20" t="inlineStr">
        <is>
          <t>No successful data exfiltration / instruction following</t>
        </is>
      </c>
      <c r="T41" s="22" t="inlineStr">
        <is>
          <t>Not started</t>
        </is>
      </c>
      <c r="U41" s="22" t="n"/>
      <c r="V41" s="22" t="n"/>
      <c r="W41" s="22" t="n"/>
    </row>
    <row r="42" ht="25.5" customHeight="1" s="29">
      <c r="A42" s="20" t="inlineStr">
        <is>
          <t>EXP-38</t>
        </is>
      </c>
      <c r="B42" s="20" t="inlineStr">
        <is>
          <t>Near-dup suppression improves context diversity</t>
        </is>
      </c>
      <c r="C42" s="20" t="inlineStr">
        <is>
          <t>B-01</t>
        </is>
      </c>
      <c r="D42" s="20" t="inlineStr">
        <is>
          <t>RRK-09 / ING-12</t>
        </is>
      </c>
      <c r="E42" s="20" t="inlineStr">
        <is>
          <t>None</t>
        </is>
      </c>
      <c r="F42" s="20" t="inlineStr">
        <is>
          <t>Doc-level collapse + cosine 0.95</t>
        </is>
      </c>
      <c r="G42" s="20" t="inlineStr">
        <is>
          <t>DS-01</t>
        </is>
      </c>
      <c r="H42" s="20" t="inlineStr">
        <is>
          <t>DS-02</t>
        </is>
      </c>
      <c r="I42" s="20" t="inlineStr">
        <is>
          <t>Relevance</t>
        </is>
      </c>
      <c r="J42" s="20" t="inlineStr">
        <is>
          <t>-</t>
        </is>
      </c>
      <c r="K42" s="20" t="n">
        <v>2</v>
      </c>
      <c r="L42" s="20" t="inlineStr">
        <is>
          <t>-</t>
        </is>
      </c>
      <c r="M42" s="20" t="inlineStr">
        <is>
          <t>Unique-doc ratio, M-AQ-06</t>
        </is>
      </c>
      <c r="N42" s="20" t="inlineStr">
        <is>
          <t>Better completeness</t>
        </is>
      </c>
      <c r="O42" s="20" t="inlineStr">
        <is>
          <t>-</t>
        </is>
      </c>
      <c r="P42" s="20" t="n">
        <v>1</v>
      </c>
      <c r="Q42" s="20" t="inlineStr">
        <is>
          <t>Low</t>
        </is>
      </c>
      <c r="R42" s="20" t="inlineStr">
        <is>
          <t>P2</t>
        </is>
      </c>
      <c r="S42" s="20" t="inlineStr">
        <is>
          <t>No loss of authorised evidence</t>
        </is>
      </c>
      <c r="T42" s="22" t="inlineStr">
        <is>
          <t>Not started</t>
        </is>
      </c>
      <c r="U42" s="22" t="n"/>
      <c r="V42" s="22" t="n"/>
      <c r="W42" s="22" t="n"/>
    </row>
    <row r="43" ht="25.5" customHeight="1" s="29">
      <c r="A43" s="20" t="inlineStr">
        <is>
          <t>EXP-39</t>
        </is>
      </c>
      <c r="B43" s="20" t="inlineStr">
        <is>
          <t>ACL filter selectivity reduces ANN recall unless engine filters in-graph</t>
        </is>
      </c>
      <c r="C43" s="20" t="inlineStr">
        <is>
          <t>B-01/B-05/C-01</t>
        </is>
      </c>
      <c r="D43" s="20" t="inlineStr">
        <is>
          <t>Filter selectivity</t>
        </is>
      </c>
      <c r="E43" s="20" t="inlineStr">
        <is>
          <t>No filter</t>
        </is>
      </c>
      <c r="F43" s="20" t="inlineStr">
        <is>
          <t>user sees 50% / 10% / 1% / 0.1% of corpus</t>
        </is>
      </c>
      <c r="G43" s="20" t="inlineStr">
        <is>
          <t>DS-04 with synthetic ACLs</t>
        </is>
      </c>
      <c r="H43" s="20" t="inlineStr">
        <is>
          <t>Synthetic</t>
        </is>
      </c>
      <c r="I43" s="20" t="inlineStr">
        <is>
          <t>Exact filtered GT</t>
        </is>
      </c>
      <c r="J43" s="20" t="inlineStr">
        <is>
          <t>Index fixed</t>
        </is>
      </c>
      <c r="K43" s="20" t="n">
        <v>4</v>
      </c>
      <c r="L43" s="20" t="inlineStr">
        <is>
          <t>AX-11</t>
        </is>
      </c>
      <c r="M43" s="20" t="inlineStr">
        <is>
          <t>M-RQ-06, M-PF-02</t>
        </is>
      </c>
      <c r="N43" s="20" t="inlineStr">
        <is>
          <t>Post-filter engines collapse at low selectivity</t>
        </is>
      </c>
      <c r="O43" s="20" t="inlineStr">
        <is>
          <t>DS-04</t>
        </is>
      </c>
      <c r="P43" s="20" t="n">
        <v>4</v>
      </c>
      <c r="Q43" s="20" t="inlineStr">
        <is>
          <t>Medium</t>
        </is>
      </c>
      <c r="R43" s="20" t="inlineStr">
        <is>
          <t>P1</t>
        </is>
      </c>
      <c r="S43" s="20" t="inlineStr">
        <is>
          <t>Filtered Recall@20 &gt;= target at realistic selectivity</t>
        </is>
      </c>
      <c r="T43" s="22" t="inlineStr">
        <is>
          <t>Not started</t>
        </is>
      </c>
      <c r="U43" s="22" t="n"/>
      <c r="V43" s="22" t="n"/>
      <c r="W43" s="22" t="n"/>
    </row>
    <row r="44" ht="38.25" customHeight="1" s="29">
      <c r="A44" s="20" t="inlineStr">
        <is>
          <t>EXP-40</t>
        </is>
      </c>
      <c r="B44" s="20" t="inlineStr">
        <is>
          <t>Permission-aware semantic cache saves cost without leakage</t>
        </is>
      </c>
      <c r="C44" s="20" t="inlineStr">
        <is>
          <t>B-01</t>
        </is>
      </c>
      <c r="D44" s="20" t="inlineStr">
        <is>
          <t>ADV-23/24</t>
        </is>
      </c>
      <c r="E44" s="20" t="inlineStr">
        <is>
          <t>No cache</t>
        </is>
      </c>
      <c r="F44" s="20" t="inlineStr">
        <is>
          <t>Exact + semantic cache keyed by principal-set hash + acl_version</t>
        </is>
      </c>
      <c r="G44" s="20" t="inlineStr">
        <is>
          <t>DS-01</t>
        </is>
      </c>
      <c r="H44" s="20" t="inlineStr">
        <is>
          <t>Replay with repeats</t>
        </is>
      </c>
      <c r="I44" s="20" t="inlineStr">
        <is>
          <t>-</t>
        </is>
      </c>
      <c r="J44" s="20" t="inlineStr">
        <is>
          <t>-</t>
        </is>
      </c>
      <c r="K44" s="20" t="n">
        <v>2</v>
      </c>
      <c r="L44" s="20" t="inlineStr">
        <is>
          <t>Replay with 2 users of different access</t>
        </is>
      </c>
      <c r="M44" s="20" t="inlineStr">
        <is>
          <t>Hit rate, M-SEC-11</t>
        </is>
      </c>
      <c r="N44" s="20" t="inlineStr">
        <is>
          <t>Savings with zero leakage</t>
        </is>
      </c>
      <c r="O44" s="20" t="inlineStr">
        <is>
          <t>EXP-ACL-10</t>
        </is>
      </c>
      <c r="P44" s="20" t="n">
        <v>3</v>
      </c>
      <c r="Q44" s="20" t="inlineStr">
        <is>
          <t>Low</t>
        </is>
      </c>
      <c r="R44" s="20" t="inlineStr">
        <is>
          <t>P3</t>
        </is>
      </c>
      <c r="S44" s="20" t="inlineStr">
        <is>
          <t>Zero cross-user leakage</t>
        </is>
      </c>
      <c r="T44" s="22" t="inlineStr">
        <is>
          <t>Not started</t>
        </is>
      </c>
      <c r="U44" s="22" t="n"/>
      <c r="V44" s="22" t="n"/>
      <c r="W44" s="22" t="n"/>
    </row>
    <row r="45" ht="25.5" customHeight="1" s="29">
      <c r="A45" s="20" t="inlineStr">
        <is>
          <t>EXP-41</t>
        </is>
      </c>
      <c r="B45" s="20" t="inlineStr">
        <is>
          <t>RAG exposed to ADK/A2A adds acceptable overhead</t>
        </is>
      </c>
      <c r="C45" s="20" t="inlineStr">
        <is>
          <t>B-01</t>
        </is>
      </c>
      <c r="D45" s="20" t="inlineStr">
        <is>
          <t>Integration path</t>
        </is>
      </c>
      <c r="E45" s="20" t="inlineStr">
        <is>
          <t>ADK FunctionTool calling RAG API</t>
        </is>
      </c>
      <c r="F45" s="20" t="inlineStr">
        <is>
          <t>Remote A2A agent wrapping RAG</t>
        </is>
      </c>
      <c r="G45" s="20" t="inlineStr">
        <is>
          <t>DS-01</t>
        </is>
      </c>
      <c r="H45" s="20" t="inlineStr">
        <is>
          <t>DS-02 sample</t>
        </is>
      </c>
      <c r="I45" s="20" t="inlineStr">
        <is>
          <t>-</t>
        </is>
      </c>
      <c r="J45" s="20" t="inlineStr">
        <is>
          <t>Same RAG backend</t>
        </is>
      </c>
      <c r="K45" s="20" t="n">
        <v>2</v>
      </c>
      <c r="L45" s="20" t="inlineStr">
        <is>
          <t>Trace end-to-end</t>
        </is>
      </c>
      <c r="M45" s="20" t="inlineStr">
        <is>
          <t>M-PF-02, identity propagation correctness</t>
        </is>
      </c>
      <c r="N45" s="20" t="inlineStr">
        <is>
          <t>Overhead small vs generation</t>
        </is>
      </c>
      <c r="O45" s="20" t="inlineStr">
        <is>
          <t>ADK 2.0.3 env</t>
        </is>
      </c>
      <c r="P45" s="20" t="n">
        <v>3</v>
      </c>
      <c r="Q45" s="20" t="inlineStr">
        <is>
          <t>Low</t>
        </is>
      </c>
      <c r="R45" s="20" t="inlineStr">
        <is>
          <t>P1</t>
        </is>
      </c>
      <c r="S45" s="20" t="inlineStr">
        <is>
          <t>Overhead within budget; identity propagated correctly</t>
        </is>
      </c>
      <c r="T45" s="22" t="inlineStr">
        <is>
          <t>Not started</t>
        </is>
      </c>
      <c r="U45" s="22" t="n"/>
      <c r="V45" s="22" t="n"/>
      <c r="W45" s="22" t="n"/>
    </row>
    <row r="46" ht="25.5" customHeight="1" s="29">
      <c r="A46" s="20" t="inlineStr">
        <is>
          <t>EXP-42</t>
        </is>
      </c>
      <c r="B46" s="20" t="inlineStr">
        <is>
          <t>Self-hosted embeddings beat managed on cost at our volume</t>
        </is>
      </c>
      <c r="C46" s="20" t="inlineStr">
        <is>
          <t>B-11 vs B-01</t>
        </is>
      </c>
      <c r="D46" s="20" t="inlineStr">
        <is>
          <t>Embedding serving</t>
        </is>
      </c>
      <c r="E46" s="20" t="inlineStr">
        <is>
          <t>EMB-01 API</t>
        </is>
      </c>
      <c r="F46" s="20" t="inlineStr">
        <is>
          <t>EMB-06 on Cloud Run GPU</t>
        </is>
      </c>
      <c r="G46" s="20" t="inlineStr">
        <is>
          <t>DS-04 subset</t>
        </is>
      </c>
      <c r="H46" s="20" t="inlineStr">
        <is>
          <t>-</t>
        </is>
      </c>
      <c r="I46" s="20" t="inlineStr">
        <is>
          <t>-</t>
        </is>
      </c>
      <c r="J46" s="20" t="inlineStr">
        <is>
          <t>Same chunks</t>
        </is>
      </c>
      <c r="K46" s="20" t="n">
        <v>2</v>
      </c>
      <c r="L46" s="20" t="inlineStr">
        <is>
          <t>Throughput + cost per 1M tokens</t>
        </is>
      </c>
      <c r="M46" s="20" t="inlineStr">
        <is>
          <t>M-PF-06, M-CO-02</t>
        </is>
      </c>
      <c r="N46" s="20" t="inlineStr">
        <is>
          <t>Break-even depends on volume</t>
        </is>
      </c>
      <c r="O46" s="20" t="inlineStr">
        <is>
          <t>EXP-01</t>
        </is>
      </c>
      <c r="P46" s="20" t="n">
        <v>3</v>
      </c>
      <c r="Q46" s="20" t="inlineStr">
        <is>
          <t>Medium</t>
        </is>
      </c>
      <c r="R46" s="20" t="inlineStr">
        <is>
          <t>P2</t>
        </is>
      </c>
      <c r="S46" s="20" t="inlineStr">
        <is>
          <t>Cost model updated with measured numbers</t>
        </is>
      </c>
      <c r="T46" s="22" t="inlineStr">
        <is>
          <t>Not started</t>
        </is>
      </c>
      <c r="U46" s="22" t="n"/>
      <c r="V46" s="22" t="n"/>
      <c r="W46" s="22" t="n"/>
    </row>
    <row r="47" ht="38.25" customHeight="1" s="29">
      <c r="A47" s="20" t="inlineStr">
        <is>
          <t>EXP-ACL-01</t>
        </is>
      </c>
      <c r="B47" s="20" t="inlineStr">
        <is>
          <t>Extracted ACLs match source truth (SharePoint)</t>
        </is>
      </c>
      <c r="C47" s="20" t="inlineStr">
        <is>
          <t>B-01 + A-01</t>
        </is>
      </c>
      <c r="D47" s="20" t="inlineStr">
        <is>
          <t>ACL extraction</t>
        </is>
      </c>
      <c r="E47" s="20" t="inlineStr">
        <is>
          <t>Source truth table (DS-03)</t>
        </is>
      </c>
      <c r="F47" s="20" t="inlineStr">
        <is>
          <t>Custom extractor; managed connector</t>
        </is>
      </c>
      <c r="G47" s="20" t="inlineStr">
        <is>
          <t>DS-03</t>
        </is>
      </c>
      <c r="H47" s="20" t="inlineStr">
        <is>
          <t>Per-user access checks</t>
        </is>
      </c>
      <c r="I47" s="20" t="inlineStr">
        <is>
          <t>DS-03 truth table</t>
        </is>
      </c>
      <c r="J47" s="20" t="inlineStr">
        <is>
          <t>-</t>
        </is>
      </c>
      <c r="K47" s="20" t="n">
        <v>2</v>
      </c>
      <c r="L47" s="20" t="inlineStr">
        <is>
          <t>Compare effective allowed principals per doc for each test user</t>
        </is>
      </c>
      <c r="M47" s="20" t="inlineStr">
        <is>
          <t>M-SEC-08, discrepancy count</t>
        </is>
      </c>
      <c r="N47" s="20" t="inlineStr">
        <is>
          <t>100% match for supported semantics</t>
        </is>
      </c>
      <c r="O47" s="20" t="inlineStr">
        <is>
          <t>DS-03</t>
        </is>
      </c>
      <c r="P47" s="20" t="n">
        <v>4</v>
      </c>
      <c r="Q47" s="20" t="inlineStr">
        <is>
          <t>Low</t>
        </is>
      </c>
      <c r="R47" s="20" t="inlineStr">
        <is>
          <t>P0</t>
        </is>
      </c>
      <c r="S47" s="20" t="inlineStr">
        <is>
          <t>Zero false-allow; false-deny documented</t>
        </is>
      </c>
      <c r="T47" s="22" t="inlineStr">
        <is>
          <t>Not started</t>
        </is>
      </c>
      <c r="U47" s="22" t="n"/>
      <c r="V47" s="22" t="n"/>
      <c r="W47" s="22" t="n"/>
    </row>
    <row r="48" ht="25.5" customHeight="1" s="29">
      <c r="A48" s="20" t="inlineStr">
        <is>
          <t>EXP-ACL-02</t>
        </is>
      </c>
      <c r="B48" s="20" t="inlineStr">
        <is>
          <t>Every chunk resolves to its document ACL</t>
        </is>
      </c>
      <c r="C48" s="20" t="inlineStr">
        <is>
          <t>B-01</t>
        </is>
      </c>
      <c r="D48" s="20" t="inlineStr">
        <is>
          <t>Chunk-ACL linkage</t>
        </is>
      </c>
      <c r="E48" s="20" t="inlineStr">
        <is>
          <t>-</t>
        </is>
      </c>
      <c r="F48" s="20" t="inlineStr">
        <is>
          <t>Chunking with ACL reference</t>
        </is>
      </c>
      <c r="G48" s="20" t="inlineStr">
        <is>
          <t>DS-03</t>
        </is>
      </c>
      <c r="H48" s="20" t="inlineStr">
        <is>
          <t>-</t>
        </is>
      </c>
      <c r="I48" s="20" t="inlineStr">
        <is>
          <t>Truth table</t>
        </is>
      </c>
      <c r="J48" s="20" t="inlineStr">
        <is>
          <t>-</t>
        </is>
      </c>
      <c r="K48" s="20" t="inlineStr">
        <is>
          <t>-</t>
        </is>
      </c>
      <c r="L48" s="20" t="inlineStr">
        <is>
          <t>Audit all chunks for resolvable acl_version</t>
        </is>
      </c>
      <c r="M48" s="20" t="inlineStr">
        <is>
          <t>M-SEC-08</t>
        </is>
      </c>
      <c r="N48" s="20" t="inlineStr">
        <is>
          <t>100%</t>
        </is>
      </c>
      <c r="O48" s="20" t="inlineStr">
        <is>
          <t>EXP-ACL-01</t>
        </is>
      </c>
      <c r="P48" s="20" t="n">
        <v>1</v>
      </c>
      <c r="Q48" s="20" t="inlineStr">
        <is>
          <t>Low</t>
        </is>
      </c>
      <c r="R48" s="20" t="inlineStr">
        <is>
          <t>P0</t>
        </is>
      </c>
      <c r="S48" s="20" t="inlineStr">
        <is>
          <t>No orphan chunks</t>
        </is>
      </c>
      <c r="T48" s="22" t="inlineStr">
        <is>
          <t>Not started</t>
        </is>
      </c>
      <c r="U48" s="22" t="n"/>
      <c r="V48" s="22" t="n"/>
      <c r="W48" s="22" t="n"/>
    </row>
    <row r="49" ht="25.5" customHeight="1" s="29">
      <c r="A49" s="20" t="inlineStr">
        <is>
          <t>EXP-ACL-03</t>
        </is>
      </c>
      <c r="B49" s="20" t="inlineStr">
        <is>
          <t>Vector and keyword branches enforce identical ACLs</t>
        </is>
      </c>
      <c r="C49" s="20" t="inlineStr">
        <is>
          <t>B-01/B-05/C-02</t>
        </is>
      </c>
      <c r="D49" s="20" t="inlineStr">
        <is>
          <t>Cross-store consistency</t>
        </is>
      </c>
      <c r="E49" s="20" t="inlineStr">
        <is>
          <t>-</t>
        </is>
      </c>
      <c r="F49" s="20" t="inlineStr">
        <is>
          <t>Consistency checker</t>
        </is>
      </c>
      <c r="G49" s="20" t="inlineStr">
        <is>
          <t>DS-03</t>
        </is>
      </c>
      <c r="H49" s="20" t="inlineStr">
        <is>
          <t>Per-user queries on both branches</t>
        </is>
      </c>
      <c r="I49" s="20" t="inlineStr">
        <is>
          <t>Truth table</t>
        </is>
      </c>
      <c r="J49" s="20" t="inlineStr">
        <is>
          <t>-</t>
        </is>
      </c>
      <c r="K49" s="20" t="inlineStr">
        <is>
          <t>-</t>
        </is>
      </c>
      <c r="L49" s="20" t="inlineStr">
        <is>
          <t>Query both branches as each user</t>
        </is>
      </c>
      <c r="M49" s="20" t="inlineStr">
        <is>
          <t>M-SEC-01, M-SEC-09</t>
        </is>
      </c>
      <c r="N49" s="20" t="inlineStr">
        <is>
          <t>Identical</t>
        </is>
      </c>
      <c r="O49" s="20" t="inlineStr">
        <is>
          <t>EXP-ACL-01</t>
        </is>
      </c>
      <c r="P49" s="20" t="n">
        <v>2</v>
      </c>
      <c r="Q49" s="20" t="inlineStr">
        <is>
          <t>Low</t>
        </is>
      </c>
      <c r="R49" s="20" t="inlineStr">
        <is>
          <t>P0</t>
        </is>
      </c>
      <c r="S49" s="20" t="inlineStr">
        <is>
          <t>Zero discrepancies</t>
        </is>
      </c>
      <c r="T49" s="22" t="inlineStr">
        <is>
          <t>Not started</t>
        </is>
      </c>
      <c r="U49" s="22" t="n"/>
      <c r="V49" s="22" t="n"/>
      <c r="W49" s="22" t="n"/>
    </row>
    <row r="50" ht="38.25" customHeight="1" s="29">
      <c r="A50" s="20" t="inlineStr">
        <is>
          <t>EXP-ACL-04</t>
        </is>
      </c>
      <c r="B50" s="20" t="inlineStr">
        <is>
          <t>Filtered retrieval never returns unauthorised content</t>
        </is>
      </c>
      <c r="C50" s="20" t="inlineStr">
        <is>
          <t>All candidates</t>
        </is>
      </c>
      <c r="D50" s="20" t="inlineStr">
        <is>
          <t>Enforcement</t>
        </is>
      </c>
      <c r="E50" s="20" t="inlineStr">
        <is>
          <t>-</t>
        </is>
      </c>
      <c r="F50" s="20" t="inlineStr">
        <is>
          <t>ENF-04</t>
        </is>
      </c>
      <c r="G50" s="20" t="inlineStr">
        <is>
          <t>DS-03 + DS-01</t>
        </is>
      </c>
      <c r="H50" s="20" t="inlineStr">
        <is>
          <t>Queries targeting restricted docs, run as allowed and denied users</t>
        </is>
      </c>
      <c r="I50" s="20" t="inlineStr">
        <is>
          <t>Truth table</t>
        </is>
      </c>
      <c r="J50" s="20" t="inlineStr">
        <is>
          <t>-</t>
        </is>
      </c>
      <c r="K50" s="20" t="inlineStr">
        <is>
          <t>users x docs</t>
        </is>
      </c>
      <c r="L50" s="20" t="inlineStr">
        <is>
          <t>Automated negative test suite</t>
        </is>
      </c>
      <c r="M50" s="20" t="inlineStr">
        <is>
          <t>M-SEC-01..04</t>
        </is>
      </c>
      <c r="N50" s="20" t="inlineStr">
        <is>
          <t>Zero unauthorised</t>
        </is>
      </c>
      <c r="O50" s="20" t="inlineStr">
        <is>
          <t>EXP-ACL-01</t>
        </is>
      </c>
      <c r="P50" s="20" t="n">
        <v>3</v>
      </c>
      <c r="Q50" s="20" t="inlineStr">
        <is>
          <t>Low</t>
        </is>
      </c>
      <c r="R50" s="20" t="inlineStr">
        <is>
          <t>P0</t>
        </is>
      </c>
      <c r="S50" s="20" t="inlineStr">
        <is>
          <t>Zero tolerance</t>
        </is>
      </c>
      <c r="T50" s="22" t="inlineStr">
        <is>
          <t>Not started</t>
        </is>
      </c>
      <c r="U50" s="22" t="n"/>
      <c r="V50" s="22" t="n"/>
      <c r="W50" s="22" t="n"/>
    </row>
    <row r="51" ht="38.25" customHeight="1" s="29">
      <c r="A51" s="20" t="inlineStr">
        <is>
          <t>EXP-ACL-05</t>
        </is>
      </c>
      <c r="B51" s="20" t="inlineStr">
        <is>
          <t>Removing a user from an Entra/SP group revokes access within SLA</t>
        </is>
      </c>
      <c r="C51" s="20" t="inlineStr">
        <is>
          <t>B-01, A-01</t>
        </is>
      </c>
      <c r="D51" s="20" t="inlineStr">
        <is>
          <t>Revocation</t>
        </is>
      </c>
      <c r="E51" s="20" t="inlineStr">
        <is>
          <t>-</t>
        </is>
      </c>
      <c r="F51" s="20" t="inlineStr">
        <is>
          <t>Group removal</t>
        </is>
      </c>
      <c r="G51" s="20" t="inlineStr">
        <is>
          <t>DS-03</t>
        </is>
      </c>
      <c r="H51" s="20" t="inlineStr">
        <is>
          <t>Probe query every minute</t>
        </is>
      </c>
      <c r="I51" s="20" t="inlineStr">
        <is>
          <t>Truth table</t>
        </is>
      </c>
      <c r="J51" s="20" t="inlineStr">
        <is>
          <t>-</t>
        </is>
      </c>
      <c r="K51" s="20" t="inlineStr">
        <is>
          <t>-</t>
        </is>
      </c>
      <c r="L51" s="20" t="inlineStr">
        <is>
          <t>Remove user; measure time until no longer retrieved/cited/cached</t>
        </is>
      </c>
      <c r="M51" s="20" t="inlineStr">
        <is>
          <t>M-SEC-06</t>
        </is>
      </c>
      <c r="N51" s="20" t="inlineStr">
        <is>
          <t>Within revocation SLA (AQ-15)</t>
        </is>
      </c>
      <c r="O51" s="20" t="inlineStr">
        <is>
          <t>Cache TTLs</t>
        </is>
      </c>
      <c r="P51" s="20" t="n">
        <v>2</v>
      </c>
      <c r="Q51" s="20" t="inlineStr">
        <is>
          <t>Low</t>
        </is>
      </c>
      <c r="R51" s="20" t="inlineStr">
        <is>
          <t>P0</t>
        </is>
      </c>
      <c r="S51" s="20" t="inlineStr">
        <is>
          <t>P100 within SLA</t>
        </is>
      </c>
      <c r="T51" s="22" t="inlineStr">
        <is>
          <t>Not started</t>
        </is>
      </c>
      <c r="U51" s="22" t="n"/>
      <c r="V51" s="22" t="n"/>
      <c r="W51" s="22" t="n"/>
    </row>
    <row r="52" ht="25.5" customHeight="1" s="29">
      <c r="A52" s="20" t="inlineStr">
        <is>
          <t>EXP-ACL-06</t>
        </is>
      </c>
      <c r="B52" s="20" t="inlineStr">
        <is>
          <t>ServiceNow user-criteria / role change propagates within SLA</t>
        </is>
      </c>
      <c r="C52" s="20" t="inlineStr">
        <is>
          <t>B-01, A-01</t>
        </is>
      </c>
      <c r="D52" s="20" t="inlineStr">
        <is>
          <t>Revocation (SN)</t>
        </is>
      </c>
      <c r="E52" s="20" t="inlineStr">
        <is>
          <t>-</t>
        </is>
      </c>
      <c r="F52" s="20" t="inlineStr">
        <is>
          <t>Remove role / group / criteria</t>
        </is>
      </c>
      <c r="G52" s="20" t="inlineStr">
        <is>
          <t>DS-03</t>
        </is>
      </c>
      <c r="H52" s="20" t="inlineStr">
        <is>
          <t>Probe</t>
        </is>
      </c>
      <c r="I52" s="20" t="inlineStr">
        <is>
          <t>Truth table</t>
        </is>
      </c>
      <c r="J52" s="20" t="inlineStr">
        <is>
          <t>-</t>
        </is>
      </c>
      <c r="K52" s="20" t="inlineStr">
        <is>
          <t>-</t>
        </is>
      </c>
      <c r="L52" s="20" t="inlineStr">
        <is>
          <t>As EXP-ACL-05</t>
        </is>
      </c>
      <c r="M52" s="20" t="inlineStr">
        <is>
          <t>M-SEC-06</t>
        </is>
      </c>
      <c r="N52" s="20" t="inlineStr">
        <is>
          <t>Within SLA</t>
        </is>
      </c>
      <c r="O52" s="20" t="inlineStr">
        <is>
          <t>SN admin access</t>
        </is>
      </c>
      <c r="P52" s="20" t="n">
        <v>2</v>
      </c>
      <c r="Q52" s="20" t="inlineStr">
        <is>
          <t>Low</t>
        </is>
      </c>
      <c r="R52" s="20" t="inlineStr">
        <is>
          <t>P0</t>
        </is>
      </c>
      <c r="S52" s="20" t="inlineStr">
        <is>
          <t>P100 within SLA</t>
        </is>
      </c>
      <c r="T52" s="22" t="inlineStr">
        <is>
          <t>Not started</t>
        </is>
      </c>
      <c r="U52" s="22" t="n"/>
      <c r="V52" s="22" t="n"/>
      <c r="W52" s="22" t="n"/>
    </row>
    <row r="53" ht="38.25" customHeight="1" s="29">
      <c r="A53" s="20" t="inlineStr">
        <is>
          <t>EXP-ACL-07</t>
        </is>
      </c>
      <c r="B53" s="20" t="inlineStr">
        <is>
          <t>Deleted / retired documents disappear from every path</t>
        </is>
      </c>
      <c r="C53" s="20" t="inlineStr">
        <is>
          <t>All</t>
        </is>
      </c>
      <c r="D53" s="20" t="inlineStr">
        <is>
          <t>Deletion</t>
        </is>
      </c>
      <c r="E53" s="20" t="inlineStr">
        <is>
          <t>-</t>
        </is>
      </c>
      <c r="F53" s="20" t="inlineStr">
        <is>
          <t>Delete in SP; retire KB article</t>
        </is>
      </c>
      <c r="G53" s="20" t="inlineStr">
        <is>
          <t>DS-03</t>
        </is>
      </c>
      <c r="H53" s="20" t="inlineStr">
        <is>
          <t>Probe</t>
        </is>
      </c>
      <c r="I53" s="20" t="inlineStr">
        <is>
          <t>Truth</t>
        </is>
      </c>
      <c r="J53" s="20" t="inlineStr">
        <is>
          <t>-</t>
        </is>
      </c>
      <c r="K53" s="20" t="inlineStr">
        <is>
          <t>-</t>
        </is>
      </c>
      <c r="L53" s="20" t="inlineStr">
        <is>
          <t>Measure time until absent from retrieval, citations, caches, GCS copies</t>
        </is>
      </c>
      <c r="M53" s="20" t="inlineStr">
        <is>
          <t>M-SEC-05, deletion lag</t>
        </is>
      </c>
      <c r="N53" s="20" t="inlineStr">
        <is>
          <t>Within SLA</t>
        </is>
      </c>
      <c r="O53" s="20" t="inlineStr">
        <is>
          <t>-</t>
        </is>
      </c>
      <c r="P53" s="20" t="n">
        <v>2</v>
      </c>
      <c r="Q53" s="20" t="inlineStr">
        <is>
          <t>Low</t>
        </is>
      </c>
      <c r="R53" s="20" t="inlineStr">
        <is>
          <t>P0</t>
        </is>
      </c>
      <c r="S53" s="20" t="inlineStr">
        <is>
          <t>Absent within SLA everywhere</t>
        </is>
      </c>
      <c r="T53" s="22" t="inlineStr">
        <is>
          <t>Not started</t>
        </is>
      </c>
      <c r="U53" s="22" t="n"/>
      <c r="V53" s="22" t="n"/>
      <c r="W53" s="22" t="n"/>
    </row>
    <row r="54" ht="25.5" customHeight="1" s="29">
      <c r="A54" s="20" t="inlineStr">
        <is>
          <t>EXP-ACL-08</t>
        </is>
      </c>
      <c r="B54" s="20" t="inlineStr">
        <is>
          <t>Missing/malformed ACL metadata fails closed</t>
        </is>
      </c>
      <c r="C54" s="20" t="inlineStr">
        <is>
          <t>B-01</t>
        </is>
      </c>
      <c r="D54" s="20" t="inlineStr">
        <is>
          <t>Fail-closed</t>
        </is>
      </c>
      <c r="E54" s="20" t="inlineStr">
        <is>
          <t>-</t>
        </is>
      </c>
      <c r="F54" s="20" t="inlineStr">
        <is>
          <t>Inject docs with missing / malformed / stale ACL</t>
        </is>
      </c>
      <c r="G54" s="20" t="inlineStr">
        <is>
          <t>DS-03</t>
        </is>
      </c>
      <c r="H54" s="20" t="inlineStr">
        <is>
          <t>Any user</t>
        </is>
      </c>
      <c r="I54" s="20" t="inlineStr">
        <is>
          <t>Expect not returned</t>
        </is>
      </c>
      <c r="J54" s="20" t="inlineStr">
        <is>
          <t>-</t>
        </is>
      </c>
      <c r="K54" s="20" t="inlineStr">
        <is>
          <t>-</t>
        </is>
      </c>
      <c r="L54" s="20" t="inlineStr">
        <is>
          <t>Fault injection</t>
        </is>
      </c>
      <c r="M54" s="20" t="inlineStr">
        <is>
          <t>M-SEC-01</t>
        </is>
      </c>
      <c r="N54" s="20" t="inlineStr">
        <is>
          <t>Not retrievable by anyone</t>
        </is>
      </c>
      <c r="O54" s="20" t="inlineStr">
        <is>
          <t>-</t>
        </is>
      </c>
      <c r="P54" s="20" t="n">
        <v>1</v>
      </c>
      <c r="Q54" s="20" t="inlineStr">
        <is>
          <t>Low</t>
        </is>
      </c>
      <c r="R54" s="20" t="inlineStr">
        <is>
          <t>P0</t>
        </is>
      </c>
      <c r="S54" s="20" t="inlineStr">
        <is>
          <t>Zero exposure</t>
        </is>
      </c>
      <c r="T54" s="22" t="inlineStr">
        <is>
          <t>Not started</t>
        </is>
      </c>
      <c r="U54" s="22" t="n"/>
      <c r="V54" s="22" t="n"/>
      <c r="W54" s="22" t="n"/>
    </row>
    <row r="55" ht="51" customHeight="1" s="29">
      <c r="A55" s="20" t="inlineStr">
        <is>
          <t>EXP-ACL-09</t>
        </is>
      </c>
      <c r="B55" s="20" t="inlineStr">
        <is>
          <t>No leakage via citations or inference from restricted docs</t>
        </is>
      </c>
      <c r="C55" s="20" t="inlineStr">
        <is>
          <t>All</t>
        </is>
      </c>
      <c r="D55" s="20" t="inlineStr">
        <is>
          <t>Answer channel</t>
        </is>
      </c>
      <c r="E55" s="20" t="inlineStr">
        <is>
          <t>-</t>
        </is>
      </c>
      <c r="F55" s="20" t="inlineStr">
        <is>
          <t>Queries designed to infer restricted facts; mixed authorised/unauthorised content</t>
        </is>
      </c>
      <c r="G55" s="20" t="inlineStr">
        <is>
          <t>DS-03 + DS-05</t>
        </is>
      </c>
      <c r="H55" s="20" t="inlineStr">
        <is>
          <t>Adversarial</t>
        </is>
      </c>
      <c r="I55" s="20" t="inlineStr">
        <is>
          <t>Truth</t>
        </is>
      </c>
      <c r="J55" s="20" t="inlineStr">
        <is>
          <t>-</t>
        </is>
      </c>
      <c r="K55" s="20" t="inlineStr">
        <is>
          <t>-</t>
        </is>
      </c>
      <c r="L55" s="20" t="inlineStr">
        <is>
          <t>Red-team run as low-privilege user</t>
        </is>
      </c>
      <c r="M55" s="20" t="inlineStr">
        <is>
          <t>M-SEC-03/04</t>
        </is>
      </c>
      <c r="N55" s="20" t="inlineStr">
        <is>
          <t>Zero disclosure</t>
        </is>
      </c>
      <c r="O55" s="20" t="inlineStr">
        <is>
          <t>EXP-ACL-04</t>
        </is>
      </c>
      <c r="P55" s="20" t="n">
        <v>2</v>
      </c>
      <c r="Q55" s="20" t="inlineStr">
        <is>
          <t>Low</t>
        </is>
      </c>
      <c r="R55" s="20" t="inlineStr">
        <is>
          <t>P0</t>
        </is>
      </c>
      <c r="S55" s="20" t="inlineStr">
        <is>
          <t>Zero tolerance</t>
        </is>
      </c>
      <c r="T55" s="22" t="inlineStr">
        <is>
          <t>Not started</t>
        </is>
      </c>
      <c r="U55" s="22" t="n"/>
      <c r="V55" s="22" t="n"/>
      <c r="W55" s="22" t="n"/>
    </row>
    <row r="56" ht="25.5" customHeight="1" s="29">
      <c r="A56" s="20" t="inlineStr">
        <is>
          <t>EXP-ACL-10</t>
        </is>
      </c>
      <c r="B56" s="20" t="inlineStr">
        <is>
          <t>Shared caches never serve another user's results</t>
        </is>
      </c>
      <c r="C56" s="20" t="inlineStr">
        <is>
          <t>B-01</t>
        </is>
      </c>
      <c r="D56" s="20" t="inlineStr">
        <is>
          <t>Cache isolation</t>
        </is>
      </c>
      <c r="E56" s="20" t="inlineStr">
        <is>
          <t>-</t>
        </is>
      </c>
      <c r="F56" s="20" t="inlineStr">
        <is>
          <t>Enable caches</t>
        </is>
      </c>
      <c r="G56" s="20" t="inlineStr">
        <is>
          <t>DS-03</t>
        </is>
      </c>
      <c r="H56" s="20" t="inlineStr">
        <is>
          <t>Same query by privileged then unprivileged user</t>
        </is>
      </c>
      <c r="I56" s="20" t="inlineStr">
        <is>
          <t>Truth</t>
        </is>
      </c>
      <c r="J56" s="20" t="inlineStr">
        <is>
          <t>-</t>
        </is>
      </c>
      <c r="K56" s="20" t="inlineStr">
        <is>
          <t>-</t>
        </is>
      </c>
      <c r="L56" s="20" t="inlineStr">
        <is>
          <t>Replay</t>
        </is>
      </c>
      <c r="M56" s="20" t="inlineStr">
        <is>
          <t>M-SEC-11</t>
        </is>
      </c>
      <c r="N56" s="20" t="inlineStr">
        <is>
          <t>Zero leakage</t>
        </is>
      </c>
      <c r="O56" s="20" t="inlineStr">
        <is>
          <t>EXP-40</t>
        </is>
      </c>
      <c r="P56" s="20" t="n">
        <v>1</v>
      </c>
      <c r="Q56" s="20" t="inlineStr">
        <is>
          <t>Low</t>
        </is>
      </c>
      <c r="R56" s="20" t="inlineStr">
        <is>
          <t>P0</t>
        </is>
      </c>
      <c r="S56" s="20" t="inlineStr">
        <is>
          <t>Zero tolerance</t>
        </is>
      </c>
      <c r="T56" s="22" t="inlineStr">
        <is>
          <t>Not started</t>
        </is>
      </c>
      <c r="U56" s="22" t="n"/>
      <c r="V56" s="22" t="n"/>
      <c r="W56" s="22" t="n"/>
    </row>
    <row r="57" ht="38.25" customHeight="1" s="29">
      <c r="A57" s="20" t="inlineStr">
        <is>
          <t>EXP-ACL-11</t>
        </is>
      </c>
      <c r="B57" s="20" t="inlineStr">
        <is>
          <t>A2A agents cannot pass restricted content to other users' contexts</t>
        </is>
      </c>
      <c r="C57" s="20" t="inlineStr">
        <is>
          <t>B-01 + ADK/A2A</t>
        </is>
      </c>
      <c r="D57" s="20" t="inlineStr">
        <is>
          <t>Agent boundary</t>
        </is>
      </c>
      <c r="E57" s="20" t="inlineStr">
        <is>
          <t>-</t>
        </is>
      </c>
      <c r="F57" s="20" t="inlineStr">
        <is>
          <t>Multi-agent flow with restricted results</t>
        </is>
      </c>
      <c r="G57" s="20" t="inlineStr">
        <is>
          <t>DS-03</t>
        </is>
      </c>
      <c r="H57" s="20" t="inlineStr">
        <is>
          <t>Agent scenarios</t>
        </is>
      </c>
      <c r="I57" s="20" t="inlineStr">
        <is>
          <t>Truth</t>
        </is>
      </c>
      <c r="J57" s="20" t="inlineStr">
        <is>
          <t>-</t>
        </is>
      </c>
      <c r="K57" s="20" t="inlineStr">
        <is>
          <t>-</t>
        </is>
      </c>
      <c r="L57" s="20" t="inlineStr">
        <is>
          <t>Attempt forwarding via A2A messages / shared state / memory</t>
        </is>
      </c>
      <c r="M57" s="20" t="inlineStr">
        <is>
          <t>M-SEC-03</t>
        </is>
      </c>
      <c r="N57" s="20" t="inlineStr">
        <is>
          <t>Blocked</t>
        </is>
      </c>
      <c r="O57" s="20" t="inlineStr">
        <is>
          <t>EXP-ACL-20</t>
        </is>
      </c>
      <c r="P57" s="20" t="n">
        <v>3</v>
      </c>
      <c r="Q57" s="20" t="inlineStr">
        <is>
          <t>Low</t>
        </is>
      </c>
      <c r="R57" s="20" t="inlineStr">
        <is>
          <t>P0</t>
        </is>
      </c>
      <c r="S57" s="20" t="inlineStr">
        <is>
          <t>Zero tolerance</t>
        </is>
      </c>
      <c r="T57" s="22" t="inlineStr">
        <is>
          <t>Not started</t>
        </is>
      </c>
      <c r="U57" s="22" t="n"/>
      <c r="V57" s="22" t="n"/>
      <c r="W57" s="22" t="n"/>
    </row>
    <row r="58" ht="25.5" customHeight="1" s="29">
      <c r="A58" s="20" t="inlineStr">
        <is>
          <t>EXP-ACL-12</t>
        </is>
      </c>
      <c r="B58" s="20" t="inlineStr">
        <is>
          <t>Authoritative validation of top-N fits latency budget</t>
        </is>
      </c>
      <c r="C58" s="20" t="inlineStr">
        <is>
          <t>B-01 (ENF-04)</t>
        </is>
      </c>
      <c r="D58" s="20" t="inlineStr">
        <is>
          <t>Validation step</t>
        </is>
      </c>
      <c r="E58" s="20" t="inlineStr">
        <is>
          <t>Pre-filter only</t>
        </is>
      </c>
      <c r="F58" s="20" t="inlineStr">
        <is>
          <t>+ Graph OBO / SN KM API checks on top-N</t>
        </is>
      </c>
      <c r="G58" s="20" t="inlineStr">
        <is>
          <t>DS-03 + DS-01</t>
        </is>
      </c>
      <c r="H58" s="20" t="inlineStr">
        <is>
          <t>DS-02 sample</t>
        </is>
      </c>
      <c r="I58" s="20" t="inlineStr">
        <is>
          <t>Truth</t>
        </is>
      </c>
      <c r="J58" s="20" t="inlineStr">
        <is>
          <t>-</t>
        </is>
      </c>
      <c r="K58" s="20" t="inlineStr">
        <is>
          <t>N = 5/10/20</t>
        </is>
      </c>
      <c r="L58" s="20" t="inlineStr">
        <is>
          <t>Measure added latency, throttling, error handling</t>
        </is>
      </c>
      <c r="M58" s="20" t="inlineStr">
        <is>
          <t>M-SEC-07, M-PF-02</t>
        </is>
      </c>
      <c r="N58" s="20" t="inlineStr">
        <is>
          <t>Feasible for N&lt;=10 (hypothesis)</t>
        </is>
      </c>
      <c r="O58" s="20" t="inlineStr">
        <is>
          <t>ID-03, SN-03</t>
        </is>
      </c>
      <c r="P58" s="20" t="n">
        <v>4</v>
      </c>
      <c r="Q58" s="20" t="inlineStr">
        <is>
          <t>Low</t>
        </is>
      </c>
      <c r="R58" s="20" t="inlineStr">
        <is>
          <t>P1</t>
        </is>
      </c>
      <c r="S58" s="20" t="inlineStr">
        <is>
          <t>Added P95 within budget; errors fail closed</t>
        </is>
      </c>
      <c r="T58" s="22" t="inlineStr">
        <is>
          <t>Not started</t>
        </is>
      </c>
      <c r="U58" s="22" t="n"/>
      <c r="V58" s="22" t="n"/>
      <c r="W58" s="22" t="n"/>
    </row>
    <row r="59" ht="25.5" customHeight="1" s="29">
      <c r="A59" s="20" t="inlineStr">
        <is>
          <t>EXP-ACL-13</t>
        </is>
      </c>
      <c r="B59" s="20" t="inlineStr">
        <is>
          <t>Reranker and query-processing services only see authorised candidates</t>
        </is>
      </c>
      <c r="C59" s="20" t="inlineStr">
        <is>
          <t>B-01</t>
        </is>
      </c>
      <c r="D59" s="20" t="inlineStr">
        <is>
          <t>Reranker boundary</t>
        </is>
      </c>
      <c r="E59" s="20" t="inlineStr">
        <is>
          <t>-</t>
        </is>
      </c>
      <c r="F59" s="20" t="inlineStr">
        <is>
          <t>Instrument calls</t>
        </is>
      </c>
      <c r="G59" s="20" t="inlineStr">
        <is>
          <t>DS-03</t>
        </is>
      </c>
      <c r="H59" s="20" t="inlineStr">
        <is>
          <t>Restricted-target queries</t>
        </is>
      </c>
      <c r="I59" s="20" t="inlineStr">
        <is>
          <t>Truth</t>
        </is>
      </c>
      <c r="J59" s="20" t="inlineStr">
        <is>
          <t>-</t>
        </is>
      </c>
      <c r="K59" s="20" t="inlineStr">
        <is>
          <t>-</t>
        </is>
      </c>
      <c r="L59" s="20" t="inlineStr">
        <is>
          <t>Inspect reranker request payloads in test</t>
        </is>
      </c>
      <c r="M59" s="20" t="inlineStr">
        <is>
          <t>M-SEC-02</t>
        </is>
      </c>
      <c r="N59" s="20" t="inlineStr">
        <is>
          <t>Zero unauthorised in payloads</t>
        </is>
      </c>
      <c r="O59" s="20" t="inlineStr">
        <is>
          <t>-</t>
        </is>
      </c>
      <c r="P59" s="20" t="n">
        <v>1</v>
      </c>
      <c r="Q59" s="20" t="inlineStr">
        <is>
          <t>Low</t>
        </is>
      </c>
      <c r="R59" s="20" t="inlineStr">
        <is>
          <t>P0</t>
        </is>
      </c>
      <c r="S59" s="20" t="inlineStr">
        <is>
          <t>Zero tolerance</t>
        </is>
      </c>
      <c r="T59" s="22" t="inlineStr">
        <is>
          <t>Not started</t>
        </is>
      </c>
      <c r="U59" s="22" t="n"/>
      <c r="V59" s="22" t="n"/>
      <c r="W59" s="22" t="n"/>
    </row>
    <row r="60" ht="25.5" customHeight="1" s="29">
      <c r="A60" s="20" t="inlineStr">
        <is>
          <t>EXP-ACL-14</t>
        </is>
      </c>
      <c r="B60" s="20" t="inlineStr">
        <is>
          <t>Dedup never merges content across different ACL sets</t>
        </is>
      </c>
      <c r="C60" s="20" t="inlineStr">
        <is>
          <t>B-01</t>
        </is>
      </c>
      <c r="D60" s="20" t="inlineStr">
        <is>
          <t>Dedup boundary</t>
        </is>
      </c>
      <c r="E60" s="20" t="inlineStr">
        <is>
          <t>-</t>
        </is>
      </c>
      <c r="F60" s="20" t="inlineStr">
        <is>
          <t>Identical docs with different ACLs</t>
        </is>
      </c>
      <c r="G60" s="20" t="inlineStr">
        <is>
          <t>DS-03</t>
        </is>
      </c>
      <c r="H60" s="20" t="inlineStr">
        <is>
          <t>Both users</t>
        </is>
      </c>
      <c r="I60" s="20" t="inlineStr">
        <is>
          <t>Truth</t>
        </is>
      </c>
      <c r="J60" s="20" t="inlineStr">
        <is>
          <t>-</t>
        </is>
      </c>
      <c r="K60" s="20" t="inlineStr">
        <is>
          <t>-</t>
        </is>
      </c>
      <c r="L60" s="20" t="inlineStr">
        <is>
          <t>Verify each user sees only own copy</t>
        </is>
      </c>
      <c r="M60" s="20" t="inlineStr">
        <is>
          <t>M-SEC-01</t>
        </is>
      </c>
      <c r="N60" s="20" t="inlineStr">
        <is>
          <t>Correct</t>
        </is>
      </c>
      <c r="O60" s="20" t="inlineStr">
        <is>
          <t>ING-12</t>
        </is>
      </c>
      <c r="P60" s="20" t="n">
        <v>1</v>
      </c>
      <c r="Q60" s="20" t="inlineStr">
        <is>
          <t>Low</t>
        </is>
      </c>
      <c r="R60" s="20" t="inlineStr">
        <is>
          <t>P0</t>
        </is>
      </c>
      <c r="S60" s="20" t="inlineStr">
        <is>
          <t>Zero tolerance</t>
        </is>
      </c>
      <c r="T60" s="22" t="inlineStr">
        <is>
          <t>Not started</t>
        </is>
      </c>
      <c r="U60" s="22" t="n"/>
      <c r="V60" s="22" t="n"/>
      <c r="W60" s="22" t="n"/>
    </row>
    <row r="61" ht="25.5" customHeight="1" s="29">
      <c r="A61" s="20" t="inlineStr">
        <is>
          <t>EXP-ACL-15</t>
        </is>
      </c>
      <c r="B61" s="20" t="inlineStr">
        <is>
          <t>Logs, traces and metrics contain no restricted content</t>
        </is>
      </c>
      <c r="C61" s="20" t="inlineStr">
        <is>
          <t>All</t>
        </is>
      </c>
      <c r="D61" s="20" t="inlineStr">
        <is>
          <t>Observability</t>
        </is>
      </c>
      <c r="E61" s="20" t="inlineStr">
        <is>
          <t>-</t>
        </is>
      </c>
      <c r="F61" s="20" t="inlineStr">
        <is>
          <t>Run suite with log capture</t>
        </is>
      </c>
      <c r="G61" s="20" t="inlineStr">
        <is>
          <t>DS-03</t>
        </is>
      </c>
      <c r="H61" s="20" t="inlineStr">
        <is>
          <t>All</t>
        </is>
      </c>
      <c r="I61" s="20" t="inlineStr">
        <is>
          <t>-</t>
        </is>
      </c>
      <c r="J61" s="20" t="inlineStr">
        <is>
          <t>-</t>
        </is>
      </c>
      <c r="K61" s="20" t="inlineStr">
        <is>
          <t>-</t>
        </is>
      </c>
      <c r="L61" s="20" t="inlineStr">
        <is>
          <t>Scan logs with DLP for fixture marker strings</t>
        </is>
      </c>
      <c r="M61" s="20" t="inlineStr">
        <is>
          <t>Leak count</t>
        </is>
      </c>
      <c r="N61" s="20" t="inlineStr">
        <is>
          <t>Zero</t>
        </is>
      </c>
      <c r="O61" s="20" t="inlineStr">
        <is>
          <t>GCP-20</t>
        </is>
      </c>
      <c r="P61" s="20" t="n">
        <v>1</v>
      </c>
      <c r="Q61" s="20" t="inlineStr">
        <is>
          <t>Low</t>
        </is>
      </c>
      <c r="R61" s="20" t="inlineStr">
        <is>
          <t>P0</t>
        </is>
      </c>
      <c r="S61" s="20" t="inlineStr">
        <is>
          <t>Zero restricted content in logs</t>
        </is>
      </c>
      <c r="T61" s="22" t="inlineStr">
        <is>
          <t>Not started</t>
        </is>
      </c>
      <c r="U61" s="22" t="n"/>
      <c r="V61" s="22" t="n"/>
      <c r="W61" s="22" t="n"/>
    </row>
    <row r="62" ht="25.5" customHeight="1" s="29">
      <c r="A62" s="20" t="inlineStr">
        <is>
          <t>EXP-ACL-16</t>
        </is>
      </c>
      <c r="B62" s="20" t="inlineStr">
        <is>
          <t>Concurrent users with different permissions get correct isolated results</t>
        </is>
      </c>
      <c r="C62" s="20" t="inlineStr">
        <is>
          <t>B-01</t>
        </is>
      </c>
      <c r="D62" s="20" t="inlineStr">
        <is>
          <t>Concurrency + ACL</t>
        </is>
      </c>
      <c r="E62" s="20" t="inlineStr">
        <is>
          <t>-</t>
        </is>
      </c>
      <c r="F62" s="20" t="inlineStr">
        <is>
          <t>Parallel queries</t>
        </is>
      </c>
      <c r="G62" s="20" t="inlineStr">
        <is>
          <t>DS-03</t>
        </is>
      </c>
      <c r="H62" s="20" t="inlineStr">
        <is>
          <t>Interleaved users</t>
        </is>
      </c>
      <c r="I62" s="20" t="inlineStr">
        <is>
          <t>Truth</t>
        </is>
      </c>
      <c r="J62" s="20" t="inlineStr">
        <is>
          <t>-</t>
        </is>
      </c>
      <c r="K62" s="20" t="inlineStr">
        <is>
          <t>50 parallel</t>
        </is>
      </c>
      <c r="L62" s="20" t="inlineStr">
        <is>
          <t>Load test with assertions</t>
        </is>
      </c>
      <c r="M62" s="20" t="inlineStr">
        <is>
          <t>M-SEC-01</t>
        </is>
      </c>
      <c r="N62" s="20" t="inlineStr">
        <is>
          <t>Zero cross-contamination</t>
        </is>
      </c>
      <c r="O62" s="20" t="inlineStr">
        <is>
          <t>EXP-33</t>
        </is>
      </c>
      <c r="P62" s="20" t="n">
        <v>2</v>
      </c>
      <c r="Q62" s="20" t="inlineStr">
        <is>
          <t>Low</t>
        </is>
      </c>
      <c r="R62" s="20" t="inlineStr">
        <is>
          <t>P0</t>
        </is>
      </c>
      <c r="S62" s="20" t="inlineStr">
        <is>
          <t>Zero tolerance</t>
        </is>
      </c>
      <c r="T62" s="22" t="inlineStr">
        <is>
          <t>Not started</t>
        </is>
      </c>
      <c r="U62" s="22" t="n"/>
      <c r="V62" s="22" t="n"/>
      <c r="W62" s="22" t="n"/>
    </row>
    <row r="63" ht="25.5" customHeight="1" s="29">
      <c r="A63" s="20" t="inlineStr">
        <is>
          <t>EXP-ACL-17</t>
        </is>
      </c>
      <c r="B63" s="20" t="inlineStr">
        <is>
          <t>Inherited vs unique SharePoint permissions are both honoured, incl. folder permission changes</t>
        </is>
      </c>
      <c r="C63" s="20" t="inlineStr">
        <is>
          <t>B-01, A-01</t>
        </is>
      </c>
      <c r="D63" s="20" t="inlineStr">
        <is>
          <t>Inheritance</t>
        </is>
      </c>
      <c r="E63" s="20" t="inlineStr">
        <is>
          <t>-</t>
        </is>
      </c>
      <c r="F63" s="20" t="inlineStr">
        <is>
          <t>Break inheritance; change folder perms</t>
        </is>
      </c>
      <c r="G63" s="20" t="inlineStr">
        <is>
          <t>DS-03</t>
        </is>
      </c>
      <c r="H63" s="20" t="inlineStr">
        <is>
          <t>Probe</t>
        </is>
      </c>
      <c r="I63" s="20" t="inlineStr">
        <is>
          <t>Truth</t>
        </is>
      </c>
      <c r="J63" s="20" t="inlineStr">
        <is>
          <t>-</t>
        </is>
      </c>
      <c r="K63" s="20" t="inlineStr">
        <is>
          <t>-</t>
        </is>
      </c>
      <c r="L63" s="20" t="inlineStr">
        <is>
          <t>Change folder permission; verify fan-out to all children</t>
        </is>
      </c>
      <c r="M63" s="20" t="inlineStr">
        <is>
          <t>M-SEC-05/06</t>
        </is>
      </c>
      <c r="N63" s="20" t="inlineStr">
        <is>
          <t>Correct within SLA</t>
        </is>
      </c>
      <c r="O63" s="20" t="inlineStr">
        <is>
          <t>SP-11</t>
        </is>
      </c>
      <c r="P63" s="20" t="n">
        <v>2</v>
      </c>
      <c r="Q63" s="20" t="inlineStr">
        <is>
          <t>Low</t>
        </is>
      </c>
      <c r="R63" s="20" t="inlineStr">
        <is>
          <t>P0</t>
        </is>
      </c>
      <c r="S63" s="20" t="inlineStr">
        <is>
          <t>Zero false-allow</t>
        </is>
      </c>
      <c r="T63" s="22" t="inlineStr">
        <is>
          <t>Not started</t>
        </is>
      </c>
      <c r="U63" s="22" t="n"/>
      <c r="V63" s="22" t="n"/>
      <c r="W63" s="22" t="n"/>
    </row>
    <row r="64">
      <c r="A64" s="20" t="inlineStr">
        <is>
          <t>EXP-ACL-18</t>
        </is>
      </c>
      <c r="B64" s="20" t="inlineStr">
        <is>
          <t>ACL change without content change is detected</t>
        </is>
      </c>
      <c r="C64" s="20" t="inlineStr">
        <is>
          <t>B-01</t>
        </is>
      </c>
      <c r="D64" s="20" t="inlineStr">
        <is>
          <t>ACL-only sync</t>
        </is>
      </c>
      <c r="E64" s="20" t="inlineStr">
        <is>
          <t>-</t>
        </is>
      </c>
      <c r="F64" s="20" t="inlineStr">
        <is>
          <t>Change permissions only</t>
        </is>
      </c>
      <c r="G64" s="20" t="inlineStr">
        <is>
          <t>DS-03</t>
        </is>
      </c>
      <c r="H64" s="20" t="inlineStr">
        <is>
          <t>Probe</t>
        </is>
      </c>
      <c r="I64" s="20" t="inlineStr">
        <is>
          <t>Truth</t>
        </is>
      </c>
      <c r="J64" s="20" t="inlineStr">
        <is>
          <t>-</t>
        </is>
      </c>
      <c r="K64" s="20" t="inlineStr">
        <is>
          <t>-</t>
        </is>
      </c>
      <c r="L64" s="20" t="inlineStr">
        <is>
          <t>Measure detection lag</t>
        </is>
      </c>
      <c r="M64" s="20" t="inlineStr">
        <is>
          <t>M-SEC-05</t>
        </is>
      </c>
      <c r="N64" s="20" t="inlineStr">
        <is>
          <t>Within SLA</t>
        </is>
      </c>
      <c r="O64" s="20" t="inlineStr">
        <is>
          <t>ING-28</t>
        </is>
      </c>
      <c r="P64" s="20" t="n">
        <v>1</v>
      </c>
      <c r="Q64" s="20" t="inlineStr">
        <is>
          <t>Low</t>
        </is>
      </c>
      <c r="R64" s="20" t="inlineStr">
        <is>
          <t>P0</t>
        </is>
      </c>
      <c r="S64" s="20" t="inlineStr">
        <is>
          <t>Within SLA</t>
        </is>
      </c>
      <c r="T64" s="22" t="inlineStr">
        <is>
          <t>Not started</t>
        </is>
      </c>
      <c r="U64" s="22" t="n"/>
      <c r="V64" s="22" t="n"/>
      <c r="W64" s="22" t="n"/>
    </row>
    <row r="65" ht="38.25" customHeight="1" s="29">
      <c r="A65" s="20" t="inlineStr">
        <is>
          <t>EXP-ACL-19</t>
        </is>
      </c>
      <c r="B65" s="20" t="inlineStr">
        <is>
          <t>Managed baseline honours ServiceNow user criteria and SharePoint sharing links as security expects</t>
        </is>
      </c>
      <c r="C65" s="20" t="inlineStr">
        <is>
          <t>A-01</t>
        </is>
      </c>
      <c r="D65" s="20" t="inlineStr">
        <is>
          <t>Managed fidelity</t>
        </is>
      </c>
      <c r="E65" s="20" t="inlineStr">
        <is>
          <t>-</t>
        </is>
      </c>
      <c r="F65" s="20" t="inlineStr">
        <is>
          <t>Current connectors</t>
        </is>
      </c>
      <c r="G65" s="20" t="inlineStr">
        <is>
          <t>DS-03</t>
        </is>
      </c>
      <c r="H65" s="20" t="inlineStr">
        <is>
          <t>Per-user</t>
        </is>
      </c>
      <c r="I65" s="20" t="inlineStr">
        <is>
          <t>Truth</t>
        </is>
      </c>
      <c r="J65" s="20" t="inlineStr">
        <is>
          <t>-</t>
        </is>
      </c>
      <c r="K65" s="20" t="inlineStr">
        <is>
          <t>-</t>
        </is>
      </c>
      <c r="L65" s="20" t="inlineStr">
        <is>
          <t>As EXP-ACL-01 on managed system</t>
        </is>
      </c>
      <c r="M65" s="20" t="inlineStr">
        <is>
          <t>Discrepancies</t>
        </is>
      </c>
      <c r="N65" s="20" t="inlineStr">
        <is>
          <t>Documented gaps (if any)</t>
        </is>
      </c>
      <c r="O65" s="20" t="inlineStr">
        <is>
          <t>AQ-08</t>
        </is>
      </c>
      <c r="P65" s="20" t="n">
        <v>2</v>
      </c>
      <c r="Q65" s="20" t="inlineStr">
        <is>
          <t>Low</t>
        </is>
      </c>
      <c r="R65" s="20" t="inlineStr">
        <is>
          <t>P0</t>
        </is>
      </c>
      <c r="S65" s="20" t="inlineStr">
        <is>
          <t>Gaps documented; decision if baseline itself is compliant</t>
        </is>
      </c>
      <c r="T65" s="22" t="inlineStr">
        <is>
          <t>Not started</t>
        </is>
      </c>
      <c r="U65" s="22" t="n"/>
      <c r="V65" s="22" t="n"/>
      <c r="W65" s="22" t="n"/>
    </row>
    <row r="66" ht="38.25" customHeight="1" s="29">
      <c r="A66" s="20" t="inlineStr">
        <is>
          <t>EXP-ACL-20</t>
        </is>
      </c>
      <c r="B66" s="20" t="inlineStr">
        <is>
          <t>End-user identity propagates ADK -&gt; A2A -&gt; RAG without spoofing</t>
        </is>
      </c>
      <c r="C66" s="20" t="inlineStr">
        <is>
          <t>B-01 + ADK/A2A</t>
        </is>
      </c>
      <c r="D66" s="20" t="inlineStr">
        <is>
          <t>Identity propagation</t>
        </is>
      </c>
      <c r="E66" s="20" t="inlineStr">
        <is>
          <t>-</t>
        </is>
      </c>
      <c r="F66" s="20" t="inlineStr">
        <is>
          <t>Token passing design</t>
        </is>
      </c>
      <c r="G66" s="20" t="inlineStr">
        <is>
          <t>DS-03</t>
        </is>
      </c>
      <c r="H66" s="20" t="inlineStr">
        <is>
          <t>Spoof attempts</t>
        </is>
      </c>
      <c r="I66" s="20" t="inlineStr">
        <is>
          <t>Truth</t>
        </is>
      </c>
      <c r="J66" s="20" t="inlineStr">
        <is>
          <t>-</t>
        </is>
      </c>
      <c r="K66" s="20" t="inlineStr">
        <is>
          <t>-</t>
        </is>
      </c>
      <c r="L66" s="20" t="inlineStr">
        <is>
          <t>Try forged identity headers, replayed/expired tokens, service-account fallback</t>
        </is>
      </c>
      <c r="M66" s="20" t="inlineStr">
        <is>
          <t>Spoof success count</t>
        </is>
      </c>
      <c r="N66" s="20" t="inlineStr">
        <is>
          <t>Zero</t>
        </is>
      </c>
      <c r="O66" s="20" t="inlineStr">
        <is>
          <t>ID-01</t>
        </is>
      </c>
      <c r="P66" s="20" t="n">
        <v>3</v>
      </c>
      <c r="Q66" s="20" t="inlineStr">
        <is>
          <t>Low</t>
        </is>
      </c>
      <c r="R66" s="20" t="inlineStr">
        <is>
          <t>P0</t>
        </is>
      </c>
      <c r="S66" s="20" t="inlineStr">
        <is>
          <t>Zero successful spoofs; service account never used as end user</t>
        </is>
      </c>
      <c r="T66" s="22" t="inlineStr">
        <is>
          <t>Not started</t>
        </is>
      </c>
      <c r="U66" s="22" t="n"/>
      <c r="V66" s="22" t="n"/>
      <c r="W66" s="22" t="n"/>
    </row>
    <row r="67" ht="25.5" customHeight="1" s="29">
      <c r="A67" s="20" t="inlineStr">
        <is>
          <t>EXP-ACL-21</t>
        </is>
      </c>
      <c r="B67" s="20" t="inlineStr">
        <is>
          <t>Conflicting or stale permission records resolve to deny</t>
        </is>
      </c>
      <c r="C67" s="20" t="inlineStr">
        <is>
          <t>B-01</t>
        </is>
      </c>
      <c r="D67" s="20" t="inlineStr">
        <is>
          <t>Conflict handling</t>
        </is>
      </c>
      <c r="E67" s="20" t="inlineStr">
        <is>
          <t>-</t>
        </is>
      </c>
      <c r="F67" s="20" t="inlineStr">
        <is>
          <t>Stale acl_updated_at; conflicting allow/deny</t>
        </is>
      </c>
      <c r="G67" s="20" t="inlineStr">
        <is>
          <t>DS-03</t>
        </is>
      </c>
      <c r="H67" s="20" t="inlineStr">
        <is>
          <t>Probe</t>
        </is>
      </c>
      <c r="I67" s="20" t="inlineStr">
        <is>
          <t>Expect deny</t>
        </is>
      </c>
      <c r="J67" s="20" t="inlineStr">
        <is>
          <t>-</t>
        </is>
      </c>
      <c r="K67" s="20" t="inlineStr">
        <is>
          <t>-</t>
        </is>
      </c>
      <c r="L67" s="20" t="inlineStr">
        <is>
          <t>Fault injection</t>
        </is>
      </c>
      <c r="M67" s="20" t="inlineStr">
        <is>
          <t>M-SEC-01</t>
        </is>
      </c>
      <c r="N67" s="20" t="inlineStr">
        <is>
          <t>Deny</t>
        </is>
      </c>
      <c r="O67" s="20" t="inlineStr">
        <is>
          <t>-</t>
        </is>
      </c>
      <c r="P67" s="20" t="n">
        <v>1</v>
      </c>
      <c r="Q67" s="20" t="inlineStr">
        <is>
          <t>Low</t>
        </is>
      </c>
      <c r="R67" s="20" t="inlineStr">
        <is>
          <t>P0</t>
        </is>
      </c>
      <c r="S67" s="20" t="inlineStr">
        <is>
          <t>Deny in all cases</t>
        </is>
      </c>
      <c r="T67" s="22" t="inlineStr">
        <is>
          <t>Not started</t>
        </is>
      </c>
      <c r="U67" s="22" t="n"/>
      <c r="V67" s="22" t="n"/>
      <c r="W67" s="22" t="n"/>
    </row>
  </sheetData>
  <conditionalFormatting sqref="R4:R267">
    <cfRule type="expression" priority="1" dxfId="25" stopIfTrue="1">
      <formula>NOT(ISERROR(SEARCH("P0",R4)))</formula>
    </cfRule>
    <cfRule type="expression" priority="2" dxfId="9" stopIfTrue="1">
      <formula>NOT(ISERROR(SEARCH("P1",R4)))</formula>
    </cfRule>
    <cfRule type="expression" priority="3" dxfId="4" stopIfTrue="1">
      <formula>NOT(ISERROR(SEARCH("P2",R4)))</formula>
    </cfRule>
    <cfRule type="expression" priority="4" dxfId="5" stopIfTrue="1">
      <formula>NOT(ISERROR(SEARCH("P3",R4)))</formula>
    </cfRule>
    <cfRule type="expression" priority="5" dxfId="1" stopIfTrue="1">
      <formula>NOT(ISERROR(SEARCH("P4",R4)))</formula>
    </cfRule>
    <cfRule type="expression" priority="6" dxfId="20" stopIfTrue="1">
      <formula>NOT(ISERROR(SEARCH("Excluded",R4)))</formula>
    </cfRule>
  </conditionalFormatting>
  <conditionalFormatting sqref="T4:T267">
    <cfRule type="expression" priority="7" dxfId="9" stopIfTrue="1">
      <formula>NOT(ISERROR(SEARCH("Blocked",T4)))</formula>
    </cfRule>
    <cfRule type="expression" priority="8" dxfId="9" stopIfTrue="1">
      <formula>NOT(ISERROR(SEARCH("Failed",T4)))</formula>
    </cfRule>
    <cfRule type="expression" priority="9" dxfId="6" stopIfTrue="1">
      <formula>NOT(ISERROR(SEARCH("Done",T4)))</formula>
    </cfRule>
    <cfRule type="expression" priority="10" dxfId="6" stopIfTrue="1">
      <formula>NOT(ISERROR(SEARCH("Passed",T4)))</formula>
    </cfRule>
    <cfRule type="expression" priority="11" dxfId="4" stopIfTrue="1">
      <formula>NOT(ISERROR(SEARCH("In progress",T4)))</formula>
    </cfRule>
    <cfRule type="expression" priority="12" dxfId="4" stopIfTrue="1">
      <formula>NOT(ISERROR(SEARCH("Running",T4)))</formula>
    </cfRule>
    <cfRule type="expression" priority="13" dxfId="4" stopIfTrue="1">
      <formula>NOT(ISERROR(SEARCH("To Confirm",T4)))</formula>
    </cfRule>
    <cfRule type="expression" priority="14" dxfId="12" stopIfTrue="1">
      <formula>NOT(ISERROR(SEARCH("Inconclusive",T4)))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xr:uid="{00000000-0002-0000-1300-000000000000}">
          <x14:formula1>
            <xm:f>Lists!$B$2:$B$7</xm:f>
          </x14:formula1>
          <xm:sqref>R4:R267</xm:sqref>
        </x14:dataValidation>
        <x14:dataValidation type="list" errorStyle="warning" allowBlank="1" showErrorMessage="1" xr:uid="{00000000-0002-0000-1300-000001000000}">
          <x14:formula1>
            <xm:f>Lists!$D$2:$D$7</xm:f>
          </x14:formula1>
          <xm:sqref>T4:T267</xm:sqref>
        </x14:dataValidation>
      </x14:dataValidations>
    </ext>
  </extLst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14" customWidth="1" style="29" min="2" max="2"/>
    <col width="19" customWidth="1" style="29" min="3" max="3"/>
    <col width="32" customWidth="1" style="29" min="4" max="4"/>
    <col width="19" customWidth="1" style="29" min="5" max="6"/>
    <col width="17" customWidth="1" style="29" min="7" max="7"/>
    <col width="14" customWidth="1" style="29" min="8" max="8"/>
    <col width="33" customWidth="1" style="29" min="9" max="9"/>
    <col width="18" customWidth="1" style="29" min="10" max="10"/>
  </cols>
  <sheetData>
    <row r="1" ht="21.95" customHeight="1" s="29">
      <c r="A1" s="1" t="inlineStr">
        <is>
          <t>Evaluation metrics - targets are HYPOTHESES to agree with the application team, except zero-tolerance security metrics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5.5" customHeight="1" s="29">
      <c r="A3" s="19" t="inlineStr">
        <is>
          <t>Metric ID</t>
        </is>
      </c>
      <c r="B3" s="19" t="inlineStr">
        <is>
          <t>Category</t>
        </is>
      </c>
      <c r="C3" s="19" t="inlineStr">
        <is>
          <t>Metric</t>
        </is>
      </c>
      <c r="D3" s="19" t="inlineStr">
        <is>
          <t>Formula</t>
        </is>
      </c>
      <c r="E3" s="19" t="inlineStr">
        <is>
          <t>Measurement method</t>
        </is>
      </c>
      <c r="F3" s="19" t="inlineStr">
        <is>
          <t>Required test data</t>
        </is>
      </c>
      <c r="G3" s="19" t="inlineStr">
        <is>
          <t>Interpretation</t>
        </is>
      </c>
      <c r="H3" s="19" t="inlineStr">
        <is>
          <t>Limitations</t>
        </is>
      </c>
      <c r="I3" s="19" t="inlineStr">
        <is>
          <t>Suggested acceptance criterion</t>
        </is>
      </c>
      <c r="J3" s="19" t="inlineStr">
        <is>
          <t>Target type</t>
        </is>
      </c>
    </row>
    <row r="4" ht="51" customHeight="1" s="29">
      <c r="A4" s="20" t="inlineStr">
        <is>
          <t>M-RQ-01</t>
        </is>
      </c>
      <c r="B4" s="20" t="inlineStr">
        <is>
          <t>Retrieval quality</t>
        </is>
      </c>
      <c r="C4" s="20" t="inlineStr">
        <is>
          <t>Recall@K</t>
        </is>
      </c>
      <c r="D4" s="20" t="inlineStr">
        <is>
          <t>|relevant in top K| / |all relevant| (per query, averaged)</t>
        </is>
      </c>
      <c r="E4" s="20" t="inlineStr">
        <is>
          <t>Offline run over golden set</t>
        </is>
      </c>
      <c r="F4" s="20" t="inlineStr">
        <is>
          <t>DS-02 relevance labels</t>
        </is>
      </c>
      <c r="G4" s="20" t="inlineStr">
        <is>
          <t>Coverage of evidence available to generator</t>
        </is>
      </c>
      <c r="H4" s="20" t="inlineStr">
        <is>
          <t>Depends on label completeness (pooling)</t>
        </is>
      </c>
      <c r="I4" s="23" t="inlineStr">
        <is>
          <t>Hypothesis: &gt;= baseline A-01 on every stratum</t>
        </is>
      </c>
      <c r="J4" s="20" t="inlineStr">
        <is>
          <t>Hypothesis - validate</t>
        </is>
      </c>
    </row>
    <row r="5" ht="38.25" customHeight="1" s="29">
      <c r="A5" s="20" t="inlineStr">
        <is>
          <t>M-RQ-02</t>
        </is>
      </c>
      <c r="B5" s="20" t="inlineStr">
        <is>
          <t>Retrieval quality</t>
        </is>
      </c>
      <c r="C5" s="20" t="inlineStr">
        <is>
          <t>Precision@K</t>
        </is>
      </c>
      <c r="D5" s="20" t="inlineStr">
        <is>
          <t>|relevant in top K| / K</t>
        </is>
      </c>
      <c r="E5" s="20" t="inlineStr">
        <is>
          <t>Same</t>
        </is>
      </c>
      <c r="F5" s="20" t="inlineStr">
        <is>
          <t>Same</t>
        </is>
      </c>
      <c r="G5" s="20" t="inlineStr">
        <is>
          <t>Noise sent to LLM</t>
        </is>
      </c>
      <c r="H5" s="20" t="inlineStr">
        <is>
          <t>Penalises queries with few relevant docs</t>
        </is>
      </c>
      <c r="I5" s="23" t="inlineStr">
        <is>
          <t>Informational</t>
        </is>
      </c>
      <c r="J5" s="20" t="inlineStr">
        <is>
          <t>Informational</t>
        </is>
      </c>
    </row>
    <row r="6" ht="38.25" customHeight="1" s="29">
      <c r="A6" s="20" t="inlineStr">
        <is>
          <t>M-RQ-03</t>
        </is>
      </c>
      <c r="B6" s="20" t="inlineStr">
        <is>
          <t>Retrieval quality</t>
        </is>
      </c>
      <c r="C6" s="20" t="inlineStr">
        <is>
          <t>Hit Rate@K</t>
        </is>
      </c>
      <c r="D6" s="20" t="inlineStr">
        <is>
          <t>share of queries with &gt;= 1 relevant in top K</t>
        </is>
      </c>
      <c r="E6" s="20" t="inlineStr">
        <is>
          <t>Same</t>
        </is>
      </c>
      <c r="F6" s="20" t="inlineStr">
        <is>
          <t>Same</t>
        </is>
      </c>
      <c r="G6" s="20" t="inlineStr">
        <is>
          <t>Simple sanity metric</t>
        </is>
      </c>
      <c r="H6" s="20" t="inlineStr">
        <is>
          <t>Ignores rank and completeness</t>
        </is>
      </c>
      <c r="I6" s="23" t="inlineStr">
        <is>
          <t>Hypothesis: &gt;= baseline</t>
        </is>
      </c>
      <c r="J6" s="20" t="inlineStr">
        <is>
          <t>Hypothesis - validate</t>
        </is>
      </c>
    </row>
    <row r="7" ht="25.5" customHeight="1" s="29">
      <c r="A7" s="20" t="inlineStr">
        <is>
          <t>M-RQ-04</t>
        </is>
      </c>
      <c r="B7" s="20" t="inlineStr">
        <is>
          <t>Retrieval quality</t>
        </is>
      </c>
      <c r="C7" s="20" t="inlineStr">
        <is>
          <t>MRR</t>
        </is>
      </c>
      <c r="D7" s="20" t="inlineStr">
        <is>
          <t>mean(1 / rank of first relevant)</t>
        </is>
      </c>
      <c r="E7" s="20" t="inlineStr">
        <is>
          <t>Same</t>
        </is>
      </c>
      <c r="F7" s="20" t="inlineStr">
        <is>
          <t>Same</t>
        </is>
      </c>
      <c r="G7" s="20" t="inlineStr">
        <is>
          <t>How early first good result appears</t>
        </is>
      </c>
      <c r="H7" s="20" t="inlineStr">
        <is>
          <t>Only first relevant counts</t>
        </is>
      </c>
      <c r="I7" s="23" t="inlineStr">
        <is>
          <t>Informational</t>
        </is>
      </c>
      <c r="J7" s="20" t="inlineStr">
        <is>
          <t>Informational</t>
        </is>
      </c>
    </row>
    <row r="8" ht="25.5" customHeight="1" s="29">
      <c r="A8" s="20" t="inlineStr">
        <is>
          <t>M-RQ-05</t>
        </is>
      </c>
      <c r="B8" s="20" t="inlineStr">
        <is>
          <t>Retrieval quality</t>
        </is>
      </c>
      <c r="C8" s="20" t="inlineStr">
        <is>
          <t>NDCG@K</t>
        </is>
      </c>
      <c r="D8" s="20" t="inlineStr">
        <is>
          <t>DCG@K / IDCG@K with graded gains (2^rel - 1) / log2(rank + 1)</t>
        </is>
      </c>
      <c r="E8" s="20" t="inlineStr">
        <is>
          <t>Same</t>
        </is>
      </c>
      <c r="F8" s="20" t="inlineStr">
        <is>
          <t>Graded labels 0-3</t>
        </is>
      </c>
      <c r="G8" s="20" t="inlineStr">
        <is>
          <t>Primary ranking metric</t>
        </is>
      </c>
      <c r="H8" s="20" t="inlineStr">
        <is>
          <t>Needs graded labels</t>
        </is>
      </c>
      <c r="I8" s="23" t="inlineStr">
        <is>
          <t>Hypothesis: &gt;= baseline + agreed margin (gate G4)</t>
        </is>
      </c>
      <c r="J8" s="20" t="inlineStr">
        <is>
          <t>Hypothesis - validate</t>
        </is>
      </c>
    </row>
    <row r="9" ht="38.25" customHeight="1" s="29">
      <c r="A9" s="20" t="inlineStr">
        <is>
          <t>M-RQ-06</t>
        </is>
      </c>
      <c r="B9" s="20" t="inlineStr">
        <is>
          <t>Retrieval quality</t>
        </is>
      </c>
      <c r="C9" s="20" t="inlineStr">
        <is>
          <t>ANN Recall@K vs exact</t>
        </is>
      </c>
      <c r="D9" s="20" t="inlineStr">
        <is>
          <t>|ANN top K intersect exact top K| / K</t>
        </is>
      </c>
      <c r="E9" s="20" t="inlineStr">
        <is>
          <t>Same vectors, exact KNN ground truth</t>
        </is>
      </c>
      <c r="F9" s="20" t="inlineStr">
        <is>
          <t>AX-01 ground truth</t>
        </is>
      </c>
      <c r="G9" s="20" t="inlineStr">
        <is>
          <t>Isolates index loss from embedding quality</t>
        </is>
      </c>
      <c r="H9" s="20" t="inlineStr">
        <is>
          <t>Not a relevance metric</t>
        </is>
      </c>
      <c r="I9" s="23" t="inlineStr">
        <is>
          <t>Hypothesis: &gt;= 0.95 at chosen config</t>
        </is>
      </c>
      <c r="J9" s="20" t="inlineStr">
        <is>
          <t>Hypothesis - validate</t>
        </is>
      </c>
    </row>
    <row r="10" ht="25.5" customHeight="1" s="29">
      <c r="A10" s="20" t="inlineStr">
        <is>
          <t>M-RQ-07</t>
        </is>
      </c>
      <c r="B10" s="20" t="inlineStr">
        <is>
          <t>Retrieval quality</t>
        </is>
      </c>
      <c r="C10" s="20" t="inlineStr">
        <is>
          <t>Relevant-document coverage</t>
        </is>
      </c>
      <c r="D10" s="20" t="inlineStr">
        <is>
          <t>distinct relevant docs in top K / distinct relevant docs</t>
        </is>
      </c>
      <c r="E10" s="20" t="inlineStr">
        <is>
          <t>Same</t>
        </is>
      </c>
      <c r="F10" s="20" t="inlineStr">
        <is>
          <t>Doc-level labels</t>
        </is>
      </c>
      <c r="G10" s="20" t="inlineStr">
        <is>
          <t>Diversity of evidence</t>
        </is>
      </c>
      <c r="H10" s="20" t="inlineStr">
        <is>
          <t>-</t>
        </is>
      </c>
      <c r="I10" s="23" t="inlineStr">
        <is>
          <t>Informational</t>
        </is>
      </c>
      <c r="J10" s="20" t="inlineStr">
        <is>
          <t>Informational</t>
        </is>
      </c>
    </row>
    <row r="11" ht="25.5" customHeight="1" s="29">
      <c r="A11" s="20" t="inlineStr">
        <is>
          <t>M-RQ-08</t>
        </is>
      </c>
      <c r="B11" s="20" t="inlineStr">
        <is>
          <t>Retrieval quality</t>
        </is>
      </c>
      <c r="C11" s="20" t="inlineStr">
        <is>
          <t>Filter correctness</t>
        </is>
      </c>
      <c r="D11" s="20" t="inlineStr">
        <is>
          <t>results satisfying filter / results returned, and missed matches</t>
        </is>
      </c>
      <c r="E11" s="20" t="inlineStr">
        <is>
          <t>Compare to SQL truth set</t>
        </is>
      </c>
      <c r="F11" s="20" t="inlineStr">
        <is>
          <t>Filter test cases</t>
        </is>
      </c>
      <c r="G11" s="20" t="inlineStr">
        <is>
          <t>Correct filter translation</t>
        </is>
      </c>
      <c r="H11" s="20" t="inlineStr">
        <is>
          <t>-</t>
        </is>
      </c>
      <c r="I11" s="23" t="inlineStr">
        <is>
          <t>100%</t>
        </is>
      </c>
      <c r="J11" s="20" t="inlineStr">
        <is>
          <t>Hard requirement</t>
        </is>
      </c>
    </row>
    <row r="12" ht="76.5" customHeight="1" s="29">
      <c r="A12" s="20" t="inlineStr">
        <is>
          <t>M-AQ-01</t>
        </is>
      </c>
      <c r="B12" s="20" t="inlineStr">
        <is>
          <t>Answer quality</t>
        </is>
      </c>
      <c r="C12" s="20" t="inlineStr">
        <is>
          <t>Faithfulness / groundedness</t>
        </is>
      </c>
      <c r="D12" s="20" t="inlineStr">
        <is>
          <t>supported claims / total claims</t>
        </is>
      </c>
      <c r="E12" s="20" t="inlineStr">
        <is>
          <t>Claim extraction + entailment against context (human or calibrated judge; Check Grounding API score as signal)</t>
        </is>
      </c>
      <c r="F12" s="20" t="inlineStr">
        <is>
          <t>Answers + contexts</t>
        </is>
      </c>
      <c r="G12" s="20" t="inlineStr">
        <is>
          <t>Hallucination control</t>
        </is>
      </c>
      <c r="H12" s="20" t="inlineStr">
        <is>
          <t>Judge errors; claim splitting variance</t>
        </is>
      </c>
      <c r="I12" s="23" t="inlineStr">
        <is>
          <t>Hypothesis: &gt;= baseline</t>
        </is>
      </c>
      <c r="J12" s="20" t="inlineStr">
        <is>
          <t>Hypothesis - validate</t>
        </is>
      </c>
    </row>
    <row r="13" ht="25.5" customHeight="1" s="29">
      <c r="A13" s="20" t="inlineStr">
        <is>
          <t>M-AQ-02</t>
        </is>
      </c>
      <c r="B13" s="20" t="inlineStr">
        <is>
          <t>Answer quality</t>
        </is>
      </c>
      <c r="C13" s="20" t="inlineStr">
        <is>
          <t>Answer relevance</t>
        </is>
      </c>
      <c r="D13" s="20" t="inlineStr">
        <is>
          <t>judge score 1-5 vs question</t>
        </is>
      </c>
      <c r="E13" s="20" t="inlineStr">
        <is>
          <t>Rubric-based judge + human sample</t>
        </is>
      </c>
      <c r="F13" s="20" t="inlineStr">
        <is>
          <t>Reference answers</t>
        </is>
      </c>
      <c r="G13" s="20" t="inlineStr">
        <is>
          <t>Is the question addressed</t>
        </is>
      </c>
      <c r="H13" s="20" t="inlineStr">
        <is>
          <t>Verbosity bias</t>
        </is>
      </c>
      <c r="I13" s="23" t="inlineStr">
        <is>
          <t>Hypothesis: &gt;= baseline</t>
        </is>
      </c>
      <c r="J13" s="20" t="inlineStr">
        <is>
          <t>Hypothesis - validate</t>
        </is>
      </c>
    </row>
    <row r="14" ht="25.5" customHeight="1" s="29">
      <c r="A14" s="20" t="inlineStr">
        <is>
          <t>M-AQ-03</t>
        </is>
      </c>
      <c r="B14" s="20" t="inlineStr">
        <is>
          <t>Answer quality</t>
        </is>
      </c>
      <c r="C14" s="20" t="inlineStr">
        <is>
          <t>Context relevance / precision</t>
        </is>
      </c>
      <c r="D14" s="20" t="inlineStr">
        <is>
          <t>relevant context chunks / context chunks</t>
        </is>
      </c>
      <c r="E14" s="20" t="inlineStr">
        <is>
          <t>Labels or judge</t>
        </is>
      </c>
      <c r="F14" s="20" t="inlineStr">
        <is>
          <t>Contexts</t>
        </is>
      </c>
      <c r="G14" s="20" t="inlineStr">
        <is>
          <t>Context noise</t>
        </is>
      </c>
      <c r="H14" s="20" t="inlineStr">
        <is>
          <t>-</t>
        </is>
      </c>
      <c r="I14" s="23" t="inlineStr">
        <is>
          <t>Informational</t>
        </is>
      </c>
      <c r="J14" s="20" t="inlineStr">
        <is>
          <t>Informational</t>
        </is>
      </c>
    </row>
    <row r="15" ht="25.5" customHeight="1" s="29">
      <c r="A15" s="20" t="inlineStr">
        <is>
          <t>M-AQ-04</t>
        </is>
      </c>
      <c r="B15" s="20" t="inlineStr">
        <is>
          <t>Answer quality</t>
        </is>
      </c>
      <c r="C15" s="20" t="inlineStr">
        <is>
          <t>Citation correctness</t>
        </is>
      </c>
      <c r="D15" s="20" t="inlineStr">
        <is>
          <t>citations that support their claim / citations</t>
        </is>
      </c>
      <c r="E15" s="20" t="inlineStr">
        <is>
          <t>Human + judge</t>
        </is>
      </c>
      <c r="F15" s="20" t="inlineStr">
        <is>
          <t>Expected evidence</t>
        </is>
      </c>
      <c r="G15" s="20" t="inlineStr">
        <is>
          <t>FR-RET-02</t>
        </is>
      </c>
      <c r="H15" s="20" t="inlineStr">
        <is>
          <t>-</t>
        </is>
      </c>
      <c r="I15" s="23" t="inlineStr">
        <is>
          <t>Hypothesis: &gt;= 95% (validate)</t>
        </is>
      </c>
      <c r="J15" s="20" t="inlineStr">
        <is>
          <t>Hypothesis - validate</t>
        </is>
      </c>
    </row>
    <row r="16" ht="25.5" customHeight="1" s="29">
      <c r="A16" s="20" t="inlineStr">
        <is>
          <t>M-AQ-05</t>
        </is>
      </c>
      <c r="B16" s="20" t="inlineStr">
        <is>
          <t>Answer quality</t>
        </is>
      </c>
      <c r="C16" s="20" t="inlineStr">
        <is>
          <t>Citation coverage</t>
        </is>
      </c>
      <c r="D16" s="20" t="inlineStr">
        <is>
          <t>claims with &gt;= 1 valid citation / claims</t>
        </is>
      </c>
      <c r="E16" s="20" t="inlineStr">
        <is>
          <t>Same</t>
        </is>
      </c>
      <c r="F16" s="20" t="inlineStr">
        <is>
          <t>Same</t>
        </is>
      </c>
      <c r="G16" s="20" t="inlineStr">
        <is>
          <t>Traceability</t>
        </is>
      </c>
      <c r="H16" s="20" t="inlineStr">
        <is>
          <t>-</t>
        </is>
      </c>
      <c r="I16" s="23" t="inlineStr">
        <is>
          <t>Hypothesis: &gt;= 90% (validate)</t>
        </is>
      </c>
      <c r="J16" s="20" t="inlineStr">
        <is>
          <t>Hypothesis - validate</t>
        </is>
      </c>
    </row>
    <row r="17" ht="25.5" customHeight="1" s="29">
      <c r="A17" s="20" t="inlineStr">
        <is>
          <t>M-AQ-06</t>
        </is>
      </c>
      <c r="B17" s="20" t="inlineStr">
        <is>
          <t>Answer quality</t>
        </is>
      </c>
      <c r="C17" s="20" t="inlineStr">
        <is>
          <t>Completeness</t>
        </is>
      </c>
      <c r="D17" s="20" t="inlineStr">
        <is>
          <t>covered reference facts / reference facts</t>
        </is>
      </c>
      <c r="E17" s="20" t="inlineStr">
        <is>
          <t>Fact checklist per reference answer</t>
        </is>
      </c>
      <c r="F17" s="20" t="inlineStr">
        <is>
          <t>Reference answers</t>
        </is>
      </c>
      <c r="G17" s="20" t="inlineStr">
        <is>
          <t>Missing information</t>
        </is>
      </c>
      <c r="H17" s="20" t="inlineStr">
        <is>
          <t>Needs good references</t>
        </is>
      </c>
      <c r="I17" s="23" t="inlineStr">
        <is>
          <t>Hypothesis: &gt;= baseline</t>
        </is>
      </c>
      <c r="J17" s="20" t="inlineStr">
        <is>
          <t>Hypothesis - validate</t>
        </is>
      </c>
    </row>
    <row r="18" ht="25.5" customHeight="1" s="29">
      <c r="A18" s="20" t="inlineStr">
        <is>
          <t>M-AQ-07</t>
        </is>
      </c>
      <c r="B18" s="20" t="inlineStr">
        <is>
          <t>Answer quality</t>
        </is>
      </c>
      <c r="C18" s="20" t="inlineStr">
        <is>
          <t>Unsupported-claim rate</t>
        </is>
      </c>
      <c r="D18" s="20" t="inlineStr">
        <is>
          <t>unsupported claims / total claims</t>
        </is>
      </c>
      <c r="E18" s="20" t="inlineStr">
        <is>
          <t>As M-AQ-01</t>
        </is>
      </c>
      <c r="F18" s="20" t="inlineStr">
        <is>
          <t>Same</t>
        </is>
      </c>
      <c r="G18" s="20" t="inlineStr">
        <is>
          <t>Lower is better</t>
        </is>
      </c>
      <c r="H18" s="20" t="inlineStr">
        <is>
          <t>-</t>
        </is>
      </c>
      <c r="I18" s="23" t="inlineStr">
        <is>
          <t>Hypothesis: &lt;= baseline</t>
        </is>
      </c>
      <c r="J18" s="20" t="inlineStr">
        <is>
          <t>Hypothesis - validate</t>
        </is>
      </c>
    </row>
    <row r="19" ht="38.25" customHeight="1" s="29">
      <c r="A19" s="20" t="inlineStr">
        <is>
          <t>M-AQ-08</t>
        </is>
      </c>
      <c r="B19" s="20" t="inlineStr">
        <is>
          <t>Answer quality</t>
        </is>
      </c>
      <c r="C19" s="20" t="inlineStr">
        <is>
          <t>Correct abstention rate</t>
        </is>
      </c>
      <c r="D19" s="20" t="inlineStr">
        <is>
          <t>correct 'insufficient evidence' on unanswerable / unanswerable; plus false abstention on answerable</t>
        </is>
      </c>
      <c r="E19" s="20" t="inlineStr">
        <is>
          <t>Run DS-05 unanswerable + answerable mix</t>
        </is>
      </c>
      <c r="F19" s="20" t="inlineStr">
        <is>
          <t>Unanswerable labels</t>
        </is>
      </c>
      <c r="G19" s="20" t="inlineStr">
        <is>
          <t>FR-RET-03 behaviour</t>
        </is>
      </c>
      <c r="H19" s="20" t="inlineStr">
        <is>
          <t>Trade-off with helpfulness</t>
        </is>
      </c>
      <c r="I19" s="23" t="inlineStr">
        <is>
          <t>Hypothesis: &gt;= baseline with false abstention &lt;= baseline</t>
        </is>
      </c>
      <c r="J19" s="20" t="inlineStr">
        <is>
          <t>Hypothesis - validate</t>
        </is>
      </c>
    </row>
    <row r="20" ht="51" customHeight="1" s="29">
      <c r="A20" s="20" t="inlineStr">
        <is>
          <t>M-PF-01</t>
        </is>
      </c>
      <c r="B20" s="20" t="inlineStr">
        <is>
          <t>Performance</t>
        </is>
      </c>
      <c r="C20" s="20" t="inlineStr">
        <is>
          <t>P50 latency</t>
        </is>
      </c>
      <c r="D20" s="20" t="inlineStr">
        <is>
          <t>50th percentile end-to-end and per stage</t>
        </is>
      </c>
      <c r="E20" s="20" t="inlineStr">
        <is>
          <t>Cloud Trace spans per stage (auth, principal resolution, retrieval, rerank, generation)</t>
        </is>
      </c>
      <c r="F20" s="20" t="inlineStr">
        <is>
          <t>Load/replay</t>
        </is>
      </c>
      <c r="G20" s="20" t="inlineStr">
        <is>
          <t>Typical experience</t>
        </is>
      </c>
      <c r="H20" s="20" t="inlineStr">
        <is>
          <t>Warm vs cold</t>
        </is>
      </c>
      <c r="I20" s="23" t="inlineStr">
        <is>
          <t>Hypothesis per stage budget (AQ-07)</t>
        </is>
      </c>
      <c r="J20" s="20" t="inlineStr">
        <is>
          <t>Hypothesis - validate</t>
        </is>
      </c>
    </row>
    <row r="21" ht="25.5" customHeight="1" s="29">
      <c r="A21" s="20" t="inlineStr">
        <is>
          <t>M-PF-02</t>
        </is>
      </c>
      <c r="B21" s="20" t="inlineStr">
        <is>
          <t>Performance</t>
        </is>
      </c>
      <c r="C21" s="20" t="inlineStr">
        <is>
          <t>P95 latency</t>
        </is>
      </c>
      <c r="D21" s="20" t="inlineStr">
        <is>
          <t>95th percentile</t>
        </is>
      </c>
      <c r="E21" s="20" t="inlineStr">
        <is>
          <t>Same</t>
        </is>
      </c>
      <c r="F21" s="20" t="inlineStr">
        <is>
          <t>Same</t>
        </is>
      </c>
      <c r="G21" s="20" t="inlineStr">
        <is>
          <t>Main SLO metric</t>
        </is>
      </c>
      <c r="H21" s="20" t="inlineStr">
        <is>
          <t>Needs &gt;= 1000 samples</t>
        </is>
      </c>
      <c r="I21" s="23" t="inlineStr">
        <is>
          <t>Hypothesis (AQ-07)</t>
        </is>
      </c>
      <c r="J21" s="20" t="inlineStr">
        <is>
          <t>Hypothesis - validate</t>
        </is>
      </c>
    </row>
    <row r="22">
      <c r="A22" s="20" t="inlineStr">
        <is>
          <t>M-PF-03</t>
        </is>
      </c>
      <c r="B22" s="20" t="inlineStr">
        <is>
          <t>Performance</t>
        </is>
      </c>
      <c r="C22" s="20" t="inlineStr">
        <is>
          <t>P99 latency</t>
        </is>
      </c>
      <c r="D22" s="20" t="inlineStr">
        <is>
          <t>99th percentile</t>
        </is>
      </c>
      <c r="E22" s="20" t="inlineStr">
        <is>
          <t>Same</t>
        </is>
      </c>
      <c r="F22" s="20" t="inlineStr">
        <is>
          <t>Same</t>
        </is>
      </c>
      <c r="G22" s="20" t="inlineStr">
        <is>
          <t>Tail behaviour</t>
        </is>
      </c>
      <c r="H22" s="20" t="inlineStr">
        <is>
          <t>Noisy</t>
        </is>
      </c>
      <c r="I22" s="23" t="inlineStr">
        <is>
          <t>Informational</t>
        </is>
      </c>
      <c r="J22" s="20" t="inlineStr">
        <is>
          <t>Informational</t>
        </is>
      </c>
    </row>
    <row r="23" ht="25.5" customHeight="1" s="29">
      <c r="A23" s="20" t="inlineStr">
        <is>
          <t>M-PF-04</t>
        </is>
      </c>
      <c r="B23" s="20" t="inlineStr">
        <is>
          <t>Performance</t>
        </is>
      </c>
      <c r="C23" s="20" t="inlineStr">
        <is>
          <t>Throughput / QPS</t>
        </is>
      </c>
      <c r="D23" s="20" t="inlineStr">
        <is>
          <t>successful queries / second at P95 budget</t>
        </is>
      </c>
      <c r="E23" s="20" t="inlineStr">
        <is>
          <t>Load test</t>
        </is>
      </c>
      <c r="F23" s="20" t="inlineStr">
        <is>
          <t>DS-04</t>
        </is>
      </c>
      <c r="G23" s="20" t="inlineStr">
        <is>
          <t>Capacity</t>
        </is>
      </c>
      <c r="H23" s="20" t="inlineStr">
        <is>
          <t>-</t>
        </is>
      </c>
      <c r="I23" s="23" t="inlineStr">
        <is>
          <t>&gt;= peak (AQ-07) x headroom</t>
        </is>
      </c>
      <c r="J23" s="20" t="inlineStr">
        <is>
          <t>Hypothesis - validate</t>
        </is>
      </c>
    </row>
    <row r="24" ht="38.25" customHeight="1" s="29">
      <c r="A24" s="20" t="inlineStr">
        <is>
          <t>M-PF-05</t>
        </is>
      </c>
      <c r="B24" s="20" t="inlineStr">
        <is>
          <t>Performance</t>
        </is>
      </c>
      <c r="C24" s="20" t="inlineStr">
        <is>
          <t>Ingestion throughput</t>
        </is>
      </c>
      <c r="D24" s="20" t="inlineStr">
        <is>
          <t>documents (or pages) / hour end-to-end</t>
        </is>
      </c>
      <c r="E24" s="20" t="inlineStr">
        <is>
          <t>Pipeline metrics</t>
        </is>
      </c>
      <c r="F24" s="20" t="inlineStr">
        <is>
          <t>DS-04</t>
        </is>
      </c>
      <c r="G24" s="20" t="inlineStr">
        <is>
          <t>Re-index window feasibility</t>
        </is>
      </c>
      <c r="H24" s="20" t="inlineStr">
        <is>
          <t>Bounded by source throttling</t>
        </is>
      </c>
      <c r="I24" s="23" t="inlineStr">
        <is>
          <t>Full re-index within agreed window</t>
        </is>
      </c>
      <c r="J24" s="20" t="inlineStr">
        <is>
          <t>Hypothesis - validate</t>
        </is>
      </c>
    </row>
    <row r="25">
      <c r="A25" s="20" t="inlineStr">
        <is>
          <t>M-PF-06</t>
        </is>
      </c>
      <c r="B25" s="20" t="inlineStr">
        <is>
          <t>Performance</t>
        </is>
      </c>
      <c r="C25" s="20" t="inlineStr">
        <is>
          <t>Embedding throughput</t>
        </is>
      </c>
      <c r="D25" s="20" t="inlineStr">
        <is>
          <t>tokens or chunks / second</t>
        </is>
      </c>
      <c r="E25" s="20" t="inlineStr">
        <is>
          <t>Pipeline metrics</t>
        </is>
      </c>
      <c r="F25" s="20" t="inlineStr">
        <is>
          <t>DS-04</t>
        </is>
      </c>
      <c r="G25" s="20" t="inlineStr">
        <is>
          <t>Quota planning</t>
        </is>
      </c>
      <c r="H25" s="20" t="inlineStr">
        <is>
          <t>Quota-bound</t>
        </is>
      </c>
      <c r="I25" s="23" t="inlineStr">
        <is>
          <t>Informational</t>
        </is>
      </c>
      <c r="J25" s="20" t="inlineStr">
        <is>
          <t>Informational</t>
        </is>
      </c>
    </row>
    <row r="26">
      <c r="A26" s="20" t="inlineStr">
        <is>
          <t>M-PF-07</t>
        </is>
      </c>
      <c r="B26" s="20" t="inlineStr">
        <is>
          <t>Performance</t>
        </is>
      </c>
      <c r="C26" s="20" t="inlineStr">
        <is>
          <t>Index build time</t>
        </is>
      </c>
      <c r="D26" s="20" t="inlineStr">
        <is>
          <t>wall time to build index for N vectors</t>
        </is>
      </c>
      <c r="E26" s="20" t="inlineStr">
        <is>
          <t>Platform metrics</t>
        </is>
      </c>
      <c r="F26" s="20" t="inlineStr">
        <is>
          <t>DS-04</t>
        </is>
      </c>
      <c r="G26" s="20" t="inlineStr">
        <is>
          <t>Re-index agility</t>
        </is>
      </c>
      <c r="H26" s="20" t="inlineStr">
        <is>
          <t>-</t>
        </is>
      </c>
      <c r="I26" s="23" t="inlineStr">
        <is>
          <t>Informational</t>
        </is>
      </c>
      <c r="J26" s="20" t="inlineStr">
        <is>
          <t>Informational</t>
        </is>
      </c>
    </row>
    <row r="27" ht="25.5" customHeight="1" s="29">
      <c r="A27" s="20" t="inlineStr">
        <is>
          <t>M-PF-08</t>
        </is>
      </c>
      <c r="B27" s="20" t="inlineStr">
        <is>
          <t>Performance</t>
        </is>
      </c>
      <c r="C27" s="20" t="inlineStr">
        <is>
          <t>Index update / freshness time</t>
        </is>
      </c>
      <c r="D27" s="20" t="inlineStr">
        <is>
          <t>time from source change to searchable</t>
        </is>
      </c>
      <c r="E27" s="20" t="inlineStr">
        <is>
          <t>Probe documents</t>
        </is>
      </c>
      <c r="F27" s="20" t="inlineStr">
        <is>
          <t>DS-01</t>
        </is>
      </c>
      <c r="G27" s="20" t="inlineStr">
        <is>
          <t>FR-GLO-06-like freshness</t>
        </is>
      </c>
      <c r="H27" s="20" t="inlineStr">
        <is>
          <t>-</t>
        </is>
      </c>
      <c r="I27" s="23" t="inlineStr">
        <is>
          <t>Within freshness SLA (AQ-11)</t>
        </is>
      </c>
      <c r="J27" s="20" t="inlineStr">
        <is>
          <t>Hypothesis - validate</t>
        </is>
      </c>
    </row>
    <row r="28">
      <c r="A28" s="20" t="inlineStr">
        <is>
          <t>M-PF-09</t>
        </is>
      </c>
      <c r="B28" s="20" t="inlineStr">
        <is>
          <t>Performance</t>
        </is>
      </c>
      <c r="C28" s="20" t="inlineStr">
        <is>
          <t>Resource utilisation</t>
        </is>
      </c>
      <c r="D28" s="20" t="inlineStr">
        <is>
          <t>CPU/mem/GPU/DB utilisation at load</t>
        </is>
      </c>
      <c r="E28" s="20" t="inlineStr">
        <is>
          <t>Cloud Monitoring</t>
        </is>
      </c>
      <c r="F28" s="20" t="inlineStr">
        <is>
          <t>Load test</t>
        </is>
      </c>
      <c r="G28" s="20" t="inlineStr">
        <is>
          <t>Right-sizing</t>
        </is>
      </c>
      <c r="H28" s="20" t="inlineStr">
        <is>
          <t>-</t>
        </is>
      </c>
      <c r="I28" s="23" t="inlineStr">
        <is>
          <t>Informational</t>
        </is>
      </c>
      <c r="J28" s="20" t="inlineStr">
        <is>
          <t>Informational</t>
        </is>
      </c>
    </row>
    <row r="29">
      <c r="A29" s="20" t="inlineStr">
        <is>
          <t>M-PF-10</t>
        </is>
      </c>
      <c r="B29" s="20" t="inlineStr">
        <is>
          <t>Performance</t>
        </is>
      </c>
      <c r="C29" s="20" t="inlineStr">
        <is>
          <t>Time to first token</t>
        </is>
      </c>
      <c r="D29" s="20" t="inlineStr">
        <is>
          <t>time to first streamed token</t>
        </is>
      </c>
      <c r="E29" s="20" t="inlineStr">
        <is>
          <t>Client-side timing</t>
        </is>
      </c>
      <c r="F29" s="20" t="inlineStr">
        <is>
          <t>Streaming runs</t>
        </is>
      </c>
      <c r="G29" s="20" t="inlineStr">
        <is>
          <t>FR-API-04</t>
        </is>
      </c>
      <c r="H29" s="20" t="inlineStr">
        <is>
          <t>-</t>
        </is>
      </c>
      <c r="I29" s="23" t="inlineStr">
        <is>
          <t>Hypothesis</t>
        </is>
      </c>
      <c r="J29" s="20" t="inlineStr">
        <is>
          <t>Hypothesis - validate</t>
        </is>
      </c>
    </row>
    <row r="30" ht="38.25" customHeight="1" s="29">
      <c r="A30" s="20" t="inlineStr">
        <is>
          <t>M-CO-01</t>
        </is>
      </c>
      <c r="B30" s="20" t="inlineStr">
        <is>
          <t>Cost &amp; ops</t>
        </is>
      </c>
      <c r="C30" s="20" t="inlineStr">
        <is>
          <t>Cost per document ingested</t>
        </is>
      </c>
      <c r="D30" s="20" t="inlineStr">
        <is>
          <t>(extraction + parsing + embedding + indexing + storage cost for run) / docs</t>
        </is>
      </c>
      <c r="E30" s="20" t="inlineStr">
        <is>
          <t>Billing export to BigQuery with labels per experiment</t>
        </is>
      </c>
      <c r="F30" s="20" t="inlineStr">
        <is>
          <t>EXP-30</t>
        </is>
      </c>
      <c r="G30" s="20" t="inlineStr">
        <is>
          <t>Unit economics</t>
        </is>
      </c>
      <c r="H30" s="20" t="inlineStr">
        <is>
          <t>Billing lag; shared resources</t>
        </is>
      </c>
      <c r="I30" s="23" t="inlineStr">
        <is>
          <t>Informational</t>
        </is>
      </c>
      <c r="J30" s="20" t="inlineStr">
        <is>
          <t>Informational</t>
        </is>
      </c>
    </row>
    <row r="31" ht="25.5" customHeight="1" s="29">
      <c r="A31" s="20" t="inlineStr">
        <is>
          <t>M-CO-02</t>
        </is>
      </c>
      <c r="B31" s="20" t="inlineStr">
        <is>
          <t>Cost &amp; ops</t>
        </is>
      </c>
      <c r="C31" s="20" t="inlineStr">
        <is>
          <t>Cost per embedding (per 1M tokens)</t>
        </is>
      </c>
      <c r="D31" s="20" t="inlineStr">
        <is>
          <t>embedding spend / tokens embedded x 1e6</t>
        </is>
      </c>
      <c r="E31" s="20" t="inlineStr">
        <is>
          <t>Billing + token counts</t>
        </is>
      </c>
      <c r="F31" s="20" t="inlineStr">
        <is>
          <t>EXP-30/42</t>
        </is>
      </c>
      <c r="G31" s="20" t="inlineStr">
        <is>
          <t>Managed vs self-hosted</t>
        </is>
      </c>
      <c r="H31" s="20" t="inlineStr">
        <is>
          <t>-</t>
        </is>
      </c>
      <c r="I31" s="23" t="inlineStr">
        <is>
          <t>Informational</t>
        </is>
      </c>
      <c r="J31" s="20" t="inlineStr">
        <is>
          <t>Informational</t>
        </is>
      </c>
    </row>
    <row r="32" ht="25.5" customHeight="1" s="29">
      <c r="A32" s="20" t="inlineStr">
        <is>
          <t>M-CO-03</t>
        </is>
      </c>
      <c r="B32" s="20" t="inlineStr">
        <is>
          <t>Cost &amp; ops</t>
        </is>
      </c>
      <c r="C32" s="20" t="inlineStr">
        <is>
          <t>Cost per query</t>
        </is>
      </c>
      <c r="D32" s="20" t="inlineStr">
        <is>
          <t>(retrieval + rerank + generation + infra share) / queries</t>
        </is>
      </c>
      <c r="E32" s="20" t="inlineStr">
        <is>
          <t>Billing + request logs</t>
        </is>
      </c>
      <c r="F32" s="20" t="inlineStr">
        <is>
          <t>Load tests</t>
        </is>
      </c>
      <c r="G32" s="20" t="inlineStr">
        <is>
          <t>Run-rate</t>
        </is>
      </c>
      <c r="H32" s="20" t="inlineStr">
        <is>
          <t>Fixed costs amortisation</t>
        </is>
      </c>
      <c r="I32" s="23" t="inlineStr">
        <is>
          <t>Informational</t>
        </is>
      </c>
      <c r="J32" s="20" t="inlineStr">
        <is>
          <t>Informational</t>
        </is>
      </c>
    </row>
    <row r="33" ht="25.5" customHeight="1" s="29">
      <c r="A33" s="20" t="inlineStr">
        <is>
          <t>M-CO-04</t>
        </is>
      </c>
      <c r="B33" s="20" t="inlineStr">
        <is>
          <t>Cost &amp; ops</t>
        </is>
      </c>
      <c r="C33" s="20" t="inlineStr">
        <is>
          <t>Cost per successful answer</t>
        </is>
      </c>
      <c r="D33" s="20" t="inlineStr">
        <is>
          <t>cost / answers judged correct and grounded</t>
        </is>
      </c>
      <c r="E33" s="20" t="inlineStr">
        <is>
          <t>Combine M-CO-03 with M-AQ</t>
        </is>
      </c>
      <c r="F33" s="20" t="inlineStr">
        <is>
          <t>Golden set</t>
        </is>
      </c>
      <c r="G33" s="20" t="inlineStr">
        <is>
          <t>Best value metric</t>
        </is>
      </c>
      <c r="H33" s="20" t="inlineStr">
        <is>
          <t>-</t>
        </is>
      </c>
      <c r="I33" s="23" t="inlineStr">
        <is>
          <t>Hypothesis: &lt;= baseline</t>
        </is>
      </c>
      <c r="J33" s="20" t="inlineStr">
        <is>
          <t>Hypothesis - validate</t>
        </is>
      </c>
    </row>
    <row r="34">
      <c r="A34" s="20" t="inlineStr">
        <is>
          <t>M-CO-05</t>
        </is>
      </c>
      <c r="B34" s="20" t="inlineStr">
        <is>
          <t>Cost &amp; ops</t>
        </is>
      </c>
      <c r="C34" s="20" t="inlineStr">
        <is>
          <t>Storage cost</t>
        </is>
      </c>
      <c r="D34" s="20" t="inlineStr">
        <is>
          <t>GB x unit price per store</t>
        </is>
      </c>
      <c r="E34" s="20" t="inlineStr">
        <is>
          <t>Billing</t>
        </is>
      </c>
      <c r="F34" s="20" t="inlineStr">
        <is>
          <t>-</t>
        </is>
      </c>
      <c r="G34" s="20" t="inlineStr">
        <is>
          <t>-</t>
        </is>
      </c>
      <c r="H34" s="20" t="inlineStr">
        <is>
          <t>-</t>
        </is>
      </c>
      <c r="I34" s="23" t="inlineStr">
        <is>
          <t>Informational</t>
        </is>
      </c>
      <c r="J34" s="20" t="inlineStr">
        <is>
          <t>Informational</t>
        </is>
      </c>
    </row>
    <row r="35">
      <c r="A35" s="20" t="inlineStr">
        <is>
          <t>M-CO-06</t>
        </is>
      </c>
      <c r="B35" s="20" t="inlineStr">
        <is>
          <t>Cost &amp; ops</t>
        </is>
      </c>
      <c r="C35" s="20" t="inlineStr">
        <is>
          <t>Indexing cost</t>
        </is>
      </c>
      <c r="D35" s="20" t="inlineStr">
        <is>
          <t>build/update charges + compute</t>
        </is>
      </c>
      <c r="E35" s="20" t="inlineStr">
        <is>
          <t>Billing</t>
        </is>
      </c>
      <c r="F35" s="20" t="inlineStr">
        <is>
          <t>-</t>
        </is>
      </c>
      <c r="G35" s="20" t="inlineStr">
        <is>
          <t>-</t>
        </is>
      </c>
      <c r="H35" s="20" t="inlineStr">
        <is>
          <t>-</t>
        </is>
      </c>
      <c r="I35" s="23" t="inlineStr">
        <is>
          <t>Informational</t>
        </is>
      </c>
      <c r="J35" s="20" t="inlineStr">
        <is>
          <t>Informational</t>
        </is>
      </c>
    </row>
    <row r="36">
      <c r="A36" s="20" t="inlineStr">
        <is>
          <t>M-CO-07</t>
        </is>
      </c>
      <c r="B36" s="20" t="inlineStr">
        <is>
          <t>Cost &amp; ops</t>
        </is>
      </c>
      <c r="C36" s="20" t="inlineStr">
        <is>
          <t>Generation cost</t>
        </is>
      </c>
      <c r="D36" s="20" t="inlineStr">
        <is>
          <t>tokens in/out x unit price</t>
        </is>
      </c>
      <c r="E36" s="20" t="inlineStr">
        <is>
          <t>Token counts</t>
        </is>
      </c>
      <c r="F36" s="20" t="inlineStr">
        <is>
          <t>-</t>
        </is>
      </c>
      <c r="G36" s="20" t="inlineStr">
        <is>
          <t>-</t>
        </is>
      </c>
      <c r="H36" s="20" t="inlineStr">
        <is>
          <t>-</t>
        </is>
      </c>
      <c r="I36" s="23" t="inlineStr">
        <is>
          <t>Informational</t>
        </is>
      </c>
      <c r="J36" s="20" t="inlineStr">
        <is>
          <t>Informational</t>
        </is>
      </c>
    </row>
    <row r="37" ht="25.5" customHeight="1" s="29">
      <c r="A37" s="20" t="inlineStr">
        <is>
          <t>M-CO-08</t>
        </is>
      </c>
      <c r="B37" s="20" t="inlineStr">
        <is>
          <t>Cost &amp; ops</t>
        </is>
      </c>
      <c r="C37" s="20" t="inlineStr">
        <is>
          <t>Reranking cost</t>
        </is>
      </c>
      <c r="D37" s="20" t="inlineStr">
        <is>
          <t>rerank requests x unit price or GPU hours</t>
        </is>
      </c>
      <c r="E37" s="20" t="inlineStr">
        <is>
          <t>Billing</t>
        </is>
      </c>
      <c r="F37" s="20" t="inlineStr">
        <is>
          <t>-</t>
        </is>
      </c>
      <c r="G37" s="20" t="inlineStr">
        <is>
          <t>-</t>
        </is>
      </c>
      <c r="H37" s="20" t="inlineStr">
        <is>
          <t>-</t>
        </is>
      </c>
      <c r="I37" s="23" t="inlineStr">
        <is>
          <t>Informational</t>
        </is>
      </c>
      <c r="J37" s="20" t="inlineStr">
        <is>
          <t>Informational</t>
        </is>
      </c>
    </row>
    <row r="38" ht="38.25" customHeight="1" s="29">
      <c r="A38" s="20" t="inlineStr">
        <is>
          <t>M-CO-09</t>
        </is>
      </c>
      <c r="B38" s="20" t="inlineStr">
        <is>
          <t>Cost &amp; ops</t>
        </is>
      </c>
      <c r="C38" s="20" t="inlineStr">
        <is>
          <t>Operational effort</t>
        </is>
      </c>
      <c r="D38" s="20" t="inlineStr">
        <is>
          <t>engineer-hours per month for ops (sync failures, upgrades, incidents)</t>
        </is>
      </c>
      <c r="E38" s="20" t="inlineStr">
        <is>
          <t>Time tracking during POC soak</t>
        </is>
      </c>
      <c r="F38" s="20" t="inlineStr">
        <is>
          <t>-</t>
        </is>
      </c>
      <c r="G38" s="20" t="inlineStr">
        <is>
          <t>TCO driver</t>
        </is>
      </c>
      <c r="H38" s="20" t="inlineStr">
        <is>
          <t>POC underestimates prod</t>
        </is>
      </c>
      <c r="I38" s="23" t="inlineStr">
        <is>
          <t>Informational</t>
        </is>
      </c>
      <c r="J38" s="20" t="inlineStr">
        <is>
          <t>Informational</t>
        </is>
      </c>
    </row>
    <row r="39">
      <c r="A39" s="20" t="inlineStr">
        <is>
          <t>M-CO-10</t>
        </is>
      </c>
      <c r="B39" s="20" t="inlineStr">
        <is>
          <t>Cost &amp; ops</t>
        </is>
      </c>
      <c r="C39" s="20" t="inlineStr">
        <is>
          <t>Error rate</t>
        </is>
      </c>
      <c r="D39" s="20" t="inlineStr">
        <is>
          <t>failed requests / requests</t>
        </is>
      </c>
      <c r="E39" s="20" t="inlineStr">
        <is>
          <t>Logs</t>
        </is>
      </c>
      <c r="F39" s="20" t="inlineStr">
        <is>
          <t>Load</t>
        </is>
      </c>
      <c r="G39" s="20" t="inlineStr">
        <is>
          <t>Reliability</t>
        </is>
      </c>
      <c r="H39" s="20" t="inlineStr">
        <is>
          <t>-</t>
        </is>
      </c>
      <c r="I39" s="23" t="inlineStr">
        <is>
          <t>Hypothesis: &lt; agreed SLO</t>
        </is>
      </c>
      <c r="J39" s="20" t="inlineStr">
        <is>
          <t>Hypothesis - validate</t>
        </is>
      </c>
    </row>
    <row r="40" ht="25.5" customHeight="1" s="29">
      <c r="A40" s="20" t="inlineStr">
        <is>
          <t>M-CO-11</t>
        </is>
      </c>
      <c r="B40" s="20" t="inlineStr">
        <is>
          <t>Cost &amp; ops</t>
        </is>
      </c>
      <c r="C40" s="20" t="inlineStr">
        <is>
          <t>Availability</t>
        </is>
      </c>
      <c r="D40" s="20" t="inlineStr">
        <is>
          <t>successful minutes / total minutes</t>
        </is>
      </c>
      <c r="E40" s="20" t="inlineStr">
        <is>
          <t>Uptime checks</t>
        </is>
      </c>
      <c r="F40" s="20" t="inlineStr">
        <is>
          <t>Soak</t>
        </is>
      </c>
      <c r="G40" s="20" t="inlineStr">
        <is>
          <t>SLO</t>
        </is>
      </c>
      <c r="H40" s="20" t="inlineStr">
        <is>
          <t>Short POC window</t>
        </is>
      </c>
      <c r="I40" s="23" t="inlineStr">
        <is>
          <t>Hypothesis</t>
        </is>
      </c>
      <c r="J40" s="20" t="inlineStr">
        <is>
          <t>Hypothesis - validate</t>
        </is>
      </c>
    </row>
    <row r="41" ht="25.5" customHeight="1" s="29">
      <c r="A41" s="20" t="inlineStr">
        <is>
          <t>M-CO-12</t>
        </is>
      </c>
      <c r="B41" s="20" t="inlineStr">
        <is>
          <t>Cost &amp; ops</t>
        </is>
      </c>
      <c r="C41" s="20" t="inlineStr">
        <is>
          <t>Recovery time (RTO)</t>
        </is>
      </c>
      <c r="D41" s="20" t="inlineStr">
        <is>
          <t>time to restore service/index after failure</t>
        </is>
      </c>
      <c r="E41" s="20" t="inlineStr">
        <is>
          <t>DR drill</t>
        </is>
      </c>
      <c r="F41" s="20" t="inlineStr">
        <is>
          <t>Drill</t>
        </is>
      </c>
      <c r="G41" s="20" t="inlineStr">
        <is>
          <t>DR readiness</t>
        </is>
      </c>
      <c r="H41" s="20" t="inlineStr">
        <is>
          <t>-</t>
        </is>
      </c>
      <c r="I41" s="23" t="inlineStr">
        <is>
          <t>Hypothesis (AQ-14)</t>
        </is>
      </c>
      <c r="J41" s="20" t="inlineStr">
        <is>
          <t>Hypothesis - validate</t>
        </is>
      </c>
    </row>
    <row r="42" ht="25.5" customHeight="1" s="29">
      <c r="A42" s="20" t="inlineStr">
        <is>
          <t>M-SEC-01</t>
        </is>
      </c>
      <c r="B42" s="20" t="inlineStr">
        <is>
          <t>Security</t>
        </is>
      </c>
      <c r="C42" s="20" t="inlineStr">
        <is>
          <t>Unauthorised retrieval rate</t>
        </is>
      </c>
      <c r="D42" s="20" t="inlineStr">
        <is>
          <t>unauthorised docs returned by retrieval / test cases</t>
        </is>
      </c>
      <c r="E42" s="20" t="inlineStr">
        <is>
          <t>Negative suite (EXP-ACL-04)</t>
        </is>
      </c>
      <c r="F42" s="20" t="inlineStr">
        <is>
          <t>DS-03 truth table</t>
        </is>
      </c>
      <c r="G42" s="20" t="inlineStr">
        <is>
          <t>Core security boundary</t>
        </is>
      </c>
      <c r="H42" s="20" t="inlineStr">
        <is>
          <t>Only as good as test coverage</t>
        </is>
      </c>
      <c r="I42" s="23" t="inlineStr">
        <is>
          <t>0 (zero tolerance)</t>
        </is>
      </c>
      <c r="J42" s="20" t="inlineStr">
        <is>
          <t>Zero tolerance</t>
        </is>
      </c>
    </row>
    <row r="43" ht="25.5" customHeight="1" s="29">
      <c r="A43" s="20" t="inlineStr">
        <is>
          <t>M-SEC-02</t>
        </is>
      </c>
      <c r="B43" s="20" t="inlineStr">
        <is>
          <t>Security</t>
        </is>
      </c>
      <c r="C43" s="20" t="inlineStr">
        <is>
          <t>Unauthorised context inclusion rate</t>
        </is>
      </c>
      <c r="D43" s="20" t="inlineStr">
        <is>
          <t>unauthorised chunks in LLM/reranker payloads / test cases</t>
        </is>
      </c>
      <c r="E43" s="20" t="inlineStr">
        <is>
          <t>Payload inspection in test</t>
        </is>
      </c>
      <c r="F43" s="20" t="inlineStr">
        <is>
          <t>DS-03</t>
        </is>
      </c>
      <c r="G43" s="20" t="inlineStr">
        <is>
          <t>Boundary before LLM</t>
        </is>
      </c>
      <c r="H43" s="20" t="inlineStr">
        <is>
          <t>-</t>
        </is>
      </c>
      <c r="I43" s="23" t="inlineStr">
        <is>
          <t>0 (zero tolerance)</t>
        </is>
      </c>
      <c r="J43" s="20" t="inlineStr">
        <is>
          <t>Zero tolerance</t>
        </is>
      </c>
    </row>
    <row r="44" ht="63.75" customHeight="1" s="29">
      <c r="A44" s="20" t="inlineStr">
        <is>
          <t>M-SEC-03</t>
        </is>
      </c>
      <c r="B44" s="20" t="inlineStr">
        <is>
          <t>Security</t>
        </is>
      </c>
      <c r="C44" s="20" t="inlineStr">
        <is>
          <t>Unauthorised answer disclosure rate</t>
        </is>
      </c>
      <c r="D44" s="20" t="inlineStr">
        <is>
          <t>answers revealing restricted facts / adversarial cases</t>
        </is>
      </c>
      <c r="E44" s="20" t="inlineStr">
        <is>
          <t>Red-team + fixture marker strings</t>
        </is>
      </c>
      <c r="F44" s="20" t="inlineStr">
        <is>
          <t>DS-03 + DS-05</t>
        </is>
      </c>
      <c r="G44" s="20" t="inlineStr">
        <is>
          <t>Inference leakage</t>
        </is>
      </c>
      <c r="H44" s="20" t="inlineStr">
        <is>
          <t>Paraphrased leaks hard to detect - use unique marker facts</t>
        </is>
      </c>
      <c r="I44" s="23" t="inlineStr">
        <is>
          <t>0 (zero tolerance)</t>
        </is>
      </c>
      <c r="J44" s="20" t="inlineStr">
        <is>
          <t>Zero tolerance</t>
        </is>
      </c>
    </row>
    <row r="45" ht="25.5" customHeight="1" s="29">
      <c r="A45" s="20" t="inlineStr">
        <is>
          <t>M-SEC-04</t>
        </is>
      </c>
      <c r="B45" s="20" t="inlineStr">
        <is>
          <t>Security</t>
        </is>
      </c>
      <c r="C45" s="20" t="inlineStr">
        <is>
          <t>Citation authorisation failure rate</t>
        </is>
      </c>
      <c r="D45" s="20" t="inlineStr">
        <is>
          <t>citations/links to unauthorised docs / citations</t>
        </is>
      </c>
      <c r="E45" s="20" t="inlineStr">
        <is>
          <t>Automated</t>
        </is>
      </c>
      <c r="F45" s="20" t="inlineStr">
        <is>
          <t>DS-03</t>
        </is>
      </c>
      <c r="G45" s="20" t="inlineStr">
        <is>
          <t>Link leakage</t>
        </is>
      </c>
      <c r="H45" s="20" t="inlineStr">
        <is>
          <t>-</t>
        </is>
      </c>
      <c r="I45" s="23" t="inlineStr">
        <is>
          <t>0 (zero tolerance)</t>
        </is>
      </c>
      <c r="J45" s="20" t="inlineStr">
        <is>
          <t>Zero tolerance</t>
        </is>
      </c>
    </row>
    <row r="46" ht="38.25" customHeight="1" s="29">
      <c r="A46" s="20" t="inlineStr">
        <is>
          <t>M-SEC-05</t>
        </is>
      </c>
      <c r="B46" s="20" t="inlineStr">
        <is>
          <t>Security</t>
        </is>
      </c>
      <c r="C46" s="20" t="inlineStr">
        <is>
          <t>ACL synchronisation delay</t>
        </is>
      </c>
      <c r="D46" s="20" t="inlineStr">
        <is>
          <t>time from source ACL change to index/policy store update (P50/P95/max)</t>
        </is>
      </c>
      <c r="E46" s="20" t="inlineStr">
        <is>
          <t>Probe changes</t>
        </is>
      </c>
      <c r="F46" s="20" t="inlineStr">
        <is>
          <t>DS-03</t>
        </is>
      </c>
      <c r="G46" s="20" t="inlineStr">
        <is>
          <t>Freshness of ACLs</t>
        </is>
      </c>
      <c r="H46" s="20" t="inlineStr">
        <is>
          <t>-</t>
        </is>
      </c>
      <c r="I46" s="23" t="inlineStr">
        <is>
          <t>Max &lt;= revocation SLA (AQ-15)</t>
        </is>
      </c>
      <c r="J46" s="20" t="inlineStr">
        <is>
          <t>Hard requirement (value To Confirm)</t>
        </is>
      </c>
    </row>
    <row r="47" ht="38.25" customHeight="1" s="29">
      <c r="A47" s="20" t="inlineStr">
        <is>
          <t>M-SEC-06</t>
        </is>
      </c>
      <c r="B47" s="20" t="inlineStr">
        <is>
          <t>Security</t>
        </is>
      </c>
      <c r="C47" s="20" t="inlineStr">
        <is>
          <t>Permission revocation propagation time</t>
        </is>
      </c>
      <c r="D47" s="20" t="inlineStr">
        <is>
          <t>time from revocation to no exposure on ALL paths (retrieval, cache, memory, citations)</t>
        </is>
      </c>
      <c r="E47" s="20" t="inlineStr">
        <is>
          <t>EXP-ACL-05/06</t>
        </is>
      </c>
      <c r="F47" s="20" t="inlineStr">
        <is>
          <t>DS-03</t>
        </is>
      </c>
      <c r="G47" s="20" t="inlineStr">
        <is>
          <t>End-to-end revocation</t>
        </is>
      </c>
      <c r="H47" s="20" t="inlineStr">
        <is>
          <t>-</t>
        </is>
      </c>
      <c r="I47" s="23" t="inlineStr">
        <is>
          <t>Max &lt;= revocation SLA</t>
        </is>
      </c>
      <c r="J47" s="20" t="inlineStr">
        <is>
          <t>Hard requirement (value To Confirm)</t>
        </is>
      </c>
    </row>
    <row r="48" ht="25.5" customHeight="1" s="29">
      <c r="A48" s="20" t="inlineStr">
        <is>
          <t>M-SEC-07</t>
        </is>
      </c>
      <c r="B48" s="20" t="inlineStr">
        <is>
          <t>Security</t>
        </is>
      </c>
      <c r="C48" s="20" t="inlineStr">
        <is>
          <t>Authorisation decision latency</t>
        </is>
      </c>
      <c r="D48" s="20" t="inlineStr">
        <is>
          <t>added latency of principal resolution + validation</t>
        </is>
      </c>
      <c r="E48" s="20" t="inlineStr">
        <is>
          <t>Trace spans</t>
        </is>
      </c>
      <c r="F48" s="20" t="inlineStr">
        <is>
          <t>Load</t>
        </is>
      </c>
      <c r="G48" s="20" t="inlineStr">
        <is>
          <t>Cost of security</t>
        </is>
      </c>
      <c r="H48" s="20" t="inlineStr">
        <is>
          <t>-</t>
        </is>
      </c>
      <c r="I48" s="23" t="inlineStr">
        <is>
          <t>Within stage budget</t>
        </is>
      </c>
      <c r="J48" s="20" t="inlineStr">
        <is>
          <t>Hypothesis - validate</t>
        </is>
      </c>
    </row>
    <row r="49" ht="51" customHeight="1" s="29">
      <c r="A49" s="20" t="inlineStr">
        <is>
          <t>M-SEC-08</t>
        </is>
      </c>
      <c r="B49" s="20" t="inlineStr">
        <is>
          <t>Security</t>
        </is>
      </c>
      <c r="C49" s="20" t="inlineStr">
        <is>
          <t>ACL metadata completeness</t>
        </is>
      </c>
      <c r="D49" s="20" t="inlineStr">
        <is>
          <t>docs with valid, fresh ACL / indexed docs</t>
        </is>
      </c>
      <c r="E49" s="20" t="inlineStr">
        <is>
          <t>Audit query</t>
        </is>
      </c>
      <c r="F49" s="20" t="inlineStr">
        <is>
          <t>Full index</t>
        </is>
      </c>
      <c r="G49" s="20" t="inlineStr">
        <is>
          <t>Must be 100% for indexed docs (others quarantined)</t>
        </is>
      </c>
      <c r="H49" s="20" t="inlineStr">
        <is>
          <t>-</t>
        </is>
      </c>
      <c r="I49" s="23" t="inlineStr">
        <is>
          <t>100%</t>
        </is>
      </c>
      <c r="J49" s="20" t="inlineStr">
        <is>
          <t>Hard requirement</t>
        </is>
      </c>
    </row>
    <row r="50" ht="25.5" customHeight="1" s="29">
      <c r="A50" s="20" t="inlineStr">
        <is>
          <t>M-SEC-09</t>
        </is>
      </c>
      <c r="B50" s="20" t="inlineStr">
        <is>
          <t>Security</t>
        </is>
      </c>
      <c r="C50" s="20" t="inlineStr">
        <is>
          <t>ACL reconciliation discrepancy rate</t>
        </is>
      </c>
      <c r="D50" s="20" t="inlineStr">
        <is>
          <t>docs whose stored ACL differs from source on full audit / docs audited</t>
        </is>
      </c>
      <c r="E50" s="20" t="inlineStr">
        <is>
          <t>Nightly reconciliation</t>
        </is>
      </c>
      <c r="F50" s="20" t="inlineStr">
        <is>
          <t>Full POC corpus</t>
        </is>
      </c>
      <c r="G50" s="20" t="inlineStr">
        <is>
          <t>Drift detection</t>
        </is>
      </c>
      <c r="H50" s="20" t="inlineStr">
        <is>
          <t>-</t>
        </is>
      </c>
      <c r="I50" s="23" t="inlineStr">
        <is>
          <t>0 false-allow discrepancies</t>
        </is>
      </c>
      <c r="J50" s="20" t="inlineStr">
        <is>
          <t>Zero tolerance (false-allow)</t>
        </is>
      </c>
    </row>
    <row r="51" ht="25.5" customHeight="1" s="29">
      <c r="A51" s="20" t="inlineStr">
        <is>
          <t>M-SEC-10</t>
        </is>
      </c>
      <c r="B51" s="20" t="inlineStr">
        <is>
          <t>Security</t>
        </is>
      </c>
      <c r="C51" s="20" t="inlineStr">
        <is>
          <t>Identity mapping coverage</t>
        </is>
      </c>
      <c r="D51" s="20" t="inlineStr">
        <is>
          <t>users mapped across Entra / SP / SN / active users</t>
        </is>
      </c>
      <c r="E51" s="20" t="inlineStr">
        <is>
          <t>Mapping table audit</t>
        </is>
      </c>
      <c r="F51" s="20" t="inlineStr">
        <is>
          <t>Directory</t>
        </is>
      </c>
      <c r="G51" s="20" t="inlineStr">
        <is>
          <t>Unmapped users get no source access</t>
        </is>
      </c>
      <c r="H51" s="20" t="inlineStr">
        <is>
          <t>-</t>
        </is>
      </c>
      <c r="I51" s="23" t="inlineStr">
        <is>
          <t>Informational (fail closed)</t>
        </is>
      </c>
      <c r="J51" s="20" t="inlineStr">
        <is>
          <t>Informational</t>
        </is>
      </c>
    </row>
    <row r="52" ht="25.5" customHeight="1" s="29">
      <c r="A52" s="20" t="inlineStr">
        <is>
          <t>M-SEC-11</t>
        </is>
      </c>
      <c r="B52" s="20" t="inlineStr">
        <is>
          <t>Security</t>
        </is>
      </c>
      <c r="C52" s="20" t="inlineStr">
        <is>
          <t>Cross-user cache leakage</t>
        </is>
      </c>
      <c r="D52" s="20" t="inlineStr">
        <is>
          <t>cache hits served across different principal sets</t>
        </is>
      </c>
      <c r="E52" s="20" t="inlineStr">
        <is>
          <t>EXP-ACL-10</t>
        </is>
      </c>
      <c r="F52" s="20" t="inlineStr">
        <is>
          <t>DS-03</t>
        </is>
      </c>
      <c r="G52" s="20" t="inlineStr">
        <is>
          <t>-</t>
        </is>
      </c>
      <c r="H52" s="20" t="inlineStr">
        <is>
          <t>-</t>
        </is>
      </c>
      <c r="I52" s="23" t="inlineStr">
        <is>
          <t>0 (zero tolerance)</t>
        </is>
      </c>
      <c r="J52" s="20" t="inlineStr">
        <is>
          <t>Zero tolerance</t>
        </is>
      </c>
    </row>
    <row r="53" ht="25.5" customHeight="1" s="29">
      <c r="A53" s="20" t="inlineStr">
        <is>
          <t>M-SEC-12</t>
        </is>
      </c>
      <c r="B53" s="20" t="inlineStr">
        <is>
          <t>Security</t>
        </is>
      </c>
      <c r="C53" s="20" t="inlineStr">
        <is>
          <t>Prompt-injection success rate</t>
        </is>
      </c>
      <c r="D53" s="20" t="inlineStr">
        <is>
          <t>successful injections / injection attempts</t>
        </is>
      </c>
      <c r="E53" s="20" t="inlineStr">
        <is>
          <t>EXP-37</t>
        </is>
      </c>
      <c r="F53" s="20" t="inlineStr">
        <is>
          <t>DS-05</t>
        </is>
      </c>
      <c r="G53" s="20" t="inlineStr">
        <is>
          <t>-</t>
        </is>
      </c>
      <c r="H53" s="20" t="inlineStr">
        <is>
          <t>-</t>
        </is>
      </c>
      <c r="I53" s="23" t="inlineStr">
        <is>
          <t>0 for data exfiltration</t>
        </is>
      </c>
      <c r="J53" s="20" t="inlineStr">
        <is>
          <t>Zero tolerance (exfiltration)</t>
        </is>
      </c>
    </row>
  </sheetData>
  <conditionalFormatting sqref="J4:J253">
    <cfRule type="expression" priority="1" dxfId="25" stopIfTrue="1">
      <formula>NOT(ISERROR(SEARCH("Zero tolerance",J4)))</formula>
    </cfRule>
    <cfRule type="expression" priority="2" dxfId="9" stopIfTrue="1">
      <formula>NOT(ISERROR(SEARCH("Hard requirement",J4)))</formula>
    </cfRule>
    <cfRule type="expression" priority="3" dxfId="12" stopIfTrue="1">
      <formula>NOT(ISERROR(SEARCH("Hypothesis",J4)))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18" customWidth="1" style="29" min="2" max="2"/>
    <col width="55" customWidth="1" style="29" min="3" max="4"/>
    <col width="29" customWidth="1" style="29" min="5" max="5"/>
    <col width="16" customWidth="1" style="29" min="6" max="6"/>
    <col width="26" customWidth="1" style="29" min="7" max="7"/>
  </cols>
  <sheetData>
    <row r="1" ht="21.95" customHeight="1" s="29">
      <c r="A1" s="1" t="inlineStr">
        <is>
          <t>Test datasets (sizes are hypotheses - confirm)</t>
        </is>
      </c>
      <c r="B1" s="2" t="n"/>
      <c r="C1" s="2" t="n"/>
      <c r="D1" s="2" t="n"/>
      <c r="E1" s="2" t="n"/>
      <c r="F1" s="2" t="n"/>
      <c r="G1" s="2" t="n"/>
    </row>
    <row r="3">
      <c r="A3" s="19" t="inlineStr">
        <is>
          <t>Dataset ID</t>
        </is>
      </c>
      <c r="B3" s="19" t="inlineStr">
        <is>
          <t>Dataset</t>
        </is>
      </c>
      <c r="C3" s="19" t="inlineStr">
        <is>
          <t>Contents</t>
        </is>
      </c>
      <c r="D3" s="19" t="inlineStr">
        <is>
          <t>How to build</t>
        </is>
      </c>
      <c r="E3" s="19" t="inlineStr">
        <is>
          <t>Size (hypothesis - confirm)</t>
        </is>
      </c>
      <c r="F3" s="19" t="inlineStr">
        <is>
          <t>Owner</t>
        </is>
      </c>
      <c r="G3" s="19" t="inlineStr">
        <is>
          <t>Sensitivity handling</t>
        </is>
      </c>
    </row>
    <row r="4" ht="38.25" customHeight="1" s="29">
      <c r="A4" s="20" t="inlineStr">
        <is>
          <t>DS-01</t>
        </is>
      </c>
      <c r="B4" s="20" t="inlineStr">
        <is>
          <t>POC corpus</t>
        </is>
      </c>
      <c r="C4" s="20" t="inlineStr">
        <is>
          <t>Agreed SharePoint POC sites (2-5, mixed file types, both inherited and unique permissions) + ServiceNow KB subset (2-3 knowledge bases with varied user criteria)</t>
        </is>
      </c>
      <c r="D4" s="20" t="inlineStr">
        <is>
          <t>Extract once into GCS raw zone; freeze a snapshot ID so every experiment uses identical content</t>
        </is>
      </c>
      <c r="E4" s="20" t="inlineStr">
        <is>
          <t>5k-50k documents (To Confirm - AQ-01/02)</t>
        </is>
      </c>
      <c r="F4" s="20" t="inlineStr">
        <is>
          <t>Data engineering</t>
        </is>
      </c>
      <c r="G4" s="20" t="inlineStr">
        <is>
          <t>Same controls as production data; CMEK bucket; restricted IAM</t>
        </is>
      </c>
    </row>
    <row r="5" ht="51" customHeight="1" s="29">
      <c r="A5" s="20" t="inlineStr">
        <is>
          <t>DS-02</t>
        </is>
      </c>
      <c r="B5" s="20" t="inlineStr">
        <is>
          <t>Golden query set</t>
        </is>
      </c>
      <c r="C5" s="20" t="inlineStr">
        <is>
          <t>300-500 queries stratified by source, doc type, query type (lookup, how-to, ID/acronym, multi-part, conversational, unanswerable) and app_id</t>
        </is>
      </c>
      <c r="D5" s="20" t="inlineStr">
        <is>
          <t>Mine real queries from current app logs (with consent/redaction), SME-written questions, and LLM-drafted questions reviewed by SMEs; label relevant doc/chunk IDs with graded relevance (0-3) + expected evidence + reference answer</t>
        </is>
      </c>
      <c r="E5" s="20" t="inlineStr">
        <is>
          <t>300-500 (min 50 per major stratum)</t>
        </is>
      </c>
      <c r="F5" s="20" t="inlineStr">
        <is>
          <t>Product + SMEs</t>
        </is>
      </c>
      <c r="G5" s="20" t="inlineStr">
        <is>
          <t>Store queries without user identities</t>
        </is>
      </c>
    </row>
    <row r="6" ht="51" customHeight="1" s="29">
      <c r="A6" s="20" t="inlineStr">
        <is>
          <t>DS-03</t>
        </is>
      </c>
      <c r="B6" s="20" t="inlineStr">
        <is>
          <t>ACL test fixture corpus</t>
        </is>
      </c>
      <c r="C6" s="20" t="inlineStr">
        <is>
          <t>Synthetic documents in a test SharePoint site and test ServiceNow KB with known permission matrix (unique perms, inheritance, SP groups, nested Entra groups, can/cannot-read criteria, scripted criteria, deleted, moved)</t>
        </is>
      </c>
      <c r="D6" s="20" t="inlineStr">
        <is>
          <t>Create via admin scripts; record expected allow/deny truth table per test user</t>
        </is>
      </c>
      <c r="E6" s="20" t="inlineStr">
        <is>
          <t>50-200 docs, 10-20 test users</t>
        </is>
      </c>
      <c r="F6" s="20" t="inlineStr">
        <is>
          <t>Security + platform admins</t>
        </is>
      </c>
      <c r="G6" s="20" t="inlineStr">
        <is>
          <t>Synthetic content only - safe for logs</t>
        </is>
      </c>
    </row>
    <row r="7" ht="25.5" customHeight="1" s="29">
      <c r="A7" s="20" t="inlineStr">
        <is>
          <t>DS-04</t>
        </is>
      </c>
      <c r="B7" s="20" t="inlineStr">
        <is>
          <t>Scale corpus</t>
        </is>
      </c>
      <c r="C7" s="20" t="inlineStr">
        <is>
          <t>DS-01 replicated/perturbed or synthetic up to target volume for ANN, ingestion and load tests</t>
        </is>
      </c>
      <c r="D7" s="20" t="inlineStr">
        <is>
          <t>Duplicate with ID and light text perturbation; keep ACL distribution realistic</t>
        </is>
      </c>
      <c r="E7" s="20" t="inlineStr">
        <is>
          <t>1M / 10M chunks (To Confirm AQ-04)</t>
        </is>
      </c>
      <c r="F7" s="20" t="inlineStr">
        <is>
          <t>Data engineering</t>
        </is>
      </c>
      <c r="G7" s="20" t="inlineStr">
        <is>
          <t>Synthetic or masked</t>
        </is>
      </c>
    </row>
    <row r="8" ht="25.5" customHeight="1" s="29">
      <c r="A8" s="20" t="inlineStr">
        <is>
          <t>DS-05</t>
        </is>
      </c>
      <c r="B8" s="20" t="inlineStr">
        <is>
          <t>Adversarial &amp; unanswerable set</t>
        </is>
      </c>
      <c r="C8" s="20" t="inlineStr">
        <is>
          <t>Prompt-injection documents/queries, inference attempts on restricted docs, unanswerable questions</t>
        </is>
      </c>
      <c r="D8" s="20" t="inlineStr">
        <is>
          <t>Security red team + SMEs</t>
        </is>
      </c>
      <c r="E8" s="20" t="inlineStr">
        <is>
          <t>100-200</t>
        </is>
      </c>
      <c r="F8" s="20" t="inlineStr">
        <is>
          <t>Security</t>
        </is>
      </c>
      <c r="G8" s="20" t="inlineStr">
        <is>
          <t>Synthetic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35" customWidth="1" style="29" min="2" max="2"/>
    <col width="90" customWidth="1" style="29" min="3" max="3"/>
    <col width="24" customWidth="1" style="29" min="4" max="4"/>
  </cols>
  <sheetData>
    <row r="1" ht="21.95" customHeight="1" s="29">
      <c r="A1" s="1" t="inlineStr">
        <is>
          <t>Golden dataset construction, human + automated evaluation, LLM-judge calibration</t>
        </is>
      </c>
      <c r="B1" s="2" t="n"/>
      <c r="C1" s="2" t="n"/>
      <c r="D1" s="2" t="n"/>
    </row>
    <row r="3">
      <c r="A3" s="19" t="inlineStr">
        <is>
          <t>Step</t>
        </is>
      </c>
      <c r="B3" s="19" t="inlineStr">
        <is>
          <t>Golden dataset construction step</t>
        </is>
      </c>
      <c r="C3" s="19" t="inlineStr">
        <is>
          <t>Detail</t>
        </is>
      </c>
      <c r="D3" s="19" t="inlineStr">
        <is>
          <t>Risk if skipped</t>
        </is>
      </c>
    </row>
    <row r="4" ht="25.5" customHeight="1" s="29">
      <c r="A4" s="20" t="inlineStr">
        <is>
          <t>GD-01</t>
        </is>
      </c>
      <c r="B4" s="20" t="inlineStr">
        <is>
          <t>Define strata</t>
        </is>
      </c>
      <c r="C4" s="20" t="inlineStr">
        <is>
          <t>Source x doc type x query type x app_id; include acronym/jargon and unanswerable strata</t>
        </is>
      </c>
      <c r="D4" s="20" t="inlineStr">
        <is>
          <t>Over-optimising for easy queries</t>
        </is>
      </c>
    </row>
    <row r="5">
      <c r="A5" s="20" t="inlineStr">
        <is>
          <t>GD-02</t>
        </is>
      </c>
      <c r="B5" s="20" t="inlineStr">
        <is>
          <t>Collect candidate queries</t>
        </is>
      </c>
      <c r="C5" s="20" t="inlineStr">
        <is>
          <t>Real queries (redacted), SME-authored, LLM-generated then SME-reviewed</t>
        </is>
      </c>
      <c r="D5" s="20" t="inlineStr">
        <is>
          <t>Synthetic-only bias</t>
        </is>
      </c>
    </row>
    <row r="6">
      <c r="A6" s="20" t="inlineStr">
        <is>
          <t>GD-03</t>
        </is>
      </c>
      <c r="B6" s="20" t="inlineStr">
        <is>
          <t>Pool candidates for labelling</t>
        </is>
      </c>
      <c r="C6" s="20" t="inlineStr">
        <is>
          <t>Union of top-20 from baseline (A-01) + 2-3 custom variants (pooling as in TREC) to avoid baseline bias</t>
        </is>
      </c>
      <c r="D6" s="20" t="inlineStr">
        <is>
          <t>Labels favour one system</t>
        </is>
      </c>
    </row>
    <row r="7" ht="25.5" customHeight="1" s="29">
      <c r="A7" s="20" t="inlineStr">
        <is>
          <t>GD-04</t>
        </is>
      </c>
      <c r="B7" s="20" t="inlineStr">
        <is>
          <t>Graded relevance labelling</t>
        </is>
      </c>
      <c r="C7" s="20" t="inlineStr">
        <is>
          <t>0 = irrelevant, 1 = related, 2 = relevant, 3 = answers fully; two annotators on 20% sample; compute agreement (Cohen kappa)</t>
        </is>
      </c>
      <c r="D7" s="20" t="inlineStr">
        <is>
          <t>Noisy labels</t>
        </is>
      </c>
    </row>
    <row r="8" ht="25.5" customHeight="1" s="29">
      <c r="A8" s="20" t="inlineStr">
        <is>
          <t>GD-05</t>
        </is>
      </c>
      <c r="B8" s="20" t="inlineStr">
        <is>
          <t>Expected evidence + reference answer</t>
        </is>
      </c>
      <c r="C8" s="20" t="inlineStr">
        <is>
          <t>Short reference answer and the spans that support it</t>
        </is>
      </c>
      <c r="D8" s="20" t="inlineStr">
        <is>
          <t>Cannot score faithfulness/completeness</t>
        </is>
      </c>
    </row>
    <row r="9">
      <c r="A9" s="20" t="inlineStr">
        <is>
          <t>GD-06</t>
        </is>
      </c>
      <c r="B9" s="20" t="inlineStr">
        <is>
          <t>Per-user visibility labels</t>
        </is>
      </c>
      <c r="C9" s="20" t="inlineStr">
        <is>
          <t>For ACL tests, mark which test users may see each relevant doc (DS-03)</t>
        </is>
      </c>
      <c r="D9" s="20" t="inlineStr">
        <is>
          <t>Cannot measure leakage</t>
        </is>
      </c>
    </row>
    <row r="10">
      <c r="A10" s="20" t="inlineStr">
        <is>
          <t>GD-07</t>
        </is>
      </c>
      <c r="B10" s="20" t="inlineStr">
        <is>
          <t>Freeze and version</t>
        </is>
      </c>
      <c r="C10" s="20" t="inlineStr">
        <is>
          <t>Golden set version id; never edit in place; changes = new version</t>
        </is>
      </c>
      <c r="D10" s="20" t="inlineStr">
        <is>
          <t>Non-comparable results</t>
        </is>
      </c>
    </row>
    <row r="11">
      <c r="A11" s="20" t="inlineStr">
        <is>
          <t>GD-08</t>
        </is>
      </c>
      <c r="B11" s="20" t="inlineStr">
        <is>
          <t>Split</t>
        </is>
      </c>
      <c r="C11" s="20" t="inlineStr">
        <is>
          <t>Dev split for tuning, held-out split for final decision (no tuning on it)</t>
        </is>
      </c>
      <c r="D11" s="20" t="inlineStr">
        <is>
          <t>Overfitting to test set</t>
        </is>
      </c>
    </row>
    <row r="12" ht="38.25" customHeight="1" s="29">
      <c r="A12" s="20" t="inlineStr">
        <is>
          <t>GD-09</t>
        </is>
      </c>
      <c r="B12" s="20" t="inlineStr">
        <is>
          <t>Calibrate LLM judge</t>
        </is>
      </c>
      <c r="C12" s="20" t="inlineStr">
        <is>
          <t>Compare LLM-as-judge scores with human labels on 100+ items; report agreement; fix rubric; re-calibrate on model change</t>
        </is>
      </c>
      <c r="D12" s="20" t="inlineStr">
        <is>
          <t>Judge bias (verbosity, position, self-preference) silently skews results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2" ySplit="3" topLeftCell="C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11" customWidth="1" style="29" min="2" max="2"/>
    <col width="37" customWidth="1" style="29" min="3" max="3"/>
    <col width="17" customWidth="1" style="29" min="4" max="4"/>
    <col width="13" customWidth="1" style="29" min="5" max="5"/>
    <col width="39" customWidth="1" style="29" min="6" max="6"/>
    <col width="16" customWidth="1" style="29" min="7" max="7"/>
    <col width="13" customWidth="1" style="29" min="8" max="8"/>
    <col width="14" customWidth="1" style="29" min="9" max="9"/>
    <col width="16" customWidth="1" style="29" min="10" max="10"/>
    <col width="14" customWidth="1" style="29" min="11" max="11"/>
  </cols>
  <sheetData>
    <row r="1" ht="21.95" customHeight="1" s="29">
      <c r="A1" s="1" t="inlineStr">
        <is>
          <t>Risk register - Severity = Likelihood x Impact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/>
    <row r="3">
      <c r="A3" s="19" t="inlineStr">
        <is>
          <t>Risk ID</t>
        </is>
      </c>
      <c r="B3" s="19" t="inlineStr">
        <is>
          <t>Category</t>
        </is>
      </c>
      <c r="C3" s="19" t="inlineStr">
        <is>
          <t>Description</t>
        </is>
      </c>
      <c r="D3" s="19" t="inlineStr">
        <is>
          <t>Likelihood (1-5)</t>
        </is>
      </c>
      <c r="E3" s="19" t="inlineStr">
        <is>
          <t>Impact (1-5)</t>
        </is>
      </c>
      <c r="F3" s="19" t="inlineStr">
        <is>
          <t>Mitigation</t>
        </is>
      </c>
      <c r="G3" s="19" t="inlineStr">
        <is>
          <t>Validation test</t>
        </is>
      </c>
      <c r="H3" s="19" t="inlineStr">
        <is>
          <t>Owner</t>
        </is>
      </c>
      <c r="I3" s="19" t="inlineStr">
        <is>
          <t>Residual risk</t>
        </is>
      </c>
      <c r="J3" s="19" t="inlineStr">
        <is>
          <t>Severity (calc)</t>
        </is>
      </c>
      <c r="K3" s="19" t="inlineStr">
        <is>
          <t>Rating (calc)</t>
        </is>
      </c>
    </row>
    <row r="4" ht="25.5" customHeight="1" s="29">
      <c r="A4" s="20" t="inlineStr">
        <is>
          <t>R-01</t>
        </is>
      </c>
      <c r="B4" s="20" t="inlineStr">
        <is>
          <t>ACL</t>
        </is>
      </c>
      <c r="C4" s="20" t="inlineStr">
        <is>
          <t>Stale permissions: ACL changes not synced before user queries</t>
        </is>
      </c>
      <c r="D4" s="22" t="n">
        <v>4</v>
      </c>
      <c r="E4" s="22" t="n">
        <v>5</v>
      </c>
      <c r="F4" s="20" t="inlineStr">
        <is>
          <t>ACL-only sync; TTL caches; authoritative top-N validation; fail closed on stale acl_updated_at</t>
        </is>
      </c>
      <c r="G4" s="20" t="inlineStr">
        <is>
          <t>EXP-ACL-05/06/18</t>
        </is>
      </c>
      <c r="H4" s="22" t="inlineStr">
        <is>
          <t>Security architect</t>
        </is>
      </c>
      <c r="I4" s="20" t="inlineStr">
        <is>
          <t>Medium until SLA proven</t>
        </is>
      </c>
      <c r="J4" s="24">
        <f>D4*E4</f>
        <v/>
      </c>
      <c r="K4" s="24">
        <f>IF(J4&gt;=20,"Critical",IF(J4&gt;=12,"High",IF(J4&gt;=6,"Medium","Low")))</f>
        <v/>
      </c>
    </row>
    <row r="5" ht="25.5" customHeight="1" s="29">
      <c r="A5" s="20" t="inlineStr">
        <is>
          <t>R-02</t>
        </is>
      </c>
      <c r="B5" s="20" t="inlineStr">
        <is>
          <t>ACL</t>
        </is>
      </c>
      <c r="C5" s="20" t="inlineStr">
        <is>
          <t>Identity mismatch between Entra, SharePoint and ServiceNow users</t>
        </is>
      </c>
      <c r="D5" s="22" t="n">
        <v>3</v>
      </c>
      <c r="E5" s="22" t="n">
        <v>5</v>
      </c>
      <c r="F5" s="20" t="inlineStr">
        <is>
          <t>Identity map with coverage reporting; unmapped = no access</t>
        </is>
      </c>
      <c r="G5" s="20" t="inlineStr">
        <is>
          <t>SRC-12, M-SEC-10</t>
        </is>
      </c>
      <c r="H5" s="22" t="inlineStr">
        <is>
          <t>Identity team</t>
        </is>
      </c>
      <c r="I5" s="20" t="inlineStr">
        <is>
          <t>Low</t>
        </is>
      </c>
      <c r="J5" s="24">
        <f>D5*E5</f>
        <v/>
      </c>
      <c r="K5" s="24">
        <f>IF(J5&gt;=20,"Critical",IF(J5&gt;=12,"High",IF(J5&gt;=6,"Medium","Low")))</f>
        <v/>
      </c>
    </row>
    <row r="6" ht="25.5" customHeight="1" s="29">
      <c r="A6" s="20" t="inlineStr">
        <is>
          <t>R-03</t>
        </is>
      </c>
      <c r="B6" s="20" t="inlineStr">
        <is>
          <t>ACL</t>
        </is>
      </c>
      <c r="C6" s="20" t="inlineStr">
        <is>
          <t>Incomplete inheritance handling (folder/site permission changes, broken inheritance)</t>
        </is>
      </c>
      <c r="D6" s="22" t="n">
        <v>4</v>
      </c>
      <c r="E6" s="22" t="n">
        <v>5</v>
      </c>
      <c r="F6" s="20" t="inlineStr">
        <is>
          <t>Scope-based ACL references with fan-out; nightly reconciliation</t>
        </is>
      </c>
      <c r="G6" s="20" t="inlineStr">
        <is>
          <t>EXP-ACL-17</t>
        </is>
      </c>
      <c r="H6" s="22" t="inlineStr">
        <is>
          <t>Data engineering</t>
        </is>
      </c>
      <c r="I6" s="20" t="inlineStr">
        <is>
          <t>Medium</t>
        </is>
      </c>
      <c r="J6" s="24">
        <f>D6*E6</f>
        <v/>
      </c>
      <c r="K6" s="24">
        <f>IF(J6&gt;=20,"Critical",IF(J6&gt;=12,"High",IF(J6&gt;=6,"Medium","Low")))</f>
        <v/>
      </c>
    </row>
    <row r="7" ht="25.5" customHeight="1" s="29">
      <c r="A7" s="20" t="inlineStr">
        <is>
          <t>R-04</t>
        </is>
      </c>
      <c r="B7" s="20" t="inlineStr">
        <is>
          <t>ACL</t>
        </is>
      </c>
      <c r="C7" s="20" t="inlineStr">
        <is>
          <t>Unauthorised retrieval due to filter bug or engine post-filtering</t>
        </is>
      </c>
      <c r="D7" s="22" t="n">
        <v>2</v>
      </c>
      <c r="E7" s="22" t="n">
        <v>5</v>
      </c>
      <c r="F7" s="20" t="inlineStr">
        <is>
          <t>Server-side injected filters; negative test suite in CI; defence-in-depth validation</t>
        </is>
      </c>
      <c r="G7" s="20" t="inlineStr">
        <is>
          <t>EXP-ACL-04</t>
        </is>
      </c>
      <c r="H7" s="22" t="inlineStr">
        <is>
          <t>RAG team</t>
        </is>
      </c>
      <c r="I7" s="20" t="inlineStr">
        <is>
          <t>Low</t>
        </is>
      </c>
      <c r="J7" s="24">
        <f>D7*E7</f>
        <v/>
      </c>
      <c r="K7" s="24">
        <f>IF(J7&gt;=20,"Critical",IF(J7&gt;=12,"High",IF(J7&gt;=6,"Medium","Low")))</f>
        <v/>
      </c>
    </row>
    <row r="8" ht="25.5" customHeight="1" s="29">
      <c r="A8" s="20" t="inlineStr">
        <is>
          <t>R-05</t>
        </is>
      </c>
      <c r="B8" s="20" t="inlineStr">
        <is>
          <t>ACL</t>
        </is>
      </c>
      <c r="C8" s="20" t="inlineStr">
        <is>
          <t>Cross-user cache leakage</t>
        </is>
      </c>
      <c r="D8" s="22" t="n">
        <v>3</v>
      </c>
      <c r="E8" s="22" t="n">
        <v>5</v>
      </c>
      <c r="F8" s="20" t="inlineStr">
        <is>
          <t>Cache keys include principal-set hash + acl_versions; per-user conversation memory</t>
        </is>
      </c>
      <c r="G8" s="20" t="inlineStr">
        <is>
          <t>EXP-ACL-10</t>
        </is>
      </c>
      <c r="H8" s="22" t="inlineStr">
        <is>
          <t>RAG team</t>
        </is>
      </c>
      <c r="I8" s="20" t="inlineStr">
        <is>
          <t>Low</t>
        </is>
      </c>
      <c r="J8" s="24">
        <f>D8*E8</f>
        <v/>
      </c>
      <c r="K8" s="24">
        <f>IF(J8&gt;=20,"Critical",IF(J8&gt;=12,"High",IF(J8&gt;=6,"Medium","Low")))</f>
        <v/>
      </c>
    </row>
    <row r="9" ht="25.5" customHeight="1" s="29">
      <c r="A9" s="20" t="inlineStr">
        <is>
          <t>R-06</t>
        </is>
      </c>
      <c r="B9" s="20" t="inlineStr">
        <is>
          <t>ACL</t>
        </is>
      </c>
      <c r="C9" s="20" t="inlineStr">
        <is>
          <t>A2A data leakage: agents forward restricted content to other users' sessions or agents</t>
        </is>
      </c>
      <c r="D9" s="22" t="n">
        <v>3</v>
      </c>
      <c r="E9" s="22" t="n">
        <v>5</v>
      </c>
      <c r="F9" s="20" t="inlineStr">
        <is>
          <t>Identity-bound tool results; no shared state across users; A2A auth; output filtering</t>
        </is>
      </c>
      <c r="G9" s="20" t="inlineStr">
        <is>
          <t>EXP-ACL-11</t>
        </is>
      </c>
      <c r="H9" s="22" t="inlineStr">
        <is>
          <t>Agent team</t>
        </is>
      </c>
      <c r="I9" s="20" t="inlineStr">
        <is>
          <t>Medium</t>
        </is>
      </c>
      <c r="J9" s="24">
        <f>D9*E9</f>
        <v/>
      </c>
      <c r="K9" s="24">
        <f>IF(J9&gt;=20,"Critical",IF(J9&gt;=12,"High",IF(J9&gt;=6,"Medium","Low")))</f>
        <v/>
      </c>
    </row>
    <row r="10" ht="25.5" customHeight="1" s="29">
      <c r="A10" s="20" t="inlineStr">
        <is>
          <t>R-07</t>
        </is>
      </c>
      <c r="B10" s="20" t="inlineStr">
        <is>
          <t>ACL</t>
        </is>
      </c>
      <c r="C10" s="20" t="inlineStr">
        <is>
          <t>Permission revocation delay exceeds acceptable window</t>
        </is>
      </c>
      <c r="D10" s="22" t="n">
        <v>3</v>
      </c>
      <c r="E10" s="22" t="n">
        <v>5</v>
      </c>
      <c r="F10" s="20" t="inlineStr">
        <is>
          <t>Agree SLA (AQ-15); design TTLs to SLA; monitor M-SEC-06</t>
        </is>
      </c>
      <c r="G10" s="20" t="inlineStr">
        <is>
          <t>EXP-ACL-05</t>
        </is>
      </c>
      <c r="H10" s="22" t="inlineStr">
        <is>
          <t>Security</t>
        </is>
      </c>
      <c r="I10" s="20" t="inlineStr">
        <is>
          <t>Medium</t>
        </is>
      </c>
      <c r="J10" s="24">
        <f>D10*E10</f>
        <v/>
      </c>
      <c r="K10" s="24">
        <f>IF(J10&gt;=20,"Critical",IF(J10&gt;=12,"High",IF(J10&gt;=6,"Medium","Low")))</f>
        <v/>
      </c>
    </row>
    <row r="11" ht="25.5" customHeight="1" s="29">
      <c r="A11" s="20" t="inlineStr">
        <is>
          <t>R-08</t>
        </is>
      </c>
      <c r="B11" s="20" t="inlineStr">
        <is>
          <t>ACL</t>
        </is>
      </c>
      <c r="C11" s="20" t="inlineStr">
        <is>
          <t>ServiceNow scripted user criteria cannot be replicated statically</t>
        </is>
      </c>
      <c r="D11" s="22" t="n">
        <v>4</v>
      </c>
      <c r="E11" s="22" t="n">
        <v>4</v>
      </c>
      <c r="F11" s="20" t="inlineStr">
        <is>
          <t>Index criteria IDs; evaluate matches per user in ServiceNow; requires_source_check flag</t>
        </is>
      </c>
      <c r="G11" s="20" t="inlineStr">
        <is>
          <t>EXP-ACL-06, SRC-09</t>
        </is>
      </c>
      <c r="H11" s="22" t="inlineStr">
        <is>
          <t>ServiceNow team</t>
        </is>
      </c>
      <c r="I11" s="20" t="inlineStr">
        <is>
          <t>Medium</t>
        </is>
      </c>
      <c r="J11" s="24">
        <f>D11*E11</f>
        <v/>
      </c>
      <c r="K11" s="24">
        <f>IF(J11&gt;=20,"Critical",IF(J11&gt;=12,"High",IF(J11&gt;=6,"Medium","Low")))</f>
        <v/>
      </c>
    </row>
    <row r="12" ht="25.5" customHeight="1" s="29">
      <c r="A12" s="20" t="inlineStr">
        <is>
          <t>R-09</t>
        </is>
      </c>
      <c r="B12" s="20" t="inlineStr">
        <is>
          <t>ACL</t>
        </is>
      </c>
      <c r="C12" s="20" t="inlineStr">
        <is>
          <t>SharePoint sharing links / special claims mis-modelled (over-grant)</t>
        </is>
      </c>
      <c r="D12" s="22" t="n">
        <v>3</v>
      </c>
      <c r="E12" s="22" t="n">
        <v>5</v>
      </c>
      <c r="F12" s="20" t="inlineStr">
        <is>
          <t>Conservative default (do not grant on org links) pending security decision</t>
        </is>
      </c>
      <c r="G12" s="20" t="inlineStr">
        <is>
          <t>EXP-ACL-01</t>
        </is>
      </c>
      <c r="H12" s="22" t="inlineStr">
        <is>
          <t>Security</t>
        </is>
      </c>
      <c r="I12" s="20" t="inlineStr">
        <is>
          <t>Low</t>
        </is>
      </c>
      <c r="J12" s="24">
        <f>D12*E12</f>
        <v/>
      </c>
      <c r="K12" s="24">
        <f>IF(J12&gt;=20,"Critical",IF(J12&gt;=12,"High",IF(J12&gt;=6,"Medium","Low")))</f>
        <v/>
      </c>
    </row>
    <row r="13" ht="25.5" customHeight="1" s="29">
      <c r="A13" s="20" t="inlineStr">
        <is>
          <t>R-10</t>
        </is>
      </c>
      <c r="B13" s="20" t="inlineStr">
        <is>
          <t>ACL</t>
        </is>
      </c>
      <c r="C13" s="20" t="inlineStr">
        <is>
          <t>Managed baseline itself has ACL fidelity gaps</t>
        </is>
      </c>
      <c r="D13" s="22" t="n">
        <v>2</v>
      </c>
      <c r="E13" s="22" t="n">
        <v>5</v>
      </c>
      <c r="F13" s="20" t="inlineStr">
        <is>
          <t>Measure baseline with same negative suite</t>
        </is>
      </c>
      <c r="G13" s="20" t="inlineStr">
        <is>
          <t>EXP-ACL-19</t>
        </is>
      </c>
      <c r="H13" s="22" t="inlineStr">
        <is>
          <t>Security</t>
        </is>
      </c>
      <c r="I13" s="20" t="inlineStr">
        <is>
          <t>Unknown until tested</t>
        </is>
      </c>
      <c r="J13" s="24">
        <f>D13*E13</f>
        <v/>
      </c>
      <c r="K13" s="24">
        <f>IF(J13&gt;=20,"Critical",IF(J13&gt;=12,"High",IF(J13&gt;=6,"Medium","Low")))</f>
        <v/>
      </c>
    </row>
    <row r="14" ht="25.5" customHeight="1" s="29">
      <c r="A14" s="20" t="inlineStr">
        <is>
          <t>R-11</t>
        </is>
      </c>
      <c r="B14" s="20" t="inlineStr">
        <is>
          <t>Security</t>
        </is>
      </c>
      <c r="C14" s="20" t="inlineStr">
        <is>
          <t>Prompt injection from retrieved documents</t>
        </is>
      </c>
      <c r="D14" s="22" t="n">
        <v>4</v>
      </c>
      <c r="E14" s="22" t="n">
        <v>4</v>
      </c>
      <c r="F14" s="20" t="inlineStr">
        <is>
          <t>Treat retrieved text as data; Model Armor; tool allow-lists; no tool execution from content</t>
        </is>
      </c>
      <c r="G14" s="20" t="inlineStr">
        <is>
          <t>EXP-37</t>
        </is>
      </c>
      <c r="H14" s="22" t="inlineStr">
        <is>
          <t>RAG team</t>
        </is>
      </c>
      <c r="I14" s="20" t="inlineStr">
        <is>
          <t>Medium</t>
        </is>
      </c>
      <c r="J14" s="24">
        <f>D14*E14</f>
        <v/>
      </c>
      <c r="K14" s="24">
        <f>IF(J14&gt;=20,"Critical",IF(J14&gt;=12,"High",IF(J14&gt;=6,"Medium","Low")))</f>
        <v/>
      </c>
    </row>
    <row r="15" ht="25.5" customHeight="1" s="29">
      <c r="A15" s="20" t="inlineStr">
        <is>
          <t>R-12</t>
        </is>
      </c>
      <c r="B15" s="20" t="inlineStr">
        <is>
          <t>Security</t>
        </is>
      </c>
      <c r="C15" s="20" t="inlineStr">
        <is>
          <t>Malicious or malformed documents (parser exploits, zip bombs)</t>
        </is>
      </c>
      <c r="D15" s="22" t="n">
        <v>2</v>
      </c>
      <c r="E15" s="22" t="n">
        <v>4</v>
      </c>
      <c r="F15" s="20" t="inlineStr">
        <is>
          <t>Sandboxed parsing; size/type limits; scanning</t>
        </is>
      </c>
      <c r="G15" s="20" t="inlineStr">
        <is>
          <t>Fuzz sample</t>
        </is>
      </c>
      <c r="H15" s="22" t="inlineStr">
        <is>
          <t>Data engineering</t>
        </is>
      </c>
      <c r="I15" s="20" t="inlineStr">
        <is>
          <t>Low</t>
        </is>
      </c>
      <c r="J15" s="24">
        <f>D15*E15</f>
        <v/>
      </c>
      <c r="K15" s="24">
        <f>IF(J15&gt;=20,"Critical",IF(J15&gt;=12,"High",IF(J15&gt;=6,"Medium","Low")))</f>
        <v/>
      </c>
    </row>
    <row r="16" ht="25.5" customHeight="1" s="29">
      <c r="A16" s="20" t="inlineStr">
        <is>
          <t>R-13</t>
        </is>
      </c>
      <c r="B16" s="20" t="inlineStr">
        <is>
          <t>Security</t>
        </is>
      </c>
      <c r="C16" s="20" t="inlineStr">
        <is>
          <t>PII exposure in answers or logs</t>
        </is>
      </c>
      <c r="D16" s="22" t="n">
        <v>3</v>
      </c>
      <c r="E16" s="22" t="n">
        <v>5</v>
      </c>
      <c r="F16" s="20" t="inlineStr">
        <is>
          <t>DLP per data set; no content in logs; restricted log buckets</t>
        </is>
      </c>
      <c r="G16" s="20" t="inlineStr">
        <is>
          <t>EXP-ACL-15</t>
        </is>
      </c>
      <c r="H16" s="22" t="inlineStr">
        <is>
          <t>Security</t>
        </is>
      </c>
      <c r="I16" s="20" t="inlineStr">
        <is>
          <t>Low</t>
        </is>
      </c>
      <c r="J16" s="24">
        <f>D16*E16</f>
        <v/>
      </c>
      <c r="K16" s="24">
        <f>IF(J16&gt;=20,"Critical",IF(J16&gt;=12,"High",IF(J16&gt;=6,"Medium","Low")))</f>
        <v/>
      </c>
    </row>
    <row r="17" ht="25.5" customHeight="1" s="29">
      <c r="A17" s="20" t="inlineStr">
        <is>
          <t>R-14</t>
        </is>
      </c>
      <c r="B17" s="20" t="inlineStr">
        <is>
          <t>Security</t>
        </is>
      </c>
      <c r="C17" s="20" t="inlineStr">
        <is>
          <t>Sensitive-data retention in GCS copies / embeddings after source deletion</t>
        </is>
      </c>
      <c r="D17" s="22" t="n">
        <v>3</v>
      </c>
      <c r="E17" s="22" t="n">
        <v>4</v>
      </c>
      <c r="F17" s="20" t="inlineStr">
        <is>
          <t>Deletion propagation incl. GCS + caches; retention policies</t>
        </is>
      </c>
      <c r="G17" s="20" t="inlineStr">
        <is>
          <t>EXP-ACL-07</t>
        </is>
      </c>
      <c r="H17" s="22" t="inlineStr">
        <is>
          <t>Data engineering</t>
        </is>
      </c>
      <c r="I17" s="20" t="inlineStr">
        <is>
          <t>Low</t>
        </is>
      </c>
      <c r="J17" s="24">
        <f>D17*E17</f>
        <v/>
      </c>
      <c r="K17" s="24">
        <f>IF(J17&gt;=20,"Critical",IF(J17&gt;=12,"High",IF(J17&gt;=6,"Medium","Low")))</f>
        <v/>
      </c>
    </row>
    <row r="18" ht="25.5" customHeight="1" s="29">
      <c r="A18" s="20" t="inlineStr">
        <is>
          <t>R-15</t>
        </is>
      </c>
      <c r="B18" s="20" t="inlineStr">
        <is>
          <t>Security</t>
        </is>
      </c>
      <c r="C18" s="20" t="inlineStr">
        <is>
          <t>Secret leakage (Graph cert, ServiceNow OAuth)</t>
        </is>
      </c>
      <c r="D18" s="22" t="n">
        <v>2</v>
      </c>
      <c r="E18" s="22" t="n">
        <v>5</v>
      </c>
      <c r="F18" s="20" t="inlineStr">
        <is>
          <t>Secret Manager, rotation, no keys in code, VPC-SC</t>
        </is>
      </c>
      <c r="G18" s="20" t="inlineStr">
        <is>
          <t>Audit</t>
        </is>
      </c>
      <c r="H18" s="22" t="inlineStr">
        <is>
          <t>Security</t>
        </is>
      </c>
      <c r="I18" s="20" t="inlineStr">
        <is>
          <t>Low</t>
        </is>
      </c>
      <c r="J18" s="24">
        <f>D18*E18</f>
        <v/>
      </c>
      <c r="K18" s="24">
        <f>IF(J18&gt;=20,"Critical",IF(J18&gt;=12,"High",IF(J18&gt;=6,"Medium","Low")))</f>
        <v/>
      </c>
    </row>
    <row r="19" ht="25.5" customHeight="1" s="29">
      <c r="A19" s="20" t="inlineStr">
        <is>
          <t>R-16</t>
        </is>
      </c>
      <c r="B19" s="20" t="inlineStr">
        <is>
          <t>Security</t>
        </is>
      </c>
      <c r="C19" s="20" t="inlineStr">
        <is>
          <t>Over-privileged ingestion identity used for user queries</t>
        </is>
      </c>
      <c r="D19" s="22" t="n">
        <v>2</v>
      </c>
      <c r="E19" s="22" t="n">
        <v>5</v>
      </c>
      <c r="F19" s="20" t="inlineStr">
        <is>
          <t>Separate SAs/app registrations; code review gate; tests</t>
        </is>
      </c>
      <c r="G19" s="20" t="inlineStr">
        <is>
          <t>EXP-ACL-20</t>
        </is>
      </c>
      <c r="H19" s="22" t="inlineStr">
        <is>
          <t>RAG team</t>
        </is>
      </c>
      <c r="I19" s="20" t="inlineStr">
        <is>
          <t>Low</t>
        </is>
      </c>
      <c r="J19" s="24">
        <f>D19*E19</f>
        <v/>
      </c>
      <c r="K19" s="24">
        <f>IF(J19&gt;=20,"Critical",IF(J19&gt;=12,"High",IF(J19&gt;=6,"Medium","Low")))</f>
        <v/>
      </c>
    </row>
    <row r="20" ht="25.5" customHeight="1" s="29">
      <c r="A20" s="20" t="inlineStr">
        <is>
          <t>R-17</t>
        </is>
      </c>
      <c r="B20" s="20" t="inlineStr">
        <is>
          <t>Security</t>
        </is>
      </c>
      <c r="C20" s="20" t="inlineStr">
        <is>
          <t>Logging of sensitive content by frameworks (ADK, LangChain debug)</t>
        </is>
      </c>
      <c r="D20" s="22" t="n">
        <v>3</v>
      </c>
      <c r="E20" s="22" t="n">
        <v>4</v>
      </c>
      <c r="F20" s="20" t="inlineStr">
        <is>
          <t>Disable payload logging; log scanning</t>
        </is>
      </c>
      <c r="G20" s="20" t="inlineStr">
        <is>
          <t>EXP-ACL-15</t>
        </is>
      </c>
      <c r="H20" s="22" t="inlineStr">
        <is>
          <t>SRE</t>
        </is>
      </c>
      <c r="I20" s="20" t="inlineStr">
        <is>
          <t>Low</t>
        </is>
      </c>
      <c r="J20" s="24">
        <f>D20*E20</f>
        <v/>
      </c>
      <c r="K20" s="24">
        <f>IF(J20&gt;=20,"Critical",IF(J20&gt;=12,"High",IF(J20&gt;=6,"Medium","Low")))</f>
        <v/>
      </c>
    </row>
    <row r="21" ht="25.5" customHeight="1" s="29">
      <c r="A21" s="20" t="inlineStr">
        <is>
          <t>R-18</t>
        </is>
      </c>
      <c r="B21" s="20" t="inlineStr">
        <is>
          <t>Governance</t>
        </is>
      </c>
      <c r="C21" s="20" t="inlineStr">
        <is>
          <t>Data residency violation (model/region outside policy)</t>
        </is>
      </c>
      <c r="D21" s="22" t="n">
        <v>2</v>
      </c>
      <c r="E21" s="22" t="n">
        <v>5</v>
      </c>
      <c r="F21" s="20" t="inlineStr">
        <is>
          <t>Pin regions; org policy resourceLocations; check model locations</t>
        </is>
      </c>
      <c r="G21" s="20" t="inlineStr">
        <is>
          <t>GCP-18</t>
        </is>
      </c>
      <c r="H21" s="22" t="inlineStr">
        <is>
          <t>Cloud platform</t>
        </is>
      </c>
      <c r="I21" s="20" t="inlineStr">
        <is>
          <t>Low</t>
        </is>
      </c>
      <c r="J21" s="24">
        <f>D21*E21</f>
        <v/>
      </c>
      <c r="K21" s="24">
        <f>IF(J21&gt;=20,"Critical",IF(J21&gt;=12,"High",IF(J21&gt;=6,"Medium","Low")))</f>
        <v/>
      </c>
    </row>
    <row r="22" ht="25.5" customHeight="1" s="29">
      <c r="A22" s="20" t="inlineStr">
        <is>
          <t>R-19</t>
        </is>
      </c>
      <c r="B22" s="20" t="inlineStr">
        <is>
          <t>Governance</t>
        </is>
      </c>
      <c r="C22" s="20" t="inlineStr">
        <is>
          <t>Citation integrity: citations to wrong or unauthorised docs</t>
        </is>
      </c>
      <c r="D22" s="22" t="n">
        <v>3</v>
      </c>
      <c r="E22" s="22" t="n">
        <v>4</v>
      </c>
      <c r="F22" s="20" t="inlineStr">
        <is>
          <t>Re-validate cited IDs; citation tests</t>
        </is>
      </c>
      <c r="G22" s="20" t="inlineStr">
        <is>
          <t>EXP-23, EXP-ACL-09</t>
        </is>
      </c>
      <c r="H22" s="22" t="inlineStr">
        <is>
          <t>RAG team</t>
        </is>
      </c>
      <c r="I22" s="20" t="inlineStr">
        <is>
          <t>Low</t>
        </is>
      </c>
      <c r="J22" s="24">
        <f>D22*E22</f>
        <v/>
      </c>
      <c r="K22" s="24">
        <f>IF(J22&gt;=20,"Critical",IF(J22&gt;=12,"High",IF(J22&gt;=6,"Medium","Low")))</f>
        <v/>
      </c>
    </row>
    <row r="23" ht="25.5" customHeight="1" s="29">
      <c r="A23" s="20" t="inlineStr">
        <is>
          <t>R-20</t>
        </is>
      </c>
      <c r="B23" s="20" t="inlineStr">
        <is>
          <t>Governance</t>
        </is>
      </c>
      <c r="C23" s="20" t="inlineStr">
        <is>
          <t>Model access restrictions (unapproved models/providers used)</t>
        </is>
      </c>
      <c r="D23" s="22" t="n">
        <v>2</v>
      </c>
      <c r="E23" s="22" t="n">
        <v>3</v>
      </c>
      <c r="F23" s="20" t="inlineStr">
        <is>
          <t>Allow-list per app_id (FR-CFG-02)</t>
        </is>
      </c>
      <c r="G23" s="20" t="inlineStr">
        <is>
          <t>Config tests</t>
        </is>
      </c>
      <c r="H23" s="22" t="inlineStr">
        <is>
          <t>Platform</t>
        </is>
      </c>
      <c r="I23" s="20" t="inlineStr">
        <is>
          <t>Low</t>
        </is>
      </c>
      <c r="J23" s="24">
        <f>D23*E23</f>
        <v/>
      </c>
      <c r="K23" s="24">
        <f>IF(J23&gt;=20,"Critical",IF(J23&gt;=12,"High",IF(J23&gt;=6,"Medium","Low")))</f>
        <v/>
      </c>
    </row>
    <row r="24">
      <c r="A24" s="20" t="inlineStr">
        <is>
          <t>R-21</t>
        </is>
      </c>
      <c r="B24" s="20" t="inlineStr">
        <is>
          <t>Quality</t>
        </is>
      </c>
      <c r="C24" s="20" t="inlineStr">
        <is>
          <t>Hallucination despite grounding</t>
        </is>
      </c>
      <c r="D24" s="22" t="n">
        <v>3</v>
      </c>
      <c r="E24" s="22" t="n">
        <v>4</v>
      </c>
      <c r="F24" s="20" t="inlineStr">
        <is>
          <t>Grounding check, abstention, eval gate</t>
        </is>
      </c>
      <c r="G24" s="20" t="inlineStr">
        <is>
          <t>EXP-22</t>
        </is>
      </c>
      <c r="H24" s="22" t="inlineStr">
        <is>
          <t>RAG team</t>
        </is>
      </c>
      <c r="I24" s="20" t="inlineStr">
        <is>
          <t>Medium</t>
        </is>
      </c>
      <c r="J24" s="24">
        <f>D24*E24</f>
        <v/>
      </c>
      <c r="K24" s="24">
        <f>IF(J24&gt;=20,"Critical",IF(J24&gt;=12,"High",IF(J24&gt;=6,"Medium","Low")))</f>
        <v/>
      </c>
    </row>
    <row r="25">
      <c r="A25" s="20" t="inlineStr">
        <is>
          <t>R-22</t>
        </is>
      </c>
      <c r="B25" s="20" t="inlineStr">
        <is>
          <t>Quality</t>
        </is>
      </c>
      <c r="C25" s="20" t="inlineStr">
        <is>
          <t>Retrieval failures on jargon/acronyms</t>
        </is>
      </c>
      <c r="D25" s="22" t="n">
        <v>4</v>
      </c>
      <c r="E25" s="22" t="n">
        <v>3</v>
      </c>
      <c r="F25" s="20" t="inlineStr">
        <is>
          <t>Hybrid + glossary</t>
        </is>
      </c>
      <c r="G25" s="20" t="inlineStr">
        <is>
          <t>EXP-04/16</t>
        </is>
      </c>
      <c r="H25" s="22" t="inlineStr">
        <is>
          <t>RAG team</t>
        </is>
      </c>
      <c r="I25" s="20" t="inlineStr">
        <is>
          <t>Low</t>
        </is>
      </c>
      <c r="J25" s="24">
        <f>D25*E25</f>
        <v/>
      </c>
      <c r="K25" s="24">
        <f>IF(J25&gt;=20,"Critical",IF(J25&gt;=12,"High",IF(J25&gt;=6,"Medium","Low")))</f>
        <v/>
      </c>
    </row>
    <row r="26" ht="25.5" customHeight="1" s="29">
      <c r="A26" s="20" t="inlineStr">
        <is>
          <t>R-23</t>
        </is>
      </c>
      <c r="B26" s="20" t="inlineStr">
        <is>
          <t>Quality</t>
        </is>
      </c>
      <c r="C26" s="20" t="inlineStr">
        <is>
          <t>Poisoned or low-quality source content</t>
        </is>
      </c>
      <c r="D26" s="22" t="n">
        <v>3</v>
      </c>
      <c r="E26" s="22" t="n">
        <v>3</v>
      </c>
      <c r="F26" s="20" t="inlineStr">
        <is>
          <t>Source allow-lists; workflow_state=published; feedback loop</t>
        </is>
      </c>
      <c r="G26" s="20" t="inlineStr">
        <is>
          <t>Feedback review</t>
        </is>
      </c>
      <c r="H26" s="22" t="inlineStr">
        <is>
          <t>Content owners</t>
        </is>
      </c>
      <c r="I26" s="20" t="inlineStr">
        <is>
          <t>Medium</t>
        </is>
      </c>
      <c r="J26" s="24">
        <f>D26*E26</f>
        <v/>
      </c>
      <c r="K26" s="24">
        <f>IF(J26&gt;=20,"Critical",IF(J26&gt;=12,"High",IF(J26&gt;=6,"Medium","Low")))</f>
        <v/>
      </c>
    </row>
    <row r="27" ht="25.5" customHeight="1" s="29">
      <c r="A27" s="20" t="inlineStr">
        <is>
          <t>R-24</t>
        </is>
      </c>
      <c r="B27" s="20" t="inlineStr">
        <is>
          <t>Quality</t>
        </is>
      </c>
      <c r="C27" s="20" t="inlineStr">
        <is>
          <t>Golden set unrepresentative -&gt; wrong decision</t>
        </is>
      </c>
      <c r="D27" s="22" t="n">
        <v>3</v>
      </c>
      <c r="E27" s="22" t="n">
        <v>4</v>
      </c>
      <c r="F27" s="20" t="inlineStr">
        <is>
          <t>Stratified sampling; pooled labels; held-out split</t>
        </is>
      </c>
      <c r="G27" s="20" t="inlineStr">
        <is>
          <t>GD-01..08</t>
        </is>
      </c>
      <c r="H27" s="22" t="inlineStr">
        <is>
          <t>Product</t>
        </is>
      </c>
      <c r="I27" s="20" t="inlineStr">
        <is>
          <t>Medium</t>
        </is>
      </c>
      <c r="J27" s="24">
        <f>D27*E27</f>
        <v/>
      </c>
      <c r="K27" s="24">
        <f>IF(J27&gt;=20,"Critical",IF(J27&gt;=12,"High",IF(J27&gt;=6,"Medium","Low")))</f>
        <v/>
      </c>
    </row>
    <row r="28" ht="25.5" customHeight="1" s="29">
      <c r="A28" s="20" t="inlineStr">
        <is>
          <t>R-25</t>
        </is>
      </c>
      <c r="B28" s="20" t="inlineStr">
        <is>
          <t>Quality</t>
        </is>
      </c>
      <c r="C28" s="20" t="inlineStr">
        <is>
          <t>Uncalibrated LLM judge biases results</t>
        </is>
      </c>
      <c r="D28" s="22" t="n">
        <v>3</v>
      </c>
      <c r="E28" s="22" t="n">
        <v>4</v>
      </c>
      <c r="F28" s="20" t="inlineStr">
        <is>
          <t>Calibrate vs humans (GD-09)</t>
        </is>
      </c>
      <c r="G28" s="20" t="inlineStr">
        <is>
          <t>Agreement report</t>
        </is>
      </c>
      <c r="H28" s="22" t="inlineStr">
        <is>
          <t>Evaluation lead</t>
        </is>
      </c>
      <c r="I28" s="20" t="inlineStr">
        <is>
          <t>Low</t>
        </is>
      </c>
      <c r="J28" s="24">
        <f>D28*E28</f>
        <v/>
      </c>
      <c r="K28" s="24">
        <f>IF(J28&gt;=20,"Critical",IF(J28&gt;=12,"High",IF(J28&gt;=6,"Medium","Low")))</f>
        <v/>
      </c>
    </row>
    <row r="29" ht="25.5" customHeight="1" s="29">
      <c r="A29" s="20" t="inlineStr">
        <is>
          <t>R-26</t>
        </is>
      </c>
      <c r="B29" s="20" t="inlineStr">
        <is>
          <t>Operations</t>
        </is>
      </c>
      <c r="C29" s="20" t="inlineStr">
        <is>
          <t>Index inconsistency between vector, keyword and ACL stores</t>
        </is>
      </c>
      <c r="D29" s="22" t="n">
        <v>3</v>
      </c>
      <c r="E29" s="22" t="n">
        <v>5</v>
      </c>
      <c r="F29" s="20" t="inlineStr">
        <is>
          <t>Single-store design or outbox + consistency checker</t>
        </is>
      </c>
      <c r="G29" s="20" t="inlineStr">
        <is>
          <t>EXP-ACL-03</t>
        </is>
      </c>
      <c r="H29" s="22" t="inlineStr">
        <is>
          <t>RAG team</t>
        </is>
      </c>
      <c r="I29" s="20" t="inlineStr">
        <is>
          <t>Low</t>
        </is>
      </c>
      <c r="J29" s="24">
        <f>D29*E29</f>
        <v/>
      </c>
      <c r="K29" s="24">
        <f>IF(J29&gt;=20,"Critical",IF(J29&gt;=12,"High",IF(J29&gt;=6,"Medium","Low")))</f>
        <v/>
      </c>
    </row>
    <row r="30" ht="25.5" customHeight="1" s="29">
      <c r="A30" s="20" t="inlineStr">
        <is>
          <t>R-27</t>
        </is>
      </c>
      <c r="B30" s="20" t="inlineStr">
        <is>
          <t>Operations</t>
        </is>
      </c>
      <c r="C30" s="20" t="inlineStr">
        <is>
          <t>Source API throttling blocks ingestion and ACL sync</t>
        </is>
      </c>
      <c r="D30" s="22" t="n">
        <v>4</v>
      </c>
      <c r="E30" s="22" t="n">
        <v>3</v>
      </c>
      <c r="F30" s="20" t="inlineStr">
        <is>
          <t>Back-off, off-peak windows, Sites.Selected scoping, agreed rate limits</t>
        </is>
      </c>
      <c r="G30" s="20" t="inlineStr">
        <is>
          <t>EXP-30</t>
        </is>
      </c>
      <c r="H30" s="22" t="inlineStr">
        <is>
          <t>Data engineering</t>
        </is>
      </c>
      <c r="I30" s="20" t="inlineStr">
        <is>
          <t>Medium</t>
        </is>
      </c>
      <c r="J30" s="24">
        <f>D30*E30</f>
        <v/>
      </c>
      <c r="K30" s="24">
        <f>IF(J30&gt;=20,"Critical",IF(J30&gt;=12,"High",IF(J30&gt;=6,"Medium","Low")))</f>
        <v/>
      </c>
    </row>
    <row r="31" ht="25.5" customHeight="1" s="29">
      <c r="A31" s="20" t="inlineStr">
        <is>
          <t>R-28</t>
        </is>
      </c>
      <c r="B31" s="20" t="inlineStr">
        <is>
          <t>Operations</t>
        </is>
      </c>
      <c r="C31" s="20" t="inlineStr">
        <is>
          <t>Service outages (Vertex, Graph, ServiceNow)</t>
        </is>
      </c>
      <c r="D31" s="22" t="n">
        <v>2</v>
      </c>
      <c r="E31" s="22" t="n">
        <v>4</v>
      </c>
      <c r="F31" s="20" t="inlineStr">
        <is>
          <t>Retries; degrade to fail-closed; status communication</t>
        </is>
      </c>
      <c r="G31" s="20" t="inlineStr">
        <is>
          <t>Chaos test</t>
        </is>
      </c>
      <c r="H31" s="22" t="inlineStr">
        <is>
          <t>SRE</t>
        </is>
      </c>
      <c r="I31" s="20" t="inlineStr">
        <is>
          <t>Medium</t>
        </is>
      </c>
      <c r="J31" s="24">
        <f>D31*E31</f>
        <v/>
      </c>
      <c r="K31" s="24">
        <f>IF(J31&gt;=20,"Critical",IF(J31&gt;=12,"High",IF(J31&gt;=6,"Medium","Low")))</f>
        <v/>
      </c>
    </row>
    <row r="32" ht="25.5" customHeight="1" s="29">
      <c r="A32" s="20" t="inlineStr">
        <is>
          <t>R-29</t>
        </is>
      </c>
      <c r="B32" s="20" t="inlineStr">
        <is>
          <t>Operations</t>
        </is>
      </c>
      <c r="C32" s="20" t="inlineStr">
        <is>
          <t>Rate limits / quotas on embeddings &amp; Gemini</t>
        </is>
      </c>
      <c r="D32" s="22" t="n">
        <v>4</v>
      </c>
      <c r="E32" s="22" t="n">
        <v>3</v>
      </c>
      <c r="F32" s="20" t="inlineStr">
        <is>
          <t>Quota requests early; batching; backoff</t>
        </is>
      </c>
      <c r="G32" s="20" t="inlineStr">
        <is>
          <t>GCP-12</t>
        </is>
      </c>
      <c r="H32" s="22" t="inlineStr">
        <is>
          <t>Platform</t>
        </is>
      </c>
      <c r="I32" s="20" t="inlineStr">
        <is>
          <t>Low</t>
        </is>
      </c>
      <c r="J32" s="24">
        <f>D32*E32</f>
        <v/>
      </c>
      <c r="K32" s="24">
        <f>IF(J32&gt;=20,"Critical",IF(J32&gt;=12,"High",IF(J32&gt;=6,"Medium","Low")))</f>
        <v/>
      </c>
    </row>
    <row r="33">
      <c r="A33" s="20" t="inlineStr">
        <is>
          <t>R-30</t>
        </is>
      </c>
      <c r="B33" s="20" t="inlineStr">
        <is>
          <t>Operations</t>
        </is>
      </c>
      <c r="C33" s="20" t="inlineStr">
        <is>
          <t>Backup/restore gaps for custom stores</t>
        </is>
      </c>
      <c r="D33" s="22" t="n">
        <v>2</v>
      </c>
      <c r="E33" s="22" t="n">
        <v>3</v>
      </c>
      <c r="F33" s="20" t="inlineStr">
        <is>
          <t>Backups + rebuild from GCS parsed zone</t>
        </is>
      </c>
      <c r="G33" s="20" t="inlineStr">
        <is>
          <t>DR drill</t>
        </is>
      </c>
      <c r="H33" s="22" t="inlineStr">
        <is>
          <t>DBA</t>
        </is>
      </c>
      <c r="I33" s="20" t="inlineStr">
        <is>
          <t>Low</t>
        </is>
      </c>
      <c r="J33" s="24">
        <f>D33*E33</f>
        <v/>
      </c>
      <c r="K33" s="24">
        <f>IF(J33&gt;=20,"Critical",IF(J33&gt;=12,"High",IF(J33&gt;=6,"Medium","Low")))</f>
        <v/>
      </c>
    </row>
    <row r="34" ht="25.5" customHeight="1" s="29">
      <c r="A34" s="20" t="inlineStr">
        <is>
          <t>R-31</t>
        </is>
      </c>
      <c r="B34" s="20" t="inlineStr">
        <is>
          <t>Cost</t>
        </is>
      </c>
      <c r="C34" s="20" t="inlineStr">
        <is>
          <t>Cost overruns (always-on endpoints, GPU, re-indexing)</t>
        </is>
      </c>
      <c r="D34" s="22" t="n">
        <v>3</v>
      </c>
      <c r="E34" s="22" t="n">
        <v>3</v>
      </c>
      <c r="F34" s="20" t="inlineStr">
        <is>
          <t>Budgets/alerts; tear-down scripts; cost per experiment labels</t>
        </is>
      </c>
      <c r="G34" s="20" t="inlineStr">
        <is>
          <t>M-CO metrics</t>
        </is>
      </c>
      <c r="H34" s="22" t="inlineStr">
        <is>
          <t>FinOps</t>
        </is>
      </c>
      <c r="I34" s="20" t="inlineStr">
        <is>
          <t>Low</t>
        </is>
      </c>
      <c r="J34" s="24">
        <f>D34*E34</f>
        <v/>
      </c>
      <c r="K34" s="24">
        <f>IF(J34&gt;=20,"Critical",IF(J34&gt;=12,"High",IF(J34&gt;=6,"Medium","Low")))</f>
        <v/>
      </c>
    </row>
    <row r="35" ht="25.5" customHeight="1" s="29">
      <c r="A35" s="20" t="inlineStr">
        <is>
          <t>R-32</t>
        </is>
      </c>
      <c r="B35" s="20" t="inlineStr">
        <is>
          <t>Strategy</t>
        </is>
      </c>
      <c r="C35" s="20" t="inlineStr">
        <is>
          <t>Vendor lock-in (managed relevance, proprietary indexes)</t>
        </is>
      </c>
      <c r="D35" s="22" t="n">
        <v>3</v>
      </c>
      <c r="E35" s="22" t="n">
        <v>3</v>
      </c>
      <c r="F35" s="20" t="inlineStr">
        <is>
          <t>Keep source of truth in GCS/PostgreSQL; portable embeddings</t>
        </is>
      </c>
      <c r="G35" s="20" t="inlineStr">
        <is>
          <t>Decision matrix</t>
        </is>
      </c>
      <c r="H35" s="22" t="inlineStr">
        <is>
          <t>Architect</t>
        </is>
      </c>
      <c r="I35" s="20" t="inlineStr">
        <is>
          <t>Medium</t>
        </is>
      </c>
      <c r="J35" s="24">
        <f>D35*E35</f>
        <v/>
      </c>
      <c r="K35" s="24">
        <f>IF(J35&gt;=20,"Critical",IF(J35&gt;=12,"High",IF(J35&gt;=6,"Medium","Low")))</f>
        <v/>
      </c>
    </row>
    <row r="36" ht="25.5" customHeight="1" s="29">
      <c r="A36" s="20" t="inlineStr">
        <is>
          <t>R-33</t>
        </is>
      </c>
      <c r="B36" s="20" t="inlineStr">
        <is>
          <t>Strategy</t>
        </is>
      </c>
      <c r="C36" s="20" t="inlineStr">
        <is>
          <t>OSS library maintenance / abandonment</t>
        </is>
      </c>
      <c r="D36" s="22" t="n">
        <v>3</v>
      </c>
      <c r="E36" s="22" t="n">
        <v>3</v>
      </c>
      <c r="F36" s="20" t="inlineStr">
        <is>
          <t>Prefer widely adopted, permissive-licence projects; pin + monitor</t>
        </is>
      </c>
      <c r="G36" s="20" t="inlineStr">
        <is>
          <t>Quarterly review</t>
        </is>
      </c>
      <c r="H36" s="22" t="inlineStr">
        <is>
          <t>Architect</t>
        </is>
      </c>
      <c r="I36" s="20" t="inlineStr">
        <is>
          <t>Low</t>
        </is>
      </c>
      <c r="J36" s="24">
        <f>D36*E36</f>
        <v/>
      </c>
      <c r="K36" s="24">
        <f>IF(J36&gt;=20,"Critical",IF(J36&gt;=12,"High",IF(J36&gt;=6,"Medium","Low")))</f>
        <v/>
      </c>
    </row>
    <row r="37" ht="25.5" customHeight="1" s="29">
      <c r="A37" s="20" t="inlineStr">
        <is>
          <t>R-34</t>
        </is>
      </c>
      <c r="B37" s="20" t="inlineStr">
        <is>
          <t>Strategy</t>
        </is>
      </c>
      <c r="C37" s="20" t="inlineStr">
        <is>
          <t>Model deprecation forces re-embedding</t>
        </is>
      </c>
      <c r="D37" s="22" t="n">
        <v>4</v>
      </c>
      <c r="E37" s="22" t="n">
        <v>3</v>
      </c>
      <c r="F37" s="20" t="inlineStr">
        <is>
          <t>Store embedding_model_version; blue/green re-index runbook; budget for re-embed</t>
        </is>
      </c>
      <c r="G37" s="20" t="inlineStr">
        <is>
          <t>ING-22</t>
        </is>
      </c>
      <c r="H37" s="22" t="inlineStr">
        <is>
          <t>ML platform</t>
        </is>
      </c>
      <c r="I37" s="20" t="inlineStr">
        <is>
          <t>Medium</t>
        </is>
      </c>
      <c r="J37" s="24">
        <f>D37*E37</f>
        <v/>
      </c>
      <c r="K37" s="24">
        <f>IF(J37&gt;=20,"Critical",IF(J37&gt;=12,"High",IF(J37&gt;=6,"Medium","Low")))</f>
        <v/>
      </c>
    </row>
    <row r="38" ht="25.5" customHeight="1" s="29">
      <c r="A38" s="20" t="inlineStr">
        <is>
          <t>R-35</t>
        </is>
      </c>
      <c r="B38" s="20" t="inlineStr">
        <is>
          <t>Strategy</t>
        </is>
      </c>
      <c r="C38" s="20" t="inlineStr">
        <is>
          <t>ADK 2.0.3 incompatibilities (A2A auth headers, part conversion fixed in later 2.x)</t>
        </is>
      </c>
      <c r="D38" s="22" t="n">
        <v>3</v>
      </c>
      <c r="E38" s="22" t="n">
        <v>3</v>
      </c>
      <c r="F38" s="20" t="inlineStr">
        <is>
          <t>Verify against 2.0.3; plan upgrade to latest 2.x if needed</t>
        </is>
      </c>
      <c r="G38" s="20" t="inlineStr">
        <is>
          <t>EXP-41</t>
        </is>
      </c>
      <c r="H38" s="22" t="inlineStr">
        <is>
          <t>Agent team</t>
        </is>
      </c>
      <c r="I38" s="20" t="inlineStr">
        <is>
          <t>Medium</t>
        </is>
      </c>
      <c r="J38" s="24">
        <f>D38*E38</f>
        <v/>
      </c>
      <c r="K38" s="24">
        <f>IF(J38&gt;=20,"Critical",IF(J38&gt;=12,"High",IF(J38&gt;=6,"Medium","Low")))</f>
        <v/>
      </c>
    </row>
    <row r="39" ht="25.5" customHeight="1" s="29">
      <c r="A39" s="20" t="inlineStr">
        <is>
          <t>R-36</t>
        </is>
      </c>
      <c r="B39" s="20" t="inlineStr">
        <is>
          <t>Strategy</t>
        </is>
      </c>
      <c r="C39" s="20" t="inlineStr">
        <is>
          <t>Custom build cannot reach parity with managed connectors/ACLs in time</t>
        </is>
      </c>
      <c r="D39" s="22" t="n">
        <v>4</v>
      </c>
      <c r="E39" s="22" t="n">
        <v>4</v>
      </c>
      <c r="F39" s="20" t="inlineStr">
        <is>
          <t>Hybrid options (AP-A2, AP-D); decision gates</t>
        </is>
      </c>
      <c r="G39" s="20" t="inlineStr">
        <is>
          <t>Roadmap gates</t>
        </is>
      </c>
      <c r="H39" s="22" t="inlineStr">
        <is>
          <t>Architect</t>
        </is>
      </c>
      <c r="I39" s="20" t="inlineStr">
        <is>
          <t>Medium</t>
        </is>
      </c>
      <c r="J39" s="24">
        <f>D39*E39</f>
        <v/>
      </c>
      <c r="K39" s="24">
        <f>IF(J39&gt;=20,"Critical",IF(J39&gt;=12,"High",IF(J39&gt;=6,"Medium","Low")))</f>
        <v/>
      </c>
    </row>
    <row r="40" ht="25.5" customHeight="1" s="29">
      <c r="A40" s="20" t="inlineStr">
        <is>
          <t>R-37</t>
        </is>
      </c>
      <c r="B40" s="20" t="inlineStr">
        <is>
          <t>ACL</t>
        </is>
      </c>
      <c r="C40" s="20" t="inlineStr">
        <is>
          <t>Conflicting or stale permission records treated as allow</t>
        </is>
      </c>
      <c r="D40" s="22" t="n">
        <v>2</v>
      </c>
      <c r="E40" s="22" t="n">
        <v>5</v>
      </c>
      <c r="F40" s="20" t="inlineStr">
        <is>
          <t>Deny-on-conflict rule; status field</t>
        </is>
      </c>
      <c r="G40" s="20" t="inlineStr">
        <is>
          <t>EXP-ACL-21</t>
        </is>
      </c>
      <c r="H40" s="22" t="inlineStr">
        <is>
          <t>RAG team</t>
        </is>
      </c>
      <c r="I40" s="20" t="inlineStr">
        <is>
          <t>Low</t>
        </is>
      </c>
      <c r="J40" s="24">
        <f>D40*E40</f>
        <v/>
      </c>
      <c r="K40" s="24">
        <f>IF(J40&gt;=20,"Critical",IF(J40&gt;=12,"High",IF(J40&gt;=6,"Medium","Low")))</f>
        <v/>
      </c>
    </row>
    <row r="41" ht="25.5" customHeight="1" s="29">
      <c r="A41" s="20" t="inlineStr">
        <is>
          <t>R-38</t>
        </is>
      </c>
      <c r="B41" s="20" t="inlineStr">
        <is>
          <t>ACL</t>
        </is>
      </c>
      <c r="C41" s="20" t="inlineStr">
        <is>
          <t>Encrypted/labelled files (sensitivity labels) indexed without label semantics</t>
        </is>
      </c>
      <c r="D41" s="22" t="n">
        <v>3</v>
      </c>
      <c r="E41" s="22" t="n">
        <v>4</v>
      </c>
      <c r="F41" s="20" t="inlineStr">
        <is>
          <t>Exclude labelled/encrypted files until policy defined</t>
        </is>
      </c>
      <c r="G41" s="20" t="inlineStr">
        <is>
          <t>SP-12</t>
        </is>
      </c>
      <c r="H41" s="22" t="inlineStr">
        <is>
          <t>Security</t>
        </is>
      </c>
      <c r="I41" s="20" t="inlineStr">
        <is>
          <t>Low</t>
        </is>
      </c>
      <c r="J41" s="24">
        <f>D41*E41</f>
        <v/>
      </c>
      <c r="K41" s="24">
        <f>IF(J41&gt;=20,"Critical",IF(J41&gt;=12,"High",IF(J41&gt;=6,"Medium","Low")))</f>
        <v/>
      </c>
    </row>
  </sheetData>
  <conditionalFormatting sqref="K4:K241">
    <cfRule type="expression" priority="1" dxfId="11" stopIfTrue="1">
      <formula>NOT(ISERROR(SEARCH("Critical",K4)))</formula>
    </cfRule>
    <cfRule type="expression" priority="2" dxfId="9" stopIfTrue="1">
      <formula>NOT(ISERROR(SEARCH("High",K4)))</formula>
    </cfRule>
    <cfRule type="expression" priority="3" dxfId="4" stopIfTrue="1">
      <formula>NOT(ISERROR(SEARCH("Medium",K4)))</formula>
    </cfRule>
    <cfRule type="expression" priority="4" dxfId="6" stopIfTrue="1">
      <formula>NOT(ISERROR(SEARCH("Low",K4)))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style="29" min="1" max="2"/>
    <col width="18" customWidth="1" style="29" min="3" max="3"/>
    <col width="40" customWidth="1" style="29" min="4" max="4"/>
    <col width="20" customWidth="1" style="29" min="5" max="5"/>
    <col width="16" customWidth="1" style="29" min="6" max="6"/>
    <col width="18" customWidth="1" style="29" min="7" max="7"/>
    <col width="55" customWidth="1" style="29" min="8" max="8"/>
  </cols>
  <sheetData>
    <row r="1" ht="21.95" customHeight="1" s="29">
      <c r="A1" s="1" t="inlineStr">
        <is>
          <t>Configurable cost &amp; capacity model (NOT a quotation)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Yellow = inputs (replace placeholders with confirmed values - AQ-04/07). Grey = formulas. Unit prices must be copied from the linked official pricing page; billing units differ by provider.</t>
        </is>
      </c>
    </row>
    <row r="4">
      <c r="A4" s="7" t="inlineStr">
        <is>
          <t>INPUT ASSUMPTIONS</t>
        </is>
      </c>
    </row>
    <row r="5">
      <c r="A5" s="5" t="inlineStr">
        <is>
          <t>Key</t>
        </is>
      </c>
      <c r="B5" s="5" t="inlineStr">
        <is>
          <t>Input</t>
        </is>
      </c>
      <c r="C5" s="5" t="inlineStr">
        <is>
          <t>Value</t>
        </is>
      </c>
      <c r="D5" s="5" t="inlineStr">
        <is>
          <t>Source / owner</t>
        </is>
      </c>
    </row>
    <row r="6">
      <c r="A6" t="inlineStr">
        <is>
          <t>n_docs</t>
        </is>
      </c>
      <c r="B6" t="inlineStr">
        <is>
          <t>Number of source documents</t>
        </is>
      </c>
      <c r="C6" s="8" t="n">
        <v>50000</v>
      </c>
      <c r="D6" t="inlineStr">
        <is>
          <t>AQ-04</t>
        </is>
      </c>
    </row>
    <row r="7">
      <c r="A7" t="inlineStr">
        <is>
          <t>avg_doc_mb</t>
        </is>
      </c>
      <c r="B7" t="inlineStr">
        <is>
          <t>Average document size (MB)</t>
        </is>
      </c>
      <c r="C7" s="8" t="n">
        <v>0.5</v>
      </c>
      <c r="D7" t="inlineStr">
        <is>
          <t>AQ-04</t>
        </is>
      </c>
    </row>
    <row r="8">
      <c r="A8" t="inlineStr">
        <is>
          <t>avg_pages</t>
        </is>
      </c>
      <c r="B8" t="inlineStr">
        <is>
          <t>Average pages per document (for parsing cost)</t>
        </is>
      </c>
      <c r="C8" s="8" t="n">
        <v>8</v>
      </c>
      <c r="D8" t="inlineStr">
        <is>
          <t>AQ-05</t>
        </is>
      </c>
    </row>
    <row r="9">
      <c r="A9" t="inlineStr">
        <is>
          <t>avg_text_tokens</t>
        </is>
      </c>
      <c r="B9" t="inlineStr">
        <is>
          <t>Average extracted text per document (tokens)</t>
        </is>
      </c>
      <c r="C9" s="8" t="n">
        <v>3000</v>
      </c>
      <c r="D9" t="inlineStr">
        <is>
          <t>Profile DS-01</t>
        </is>
      </c>
    </row>
    <row r="10">
      <c r="A10" t="inlineStr">
        <is>
          <t>chunk_tokens</t>
        </is>
      </c>
      <c r="B10" t="inlineStr">
        <is>
          <t>Chunk size (tokens)</t>
        </is>
      </c>
      <c r="C10" s="8" t="n">
        <v>512</v>
      </c>
      <c r="D10" t="inlineStr">
        <is>
          <t>EXP-09</t>
        </is>
      </c>
    </row>
    <row r="11">
      <c r="A11" t="inlineStr">
        <is>
          <t>overlap</t>
        </is>
      </c>
      <c r="B11" t="inlineStr">
        <is>
          <t>Chunk overlap (fraction 0-1)</t>
        </is>
      </c>
      <c r="C11" s="8" t="n">
        <v>0.1</v>
      </c>
      <c r="D11" t="inlineStr">
        <is>
          <t>EXP-10</t>
        </is>
      </c>
    </row>
    <row r="12">
      <c r="A12" t="inlineStr">
        <is>
          <t>dims</t>
        </is>
      </c>
      <c r="B12" t="inlineStr">
        <is>
          <t>Embedding dimensions</t>
        </is>
      </c>
      <c r="C12" s="8" t="n">
        <v>768</v>
      </c>
      <c r="D12" t="inlineStr">
        <is>
          <t>EXP-03</t>
        </is>
      </c>
    </row>
    <row r="13">
      <c r="A13" t="inlineStr">
        <is>
          <t>bytes_dim</t>
        </is>
      </c>
      <c r="B13" t="inlineStr">
        <is>
          <t>Bytes per dimension (4 float32, 2 halfvec, 1 int8)</t>
        </is>
      </c>
      <c r="C13" s="8" t="n">
        <v>4</v>
      </c>
      <c r="D13" t="inlineStr">
        <is>
          <t>AX-07</t>
        </is>
      </c>
    </row>
    <row r="14">
      <c r="A14" t="inlineStr">
        <is>
          <t>idx_overhead</t>
        </is>
      </c>
      <c r="B14" t="inlineStr">
        <is>
          <t>Index overhead factor vs raw vectors (hypothesis, e.g. HNSW graph)</t>
        </is>
      </c>
      <c r="C14" s="8" t="n">
        <v>1.5</v>
      </c>
      <c r="D14" t="inlineStr">
        <is>
          <t>Measure in AX-02</t>
        </is>
      </c>
    </row>
    <row r="15">
      <c r="A15" t="inlineStr">
        <is>
          <t>replicas</t>
        </is>
      </c>
      <c r="B15" t="inlineStr">
        <is>
          <t>Replication / redundancy factor</t>
        </is>
      </c>
      <c r="C15" s="8" t="n">
        <v>2</v>
      </c>
      <c r="D15" t="inlineStr">
        <is>
          <t>HA design</t>
        </is>
      </c>
    </row>
    <row r="16">
      <c r="A16" t="inlineStr">
        <is>
          <t>meta_bytes</t>
        </is>
      </c>
      <c r="B16" t="inlineStr">
        <is>
          <t>Metadata + ACL bytes per chunk</t>
        </is>
      </c>
      <c r="C16" s="8" t="n">
        <v>2000</v>
      </c>
      <c r="D16" t="inlineStr">
        <is>
          <t>Sheet 21</t>
        </is>
      </c>
    </row>
    <row r="17">
      <c r="A17" t="inlineStr">
        <is>
          <t>batch</t>
        </is>
      </c>
      <c r="B17" t="inlineStr">
        <is>
          <t>Embedding batch size (inputs per request)</t>
        </is>
      </c>
      <c r="C17" s="8" t="n">
        <v>1</v>
      </c>
      <c r="D17" t="inlineStr">
        <is>
          <t>Model limit (EMB sheet)</t>
        </is>
      </c>
    </row>
    <row r="18">
      <c r="A18" t="inlineStr">
        <is>
          <t>reproc_docs</t>
        </is>
      </c>
      <c r="B18" t="inlineStr">
        <is>
          <t>Documents re-processed per month</t>
        </is>
      </c>
      <c r="C18" s="8" t="n">
        <v>5000</v>
      </c>
      <c r="D18" t="inlineStr">
        <is>
          <t>AQ-10</t>
        </is>
      </c>
    </row>
    <row r="19">
      <c r="A19" t="inlineStr">
        <is>
          <t>daily_q</t>
        </is>
      </c>
      <c r="B19" t="inlineStr">
        <is>
          <t>Daily query volume</t>
        </is>
      </c>
      <c r="C19" s="8" t="n">
        <v>5000</v>
      </c>
      <c r="D19" t="inlineStr">
        <is>
          <t>AQ-07</t>
        </is>
      </c>
    </row>
    <row r="20">
      <c r="A20" t="inlineStr">
        <is>
          <t>peak_conc</t>
        </is>
      </c>
      <c r="B20" t="inlineStr">
        <is>
          <t>Peak concurrency (queries in flight)</t>
        </is>
      </c>
      <c r="C20" s="8" t="n">
        <v>20</v>
      </c>
      <c r="D20" t="inlineStr">
        <is>
          <t>AQ-07</t>
        </is>
      </c>
    </row>
    <row r="21">
      <c r="A21" t="inlineStr">
        <is>
          <t>cand</t>
        </is>
      </c>
      <c r="B21" t="inlineStr">
        <is>
          <t>Retrieval candidate count per query</t>
        </is>
      </c>
      <c r="C21" s="8" t="n">
        <v>50</v>
      </c>
      <c r="D21" t="inlineStr">
        <is>
          <t>EXP-19</t>
        </is>
      </c>
    </row>
    <row r="22">
      <c r="A22" t="inlineStr">
        <is>
          <t>rerank_n</t>
        </is>
      </c>
      <c r="B22" t="inlineStr">
        <is>
          <t>Reranking candidates per query</t>
        </is>
      </c>
      <c r="C22" s="8" t="n">
        <v>50</v>
      </c>
      <c r="D22" t="inlineStr">
        <is>
          <t>EXP-19</t>
        </is>
      </c>
    </row>
    <row r="23">
      <c r="A23" t="inlineStr">
        <is>
          <t>ctx_tokens</t>
        </is>
      </c>
      <c r="B23" t="inlineStr">
        <is>
          <t>Average prompt/context tokens per answer</t>
        </is>
      </c>
      <c r="C23" s="8" t="n">
        <v>6000</v>
      </c>
      <c r="D23" t="inlineStr">
        <is>
          <t>EXP-21</t>
        </is>
      </c>
    </row>
    <row r="24">
      <c r="A24" t="inlineStr">
        <is>
          <t>gen_tokens</t>
        </is>
      </c>
      <c r="B24" t="inlineStr">
        <is>
          <t>Average generated tokens per answer</t>
        </is>
      </c>
      <c r="C24" s="8" t="n">
        <v>500</v>
      </c>
      <c r="D24" t="inlineStr">
        <is>
          <t>EXP-21</t>
        </is>
      </c>
    </row>
    <row r="25">
      <c r="A25" t="inlineStr">
        <is>
          <t>answer_share</t>
        </is>
      </c>
      <c r="B25" t="inlineStr">
        <is>
          <t>Share of queries that call Answer (0-1)</t>
        </is>
      </c>
      <c r="C25" s="8" t="n">
        <v>0.6</v>
      </c>
      <c r="D25" t="inlineStr">
        <is>
          <t>AQ-09</t>
        </is>
      </c>
    </row>
    <row r="26">
      <c r="A26" t="inlineStr">
        <is>
          <t>retention_days</t>
        </is>
      </c>
      <c r="B26" t="inlineStr">
        <is>
          <t>Retention period for logs/eval data (days)</t>
        </is>
      </c>
      <c r="C26" s="8" t="n">
        <v>90</v>
      </c>
      <c r="D26" t="inlineStr">
        <is>
          <t>Policy</t>
        </is>
      </c>
    </row>
    <row r="27">
      <c r="A27" t="inlineStr">
        <is>
          <t>eng_weeks</t>
        </is>
      </c>
      <c r="B27" t="inlineStr">
        <is>
          <t>Engineering effort for chosen option (person-weeks)</t>
        </is>
      </c>
      <c r="C27" s="8" t="n">
        <v>0</v>
      </c>
      <c r="D27" t="inlineStr">
        <is>
          <t>Roadmap / decision</t>
        </is>
      </c>
    </row>
    <row r="28">
      <c r="A28" t="inlineStr">
        <is>
          <t>eng_rate</t>
        </is>
      </c>
      <c r="B28" t="inlineStr">
        <is>
          <t>Blended engineering cost per person-week</t>
        </is>
      </c>
      <c r="C28" s="8" t="n">
        <v>0</v>
      </c>
      <c r="D28" t="inlineStr">
        <is>
          <t>Finance</t>
        </is>
      </c>
    </row>
    <row r="30">
      <c r="A30" s="7" t="inlineStr">
        <is>
          <t>DERIVED WORKLOAD (formulas)</t>
        </is>
      </c>
    </row>
    <row r="31">
      <c r="A31" s="5" t="inlineStr">
        <is>
          <t>Key</t>
        </is>
      </c>
      <c r="B31" s="5" t="inlineStr">
        <is>
          <t>Derived quantity</t>
        </is>
      </c>
      <c r="C31" s="5" t="inlineStr">
        <is>
          <t>Value</t>
        </is>
      </c>
      <c r="D31" s="5" t="inlineStr">
        <is>
          <t>Formula basis</t>
        </is>
      </c>
    </row>
    <row r="32">
      <c r="A32" t="inlineStr">
        <is>
          <t>src_gb</t>
        </is>
      </c>
      <c r="B32" t="inlineStr">
        <is>
          <t>Total source data (GB)</t>
        </is>
      </c>
      <c r="C32" s="25">
        <f>$C$6*$C$7/1024</f>
        <v/>
      </c>
      <c r="D32" t="inlineStr">
        <is>
          <t>docs x MB / 1024</t>
        </is>
      </c>
    </row>
    <row r="33">
      <c r="A33" t="inlineStr">
        <is>
          <t>chunks_doc</t>
        </is>
      </c>
      <c r="B33" t="inlineStr">
        <is>
          <t>Chunks per document</t>
        </is>
      </c>
      <c r="C33" s="25">
        <f>ROUNDUP($C$9/($C$10*(1-$C$11)),0)</f>
        <v/>
      </c>
      <c r="D33" t="inlineStr">
        <is>
          <t>tokens / (chunk x (1-overlap))</t>
        </is>
      </c>
    </row>
    <row r="34">
      <c r="A34" t="inlineStr">
        <is>
          <t>chunks</t>
        </is>
      </c>
      <c r="B34" t="inlineStr">
        <is>
          <t>Total chunks</t>
        </is>
      </c>
      <c r="C34" s="25">
        <f>$C$6*$C$33</f>
        <v/>
      </c>
      <c r="D34" t="inlineStr">
        <is>
          <t>docs x chunks/doc</t>
        </is>
      </c>
    </row>
    <row r="35">
      <c r="A35" t="inlineStr">
        <is>
          <t>emb_tokens</t>
        </is>
      </c>
      <c r="B35" t="inlineStr">
        <is>
          <t>Initial embedding tokens</t>
        </is>
      </c>
      <c r="C35" s="25">
        <f>$C$34*$C$10</f>
        <v/>
      </c>
      <c r="D35" t="inlineStr">
        <is>
          <t>chunks x chunk tokens</t>
        </is>
      </c>
    </row>
    <row r="36">
      <c r="A36" t="inlineStr">
        <is>
          <t>emb_requests</t>
        </is>
      </c>
      <c r="B36" t="inlineStr">
        <is>
          <t>Initial embedding requests</t>
        </is>
      </c>
      <c r="C36" s="25">
        <f>ROUNDUP($C$34/$C$17,0)</f>
        <v/>
      </c>
      <c r="D36" t="inlineStr">
        <is>
          <t>chunks / batch</t>
        </is>
      </c>
    </row>
    <row r="37">
      <c r="A37" t="inlineStr">
        <is>
          <t>reemb_tokens</t>
        </is>
      </c>
      <c r="B37" t="inlineStr">
        <is>
          <t>Monthly re-embedding tokens</t>
        </is>
      </c>
      <c r="C37" s="25">
        <f>$C$18*$C$33*$C$10</f>
        <v/>
      </c>
      <c r="D37" t="inlineStr">
        <is>
          <t>re-processed docs x chunks/doc x chunk tokens</t>
        </is>
      </c>
    </row>
    <row r="38">
      <c r="A38" t="inlineStr">
        <is>
          <t>vec_gb</t>
        </is>
      </c>
      <c r="B38" t="inlineStr">
        <is>
          <t>Raw vector storage (GB)</t>
        </is>
      </c>
      <c r="C38" s="25">
        <f>$C$34*$C$12*$C$13/1000000000</f>
        <v/>
      </c>
      <c r="D38" t="inlineStr">
        <is>
          <t>chunks x dims x bytes / 1e9</t>
        </is>
      </c>
    </row>
    <row r="39">
      <c r="A39" t="inlineStr">
        <is>
          <t>idx_gb</t>
        </is>
      </c>
      <c r="B39" t="inlineStr">
        <is>
          <t>Index storage incl. overhead &amp; replicas (GB)</t>
        </is>
      </c>
      <c r="C39" s="25">
        <f>$C$38*$C$14*$C$15</f>
        <v/>
      </c>
      <c r="D39" t="inlineStr">
        <is>
          <t>raw x overhead x replicas</t>
        </is>
      </c>
    </row>
    <row r="40">
      <c r="A40" t="inlineStr">
        <is>
          <t>txt_gb</t>
        </is>
      </c>
      <c r="B40" t="inlineStr">
        <is>
          <t>Chunk text + metadata storage (GB, ~4 bytes/token)</t>
        </is>
      </c>
      <c r="C40" s="25">
        <f>$C$34*($C$10*4+$C$16)/1000000000</f>
        <v/>
      </c>
      <c r="D40" t="inlineStr">
        <is>
          <t>chunks x (tokens x 4 + meta) / 1e9</t>
        </is>
      </c>
    </row>
    <row r="41">
      <c r="A41" t="inlineStr">
        <is>
          <t>pages</t>
        </is>
      </c>
      <c r="B41" t="inlineStr">
        <is>
          <t>Pages to parse (initial)</t>
        </is>
      </c>
      <c r="C41" s="25">
        <f>$C$6*$C$8</f>
        <v/>
      </c>
      <c r="D41" t="inlineStr">
        <is>
          <t>docs x pages</t>
        </is>
      </c>
    </row>
    <row r="42">
      <c r="A42" t="inlineStr">
        <is>
          <t>pages_m</t>
        </is>
      </c>
      <c r="B42" t="inlineStr">
        <is>
          <t>Pages to parse per month (re-processing)</t>
        </is>
      </c>
      <c r="C42" s="25">
        <f>$C$18*$C$8</f>
        <v/>
      </c>
      <c r="D42" t="inlineStr">
        <is>
          <t>re-processed docs x pages</t>
        </is>
      </c>
    </row>
    <row r="43">
      <c r="A43" t="inlineStr">
        <is>
          <t>q_month</t>
        </is>
      </c>
      <c r="B43" t="inlineStr">
        <is>
          <t>Queries per month</t>
        </is>
      </c>
      <c r="C43" s="25">
        <f>$C$19*30</f>
        <v/>
      </c>
      <c r="D43" t="inlineStr">
        <is>
          <t>daily x 30</t>
        </is>
      </c>
    </row>
    <row r="44">
      <c r="A44" t="inlineStr">
        <is>
          <t>rr_month</t>
        </is>
      </c>
      <c r="B44" t="inlineStr">
        <is>
          <t>Rerank records per month</t>
        </is>
      </c>
      <c r="C44" s="25">
        <f>$C$43*$C$22</f>
        <v/>
      </c>
      <c r="D44" t="inlineStr">
        <is>
          <t>queries x rerank candidates</t>
        </is>
      </c>
    </row>
    <row r="45">
      <c r="A45" t="inlineStr">
        <is>
          <t>ans_month</t>
        </is>
      </c>
      <c r="B45" t="inlineStr">
        <is>
          <t>Answers per month</t>
        </is>
      </c>
      <c r="C45" s="25">
        <f>$C$43*$C$25</f>
        <v/>
      </c>
      <c r="D45" t="inlineStr">
        <is>
          <t>queries x answer share</t>
        </is>
      </c>
    </row>
    <row r="46">
      <c r="A46" t="inlineStr">
        <is>
          <t>gin_month</t>
        </is>
      </c>
      <c r="B46" t="inlineStr">
        <is>
          <t>Generation input tokens per month</t>
        </is>
      </c>
      <c r="C46" s="25">
        <f>$C$45*$C$23</f>
        <v/>
      </c>
      <c r="D46" t="inlineStr">
        <is>
          <t>answers x context tokens</t>
        </is>
      </c>
    </row>
    <row r="47">
      <c r="A47" t="inlineStr">
        <is>
          <t>gout_month</t>
        </is>
      </c>
      <c r="B47" t="inlineStr">
        <is>
          <t>Generation output tokens per month</t>
        </is>
      </c>
      <c r="C47" s="25">
        <f>$C$45*$C$24</f>
        <v/>
      </c>
      <c r="D47" t="inlineStr">
        <is>
          <t>answers x generated tokens</t>
        </is>
      </c>
    </row>
    <row r="48">
      <c r="A48" t="inlineStr">
        <is>
          <t>eng_cost</t>
        </is>
      </c>
      <c r="B48" t="inlineStr">
        <is>
          <t>Engineering cost (one-time)</t>
        </is>
      </c>
      <c r="C48" s="25">
        <f>$C$27*$C$28</f>
        <v/>
      </c>
      <c r="D48" t="inlineStr">
        <is>
          <t>weeks x rate</t>
        </is>
      </c>
    </row>
    <row r="50">
      <c r="A50" s="7" t="inlineStr">
        <is>
          <t>COST COMPONENTS (unit price = INPUT from official page; blank = not yet verified)</t>
        </is>
      </c>
    </row>
    <row r="51">
      <c r="A51" s="26" t="inlineStr">
        <is>
          <t>Component</t>
        </is>
      </c>
      <c r="B51" s="26" t="inlineStr">
        <is>
          <t>Applies to architectures</t>
        </is>
      </c>
      <c r="C51" s="26" t="inlineStr">
        <is>
          <t>Cost type</t>
        </is>
      </c>
      <c r="D51" s="26" t="inlineStr">
        <is>
          <t>Billing unit (verify on page)</t>
        </is>
      </c>
      <c r="E51" s="26" t="inlineStr">
        <is>
          <t>Quantity per unit basis</t>
        </is>
      </c>
      <c r="F51" s="26" t="inlineStr">
        <is>
          <t>Unit price (INPUT)</t>
        </is>
      </c>
      <c r="G51" s="26" t="inlineStr">
        <is>
          <t>Estimated cost</t>
        </is>
      </c>
      <c r="H51" s="26" t="inlineStr">
        <is>
          <t>Official pricing source</t>
        </is>
      </c>
    </row>
    <row r="52">
      <c r="A52" t="inlineStr">
        <is>
          <t>Embedding - initial corpus</t>
        </is>
      </c>
      <c r="B52" t="inlineStr">
        <is>
          <t>B-*, C-07, D-*</t>
        </is>
      </c>
      <c r="C52" t="inlineStr">
        <is>
          <t>One-time POC</t>
        </is>
      </c>
      <c r="D52" t="inlineStr">
        <is>
          <t>per 1M input tokens (or per 1k chars - convert)</t>
        </is>
      </c>
      <c r="E52" s="25">
        <f>$C$35/1000000</f>
        <v/>
      </c>
      <c r="F52" s="8" t="n"/>
      <c r="G52" s="25">
        <f>IF(F52="","price not entered",E52*F52)</f>
        <v/>
      </c>
      <c r="H52" s="6" t="inlineStr">
        <is>
          <t>https://cloud.google.com/vertex-ai/generative-ai/pricing</t>
        </is>
      </c>
    </row>
    <row r="53">
      <c r="A53" t="inlineStr">
        <is>
          <t>Embedding - monthly re-processing</t>
        </is>
      </c>
      <c r="B53" t="inlineStr">
        <is>
          <t>B-*, D-*</t>
        </is>
      </c>
      <c r="C53" t="inlineStr">
        <is>
          <t>Ongoing monthly</t>
        </is>
      </c>
      <c r="D53" t="inlineStr">
        <is>
          <t>per 1M input tokens</t>
        </is>
      </c>
      <c r="E53" s="25">
        <f>$C$37/1000000</f>
        <v/>
      </c>
      <c r="F53" s="8" t="n"/>
      <c r="G53" s="25">
        <f>IF(F53="","price not entered",E53*F53)</f>
        <v/>
      </c>
      <c r="H53" s="6" t="inlineStr">
        <is>
          <t>https://cloud.google.com/vertex-ai/generative-ai/pricing</t>
        </is>
      </c>
    </row>
    <row r="54">
      <c r="A54" t="inlineStr">
        <is>
          <t>Gemini input tokens</t>
        </is>
      </c>
      <c r="B54" t="inlineStr">
        <is>
          <t>All custom generation</t>
        </is>
      </c>
      <c r="C54" t="inlineStr">
        <is>
          <t>Ongoing monthly</t>
        </is>
      </c>
      <c r="D54" t="inlineStr">
        <is>
          <t>per 1M input tokens (model-specific)</t>
        </is>
      </c>
      <c r="E54" s="25">
        <f>$C$46/1000000</f>
        <v/>
      </c>
      <c r="F54" s="8" t="n"/>
      <c r="G54" s="25">
        <f>IF(F54="","price not entered",E54*F54)</f>
        <v/>
      </c>
      <c r="H54" s="6" t="inlineStr">
        <is>
          <t>https://cloud.google.com/vertex-ai/generative-ai/pricing</t>
        </is>
      </c>
    </row>
    <row r="55">
      <c r="A55" t="inlineStr">
        <is>
          <t>Gemini output tokens</t>
        </is>
      </c>
      <c r="B55" t="inlineStr">
        <is>
          <t>All custom generation</t>
        </is>
      </c>
      <c r="C55" t="inlineStr">
        <is>
          <t>Ongoing monthly</t>
        </is>
      </c>
      <c r="D55" t="inlineStr">
        <is>
          <t>per 1M output tokens (model-specific)</t>
        </is>
      </c>
      <c r="E55" s="25">
        <f>$C$47/1000000</f>
        <v/>
      </c>
      <c r="F55" s="8" t="n"/>
      <c r="G55" s="25">
        <f>IF(F55="","price not entered",E55*F55)</f>
        <v/>
      </c>
      <c r="H55" s="6" t="inlineStr">
        <is>
          <t>https://cloud.google.com/vertex-ai/generative-ai/pricing</t>
        </is>
      </c>
    </row>
    <row r="56">
      <c r="A56" t="inlineStr">
        <is>
          <t>Ranking API</t>
        </is>
      </c>
      <c r="B56" t="inlineStr">
        <is>
          <t>A-03, B-*, D-*</t>
        </is>
      </c>
      <c r="C56" t="inlineStr">
        <is>
          <t>Ongoing monthly</t>
        </is>
      </c>
      <c r="D56" t="inlineStr">
        <is>
          <t>per 1k ranking records/requests - verify unit</t>
        </is>
      </c>
      <c r="E56" s="25">
        <f>$C$44/1000</f>
        <v/>
      </c>
      <c r="F56" s="8" t="n"/>
      <c r="G56" s="25">
        <f>IF(F56="","price not entered",E56*F56)</f>
        <v/>
      </c>
      <c r="H56" s="6" t="inlineStr">
        <is>
          <t>https://cloud.google.com/generative-ai-app-builder/pricing</t>
        </is>
      </c>
    </row>
    <row r="57">
      <c r="A57" t="inlineStr">
        <is>
          <t>Vertex AI Search queries</t>
        </is>
      </c>
      <c r="B57" t="inlineStr">
        <is>
          <t>A-*, D-01, D-02</t>
        </is>
      </c>
      <c r="C57" t="inlineStr">
        <is>
          <t>Ongoing monthly</t>
        </is>
      </c>
      <c r="D57" t="inlineStr">
        <is>
          <t>per 1k queries (edition-specific)</t>
        </is>
      </c>
      <c r="E57" s="25">
        <f>$C$43/1000</f>
        <v/>
      </c>
      <c r="F57" s="8" t="n"/>
      <c r="G57" s="25">
        <f>IF(F57="","price not entered",E57*F57)</f>
        <v/>
      </c>
      <c r="H57" s="6" t="inlineStr">
        <is>
          <t>https://cloud.google.com/generative-ai-app-builder/pricing</t>
        </is>
      </c>
    </row>
    <row r="58">
      <c r="A58" t="inlineStr">
        <is>
          <t>Vertex AI Search index storage</t>
        </is>
      </c>
      <c r="B58" t="inlineStr">
        <is>
          <t>A-*, D-01, D-02</t>
        </is>
      </c>
      <c r="C58" t="inlineStr">
        <is>
          <t>Ongoing monthly</t>
        </is>
      </c>
      <c r="D58" t="inlineStr">
        <is>
          <t>per GiB-month</t>
        </is>
      </c>
      <c r="E58" s="25">
        <f>$C$40</f>
        <v/>
      </c>
      <c r="F58" s="8" t="n"/>
      <c r="G58" s="25">
        <f>IF(F58="","price not entered",E58*F58)</f>
        <v/>
      </c>
      <c r="H58" s="6" t="inlineStr">
        <is>
          <t>https://cloud.google.com/generative-ai-app-builder/pricing</t>
        </is>
      </c>
    </row>
    <row r="59">
      <c r="A59" t="inlineStr">
        <is>
          <t>Vector Search serving nodes</t>
        </is>
      </c>
      <c r="B59" t="inlineStr">
        <is>
          <t>B-05, B-06</t>
        </is>
      </c>
      <c r="C59" t="inlineStr">
        <is>
          <t>Ongoing monthly</t>
        </is>
      </c>
      <c r="D59" t="inlineStr">
        <is>
          <t>per node-hour (machine type) x hours</t>
        </is>
      </c>
      <c r="E59" s="25" t="n">
        <v>730</v>
      </c>
      <c r="F59" s="8" t="n"/>
      <c r="G59" s="25">
        <f>IF(F59="","price not entered",E59*F59)</f>
        <v/>
      </c>
      <c r="H59" s="6" t="inlineStr">
        <is>
          <t>https://cloud.google.com/vertex-ai/pricing</t>
        </is>
      </c>
    </row>
    <row r="60">
      <c r="A60" t="inlineStr">
        <is>
          <t>Vector Search index build/update</t>
        </is>
      </c>
      <c r="B60" t="inlineStr">
        <is>
          <t>B-05, B-06</t>
        </is>
      </c>
      <c r="C60" t="inlineStr">
        <is>
          <t>One-time + monthly</t>
        </is>
      </c>
      <c r="D60" t="inlineStr">
        <is>
          <t>per GiB processed</t>
        </is>
      </c>
      <c r="E60" s="25">
        <f>$C$38</f>
        <v/>
      </c>
      <c r="F60" s="8" t="n"/>
      <c r="G60" s="25">
        <f>IF(F60="","price not entered",E60*F60)</f>
        <v/>
      </c>
      <c r="H60" s="6" t="inlineStr">
        <is>
          <t>https://cloud.google.com/vertex-ai/pricing</t>
        </is>
      </c>
    </row>
    <row r="61">
      <c r="A61" t="inlineStr">
        <is>
          <t>AlloyDB compute</t>
        </is>
      </c>
      <c r="B61" t="inlineStr">
        <is>
          <t>B-01..B-03, B-11, C-07, D-01</t>
        </is>
      </c>
      <c r="C61" t="inlineStr">
        <is>
          <t>Ongoing monthly</t>
        </is>
      </c>
      <c r="D61" t="inlineStr">
        <is>
          <t>per vCPU-hour + GB-hour (enter blended per-hour price)</t>
        </is>
      </c>
      <c r="E61" s="25" t="n">
        <v>730</v>
      </c>
      <c r="F61" s="8" t="n"/>
      <c r="G61" s="25">
        <f>IF(F61="","price not entered",E61*F61)</f>
        <v/>
      </c>
      <c r="H61" s="6" t="inlineStr">
        <is>
          <t>https://cloud.google.com/alloydb/pricing</t>
        </is>
      </c>
    </row>
    <row r="62">
      <c r="A62" t="inlineStr">
        <is>
          <t>AlloyDB storage</t>
        </is>
      </c>
      <c r="B62" t="inlineStr">
        <is>
          <t>B-01..B-03, B-11, C-07, D-01</t>
        </is>
      </c>
      <c r="C62" t="inlineStr">
        <is>
          <t>Ongoing monthly</t>
        </is>
      </c>
      <c r="D62" t="inlineStr">
        <is>
          <t>per GB-month</t>
        </is>
      </c>
      <c r="E62" s="25">
        <f>$C$39+$C$40</f>
        <v/>
      </c>
      <c r="F62" s="8" t="n"/>
      <c r="G62" s="25">
        <f>IF(F62="","price not entered",E62*F62)</f>
        <v/>
      </c>
      <c r="H62" s="6" t="inlineStr">
        <is>
          <t>https://cloud.google.com/alloydb/pricing</t>
        </is>
      </c>
    </row>
    <row r="63">
      <c r="A63" t="inlineStr">
        <is>
          <t>Cloud SQL instance</t>
        </is>
      </c>
      <c r="B63" t="inlineStr">
        <is>
          <t>B-04</t>
        </is>
      </c>
      <c r="C63" t="inlineStr">
        <is>
          <t>Ongoing monthly</t>
        </is>
      </c>
      <c r="D63" t="inlineStr">
        <is>
          <t>per instance-hour (blended)</t>
        </is>
      </c>
      <c r="E63" s="25" t="n">
        <v>730</v>
      </c>
      <c r="F63" s="8" t="n"/>
      <c r="G63" s="25">
        <f>IF(F63="","price not entered",E63*F63)</f>
        <v/>
      </c>
      <c r="H63" s="6" t="inlineStr">
        <is>
          <t>https://cloud.google.com/sql/pricing</t>
        </is>
      </c>
    </row>
    <row r="64">
      <c r="A64" t="inlineStr">
        <is>
          <t>Document AI parsing - initial</t>
        </is>
      </c>
      <c r="B64" t="inlineStr">
        <is>
          <t>B-*, C-*, D-*</t>
        </is>
      </c>
      <c r="C64" t="inlineStr">
        <is>
          <t>One-time POC</t>
        </is>
      </c>
      <c r="D64" t="inlineStr">
        <is>
          <t>per 1k pages (processor-specific)</t>
        </is>
      </c>
      <c r="E64" s="25">
        <f>$C$41/1000</f>
        <v/>
      </c>
      <c r="F64" s="8" t="n"/>
      <c r="G64" s="25">
        <f>IF(F64="","price not entered",E64*F64)</f>
        <v/>
      </c>
      <c r="H64" s="6" t="inlineStr">
        <is>
          <t>https://cloud.google.com/document-ai/pricing</t>
        </is>
      </c>
    </row>
    <row r="65">
      <c r="A65" t="inlineStr">
        <is>
          <t>Document AI parsing - monthly</t>
        </is>
      </c>
      <c r="B65" t="inlineStr">
        <is>
          <t>B-*, C-*, D-*</t>
        </is>
      </c>
      <c r="C65" t="inlineStr">
        <is>
          <t>Ongoing monthly</t>
        </is>
      </c>
      <c r="D65" t="inlineStr">
        <is>
          <t>per 1k pages</t>
        </is>
      </c>
      <c r="E65" s="25">
        <f>$C$42/1000</f>
        <v/>
      </c>
      <c r="F65" s="8" t="n"/>
      <c r="G65" s="25">
        <f>IF(F65="","price not entered",E65*F65)</f>
        <v/>
      </c>
      <c r="H65" s="6" t="inlineStr">
        <is>
          <t>https://cloud.google.com/document-ai/pricing</t>
        </is>
      </c>
    </row>
    <row r="66">
      <c r="A66" t="inlineStr">
        <is>
          <t>Cloud Storage (raw + parsed zones)</t>
        </is>
      </c>
      <c r="B66" t="inlineStr">
        <is>
          <t>All custom</t>
        </is>
      </c>
      <c r="C66" t="inlineStr">
        <is>
          <t>Ongoing monthly</t>
        </is>
      </c>
      <c r="D66" t="inlineStr">
        <is>
          <t>per GB-month (class/region)</t>
        </is>
      </c>
      <c r="E66" s="25">
        <f>$C$32*2</f>
        <v/>
      </c>
      <c r="F66" s="8" t="n"/>
      <c r="G66" s="25">
        <f>IF(F66="","price not entered",E66*F66)</f>
        <v/>
      </c>
      <c r="H66" s="6" t="inlineStr">
        <is>
          <t>https://cloud.google.com/storage/pricing</t>
        </is>
      </c>
    </row>
    <row r="67">
      <c r="A67" t="inlineStr">
        <is>
          <t>BigQuery (eval / audit / ground truth)</t>
        </is>
      </c>
      <c r="B67" t="inlineStr">
        <is>
          <t>B-08 + evaluation</t>
        </is>
      </c>
      <c r="C67" t="inlineStr">
        <is>
          <t>Ongoing monthly</t>
        </is>
      </c>
      <c r="D67" t="inlineStr">
        <is>
          <t>per TiB scanned or slot-hours</t>
        </is>
      </c>
      <c r="E67" s="25" t="n">
        <v>1</v>
      </c>
      <c r="F67" s="8" t="n"/>
      <c r="G67" s="25">
        <f>IF(F67="","price not entered",E67*F67)</f>
        <v/>
      </c>
      <c r="H67" s="6" t="inlineStr">
        <is>
          <t>https://cloud.google.com/bigquery/pricing</t>
        </is>
      </c>
    </row>
    <row r="68">
      <c r="A68" t="inlineStr">
        <is>
          <t>Cloud Run (RAG API + jobs)</t>
        </is>
      </c>
      <c r="B68" t="inlineStr">
        <is>
          <t>B-*, D-*</t>
        </is>
      </c>
      <c r="C68" t="inlineStr">
        <is>
          <t>Ongoing monthly</t>
        </is>
      </c>
      <c r="D68" t="inlineStr">
        <is>
          <t>per vCPU-s / GiB-s / requests (enter monthly estimate)</t>
        </is>
      </c>
      <c r="E68" s="25" t="n">
        <v>1</v>
      </c>
      <c r="F68" s="8" t="n"/>
      <c r="G68" s="25">
        <f>IF(F68="","price not entered",E68*F68)</f>
        <v/>
      </c>
      <c r="H68" s="6" t="inlineStr">
        <is>
          <t>https://cloud.google.com/run/pricing</t>
        </is>
      </c>
    </row>
    <row r="69">
      <c r="A69" t="inlineStr">
        <is>
          <t>GKE + GPU nodes (self-hosted models/stores)</t>
        </is>
      </c>
      <c r="B69" t="inlineStr">
        <is>
          <t>C-*, E-*, B-06, B-11</t>
        </is>
      </c>
      <c r="C69" t="inlineStr">
        <is>
          <t>Ongoing monthly</t>
        </is>
      </c>
      <c r="D69" t="inlineStr">
        <is>
          <t>per node-hour / GPU-hour</t>
        </is>
      </c>
      <c r="E69" s="25" t="n">
        <v>730</v>
      </c>
      <c r="F69" s="8" t="n"/>
      <c r="G69" s="25">
        <f>IF(F69="","price not entered",E69*F69)</f>
        <v/>
      </c>
      <c r="H69" s="6" t="inlineStr">
        <is>
          <t>https://cloud.google.com/kubernetes-engine/pricing</t>
        </is>
      </c>
    </row>
    <row r="70">
      <c r="A70" t="inlineStr">
        <is>
          <t>Third-party subscription (Elastic / Qdrant / Weaviate Cloud)</t>
        </is>
      </c>
      <c r="B70" t="inlineStr">
        <is>
          <t>C-02, C-01, C-04</t>
        </is>
      </c>
      <c r="C70" t="inlineStr">
        <is>
          <t>Ongoing monthly</t>
        </is>
      </c>
      <c r="D70" t="inlineStr">
        <is>
          <t>vendor-specific</t>
        </is>
      </c>
      <c r="E70" s="25" t="n">
        <v>1</v>
      </c>
      <c r="F70" s="8" t="n"/>
      <c r="G70" s="25">
        <f>IF(F70="","price not entered",E70*F70)</f>
        <v/>
      </c>
      <c r="H70" t="inlineStr">
        <is>
          <t>Vendor pricing page - To Verify</t>
        </is>
      </c>
    </row>
    <row r="71">
      <c r="A71" t="inlineStr">
        <is>
          <t>Engineering effort</t>
        </is>
      </c>
      <c r="B71" t="inlineStr">
        <is>
          <t>Chosen option</t>
        </is>
      </c>
      <c r="C71" t="inlineStr">
        <is>
          <t>One-time</t>
        </is>
      </c>
      <c r="D71" t="inlineStr">
        <is>
          <t>person-weeks x rate</t>
        </is>
      </c>
      <c r="E71" s="25">
        <f>$C$48</f>
        <v/>
      </c>
      <c r="F71" s="8" t="n">
        <v>1</v>
      </c>
      <c r="G71" s="25">
        <f>IF(F71="","price not entered",E71*F71)</f>
        <v/>
      </c>
      <c r="H71" t="inlineStr">
        <is>
          <t>Internal</t>
        </is>
      </c>
    </row>
    <row r="73">
      <c r="A73" s="7" t="inlineStr">
        <is>
          <t>Total one-time POC (entered prices only)</t>
        </is>
      </c>
      <c r="G73" s="25">
        <f>SUMIFS(G52:G71,C52:C71,"One-time POC")</f>
        <v/>
      </c>
    </row>
    <row r="74">
      <c r="A74" s="7" t="inlineStr">
        <is>
          <t>Total ongoing monthly (entered prices only)</t>
        </is>
      </c>
      <c r="G74" s="25">
        <f>SUMIFS(G52:G71,C52:C71,"Ongoing monthly")</f>
        <v/>
      </c>
    </row>
    <row r="76">
      <c r="A76" s="7" t="inlineStr">
        <is>
          <t>Peak capacity check</t>
        </is>
      </c>
    </row>
    <row r="77">
      <c r="A77" t="inlineStr">
        <is>
          <t>Required QPS at peak (approx. = concurrency / P95 seconds)</t>
        </is>
      </c>
      <c r="B77" t="inlineStr">
        <is>
          <t>P95 latency target (s) - INPUT</t>
        </is>
      </c>
      <c r="C77" s="8" t="n">
        <v>3</v>
      </c>
      <c r="D77" s="25">
        <f>$C$20/C77</f>
        <v/>
      </c>
    </row>
  </sheetData>
  <hyperlinks>
    <hyperlink xmlns:r="http://schemas.openxmlformats.org/officeDocument/2006/relationships" ref="H52" r:id="rId1"/>
    <hyperlink xmlns:r="http://schemas.openxmlformats.org/officeDocument/2006/relationships" ref="H53" r:id="rId2"/>
    <hyperlink xmlns:r="http://schemas.openxmlformats.org/officeDocument/2006/relationships" ref="H54" r:id="rId3"/>
    <hyperlink xmlns:r="http://schemas.openxmlformats.org/officeDocument/2006/relationships" ref="H55" r:id="rId4"/>
    <hyperlink xmlns:r="http://schemas.openxmlformats.org/officeDocument/2006/relationships" ref="H56" r:id="rId5"/>
    <hyperlink xmlns:r="http://schemas.openxmlformats.org/officeDocument/2006/relationships" ref="H57" r:id="rId6"/>
    <hyperlink xmlns:r="http://schemas.openxmlformats.org/officeDocument/2006/relationships" ref="H58" r:id="rId7"/>
    <hyperlink xmlns:r="http://schemas.openxmlformats.org/officeDocument/2006/relationships" ref="H59" r:id="rId8"/>
    <hyperlink xmlns:r="http://schemas.openxmlformats.org/officeDocument/2006/relationships" ref="H60" r:id="rId9"/>
    <hyperlink xmlns:r="http://schemas.openxmlformats.org/officeDocument/2006/relationships" ref="H61" r:id="rId10"/>
    <hyperlink xmlns:r="http://schemas.openxmlformats.org/officeDocument/2006/relationships" ref="H62" r:id="rId11"/>
    <hyperlink xmlns:r="http://schemas.openxmlformats.org/officeDocument/2006/relationships" ref="H63" r:id="rId12"/>
    <hyperlink xmlns:r="http://schemas.openxmlformats.org/officeDocument/2006/relationships" ref="H64" r:id="rId13"/>
    <hyperlink xmlns:r="http://schemas.openxmlformats.org/officeDocument/2006/relationships" ref="H65" r:id="rId14"/>
    <hyperlink xmlns:r="http://schemas.openxmlformats.org/officeDocument/2006/relationships" ref="H66" r:id="rId15"/>
    <hyperlink xmlns:r="http://schemas.openxmlformats.org/officeDocument/2006/relationships" ref="H67" r:id="rId16"/>
    <hyperlink xmlns:r="http://schemas.openxmlformats.org/officeDocument/2006/relationships" ref="H68" r:id="rId17"/>
    <hyperlink xmlns:r="http://schemas.openxmlformats.org/officeDocument/2006/relationships" ref="H69" r:id="rId1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25" customWidth="1" style="29" min="2" max="2"/>
    <col width="28" customWidth="1" style="29" min="3" max="3"/>
    <col width="37" customWidth="1" style="29" min="4" max="4"/>
    <col width="26" customWidth="1" style="29" min="5" max="5"/>
    <col width="14" customWidth="1" style="29" min="6" max="6"/>
    <col width="13" customWidth="1" style="29" min="7" max="7"/>
    <col width="47" customWidth="1" style="29" min="8" max="8"/>
    <col width="19" customWidth="1" style="29" min="9" max="9"/>
    <col width="15" customWidth="1" style="29" min="10" max="10"/>
    <col width="26" customWidth="1" style="29" min="11" max="11"/>
    <col width="17" customWidth="1" style="29" min="12" max="12"/>
    <col width="16" customWidth="1" style="29" min="13" max="13"/>
  </cols>
  <sheetData>
    <row r="1" ht="21.95" customHeight="1" s="29">
      <c r="A1" s="1" t="inlineStr">
        <is>
          <t>POC roadmap - baseline and ACL gate before any advanced technique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>
      <c r="A3" s="19" t="inlineStr">
        <is>
          <t>Phase ID</t>
        </is>
      </c>
      <c r="B3" s="19" t="inlineStr">
        <is>
          <t>Phase</t>
        </is>
      </c>
      <c r="C3" s="19" t="inlineStr">
        <is>
          <t>Objectives</t>
        </is>
      </c>
      <c r="D3" s="19" t="inlineStr">
        <is>
          <t>Tasks</t>
        </is>
      </c>
      <c r="E3" s="19" t="inlineStr">
        <is>
          <t>Deliverables</t>
        </is>
      </c>
      <c r="F3" s="19" t="inlineStr">
        <is>
          <t>Prerequisites</t>
        </is>
      </c>
      <c r="G3" s="19" t="inlineStr">
        <is>
          <t>Dependencies</t>
        </is>
      </c>
      <c r="H3" s="19" t="inlineStr">
        <is>
          <t>Estimated effort (indicative, person-weeks)</t>
        </is>
      </c>
      <c r="I3" s="19" t="inlineStr">
        <is>
          <t>Responsible role</t>
        </is>
      </c>
      <c r="J3" s="19" t="inlineStr">
        <is>
          <t>Entry criteria</t>
        </is>
      </c>
      <c r="K3" s="19" t="inlineStr">
        <is>
          <t>Exit criteria</t>
        </is>
      </c>
      <c r="L3" s="19" t="inlineStr">
        <is>
          <t>Risks</t>
        </is>
      </c>
      <c r="M3" s="19" t="inlineStr">
        <is>
          <t>Decision gate</t>
        </is>
      </c>
    </row>
    <row r="4" ht="38.25" customHeight="1" s="29">
      <c r="A4" s="20" t="inlineStr">
        <is>
          <t>PH-01</t>
        </is>
      </c>
      <c r="B4" s="20" t="inlineStr">
        <is>
          <t>Discovery &amp; requirements confirmation</t>
        </is>
      </c>
      <c r="C4" s="20" t="inlineStr">
        <is>
          <t>Resolve critical unknowns</t>
        </is>
      </c>
      <c r="D4" s="20" t="inlineStr">
        <is>
          <t>Workshops: data scope, ACL semantics, revocation SLA, latency/quality targets, residency; review Eva FRs</t>
        </is>
      </c>
      <c r="E4" s="20" t="inlineStr">
        <is>
          <t>Signed assumptions log (sheet 20); in-scope sites/KBs</t>
        </is>
      </c>
      <c r="F4" s="20" t="inlineStr">
        <is>
          <t>Stakeholder availability</t>
        </is>
      </c>
      <c r="G4" s="20" t="inlineStr">
        <is>
          <t>-</t>
        </is>
      </c>
      <c r="H4" s="23" t="n">
        <v>2</v>
      </c>
      <c r="I4" s="20" t="inlineStr">
        <is>
          <t>Solution architect + product owner</t>
        </is>
      </c>
      <c r="J4" s="20" t="inlineStr">
        <is>
          <t>Sponsor approval</t>
        </is>
      </c>
      <c r="K4" s="20" t="inlineStr">
        <is>
          <t>All P0 'To Confirm' items resolved or owned</t>
        </is>
      </c>
      <c r="L4" s="20" t="inlineStr">
        <is>
          <t>Scope creep</t>
        </is>
      </c>
      <c r="M4" s="20" t="inlineStr">
        <is>
          <t>G0: proceed with POC scope</t>
        </is>
      </c>
    </row>
    <row r="5" ht="51" customHeight="1" s="29">
      <c r="A5" s="20" t="inlineStr">
        <is>
          <t>PH-02</t>
        </is>
      </c>
      <c r="B5" s="20" t="inlineStr">
        <is>
          <t>Access &amp; environment readiness</t>
        </is>
      </c>
      <c r="C5" s="20" t="inlineStr">
        <is>
          <t>Get every access needed before engineering starts</t>
        </is>
      </c>
      <c r="D5" s="20" t="inlineStr">
        <is>
          <t>Execute checklist sheet 12 (GCP + SharePoint/Entra + ServiceNow)</t>
        </is>
      </c>
      <c r="E5" s="20" t="inlineStr">
        <is>
          <t>POC project, SAs, apps, secrets, networking</t>
        </is>
      </c>
      <c r="F5" s="20" t="inlineStr">
        <is>
          <t>PH-01</t>
        </is>
      </c>
      <c r="G5" s="20" t="inlineStr">
        <is>
          <t>Security, M365, ServiceNow teams</t>
        </is>
      </c>
      <c r="H5" s="23" t="inlineStr">
        <is>
          <t>2-4 (elapsed, mostly waiting)</t>
        </is>
      </c>
      <c r="I5" s="20" t="inlineStr">
        <is>
          <t>Cloud platform lead</t>
        </is>
      </c>
      <c r="J5" s="20" t="inlineStr">
        <is>
          <t>G0 passed</t>
        </is>
      </c>
      <c r="K5" s="20" t="inlineStr">
        <is>
          <t>All 'High' blockers closed</t>
        </is>
      </c>
      <c r="L5" s="20" t="inlineStr">
        <is>
          <t>Approval lead times</t>
        </is>
      </c>
      <c r="M5" s="20" t="inlineStr">
        <is>
          <t>G1: environment ready</t>
        </is>
      </c>
    </row>
    <row r="6" ht="25.5" customHeight="1" s="29">
      <c r="A6" s="20" t="inlineStr">
        <is>
          <t>PH-03</t>
        </is>
      </c>
      <c r="B6" s="20" t="inlineStr">
        <is>
          <t>Baseline measurement</t>
        </is>
      </c>
      <c r="C6" s="20" t="inlineStr">
        <is>
          <t>Quantify current managed RAG</t>
        </is>
      </c>
      <c r="D6" s="20" t="inlineStr">
        <is>
          <t>EXP-00, EXP-ACL-19; document current config</t>
        </is>
      </c>
      <c r="E6" s="20" t="inlineStr">
        <is>
          <t>Baseline report</t>
        </is>
      </c>
      <c r="F6" s="20" t="inlineStr">
        <is>
          <t>PH-02, DS-02 draft</t>
        </is>
      </c>
      <c r="G6" s="20" t="inlineStr">
        <is>
          <t>Discovery Engine access</t>
        </is>
      </c>
      <c r="H6" s="23" t="inlineStr">
        <is>
          <t>1-2</t>
        </is>
      </c>
      <c r="I6" s="20" t="inlineStr">
        <is>
          <t>RAG engineer + evaluation lead</t>
        </is>
      </c>
      <c r="J6" s="20" t="inlineStr">
        <is>
          <t>G1</t>
        </is>
      </c>
      <c r="K6" s="20" t="inlineStr">
        <is>
          <t>Baseline metrics reproducible</t>
        </is>
      </c>
      <c r="L6" s="20" t="inlineStr">
        <is>
          <t>Baseline config opaque</t>
        </is>
      </c>
      <c r="M6" s="20" t="inlineStr">
        <is>
          <t>-</t>
        </is>
      </c>
    </row>
    <row r="7" ht="25.5" customHeight="1" s="29">
      <c r="A7" s="20" t="inlineStr">
        <is>
          <t>PH-04</t>
        </is>
      </c>
      <c r="B7" s="20" t="inlineStr">
        <is>
          <t>Representative dataset &amp; golden set</t>
        </is>
      </c>
      <c r="C7" s="20" t="inlineStr">
        <is>
          <t>Build DS-01..DS-05</t>
        </is>
      </c>
      <c r="D7" s="20" t="inlineStr">
        <is>
          <t>GD-01..GD-09</t>
        </is>
      </c>
      <c r="E7" s="20" t="inlineStr">
        <is>
          <t>Versioned datasets + labelling guide</t>
        </is>
      </c>
      <c r="F7" s="20" t="inlineStr">
        <is>
          <t>PH-01</t>
        </is>
      </c>
      <c r="G7" s="20" t="inlineStr">
        <is>
          <t>SMEs</t>
        </is>
      </c>
      <c r="H7" s="23" t="inlineStr">
        <is>
          <t>2-3 (parallel with PH-02/03)</t>
        </is>
      </c>
      <c r="I7" s="20" t="inlineStr">
        <is>
          <t>Evaluation lead + SMEs</t>
        </is>
      </c>
      <c r="J7" s="20" t="inlineStr">
        <is>
          <t>G0</t>
        </is>
      </c>
      <c r="K7" s="20" t="inlineStr">
        <is>
          <t>Golden set v1 frozen; judge calibrated</t>
        </is>
      </c>
      <c r="L7" s="20" t="inlineStr">
        <is>
          <t>SME time</t>
        </is>
      </c>
      <c r="M7" s="20" t="inlineStr">
        <is>
          <t>-</t>
        </is>
      </c>
    </row>
    <row r="8" ht="51" customHeight="1" s="29">
      <c r="A8" s="20" t="inlineStr">
        <is>
          <t>PH-05</t>
        </is>
      </c>
      <c r="B8" s="20" t="inlineStr">
        <is>
          <t>Minimal custom RAG + ACL foundation</t>
        </is>
      </c>
      <c r="C8" s="20" t="inlineStr">
        <is>
          <t>Thinnest end-to-end slice: extract -&gt; ACL -&gt; chunk -&gt; embed -&gt; AlloyDB hybrid -&gt; Gemini, exposed as ADK tool</t>
        </is>
      </c>
      <c r="D8" s="20" t="inlineStr">
        <is>
          <t>Implement B-01 with CHK-05/06, EMB-01@768; ACL model sheet 21; ENF-04</t>
        </is>
      </c>
      <c r="E8" s="20" t="inlineStr">
        <is>
          <t>Working slice + ACL negative suite in CI</t>
        </is>
      </c>
      <c r="F8" s="20" t="inlineStr">
        <is>
          <t>PH-02</t>
        </is>
      </c>
      <c r="G8" s="20" t="inlineStr">
        <is>
          <t>PH-04 for eval</t>
        </is>
      </c>
      <c r="H8" s="23" t="inlineStr">
        <is>
          <t>3-4</t>
        </is>
      </c>
      <c r="I8" s="20" t="inlineStr">
        <is>
          <t>RAG engineers (2) + data engineer</t>
        </is>
      </c>
      <c r="J8" s="20" t="inlineStr">
        <is>
          <t>G1</t>
        </is>
      </c>
      <c r="K8" s="20" t="inlineStr">
        <is>
          <t>EXP-ACL-01..04, 08, 10, 13, 20 pass</t>
        </is>
      </c>
      <c r="L8" s="20" t="inlineStr">
        <is>
          <t>ACL extraction complexity</t>
        </is>
      </c>
      <c r="M8" s="20" t="inlineStr">
        <is>
          <t>G2: ACL gate - any failure stops quality work</t>
        </is>
      </c>
    </row>
    <row r="9" ht="25.5" customHeight="1" s="29">
      <c r="A9" s="20" t="inlineStr">
        <is>
          <t>PH-06</t>
        </is>
      </c>
      <c r="B9" s="20" t="inlineStr">
        <is>
          <t>Embedding &amp; chunking experiments</t>
        </is>
      </c>
      <c r="C9" s="20" t="inlineStr">
        <is>
          <t>Find best model/chunking on our corpus</t>
        </is>
      </c>
      <c r="D9" s="20" t="inlineStr">
        <is>
          <t>EXP-01, 03, 04, 06..10, 32</t>
        </is>
      </c>
      <c r="E9" s="20" t="inlineStr">
        <is>
          <t>Results + chosen config</t>
        </is>
      </c>
      <c r="F9" s="20" t="inlineStr">
        <is>
          <t>G2</t>
        </is>
      </c>
      <c r="G9" s="20" t="inlineStr">
        <is>
          <t>Quotas</t>
        </is>
      </c>
      <c r="H9" s="23" t="n">
        <v>2</v>
      </c>
      <c r="I9" s="20" t="inlineStr">
        <is>
          <t>RAG engineer</t>
        </is>
      </c>
      <c r="J9" s="20" t="inlineStr">
        <is>
          <t>G2</t>
        </is>
      </c>
      <c r="K9" s="20" t="inlineStr">
        <is>
          <t>Winners selected with significance</t>
        </is>
      </c>
      <c r="L9" s="20" t="inlineStr">
        <is>
          <t>Confounded variables</t>
        </is>
      </c>
      <c r="M9" s="20" t="inlineStr">
        <is>
          <t>-</t>
        </is>
      </c>
    </row>
    <row r="10" ht="25.5" customHeight="1" s="29">
      <c r="A10" s="20" t="inlineStr">
        <is>
          <t>PH-07</t>
        </is>
      </c>
      <c r="B10" s="20" t="inlineStr">
        <is>
          <t>Retrieval &amp; ANN optimisation</t>
        </is>
      </c>
      <c r="C10" s="20" t="inlineStr">
        <is>
          <t>Tune ANN under ACL filters</t>
        </is>
      </c>
      <c r="D10" s="20" t="inlineStr">
        <is>
          <t>EXP-11, 12, 39; AX sheet</t>
        </is>
      </c>
      <c r="E10" s="20" t="inlineStr">
        <is>
          <t>ANN config per platform</t>
        </is>
      </c>
      <c r="F10" s="20" t="inlineStr">
        <is>
          <t>PH-06</t>
        </is>
      </c>
      <c r="G10" s="20" t="inlineStr">
        <is>
          <t>DS-04</t>
        </is>
      </c>
      <c r="H10" s="23" t="n">
        <v>2</v>
      </c>
      <c r="I10" s="20" t="inlineStr">
        <is>
          <t>RAG engineer</t>
        </is>
      </c>
      <c r="J10" s="20" t="inlineStr">
        <is>
          <t>PH-06 done</t>
        </is>
      </c>
      <c r="K10" s="20" t="inlineStr">
        <is>
          <t>Filtered recall + P95 targets met</t>
        </is>
      </c>
      <c r="L10" s="20" t="inlineStr">
        <is>
          <t>Filter-recall cliff</t>
        </is>
      </c>
      <c r="M10" s="20" t="inlineStr">
        <is>
          <t>-</t>
        </is>
      </c>
    </row>
    <row r="11" ht="51" customHeight="1" s="29">
      <c r="A11" s="20" t="inlineStr">
        <is>
          <t>PH-08</t>
        </is>
      </c>
      <c r="B11" s="20" t="inlineStr">
        <is>
          <t>Hybrid search &amp; reranking</t>
        </is>
      </c>
      <c r="C11" s="20" t="inlineStr">
        <is>
          <t>Measure hybrid + rerank gains</t>
        </is>
      </c>
      <c r="D11" s="20" t="inlineStr">
        <is>
          <t>EXP-13, 15, 16, 19, 21, 22, 23, 29; A-02/A-03 managed variants</t>
        </is>
      </c>
      <c r="E11" s="20" t="inlineStr">
        <is>
          <t>Best pipeline config</t>
        </is>
      </c>
      <c r="F11" s="20" t="inlineStr">
        <is>
          <t>PH-07</t>
        </is>
      </c>
      <c r="G11" s="20" t="inlineStr">
        <is>
          <t>Ranking API</t>
        </is>
      </c>
      <c r="H11" s="23" t="n">
        <v>2</v>
      </c>
      <c r="I11" s="20" t="inlineStr">
        <is>
          <t>RAG engineer</t>
        </is>
      </c>
      <c r="J11" s="20" t="inlineStr">
        <is>
          <t>PH-07 done</t>
        </is>
      </c>
      <c r="K11" s="20" t="inlineStr">
        <is>
          <t>Configuration frozen for comparison</t>
        </is>
      </c>
      <c r="L11" s="20" t="inlineStr">
        <is>
          <t>-</t>
        </is>
      </c>
      <c r="M11" s="20" t="inlineStr">
        <is>
          <t>G3: custom vs managed-improved comparison set</t>
        </is>
      </c>
    </row>
    <row r="12" ht="25.5" customHeight="1" s="29">
      <c r="A12" s="20" t="inlineStr">
        <is>
          <t>PH-09</t>
        </is>
      </c>
      <c r="B12" s="20" t="inlineStr">
        <is>
          <t>Advanced RAG (only problem-triggered)</t>
        </is>
      </c>
      <c r="C12" s="20" t="inlineStr">
        <is>
          <t>Fix residual measured gaps</t>
        </is>
      </c>
      <c r="D12" s="20" t="inlineStr">
        <is>
          <t>Select from EXP-17, 18, 20, 25..28 based on failure analysis</t>
        </is>
      </c>
      <c r="E12" s="20" t="inlineStr">
        <is>
          <t>Targeted improvements</t>
        </is>
      </c>
      <c r="F12" s="20" t="inlineStr">
        <is>
          <t>G3</t>
        </is>
      </c>
      <c r="G12" s="20" t="inlineStr">
        <is>
          <t>-</t>
        </is>
      </c>
      <c r="H12" s="23" t="inlineStr">
        <is>
          <t>1-3</t>
        </is>
      </c>
      <c r="I12" s="20" t="inlineStr">
        <is>
          <t>RAG engineer</t>
        </is>
      </c>
      <c r="J12" s="20" t="inlineStr">
        <is>
          <t>Documented failure category</t>
        </is>
      </c>
      <c r="K12" s="20" t="inlineStr">
        <is>
          <t>Gain or rejection recorded</t>
        </is>
      </c>
      <c r="L12" s="20" t="inlineStr">
        <is>
          <t>Complexity creep</t>
        </is>
      </c>
      <c r="M12" s="20" t="inlineStr">
        <is>
          <t>-</t>
        </is>
      </c>
    </row>
    <row r="13" ht="38.25" customHeight="1" s="29">
      <c r="A13" s="20" t="inlineStr">
        <is>
          <t>PH-10</t>
        </is>
      </c>
      <c r="B13" s="20" t="inlineStr">
        <is>
          <t>Performance, security &amp; cost validation</t>
        </is>
      </c>
      <c r="C13" s="20" t="inlineStr">
        <is>
          <t>Prove non-functional fitness</t>
        </is>
      </c>
      <c r="D13" s="20" t="inlineStr">
        <is>
          <t>EXP-30, 31, 33, 34, 36, 37, 41, 42; remaining EXP-ACL-*; DR drill</t>
        </is>
      </c>
      <c r="E13" s="20" t="inlineStr">
        <is>
          <t>NFR evidence pack; cost model with measured values</t>
        </is>
      </c>
      <c r="F13" s="20" t="inlineStr">
        <is>
          <t>PH-08</t>
        </is>
      </c>
      <c r="G13" s="20" t="inlineStr">
        <is>
          <t>Load tooling</t>
        </is>
      </c>
      <c r="H13" s="23" t="inlineStr">
        <is>
          <t>2-3</t>
        </is>
      </c>
      <c r="I13" s="20" t="inlineStr">
        <is>
          <t>SRE + security + RAG</t>
        </is>
      </c>
      <c r="J13" s="20" t="inlineStr">
        <is>
          <t>G3</t>
        </is>
      </c>
      <c r="K13" s="20" t="inlineStr">
        <is>
          <t>All zero-tolerance security metrics = 0</t>
        </is>
      </c>
      <c r="L13" s="20" t="inlineStr">
        <is>
          <t>Prod-unrepresentative load</t>
        </is>
      </c>
      <c r="M13" s="20" t="inlineStr">
        <is>
          <t>-</t>
        </is>
      </c>
    </row>
    <row r="14" ht="25.5" customHeight="1" s="29">
      <c r="A14" s="20" t="inlineStr">
        <is>
          <t>PH-11</t>
        </is>
      </c>
      <c r="B14" s="20" t="inlineStr">
        <is>
          <t>Results review &amp; architecture decision</t>
        </is>
      </c>
      <c r="C14" s="20" t="inlineStr">
        <is>
          <t>Decide managed / hybrid / custom</t>
        </is>
      </c>
      <c r="D14" s="20" t="inlineStr">
        <is>
          <t>EXP-35 held-out comparison; decision matrix (sheet 19); ADR</t>
        </is>
      </c>
      <c r="E14" s="20" t="inlineStr">
        <is>
          <t>Architecture Decision Record + migration plan</t>
        </is>
      </c>
      <c r="F14" s="20" t="inlineStr">
        <is>
          <t>PH-10</t>
        </is>
      </c>
      <c r="G14" s="20" t="inlineStr">
        <is>
          <t>All</t>
        </is>
      </c>
      <c r="H14" s="23" t="n">
        <v>1</v>
      </c>
      <c r="I14" s="20" t="inlineStr">
        <is>
          <t>Principal architect + sponsors</t>
        </is>
      </c>
      <c r="J14" s="20" t="inlineStr">
        <is>
          <t>All prior gates passed</t>
        </is>
      </c>
      <c r="K14" s="20" t="inlineStr">
        <is>
          <t>Decision recorded in log</t>
        </is>
      </c>
      <c r="L14" s="20" t="inlineStr">
        <is>
          <t>Bias to sunk cost</t>
        </is>
      </c>
      <c r="M14" s="20" t="inlineStr">
        <is>
          <t>G4: architecture decision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M42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29" min="1" max="1"/>
    <col width="40" customWidth="1" style="29" min="2" max="2"/>
    <col width="9" customWidth="1" style="29" min="3" max="3"/>
    <col width="11" customWidth="1" style="29" min="4" max="10"/>
    <col width="36" customWidth="1" style="29" min="11" max="11"/>
    <col width="12" customWidth="1" style="29" min="12" max="12"/>
  </cols>
  <sheetData>
    <row r="1" ht="21.95" customHeight="1" s="29">
      <c r="A1" s="1" t="inlineStr">
        <is>
          <t>Architecture decision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Scores 1-5 (5 = most favourable). Block 1 = PRELIMINARY expert assessment (orange). Block 2 = MEASURED POC scores (fill in). Any 'Fail' gate =&gt; EXCLUDED regardless of score.</t>
        </is>
      </c>
    </row>
    <row r="4">
      <c r="A4" s="26" t="inlineStr">
        <is>
          <t>Mandatory gate</t>
        </is>
      </c>
      <c r="B4" s="26" t="inlineStr">
        <is>
          <t>Description</t>
        </is>
      </c>
      <c r="C4" s="26" t="inlineStr">
        <is>
          <t>Weight</t>
        </is>
      </c>
      <c r="D4" s="26" t="inlineStr">
        <is>
          <t>A-01</t>
        </is>
      </c>
      <c r="E4" s="26" t="inlineStr">
        <is>
          <t>A-03</t>
        </is>
      </c>
      <c r="F4" s="26" t="inlineStr">
        <is>
          <t>B-01</t>
        </is>
      </c>
      <c r="G4" s="26" t="inlineStr">
        <is>
          <t>B-05</t>
        </is>
      </c>
      <c r="H4" s="26" t="inlineStr">
        <is>
          <t>C-02</t>
        </is>
      </c>
      <c r="I4" s="26" t="inlineStr">
        <is>
          <t>D-01</t>
        </is>
      </c>
      <c r="J4" s="26" t="inlineStr">
        <is>
          <t>D-03</t>
        </is>
      </c>
      <c r="K4" s="26" t="inlineStr">
        <is>
          <t>Evidence references</t>
        </is>
      </c>
      <c r="L4" s="26" t="inlineStr">
        <is>
          <t>Confidence</t>
        </is>
      </c>
    </row>
    <row r="5" ht="30" customHeight="1" s="29">
      <c r="A5" s="28" t="inlineStr">
        <is>
          <t>Mandatory: zero unauthorised exposure on full ACL negative suite (EXP-ACL-*)</t>
        </is>
      </c>
      <c r="D5" s="8" t="inlineStr">
        <is>
          <t>Unknown</t>
        </is>
      </c>
      <c r="E5" s="8" t="inlineStr">
        <is>
          <t>Unknown</t>
        </is>
      </c>
      <c r="F5" s="8" t="inlineStr">
        <is>
          <t>Unknown</t>
        </is>
      </c>
      <c r="G5" s="8" t="inlineStr">
        <is>
          <t>Unknown</t>
        </is>
      </c>
      <c r="H5" s="8" t="inlineStr">
        <is>
          <t>Unknown</t>
        </is>
      </c>
      <c r="I5" s="8" t="inlineStr">
        <is>
          <t>Unknown</t>
        </is>
      </c>
      <c r="J5" s="8" t="inlineStr">
        <is>
          <t>Unknown</t>
        </is>
      </c>
      <c r="K5" t="inlineStr">
        <is>
          <t>Sheets 14, 20</t>
        </is>
      </c>
    </row>
    <row r="6">
      <c r="A6" s="28" t="inlineStr">
        <is>
          <t>Mandatory: data residency compliant (AQ-13)</t>
        </is>
      </c>
      <c r="D6" s="8" t="inlineStr">
        <is>
          <t>Unknown</t>
        </is>
      </c>
      <c r="E6" s="8" t="inlineStr">
        <is>
          <t>Unknown</t>
        </is>
      </c>
      <c r="F6" s="8" t="inlineStr">
        <is>
          <t>Unknown</t>
        </is>
      </c>
      <c r="G6" s="8" t="inlineStr">
        <is>
          <t>Unknown</t>
        </is>
      </c>
      <c r="H6" s="8" t="inlineStr">
        <is>
          <t>Unknown</t>
        </is>
      </c>
      <c r="I6" s="8" t="inlineStr">
        <is>
          <t>Unknown</t>
        </is>
      </c>
      <c r="J6" s="8" t="inlineStr">
        <is>
          <t>Unknown</t>
        </is>
      </c>
      <c r="K6" t="inlineStr">
        <is>
          <t>Sheets 14, 20</t>
        </is>
      </c>
    </row>
    <row r="7" ht="30" customHeight="1" s="29">
      <c r="A7" s="28" t="inlineStr">
        <is>
          <t>Mandatory: integrable with ADK 2.0.3 / A2A with end-user identity (EXP-41, EXP-ACL-20)</t>
        </is>
      </c>
      <c r="D7" s="8" t="inlineStr">
        <is>
          <t>Unknown</t>
        </is>
      </c>
      <c r="E7" s="8" t="inlineStr">
        <is>
          <t>Unknown</t>
        </is>
      </c>
      <c r="F7" s="8" t="inlineStr">
        <is>
          <t>Unknown</t>
        </is>
      </c>
      <c r="G7" s="8" t="inlineStr">
        <is>
          <t>Unknown</t>
        </is>
      </c>
      <c r="H7" s="8" t="inlineStr">
        <is>
          <t>Unknown</t>
        </is>
      </c>
      <c r="I7" s="8" t="inlineStr">
        <is>
          <t>Unknown</t>
        </is>
      </c>
      <c r="J7" s="8" t="inlineStr">
        <is>
          <t>Unknown</t>
        </is>
      </c>
      <c r="K7" t="inlineStr">
        <is>
          <t>Sheets 14, 20</t>
        </is>
      </c>
    </row>
    <row r="8">
      <c r="A8" s="28" t="inlineStr">
        <is>
          <t>Mandatory: operational owner assigned (AQ-24)</t>
        </is>
      </c>
      <c r="D8" s="8" t="inlineStr">
        <is>
          <t>Unknown</t>
        </is>
      </c>
      <c r="E8" s="8" t="inlineStr">
        <is>
          <t>Unknown</t>
        </is>
      </c>
      <c r="F8" s="8" t="inlineStr">
        <is>
          <t>Unknown</t>
        </is>
      </c>
      <c r="G8" s="8" t="inlineStr">
        <is>
          <t>Unknown</t>
        </is>
      </c>
      <c r="H8" s="8" t="inlineStr">
        <is>
          <t>Unknown</t>
        </is>
      </c>
      <c r="I8" s="8" t="inlineStr">
        <is>
          <t>Unknown</t>
        </is>
      </c>
      <c r="J8" s="8" t="inlineStr">
        <is>
          <t>Unknown</t>
        </is>
      </c>
      <c r="K8" t="inlineStr">
        <is>
          <t>Sheets 14, 20</t>
        </is>
      </c>
    </row>
    <row r="10">
      <c r="A10" s="26" t="inlineStr">
        <is>
          <t>Preliminary expert assessment</t>
        </is>
      </c>
      <c r="B10" s="26" t="inlineStr">
        <is>
          <t>Description</t>
        </is>
      </c>
      <c r="C10" s="26" t="inlineStr">
        <is>
          <t>Weight</t>
        </is>
      </c>
      <c r="D10" s="26" t="inlineStr">
        <is>
          <t>A-01</t>
        </is>
      </c>
      <c r="E10" s="26" t="inlineStr">
        <is>
          <t>A-03</t>
        </is>
      </c>
      <c r="F10" s="26" t="inlineStr">
        <is>
          <t>B-01</t>
        </is>
      </c>
      <c r="G10" s="26" t="inlineStr">
        <is>
          <t>B-05</t>
        </is>
      </c>
      <c r="H10" s="26" t="inlineStr">
        <is>
          <t>C-02</t>
        </is>
      </c>
      <c r="I10" s="26" t="inlineStr">
        <is>
          <t>D-01</t>
        </is>
      </c>
      <c r="J10" s="26" t="inlineStr">
        <is>
          <t>D-03</t>
        </is>
      </c>
      <c r="K10" s="26" t="inlineStr">
        <is>
          <t>Evidence references</t>
        </is>
      </c>
      <c r="L10" s="26" t="inlineStr">
        <is>
          <t>Confidence</t>
        </is>
      </c>
    </row>
    <row r="11" ht="30" customHeight="1" s="29">
      <c r="A11" t="inlineStr">
        <is>
          <t>Retrieval quality</t>
        </is>
      </c>
      <c r="B11" s="28" t="inlineStr">
        <is>
          <t>NDCG/Recall on golden set</t>
        </is>
      </c>
      <c r="C11" s="8" t="n">
        <v>12</v>
      </c>
      <c r="D11" s="10" t="n">
        <v>3</v>
      </c>
      <c r="E11" s="10" t="n">
        <v>4</v>
      </c>
      <c r="F11" s="10" t="n">
        <v>3</v>
      </c>
      <c r="G11" s="10" t="n">
        <v>3</v>
      </c>
      <c r="H11" s="10" t="n">
        <v>3</v>
      </c>
      <c r="I11" s="10" t="n">
        <v>4</v>
      </c>
      <c r="J11" s="10" t="n">
        <v>2</v>
      </c>
      <c r="K11" s="28" t="inlineStr">
        <is>
          <t>Expert judgement - see sheets 03, 07, 21b</t>
        </is>
      </c>
      <c r="L11" s="8" t="inlineStr">
        <is>
          <t>Low</t>
        </is>
      </c>
    </row>
    <row r="12" ht="30" customHeight="1" s="29">
      <c r="A12" t="inlineStr">
        <is>
          <t>Answer quality</t>
        </is>
      </c>
      <c r="B12" s="28" t="inlineStr">
        <is>
          <t>Faithfulness, completeness, citations</t>
        </is>
      </c>
      <c r="C12" s="8" t="n">
        <v>12</v>
      </c>
      <c r="D12" s="10" t="n">
        <v>3</v>
      </c>
      <c r="E12" s="10" t="n">
        <v>4</v>
      </c>
      <c r="F12" s="10" t="n">
        <v>4</v>
      </c>
      <c r="G12" s="10" t="n">
        <v>4</v>
      </c>
      <c r="H12" s="10" t="n">
        <v>4</v>
      </c>
      <c r="I12" s="10" t="n">
        <v>4</v>
      </c>
      <c r="J12" s="10" t="n">
        <v>3</v>
      </c>
      <c r="K12" s="28" t="inlineStr">
        <is>
          <t>Expert judgement - see sheets 03, 07, 21b</t>
        </is>
      </c>
      <c r="L12" s="8" t="inlineStr">
        <is>
          <t>Low</t>
        </is>
      </c>
    </row>
    <row r="13" ht="30" customHeight="1" s="29">
      <c r="A13" t="inlineStr">
        <is>
          <t>Latency</t>
        </is>
      </c>
      <c r="B13" s="28" t="inlineStr">
        <is>
          <t>P95 end-to-end</t>
        </is>
      </c>
      <c r="C13" s="8" t="n">
        <v>8</v>
      </c>
      <c r="D13" s="10" t="n">
        <v>4</v>
      </c>
      <c r="E13" s="10" t="n">
        <v>3</v>
      </c>
      <c r="F13" s="10" t="n">
        <v>3</v>
      </c>
      <c r="G13" s="10" t="n">
        <v>4</v>
      </c>
      <c r="H13" s="10" t="n">
        <v>3</v>
      </c>
      <c r="I13" s="10" t="n">
        <v>3</v>
      </c>
      <c r="J13" s="10" t="n">
        <v>1</v>
      </c>
      <c r="K13" s="28" t="inlineStr">
        <is>
          <t>Expert judgement - see sheets 03, 07, 21b</t>
        </is>
      </c>
      <c r="L13" s="8" t="inlineStr">
        <is>
          <t>Low</t>
        </is>
      </c>
    </row>
    <row r="14" ht="30" customHeight="1" s="29">
      <c r="A14" t="inlineStr">
        <is>
          <t>Scalability</t>
        </is>
      </c>
      <c r="B14" s="28" t="inlineStr">
        <is>
          <t>Corpus + QPS growth</t>
        </is>
      </c>
      <c r="C14" s="8" t="n">
        <v>6</v>
      </c>
      <c r="D14" s="10" t="n">
        <v>4</v>
      </c>
      <c r="E14" s="10" t="n">
        <v>4</v>
      </c>
      <c r="F14" s="10" t="n">
        <v>3</v>
      </c>
      <c r="G14" s="10" t="n">
        <v>5</v>
      </c>
      <c r="H14" s="10" t="n">
        <v>4</v>
      </c>
      <c r="I14" s="10" t="n">
        <v>3</v>
      </c>
      <c r="J14" s="10" t="n">
        <v>2</v>
      </c>
      <c r="K14" s="28" t="inlineStr">
        <is>
          <t>Expert judgement - see sheets 03, 07, 21b</t>
        </is>
      </c>
      <c r="L14" s="8" t="inlineStr">
        <is>
          <t>Low</t>
        </is>
      </c>
    </row>
    <row r="15" ht="30" customHeight="1" s="29">
      <c r="A15" t="inlineStr">
        <is>
          <t>Cost</t>
        </is>
      </c>
      <c r="B15" s="28" t="inlineStr">
        <is>
          <t>Run-rate cost per successful answer (5 = cheapest)</t>
        </is>
      </c>
      <c r="C15" s="8" t="n">
        <v>8</v>
      </c>
      <c r="D15" s="10" t="n">
        <v>3</v>
      </c>
      <c r="E15" s="10" t="n">
        <v>3</v>
      </c>
      <c r="F15" s="10" t="n">
        <v>3</v>
      </c>
      <c r="G15" s="10" t="n">
        <v>2</v>
      </c>
      <c r="H15" s="10" t="n">
        <v>2</v>
      </c>
      <c r="I15" s="10" t="n">
        <v>3</v>
      </c>
      <c r="J15" s="10" t="n">
        <v>3</v>
      </c>
      <c r="K15" s="28" t="inlineStr">
        <is>
          <t>Expert judgement - see sheets 03, 07, 21b</t>
        </is>
      </c>
      <c r="L15" s="8" t="inlineStr">
        <is>
          <t>Low</t>
        </is>
      </c>
    </row>
    <row r="16" ht="30" customHeight="1" s="29">
      <c r="A16" t="inlineStr">
        <is>
          <t>Operational complexity</t>
        </is>
      </c>
      <c r="B16" s="28" t="inlineStr">
        <is>
          <t>5 = simplest to operate</t>
        </is>
      </c>
      <c r="C16" s="8" t="n">
        <v>8</v>
      </c>
      <c r="D16" s="10" t="n">
        <v>5</v>
      </c>
      <c r="E16" s="10" t="n">
        <v>4</v>
      </c>
      <c r="F16" s="10" t="n">
        <v>2</v>
      </c>
      <c r="G16" s="10" t="n">
        <v>2</v>
      </c>
      <c r="H16" s="10" t="n">
        <v>2</v>
      </c>
      <c r="I16" s="10" t="n">
        <v>2</v>
      </c>
      <c r="J16" s="10" t="n">
        <v>3</v>
      </c>
      <c r="K16" s="28" t="inlineStr">
        <is>
          <t>Expert judgement - see sheets 03, 07, 21b</t>
        </is>
      </c>
      <c r="L16" s="8" t="inlineStr">
        <is>
          <t>Low</t>
        </is>
      </c>
    </row>
    <row r="17" ht="30" customHeight="1" s="29">
      <c r="A17" t="inlineStr">
        <is>
          <t>Security (ACL fidelity)</t>
        </is>
      </c>
      <c r="B17" s="28" t="inlineStr">
        <is>
          <t>Confidence in faithful source permission enforcement</t>
        </is>
      </c>
      <c r="C17" s="8" t="n">
        <v>14</v>
      </c>
      <c r="D17" s="10" t="n">
        <v>3</v>
      </c>
      <c r="E17" s="10" t="n">
        <v>3</v>
      </c>
      <c r="F17" s="10" t="n">
        <v>3</v>
      </c>
      <c r="G17" s="10" t="n">
        <v>3</v>
      </c>
      <c r="H17" s="10" t="n">
        <v>3</v>
      </c>
      <c r="I17" s="10" t="n">
        <v>3</v>
      </c>
      <c r="J17" s="10" t="n">
        <v>5</v>
      </c>
      <c r="K17" s="28" t="inlineStr">
        <is>
          <t>Expert judgement - see sheets 03, 07, 21b</t>
        </is>
      </c>
      <c r="L17" s="8" t="inlineStr">
        <is>
          <t>Low</t>
        </is>
      </c>
    </row>
    <row r="18" ht="30" customHeight="1" s="29">
      <c r="A18" t="inlineStr">
        <is>
          <t>Data governance</t>
        </is>
      </c>
      <c r="B18" s="28" t="inlineStr">
        <is>
          <t>Lineage, residency, audit</t>
        </is>
      </c>
      <c r="C18" s="8" t="n">
        <v>6</v>
      </c>
      <c r="D18" s="10" t="n">
        <v>4</v>
      </c>
      <c r="E18" s="10" t="n">
        <v>4</v>
      </c>
      <c r="F18" s="10" t="n">
        <v>4</v>
      </c>
      <c r="G18" s="10" t="n">
        <v>3</v>
      </c>
      <c r="H18" s="10" t="n">
        <v>3</v>
      </c>
      <c r="I18" s="10" t="n">
        <v>3</v>
      </c>
      <c r="J18" s="10" t="n">
        <v>4</v>
      </c>
      <c r="K18" s="28" t="inlineStr">
        <is>
          <t>Expert judgement - see sheets 03, 07, 21b</t>
        </is>
      </c>
      <c r="L18" s="8" t="inlineStr">
        <is>
          <t>Low</t>
        </is>
      </c>
    </row>
    <row r="19" ht="30" customHeight="1" s="29">
      <c r="A19" t="inlineStr">
        <is>
          <t>Customisation flexibility</t>
        </is>
      </c>
      <c r="B19" s="28" t="inlineStr">
        <is>
          <t>Control of chunking/embedding/ranking</t>
        </is>
      </c>
      <c r="C19" s="8" t="n">
        <v>5</v>
      </c>
      <c r="D19" s="10" t="n">
        <v>1</v>
      </c>
      <c r="E19" s="10" t="n">
        <v>3</v>
      </c>
      <c r="F19" s="10" t="n">
        <v>5</v>
      </c>
      <c r="G19" s="10" t="n">
        <v>4</v>
      </c>
      <c r="H19" s="10" t="n">
        <v>5</v>
      </c>
      <c r="I19" s="10" t="n">
        <v>4</v>
      </c>
      <c r="J19" s="10" t="n">
        <v>2</v>
      </c>
      <c r="K19" s="28" t="inlineStr">
        <is>
          <t>Expert judgement - see sheets 03, 07, 21b</t>
        </is>
      </c>
      <c r="L19" s="8" t="inlineStr">
        <is>
          <t>Low</t>
        </is>
      </c>
    </row>
    <row r="20" ht="30" customHeight="1" s="29">
      <c r="A20" t="inlineStr">
        <is>
          <t>Integration with ADK and A2A</t>
        </is>
      </c>
      <c r="B20" s="28" t="inlineStr">
        <is>
          <t>Effort and fit</t>
        </is>
      </c>
      <c r="C20" s="8" t="n">
        <v>4</v>
      </c>
      <c r="D20" s="10" t="n">
        <v>4</v>
      </c>
      <c r="E20" s="10" t="n">
        <v>4</v>
      </c>
      <c r="F20" s="10" t="n">
        <v>4</v>
      </c>
      <c r="G20" s="10" t="n">
        <v>4</v>
      </c>
      <c r="H20" s="10" t="n">
        <v>4</v>
      </c>
      <c r="I20" s="10" t="n">
        <v>4</v>
      </c>
      <c r="J20" s="10" t="n">
        <v>3</v>
      </c>
      <c r="K20" s="28" t="inlineStr">
        <is>
          <t>Expert judgement - see sheets 03, 07, 21b</t>
        </is>
      </c>
      <c r="L20" s="8" t="inlineStr">
        <is>
          <t>Low</t>
        </is>
      </c>
    </row>
    <row r="21" ht="30" customHeight="1" s="29">
      <c r="A21" t="inlineStr">
        <is>
          <t>Migration effort</t>
        </is>
      </c>
      <c r="B21" s="28" t="inlineStr">
        <is>
          <t>5 = least effort</t>
        </is>
      </c>
      <c r="C21" s="8" t="n">
        <v>5</v>
      </c>
      <c r="D21" s="10" t="n">
        <v>5</v>
      </c>
      <c r="E21" s="10" t="n">
        <v>4</v>
      </c>
      <c r="F21" s="10" t="n">
        <v>2</v>
      </c>
      <c r="G21" s="10" t="n">
        <v>2</v>
      </c>
      <c r="H21" s="10" t="n">
        <v>2</v>
      </c>
      <c r="I21" s="10" t="n">
        <v>2</v>
      </c>
      <c r="J21" s="10" t="n">
        <v>3</v>
      </c>
      <c r="K21" s="28" t="inlineStr">
        <is>
          <t>Expert judgement - see sheets 03, 07, 21b</t>
        </is>
      </c>
      <c r="L21" s="8" t="inlineStr">
        <is>
          <t>Low</t>
        </is>
      </c>
    </row>
    <row r="22" ht="30" customHeight="1" s="29">
      <c r="A22" t="inlineStr">
        <is>
          <t>Maintainability</t>
        </is>
      </c>
      <c r="B22" s="28" t="inlineStr">
        <is>
          <t>Long-term code/ops burden</t>
        </is>
      </c>
      <c r="C22" s="8" t="n">
        <v>5</v>
      </c>
      <c r="D22" s="10" t="n">
        <v>5</v>
      </c>
      <c r="E22" s="10" t="n">
        <v>4</v>
      </c>
      <c r="F22" s="10" t="n">
        <v>3</v>
      </c>
      <c r="G22" s="10" t="n">
        <v>3</v>
      </c>
      <c r="H22" s="10" t="n">
        <v>2</v>
      </c>
      <c r="I22" s="10" t="n">
        <v>2</v>
      </c>
      <c r="J22" s="10" t="n">
        <v>3</v>
      </c>
      <c r="K22" s="28" t="inlineStr">
        <is>
          <t>Expert judgement - see sheets 03, 07, 21b</t>
        </is>
      </c>
      <c r="L22" s="8" t="inlineStr">
        <is>
          <t>Low</t>
        </is>
      </c>
    </row>
    <row r="23" ht="30" customHeight="1" s="29">
      <c r="A23" t="inlineStr">
        <is>
          <t>Vendor lock-in</t>
        </is>
      </c>
      <c r="B23" s="28" t="inlineStr">
        <is>
          <t>5 = least lock-in</t>
        </is>
      </c>
      <c r="C23" s="8" t="n">
        <v>3</v>
      </c>
      <c r="D23" s="10" t="n">
        <v>2</v>
      </c>
      <c r="E23" s="10" t="n">
        <v>2</v>
      </c>
      <c r="F23" s="10" t="n">
        <v>4</v>
      </c>
      <c r="G23" s="10" t="n">
        <v>3</v>
      </c>
      <c r="H23" s="10" t="n">
        <v>4</v>
      </c>
      <c r="I23" s="10" t="n">
        <v>3</v>
      </c>
      <c r="J23" s="10" t="n">
        <v>4</v>
      </c>
      <c r="K23" s="28" t="inlineStr">
        <is>
          <t>Expert judgement - see sheets 03, 07, 21b</t>
        </is>
      </c>
      <c r="L23" s="8" t="inlineStr">
        <is>
          <t>Low</t>
        </is>
      </c>
    </row>
    <row r="24" ht="30" customHeight="1" s="29">
      <c r="A24" t="inlineStr">
        <is>
          <t>Reliability</t>
        </is>
      </c>
      <c r="B24" s="28" t="inlineStr">
        <is>
          <t>Availability, failure isolation</t>
        </is>
      </c>
      <c r="C24" s="8" t="n">
        <v>4</v>
      </c>
      <c r="D24" s="10" t="n">
        <v>4</v>
      </c>
      <c r="E24" s="10" t="n">
        <v>4</v>
      </c>
      <c r="F24" s="10" t="n">
        <v>3</v>
      </c>
      <c r="G24" s="10" t="n">
        <v>4</v>
      </c>
      <c r="H24" s="10" t="n">
        <v>3</v>
      </c>
      <c r="I24" s="10" t="n">
        <v>3</v>
      </c>
      <c r="J24" s="10" t="n">
        <v>2</v>
      </c>
      <c r="K24" s="28" t="inlineStr">
        <is>
          <t>Expert judgement - see sheets 03, 07, 21b</t>
        </is>
      </c>
      <c r="L24" s="8" t="inlineStr">
        <is>
          <t>Low</t>
        </is>
      </c>
    </row>
    <row r="25">
      <c r="A25" s="7" t="inlineStr">
        <is>
          <t>Weighted score (preliminary)</t>
        </is>
      </c>
      <c r="D25" s="27">
        <f>IF(COUNTIF(D$5:D$8,"Fail")&gt;0,"EXCLUDED",IF(COUNT(D11:D24)=0,"no data",SUMPRODUCT($C$11:$C$24,D11:D24)/SUMPRODUCT($C$11:$C$24,--(D11:D24&lt;&gt;""))))</f>
        <v/>
      </c>
      <c r="E25" s="27">
        <f>IF(COUNTIF(E$5:E$8,"Fail")&gt;0,"EXCLUDED",IF(COUNT(E11:E24)=0,"no data",SUMPRODUCT($C$11:$C$24,E11:E24)/SUMPRODUCT($C$11:$C$24,--(E11:E24&lt;&gt;""))))</f>
        <v/>
      </c>
      <c r="F25" s="27">
        <f>IF(COUNTIF(F$5:F$8,"Fail")&gt;0,"EXCLUDED",IF(COUNT(F11:F24)=0,"no data",SUMPRODUCT($C$11:$C$24,F11:F24)/SUMPRODUCT($C$11:$C$24,--(F11:F24&lt;&gt;""))))</f>
        <v/>
      </c>
      <c r="G25" s="27">
        <f>IF(COUNTIF(G$5:G$8,"Fail")&gt;0,"EXCLUDED",IF(COUNT(G11:G24)=0,"no data",SUMPRODUCT($C$11:$C$24,G11:G24)/SUMPRODUCT($C$11:$C$24,--(G11:G24&lt;&gt;""))))</f>
        <v/>
      </c>
      <c r="H25" s="27">
        <f>IF(COUNTIF(H$5:H$8,"Fail")&gt;0,"EXCLUDED",IF(COUNT(H11:H24)=0,"no data",SUMPRODUCT($C$11:$C$24,H11:H24)/SUMPRODUCT($C$11:$C$24,--(H11:H24&lt;&gt;""))))</f>
        <v/>
      </c>
      <c r="I25" s="27">
        <f>IF(COUNTIF(I$5:I$8,"Fail")&gt;0,"EXCLUDED",IF(COUNT(I11:I24)=0,"no data",SUMPRODUCT($C$11:$C$24,I11:I24)/SUMPRODUCT($C$11:$C$24,--(I11:I24&lt;&gt;""))))</f>
        <v/>
      </c>
      <c r="J25" s="27">
        <f>IF(COUNTIF(J$5:J$8,"Fail")&gt;0,"EXCLUDED",IF(COUNT(J11:J24)=0,"no data",SUMPRODUCT($C$11:$C$24,J11:J24)/SUMPRODUCT($C$11:$C$24,--(J11:J24&lt;&gt;""))))</f>
        <v/>
      </c>
    </row>
    <row r="27">
      <c r="A27" s="26" t="inlineStr">
        <is>
          <t>Measured POC scores</t>
        </is>
      </c>
      <c r="B27" s="26" t="inlineStr">
        <is>
          <t>Description</t>
        </is>
      </c>
      <c r="C27" s="26" t="inlineStr">
        <is>
          <t>Weight</t>
        </is>
      </c>
      <c r="D27" s="26" t="inlineStr">
        <is>
          <t>A-01</t>
        </is>
      </c>
      <c r="E27" s="26" t="inlineStr">
        <is>
          <t>A-03</t>
        </is>
      </c>
      <c r="F27" s="26" t="inlineStr">
        <is>
          <t>B-01</t>
        </is>
      </c>
      <c r="G27" s="26" t="inlineStr">
        <is>
          <t>B-05</t>
        </is>
      </c>
      <c r="H27" s="26" t="inlineStr">
        <is>
          <t>C-02</t>
        </is>
      </c>
      <c r="I27" s="26" t="inlineStr">
        <is>
          <t>D-01</t>
        </is>
      </c>
      <c r="J27" s="26" t="inlineStr">
        <is>
          <t>D-03</t>
        </is>
      </c>
      <c r="K27" s="26" t="inlineStr">
        <is>
          <t>Evidence references</t>
        </is>
      </c>
      <c r="L27" s="26" t="inlineStr">
        <is>
          <t>Confidence</t>
        </is>
      </c>
    </row>
    <row r="28">
      <c r="A28" t="inlineStr">
        <is>
          <t>Retrieval quality</t>
        </is>
      </c>
      <c r="B28" s="28" t="inlineStr">
        <is>
          <t>NDCG/Recall on golden set</t>
        </is>
      </c>
      <c r="C28" s="9">
        <f>C11</f>
        <v/>
      </c>
      <c r="D28" s="8" t="n"/>
      <c r="E28" s="8" t="n"/>
      <c r="F28" s="8" t="n"/>
      <c r="G28" s="8" t="n"/>
      <c r="H28" s="8" t="n"/>
      <c r="I28" s="8" t="n"/>
      <c r="J28" s="8" t="n"/>
      <c r="K28" s="28" t="n"/>
      <c r="L28" s="8" t="n"/>
    </row>
    <row r="29">
      <c r="A29" t="inlineStr">
        <is>
          <t>Answer quality</t>
        </is>
      </c>
      <c r="B29" s="28" t="inlineStr">
        <is>
          <t>Faithfulness, completeness, citations</t>
        </is>
      </c>
      <c r="C29" s="9">
        <f>C12</f>
        <v/>
      </c>
      <c r="D29" s="8" t="n"/>
      <c r="E29" s="8" t="n"/>
      <c r="F29" s="8" t="n"/>
      <c r="G29" s="8" t="n"/>
      <c r="H29" s="8" t="n"/>
      <c r="I29" s="8" t="n"/>
      <c r="J29" s="8" t="n"/>
      <c r="K29" s="28" t="n"/>
      <c r="L29" s="8" t="n"/>
    </row>
    <row r="30">
      <c r="A30" t="inlineStr">
        <is>
          <t>Latency</t>
        </is>
      </c>
      <c r="B30" s="28" t="inlineStr">
        <is>
          <t>P95 end-to-end</t>
        </is>
      </c>
      <c r="C30" s="9">
        <f>C13</f>
        <v/>
      </c>
      <c r="D30" s="8" t="n"/>
      <c r="E30" s="8" t="n"/>
      <c r="F30" s="8" t="n"/>
      <c r="G30" s="8" t="n"/>
      <c r="H30" s="8" t="n"/>
      <c r="I30" s="8" t="n"/>
      <c r="J30" s="8" t="n"/>
      <c r="K30" s="28" t="n"/>
      <c r="L30" s="8" t="n"/>
    </row>
    <row r="31">
      <c r="A31" t="inlineStr">
        <is>
          <t>Scalability</t>
        </is>
      </c>
      <c r="B31" s="28" t="inlineStr">
        <is>
          <t>Corpus + QPS growth</t>
        </is>
      </c>
      <c r="C31" s="9">
        <f>C14</f>
        <v/>
      </c>
      <c r="D31" s="8" t="n"/>
      <c r="E31" s="8" t="n"/>
      <c r="F31" s="8" t="n"/>
      <c r="G31" s="8" t="n"/>
      <c r="H31" s="8" t="n"/>
      <c r="I31" s="8" t="n"/>
      <c r="J31" s="8" t="n"/>
      <c r="K31" s="28" t="n"/>
      <c r="L31" s="8" t="n"/>
    </row>
    <row r="32" ht="30" customHeight="1" s="29">
      <c r="A32" t="inlineStr">
        <is>
          <t>Cost</t>
        </is>
      </c>
      <c r="B32" s="28" t="inlineStr">
        <is>
          <t>Run-rate cost per successful answer (5 = cheapest)</t>
        </is>
      </c>
      <c r="C32" s="9">
        <f>C15</f>
        <v/>
      </c>
      <c r="D32" s="8" t="n"/>
      <c r="E32" s="8" t="n"/>
      <c r="F32" s="8" t="n"/>
      <c r="G32" s="8" t="n"/>
      <c r="H32" s="8" t="n"/>
      <c r="I32" s="8" t="n"/>
      <c r="J32" s="8" t="n"/>
      <c r="K32" s="28" t="n"/>
      <c r="L32" s="8" t="n"/>
    </row>
    <row r="33">
      <c r="A33" t="inlineStr">
        <is>
          <t>Operational complexity</t>
        </is>
      </c>
      <c r="B33" s="28" t="inlineStr">
        <is>
          <t>5 = simplest to operate</t>
        </is>
      </c>
      <c r="C33" s="9">
        <f>C16</f>
        <v/>
      </c>
      <c r="D33" s="8" t="n"/>
      <c r="E33" s="8" t="n"/>
      <c r="F33" s="8" t="n"/>
      <c r="G33" s="8" t="n"/>
      <c r="H33" s="8" t="n"/>
      <c r="I33" s="8" t="n"/>
      <c r="J33" s="8" t="n"/>
      <c r="K33" s="28" t="n"/>
      <c r="L33" s="8" t="n"/>
    </row>
    <row r="34" ht="30" customHeight="1" s="29">
      <c r="A34" t="inlineStr">
        <is>
          <t>Security (ACL fidelity)</t>
        </is>
      </c>
      <c r="B34" s="28" t="inlineStr">
        <is>
          <t>Confidence in faithful source permission enforcement</t>
        </is>
      </c>
      <c r="C34" s="9">
        <f>C17</f>
        <v/>
      </c>
      <c r="D34" s="8" t="n"/>
      <c r="E34" s="8" t="n"/>
      <c r="F34" s="8" t="n"/>
      <c r="G34" s="8" t="n"/>
      <c r="H34" s="8" t="n"/>
      <c r="I34" s="8" t="n"/>
      <c r="J34" s="8" t="n"/>
      <c r="K34" s="28" t="n"/>
      <c r="L34" s="8" t="n"/>
    </row>
    <row r="35">
      <c r="A35" t="inlineStr">
        <is>
          <t>Data governance</t>
        </is>
      </c>
      <c r="B35" s="28" t="inlineStr">
        <is>
          <t>Lineage, residency, audit</t>
        </is>
      </c>
      <c r="C35" s="9">
        <f>C18</f>
        <v/>
      </c>
      <c r="D35" s="8" t="n"/>
      <c r="E35" s="8" t="n"/>
      <c r="F35" s="8" t="n"/>
      <c r="G35" s="8" t="n"/>
      <c r="H35" s="8" t="n"/>
      <c r="I35" s="8" t="n"/>
      <c r="J35" s="8" t="n"/>
      <c r="K35" s="28" t="n"/>
      <c r="L35" s="8" t="n"/>
    </row>
    <row r="36">
      <c r="A36" t="inlineStr">
        <is>
          <t>Customisation flexibility</t>
        </is>
      </c>
      <c r="B36" s="28" t="inlineStr">
        <is>
          <t>Control of chunking/embedding/ranking</t>
        </is>
      </c>
      <c r="C36" s="9">
        <f>C19</f>
        <v/>
      </c>
      <c r="D36" s="8" t="n"/>
      <c r="E36" s="8" t="n"/>
      <c r="F36" s="8" t="n"/>
      <c r="G36" s="8" t="n"/>
      <c r="H36" s="8" t="n"/>
      <c r="I36" s="8" t="n"/>
      <c r="J36" s="8" t="n"/>
      <c r="K36" s="28" t="n"/>
      <c r="L36" s="8" t="n"/>
    </row>
    <row r="37">
      <c r="A37" t="inlineStr">
        <is>
          <t>Integration with ADK and A2A</t>
        </is>
      </c>
      <c r="B37" s="28" t="inlineStr">
        <is>
          <t>Effort and fit</t>
        </is>
      </c>
      <c r="C37" s="9">
        <f>C20</f>
        <v/>
      </c>
      <c r="D37" s="8" t="n"/>
      <c r="E37" s="8" t="n"/>
      <c r="F37" s="8" t="n"/>
      <c r="G37" s="8" t="n"/>
      <c r="H37" s="8" t="n"/>
      <c r="I37" s="8" t="n"/>
      <c r="J37" s="8" t="n"/>
      <c r="K37" s="28" t="n"/>
      <c r="L37" s="8" t="n"/>
    </row>
    <row r="38">
      <c r="A38" t="inlineStr">
        <is>
          <t>Migration effort</t>
        </is>
      </c>
      <c r="B38" s="28" t="inlineStr">
        <is>
          <t>5 = least effort</t>
        </is>
      </c>
      <c r="C38" s="9">
        <f>C21</f>
        <v/>
      </c>
      <c r="D38" s="8" t="n"/>
      <c r="E38" s="8" t="n"/>
      <c r="F38" s="8" t="n"/>
      <c r="G38" s="8" t="n"/>
      <c r="H38" s="8" t="n"/>
      <c r="I38" s="8" t="n"/>
      <c r="J38" s="8" t="n"/>
      <c r="K38" s="28" t="n"/>
      <c r="L38" s="8" t="n"/>
    </row>
    <row r="39">
      <c r="A39" t="inlineStr">
        <is>
          <t>Maintainability</t>
        </is>
      </c>
      <c r="B39" s="28" t="inlineStr">
        <is>
          <t>Long-term code/ops burden</t>
        </is>
      </c>
      <c r="C39" s="9">
        <f>C22</f>
        <v/>
      </c>
      <c r="D39" s="8" t="n"/>
      <c r="E39" s="8" t="n"/>
      <c r="F39" s="8" t="n"/>
      <c r="G39" s="8" t="n"/>
      <c r="H39" s="8" t="n"/>
      <c r="I39" s="8" t="n"/>
      <c r="J39" s="8" t="n"/>
      <c r="K39" s="28" t="n"/>
      <c r="L39" s="8" t="n"/>
    </row>
    <row r="40">
      <c r="A40" t="inlineStr">
        <is>
          <t>Vendor lock-in</t>
        </is>
      </c>
      <c r="B40" s="28" t="inlineStr">
        <is>
          <t>5 = least lock-in</t>
        </is>
      </c>
      <c r="C40" s="9">
        <f>C23</f>
        <v/>
      </c>
      <c r="D40" s="8" t="n"/>
      <c r="E40" s="8" t="n"/>
      <c r="F40" s="8" t="n"/>
      <c r="G40" s="8" t="n"/>
      <c r="H40" s="8" t="n"/>
      <c r="I40" s="8" t="n"/>
      <c r="J40" s="8" t="n"/>
      <c r="K40" s="28" t="n"/>
      <c r="L40" s="8" t="n"/>
    </row>
    <row r="41">
      <c r="A41" t="inlineStr">
        <is>
          <t>Reliability</t>
        </is>
      </c>
      <c r="B41" s="28" t="inlineStr">
        <is>
          <t>Availability, failure isolation</t>
        </is>
      </c>
      <c r="C41" s="9">
        <f>C24</f>
        <v/>
      </c>
      <c r="D41" s="8" t="n"/>
      <c r="E41" s="8" t="n"/>
      <c r="F41" s="8" t="n"/>
      <c r="G41" s="8" t="n"/>
      <c r="H41" s="8" t="n"/>
      <c r="I41" s="8" t="n"/>
      <c r="J41" s="8" t="n"/>
      <c r="K41" s="28" t="n"/>
      <c r="L41" s="8" t="n"/>
    </row>
    <row r="42">
      <c r="A42" s="7" t="inlineStr">
        <is>
          <t>Weighted score (measured)</t>
        </is>
      </c>
      <c r="D42" s="27">
        <f>IF(COUNTIF(D$5:D$8,"Fail")&gt;0,"EXCLUDED",IF(COUNT(D28:D41)=0,"no data",SUMPRODUCT($C$28:$C$41,D28:D41)/SUMPRODUCT($C$28:$C$41,--(D28:D41&lt;&gt;""))))</f>
        <v/>
      </c>
      <c r="E42" s="27">
        <f>IF(COUNTIF(E$5:E$8,"Fail")&gt;0,"EXCLUDED",IF(COUNT(E28:E41)=0,"no data",SUMPRODUCT($C$28:$C$41,E28:E41)/SUMPRODUCT($C$28:$C$41,--(E28:E41&lt;&gt;""))))</f>
        <v/>
      </c>
      <c r="F42" s="27">
        <f>IF(COUNTIF(F$5:F$8,"Fail")&gt;0,"EXCLUDED",IF(COUNT(F28:F41)=0,"no data",SUMPRODUCT($C$28:$C$41,F28:F41)/SUMPRODUCT($C$28:$C$41,--(F28:F41&lt;&gt;""))))</f>
        <v/>
      </c>
      <c r="G42" s="27">
        <f>IF(COUNTIF(G$5:G$8,"Fail")&gt;0,"EXCLUDED",IF(COUNT(G28:G41)=0,"no data",SUMPRODUCT($C$28:$C$41,G28:G41)/SUMPRODUCT($C$28:$C$41,--(G28:G41&lt;&gt;""))))</f>
        <v/>
      </c>
      <c r="H42" s="27">
        <f>IF(COUNTIF(H$5:H$8,"Fail")&gt;0,"EXCLUDED",IF(COUNT(H28:H41)=0,"no data",SUMPRODUCT($C$28:$C$41,H28:H41)/SUMPRODUCT($C$28:$C$41,--(H28:H41&lt;&gt;""))))</f>
        <v/>
      </c>
      <c r="I42" s="27">
        <f>IF(COUNTIF(I$5:I$8,"Fail")&gt;0,"EXCLUDED",IF(COUNT(I28:I41)=0,"no data",SUMPRODUCT($C$28:$C$41,I28:I41)/SUMPRODUCT($C$28:$C$41,--(I28:I41&lt;&gt;""))))</f>
        <v/>
      </c>
      <c r="J42" s="27">
        <f>IF(COUNTIF(J$5:J$8,"Fail")&gt;0,"EXCLUDED",IF(COUNT(J28:J41)=0,"no data",SUMPRODUCT($C$28:$C$41,J28:J41)/SUMPRODUCT($C$28:$C$41,--(J28:J41&lt;&gt;""))))</f>
        <v/>
      </c>
    </row>
  </sheetData>
  <conditionalFormatting sqref="D5:J8">
    <cfRule type="expression" priority="1" dxfId="11" stopIfTrue="1">
      <formula>NOT(ISERROR(SEARCH("Fail",D5)))</formula>
    </cfRule>
    <cfRule type="expression" priority="2" dxfId="6" stopIfTrue="1">
      <formula>NOT(ISERROR(SEARCH("Pass",D5)))</formula>
    </cfRule>
    <cfRule type="expression" priority="3" dxfId="4" stopIfTrue="1">
      <formula>NOT(ISERROR(SEARCH("Unknown",D5)))</formula>
    </cfRule>
  </conditionalFormatting>
  <conditionalFormatting sqref="D25:J25">
    <cfRule type="expression" priority="4" dxfId="11" stopIfTrue="1">
      <formula>NOT(ISERROR(SEARCH("EXCLUDED",D25)))</formula>
    </cfRule>
  </conditionalFormatting>
  <conditionalFormatting sqref="D42:J42">
    <cfRule type="expression" priority="5" dxfId="11" stopIfTrue="1">
      <formula>NOT(ISERROR(SEARCH("EXCLUDED",D42)))</formula>
    </cfRule>
  </conditionalFormatting>
  <dataValidations count="1">
    <dataValidation sqref="D11:J24 D28:J41" showDropDown="0" showInputMessage="0" showErrorMessage="0" allowBlank="1" type="whole">
      <formula1>1</formula1>
      <formula2>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A00-000000000000}">
          <x14:formula1>
            <xm:f>Lists!$H$2:$H$4</xm:f>
          </x14:formula1>
          <xm:sqref>D5:J8</xm:sqref>
        </x14:dataValidation>
        <x14:dataValidation type="list" errorStyle="warning" allowBlank="1" showErrorMessage="1" xr:uid="{00000000-0002-0000-1A00-000002000000}">
          <x14:formula1>
            <xm:f>Lists!$I$2:$I$4</xm:f>
          </x14:formula1>
          <xm:sqref>L11:L24 L28:L41</xm:sqref>
        </x14:dataValidation>
      </x14:dataValidations>
    </ext>
  </extLst>
</worksheet>
</file>

<file path=xl/worksheets/sheet31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K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15" customWidth="1" style="29" min="2" max="2"/>
    <col width="55" customWidth="1" style="29" min="3" max="3"/>
    <col width="29" customWidth="1" style="29" min="4" max="4"/>
    <col width="23" customWidth="1" style="29" min="5" max="5"/>
    <col width="20" customWidth="1" style="29" min="6" max="6"/>
    <col width="15" customWidth="1" style="29" min="7" max="7"/>
    <col width="10" customWidth="1" style="29" min="8" max="8"/>
    <col width="13" customWidth="1" style="29" min="9" max="9"/>
    <col width="18" customWidth="1" style="29" min="10" max="10"/>
    <col width="14" customWidth="1" style="29" min="11" max="11"/>
  </cols>
  <sheetData>
    <row r="1" ht="21.95" customHeight="1" s="29">
      <c r="A1" s="1" t="inlineStr">
        <is>
          <t>Assumptions, open questions &amp; decision log - no values silently assumed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3">
      <c r="A3" s="19" t="inlineStr">
        <is>
          <t>Item ID</t>
        </is>
      </c>
      <c r="B3" s="19" t="inlineStr">
        <is>
          <t>Area</t>
        </is>
      </c>
      <c r="C3" s="19" t="inlineStr">
        <is>
          <t>Item / question</t>
        </is>
      </c>
      <c r="D3" s="19" t="inlineStr">
        <is>
          <t>Current assumption (if any)</t>
        </is>
      </c>
      <c r="E3" s="19" t="inlineStr">
        <is>
          <t>Impact if wrong</t>
        </is>
      </c>
      <c r="F3" s="19" t="inlineStr">
        <is>
          <t>How to resolve</t>
        </is>
      </c>
      <c r="G3" s="19" t="inlineStr">
        <is>
          <t>Owner</t>
        </is>
      </c>
      <c r="H3" s="19" t="inlineStr">
        <is>
          <t>Priority</t>
        </is>
      </c>
      <c r="I3" s="19" t="inlineStr">
        <is>
          <t>Status</t>
        </is>
      </c>
      <c r="J3" s="19" t="inlineStr">
        <is>
          <t>Decision / answer</t>
        </is>
      </c>
      <c r="K3" s="19" t="inlineStr">
        <is>
          <t>Decision date</t>
        </is>
      </c>
    </row>
    <row r="4" ht="38.25" customHeight="1" s="29">
      <c r="A4" s="20" t="inlineStr">
        <is>
          <t>AQ-01</t>
        </is>
      </c>
      <c r="B4" s="20" t="inlineStr">
        <is>
          <t>SharePoint scope</t>
        </is>
      </c>
      <c r="C4" s="20" t="inlineStr">
        <is>
          <t>Which SharePoint tenant, sites, libraries, lists and pages are in scope for the POC and for production?</t>
        </is>
      </c>
      <c r="D4" s="20" t="inlineStr">
        <is>
          <t>2-5 representative POC sites</t>
        </is>
      </c>
      <c r="E4" s="20" t="inlineStr">
        <is>
          <t>Wrong corpus = unrepresentative results</t>
        </is>
      </c>
      <c r="F4" s="20" t="inlineStr">
        <is>
          <t>Site inventory workshop with content owners</t>
        </is>
      </c>
      <c r="G4" s="22" t="inlineStr">
        <is>
          <t>Product owner</t>
        </is>
      </c>
      <c r="H4" s="20" t="inlineStr">
        <is>
          <t>P0</t>
        </is>
      </c>
      <c r="I4" s="22" t="inlineStr">
        <is>
          <t>To Confirm</t>
        </is>
      </c>
      <c r="J4" s="22" t="inlineStr">
        <is>
          <t>-</t>
        </is>
      </c>
      <c r="K4" s="22" t="inlineStr">
        <is>
          <t>-</t>
        </is>
      </c>
    </row>
    <row r="5" ht="38.25" customHeight="1" s="29">
      <c r="A5" s="20" t="inlineStr">
        <is>
          <t>AQ-02</t>
        </is>
      </c>
      <c r="B5" s="20" t="inlineStr">
        <is>
          <t>ServiceNow scope</t>
        </is>
      </c>
      <c r="C5" s="20" t="inlineStr">
        <is>
          <t>Which instance, knowledge bases and tables beyond kb_knowledge (catalog items, resolved incidents)? (FR-CON-02 open question)</t>
        </is>
      </c>
      <c r="D5" s="20" t="inlineStr">
        <is>
          <t>KB articles only in phase 1</t>
        </is>
      </c>
      <c r="E5" s="20" t="inlineStr">
        <is>
          <t>Incidents add PII + different ACLs</t>
        </is>
      </c>
      <c r="F5" s="20" t="inlineStr">
        <is>
          <t>Workshop with ServiceNow owners</t>
        </is>
      </c>
      <c r="G5" s="22" t="inlineStr">
        <is>
          <t>Product owner</t>
        </is>
      </c>
      <c r="H5" s="20" t="inlineStr">
        <is>
          <t>P0</t>
        </is>
      </c>
      <c r="I5" s="22" t="inlineStr">
        <is>
          <t>To Confirm</t>
        </is>
      </c>
      <c r="J5" s="22" t="inlineStr">
        <is>
          <t>-</t>
        </is>
      </c>
      <c r="K5" s="22" t="inlineStr">
        <is>
          <t>-</t>
        </is>
      </c>
    </row>
    <row r="6" ht="25.5" customHeight="1" s="29">
      <c r="A6" s="20" t="inlineStr">
        <is>
          <t>AQ-03</t>
        </is>
      </c>
      <c r="B6" s="20" t="inlineStr">
        <is>
          <t>ServiceNow ACLs</t>
        </is>
      </c>
      <c r="C6" s="20" t="inlineStr">
        <is>
          <t>Which record ACLs, data filtration, domain separation and scripted user criteria apply to in-scope KBs?</t>
        </is>
      </c>
      <c r="D6" s="20" t="inlineStr">
        <is>
          <t>Some scripted criteria exist</t>
        </is>
      </c>
      <c r="E6" s="20" t="inlineStr">
        <is>
          <t>Static ACL model under/over-grants</t>
        </is>
      </c>
      <c r="F6" s="20" t="inlineStr">
        <is>
          <t>Export criteria + ACL configuration</t>
        </is>
      </c>
      <c r="G6" s="22" t="inlineStr">
        <is>
          <t>ServiceNow team</t>
        </is>
      </c>
      <c r="H6" s="20" t="inlineStr">
        <is>
          <t>P0</t>
        </is>
      </c>
      <c r="I6" s="22" t="inlineStr">
        <is>
          <t>To Confirm</t>
        </is>
      </c>
      <c r="J6" s="22" t="inlineStr">
        <is>
          <t>-</t>
        </is>
      </c>
      <c r="K6" s="22" t="inlineStr">
        <is>
          <t>-</t>
        </is>
      </c>
    </row>
    <row r="7" ht="25.5" customHeight="1" s="29">
      <c r="A7" s="20" t="inlineStr">
        <is>
          <t>AQ-04</t>
        </is>
      </c>
      <c r="B7" s="20" t="inlineStr">
        <is>
          <t>Volume</t>
        </is>
      </c>
      <c r="C7" s="20" t="inlineStr">
        <is>
          <t>Document counts, sizes, growth rate per source (current + 2-year)</t>
        </is>
      </c>
      <c r="D7" s="20" t="inlineStr">
        <is>
          <t>Unknown</t>
        </is>
      </c>
      <c r="E7" s="20" t="inlineStr">
        <is>
          <t>ANN/store sizing and cost model</t>
        </is>
      </c>
      <c r="F7" s="20" t="inlineStr">
        <is>
          <t>Source analytics reports</t>
        </is>
      </c>
      <c r="G7" s="22" t="inlineStr">
        <is>
          <t>Data engineering</t>
        </is>
      </c>
      <c r="H7" s="20" t="inlineStr">
        <is>
          <t>P0</t>
        </is>
      </c>
      <c r="I7" s="22" t="inlineStr">
        <is>
          <t>To Confirm</t>
        </is>
      </c>
      <c r="J7" s="22" t="inlineStr">
        <is>
          <t>-</t>
        </is>
      </c>
      <c r="K7" s="22" t="inlineStr">
        <is>
          <t>-</t>
        </is>
      </c>
    </row>
    <row r="8" ht="25.5" customHeight="1" s="29">
      <c r="A8" s="20" t="inlineStr">
        <is>
          <t>AQ-05</t>
        </is>
      </c>
      <c r="B8" s="20" t="inlineStr">
        <is>
          <t>Document types</t>
        </is>
      </c>
      <c r="C8" s="20" t="inlineStr">
        <is>
          <t>File-type mix; share of scanned PDFs, tables, images, code</t>
        </is>
      </c>
      <c r="D8" s="20" t="inlineStr">
        <is>
          <t>Mixed Office/PDF/HTML</t>
        </is>
      </c>
      <c r="E8" s="20" t="inlineStr">
        <is>
          <t>Parser and chunking choices</t>
        </is>
      </c>
      <c r="F8" s="20" t="inlineStr">
        <is>
          <t>Sample profiling of POC sites</t>
        </is>
      </c>
      <c r="G8" s="22" t="inlineStr">
        <is>
          <t>Data engineering</t>
        </is>
      </c>
      <c r="H8" s="20" t="inlineStr">
        <is>
          <t>P1</t>
        </is>
      </c>
      <c r="I8" s="22" t="inlineStr">
        <is>
          <t>To Confirm</t>
        </is>
      </c>
      <c r="J8" s="22" t="inlineStr">
        <is>
          <t>-</t>
        </is>
      </c>
      <c r="K8" s="22" t="inlineStr">
        <is>
          <t>-</t>
        </is>
      </c>
    </row>
    <row r="9" ht="25.5" customHeight="1" s="29">
      <c r="A9" s="20" t="inlineStr">
        <is>
          <t>AQ-06</t>
        </is>
      </c>
      <c r="B9" s="20" t="inlineStr">
        <is>
          <t>Languages</t>
        </is>
      </c>
      <c r="C9" s="20" t="inlineStr">
        <is>
          <t>Which languages appear in content and queries?</t>
        </is>
      </c>
      <c r="D9" s="20" t="inlineStr">
        <is>
          <t>Mostly English</t>
        </is>
      </c>
      <c r="E9" s="20" t="inlineStr">
        <is>
          <t>Embedding model selection</t>
        </is>
      </c>
      <c r="F9" s="20" t="inlineStr">
        <is>
          <t>Language detection on sample</t>
        </is>
      </c>
      <c r="G9" s="22" t="inlineStr">
        <is>
          <t>Data engineering</t>
        </is>
      </c>
      <c r="H9" s="20" t="inlineStr">
        <is>
          <t>P1</t>
        </is>
      </c>
      <c r="I9" s="22" t="inlineStr">
        <is>
          <t>To Confirm</t>
        </is>
      </c>
      <c r="J9" s="22" t="inlineStr">
        <is>
          <t>-</t>
        </is>
      </c>
      <c r="K9" s="22" t="inlineStr">
        <is>
          <t>-</t>
        </is>
      </c>
    </row>
    <row r="10" ht="25.5" customHeight="1" s="29">
      <c r="A10" s="20" t="inlineStr">
        <is>
          <t>AQ-07</t>
        </is>
      </c>
      <c r="B10" s="20" t="inlineStr">
        <is>
          <t>Load</t>
        </is>
      </c>
      <c r="C10" s="20" t="inlineStr">
        <is>
          <t>Daily query volume, peak concurrency, latency objectives (P95) for Search and Answer APIs</t>
        </is>
      </c>
      <c r="D10" s="20" t="inlineStr">
        <is>
          <t>Unknown</t>
        </is>
      </c>
      <c r="E10" s="20" t="inlineStr">
        <is>
          <t>Capacity, cost, architecture</t>
        </is>
      </c>
      <c r="F10" s="20" t="inlineStr">
        <is>
          <t>NFR sheet in Eva workbook + traffic logs</t>
        </is>
      </c>
      <c r="G10" s="22" t="inlineStr">
        <is>
          <t>Product owner</t>
        </is>
      </c>
      <c r="H10" s="20" t="inlineStr">
        <is>
          <t>P0</t>
        </is>
      </c>
      <c r="I10" s="22" t="inlineStr">
        <is>
          <t>To Confirm</t>
        </is>
      </c>
      <c r="J10" s="22" t="inlineStr">
        <is>
          <t>-</t>
        </is>
      </c>
      <c r="K10" s="22" t="inlineStr">
        <is>
          <t>-</t>
        </is>
      </c>
    </row>
    <row r="11" ht="38.25" customHeight="1" s="29">
      <c r="A11" s="20" t="inlineStr">
        <is>
          <t>AQ-08</t>
        </is>
      </c>
      <c r="B11" s="20" t="inlineStr">
        <is>
          <t>Current baseline</t>
        </is>
      </c>
      <c r="C11" s="20" t="inlineStr">
        <is>
          <t>Exact Discovery Engine configuration: app type, data stores, connectors (mode), parser/chunking settings, ACL enabled?, WIF config, serving controls</t>
        </is>
      </c>
      <c r="D11" s="20" t="inlineStr">
        <is>
          <t>Gemini Enterprise / Vertex AI Search with ACL-enabled connectors</t>
        </is>
      </c>
      <c r="E11" s="20" t="inlineStr">
        <is>
          <t>Baseline misunderstood</t>
        </is>
      </c>
      <c r="F11" s="20" t="inlineStr">
        <is>
          <t>Export configs via API; interview app team</t>
        </is>
      </c>
      <c r="G11" s="22" t="inlineStr">
        <is>
          <t>App team</t>
        </is>
      </c>
      <c r="H11" s="20" t="inlineStr">
        <is>
          <t>P0</t>
        </is>
      </c>
      <c r="I11" s="22" t="inlineStr">
        <is>
          <t>To Confirm</t>
        </is>
      </c>
      <c r="J11" s="22" t="inlineStr">
        <is>
          <t>-</t>
        </is>
      </c>
      <c r="K11" s="22" t="inlineStr">
        <is>
          <t>-</t>
        </is>
      </c>
    </row>
    <row r="12" ht="25.5" customHeight="1" s="29">
      <c r="A12" s="20" t="inlineStr">
        <is>
          <t>AQ-09</t>
        </is>
      </c>
      <c r="B12" s="20" t="inlineStr">
        <is>
          <t>Baseline usage</t>
        </is>
      </c>
      <c r="C12" s="20" t="inlineStr">
        <is>
          <t>Which APIs are used today (search, answer, conversational), with what parameters? Is embedding/retrieval behaviour exposed?</t>
        </is>
      </c>
      <c r="D12" s="20" t="inlineStr">
        <is>
          <t>Search + Answer</t>
        </is>
      </c>
      <c r="E12" s="20" t="inlineStr">
        <is>
          <t>Baseline comparisons invalid</t>
        </is>
      </c>
      <c r="F12" s="20" t="inlineStr">
        <is>
          <t>Code review of current app</t>
        </is>
      </c>
      <c r="G12" s="22" t="inlineStr">
        <is>
          <t>App team</t>
        </is>
      </c>
      <c r="H12" s="20" t="inlineStr">
        <is>
          <t>P1</t>
        </is>
      </c>
      <c r="I12" s="22" t="inlineStr">
        <is>
          <t>To Confirm</t>
        </is>
      </c>
      <c r="J12" s="22" t="inlineStr">
        <is>
          <t>-</t>
        </is>
      </c>
      <c r="K12" s="22" t="inlineStr">
        <is>
          <t>-</t>
        </is>
      </c>
    </row>
    <row r="13" ht="25.5" customHeight="1" s="29">
      <c r="A13" s="20" t="inlineStr">
        <is>
          <t>AQ-10</t>
        </is>
      </c>
      <c r="B13" s="20" t="inlineStr">
        <is>
          <t>Update frequency</t>
        </is>
      </c>
      <c r="C13" s="20" t="inlineStr">
        <is>
          <t>Content change rate and required re-index window</t>
        </is>
      </c>
      <c r="D13" s="20" t="inlineStr">
        <is>
          <t>Daily changes; weekly full reconciliation acceptable</t>
        </is>
      </c>
      <c r="E13" s="20" t="inlineStr">
        <is>
          <t>Ingestion design</t>
        </is>
      </c>
      <c r="F13" s="20" t="inlineStr">
        <is>
          <t>Source change analytics</t>
        </is>
      </c>
      <c r="G13" s="22" t="inlineStr">
        <is>
          <t>Data engineering</t>
        </is>
      </c>
      <c r="H13" s="20" t="inlineStr">
        <is>
          <t>P1</t>
        </is>
      </c>
      <c r="I13" s="22" t="inlineStr">
        <is>
          <t>To Confirm</t>
        </is>
      </c>
      <c r="J13" s="22" t="inlineStr">
        <is>
          <t>-</t>
        </is>
      </c>
      <c r="K13" s="22" t="inlineStr">
        <is>
          <t>-</t>
        </is>
      </c>
    </row>
    <row r="14" ht="25.5" customHeight="1" s="29">
      <c r="A14" s="20" t="inlineStr">
        <is>
          <t>AQ-11</t>
        </is>
      </c>
      <c r="B14" s="20" t="inlineStr">
        <is>
          <t>Freshness</t>
        </is>
      </c>
      <c r="C14" s="20" t="inlineStr">
        <is>
          <t>Required content freshness SLA (time from edit to searchable)</t>
        </is>
      </c>
      <c r="D14" s="20" t="inlineStr">
        <is>
          <t>Hours (FR-GLO-06 uses 15 min for glossary)</t>
        </is>
      </c>
      <c r="E14" s="20" t="inlineStr">
        <is>
          <t>Batch vs streaming</t>
        </is>
      </c>
      <c r="F14" s="20" t="inlineStr">
        <is>
          <t>Product decision</t>
        </is>
      </c>
      <c r="G14" s="22" t="inlineStr">
        <is>
          <t>Product owner</t>
        </is>
      </c>
      <c r="H14" s="20" t="inlineStr">
        <is>
          <t>P1</t>
        </is>
      </c>
      <c r="I14" s="22" t="inlineStr">
        <is>
          <t>To Confirm</t>
        </is>
      </c>
      <c r="J14" s="22" t="inlineStr">
        <is>
          <t>-</t>
        </is>
      </c>
      <c r="K14" s="22" t="inlineStr">
        <is>
          <t>-</t>
        </is>
      </c>
    </row>
    <row r="15" ht="25.5" customHeight="1" s="29">
      <c r="A15" s="20" t="inlineStr">
        <is>
          <t>AQ-12</t>
        </is>
      </c>
      <c r="B15" s="20" t="inlineStr">
        <is>
          <t>Data sensitivity</t>
        </is>
      </c>
      <c r="C15" s="20" t="inlineStr">
        <is>
          <t>Data classification of in-scope content; PHI/PII presence; sensitivity labels/encryption</t>
        </is>
      </c>
      <c r="D15" s="20" t="inlineStr">
        <is>
          <t>Confidential internal</t>
        </is>
      </c>
      <c r="E15" s="20" t="inlineStr">
        <is>
          <t>DLP, logging, residency controls</t>
        </is>
      </c>
      <c r="F15" s="20" t="inlineStr">
        <is>
          <t>Data classification review</t>
        </is>
      </c>
      <c r="G15" s="22" t="inlineStr">
        <is>
          <t>Security / privacy</t>
        </is>
      </c>
      <c r="H15" s="20" t="inlineStr">
        <is>
          <t>P0</t>
        </is>
      </c>
      <c r="I15" s="22" t="inlineStr">
        <is>
          <t>To Confirm</t>
        </is>
      </c>
      <c r="J15" s="22" t="inlineStr">
        <is>
          <t>-</t>
        </is>
      </c>
      <c r="K15" s="22" t="inlineStr">
        <is>
          <t>-</t>
        </is>
      </c>
    </row>
    <row r="16" ht="25.5" customHeight="1" s="29">
      <c r="A16" s="20" t="inlineStr">
        <is>
          <t>AQ-13</t>
        </is>
      </c>
      <c r="B16" s="20" t="inlineStr">
        <is>
          <t>Residency</t>
        </is>
      </c>
      <c r="C16" s="20" t="inlineStr">
        <is>
          <t>Allowed GCP regions for data, models and processing</t>
        </is>
      </c>
      <c r="D16" s="20" t="inlineStr">
        <is>
          <t>To Confirm</t>
        </is>
      </c>
      <c r="E16" s="20" t="inlineStr">
        <is>
          <t>Model availability may differ by region</t>
        </is>
      </c>
      <c r="F16" s="20" t="inlineStr">
        <is>
          <t>Compliance team</t>
        </is>
      </c>
      <c r="G16" s="22" t="inlineStr">
        <is>
          <t>Compliance</t>
        </is>
      </c>
      <c r="H16" s="20" t="inlineStr">
        <is>
          <t>P0</t>
        </is>
      </c>
      <c r="I16" s="22" t="inlineStr">
        <is>
          <t>To Confirm</t>
        </is>
      </c>
      <c r="J16" s="22" t="inlineStr">
        <is>
          <t>-</t>
        </is>
      </c>
      <c r="K16" s="22" t="inlineStr">
        <is>
          <t>-</t>
        </is>
      </c>
    </row>
    <row r="17">
      <c r="A17" s="20" t="inlineStr">
        <is>
          <t>AQ-14</t>
        </is>
      </c>
      <c r="B17" s="20" t="inlineStr">
        <is>
          <t>DR</t>
        </is>
      </c>
      <c r="C17" s="20" t="inlineStr">
        <is>
          <t>RTO/RPO expectations</t>
        </is>
      </c>
      <c r="D17" s="20" t="inlineStr">
        <is>
          <t>To Confirm</t>
        </is>
      </c>
      <c r="E17" s="20" t="inlineStr">
        <is>
          <t>Store and backup choices</t>
        </is>
      </c>
      <c r="F17" s="20" t="inlineStr">
        <is>
          <t>NFR review</t>
        </is>
      </c>
      <c r="G17" s="22" t="inlineStr">
        <is>
          <t>SRE</t>
        </is>
      </c>
      <c r="H17" s="20" t="inlineStr">
        <is>
          <t>P2</t>
        </is>
      </c>
      <c r="I17" s="22" t="inlineStr">
        <is>
          <t>To Confirm</t>
        </is>
      </c>
      <c r="J17" s="22" t="inlineStr">
        <is>
          <t>-</t>
        </is>
      </c>
      <c r="K17" s="22" t="inlineStr">
        <is>
          <t>-</t>
        </is>
      </c>
    </row>
    <row r="18" ht="38.25" customHeight="1" s="29">
      <c r="A18" s="20" t="inlineStr">
        <is>
          <t>AQ-15</t>
        </is>
      </c>
      <c r="B18" s="20" t="inlineStr">
        <is>
          <t>Revocation SLA</t>
        </is>
      </c>
      <c r="C18" s="20" t="inlineStr">
        <is>
          <t>Maximum acceptable delay between permission revocation at source and enforcement in RAG</t>
        </is>
      </c>
      <c r="D18" s="20" t="inlineStr">
        <is>
          <t>Must be explicit; no default assumed</t>
        </is>
      </c>
      <c r="E18" s="20" t="inlineStr">
        <is>
          <t>Drives TTLs, sync cadence and need for live validation</t>
        </is>
      </c>
      <c r="F18" s="20" t="inlineStr">
        <is>
          <t>Security team decision</t>
        </is>
      </c>
      <c r="G18" s="22" t="inlineStr">
        <is>
          <t>Security architect</t>
        </is>
      </c>
      <c r="H18" s="20" t="inlineStr">
        <is>
          <t>P0</t>
        </is>
      </c>
      <c r="I18" s="22" t="inlineStr">
        <is>
          <t>To Confirm</t>
        </is>
      </c>
      <c r="J18" s="22" t="inlineStr">
        <is>
          <t>-</t>
        </is>
      </c>
      <c r="K18" s="22" t="inlineStr">
        <is>
          <t>-</t>
        </is>
      </c>
    </row>
    <row r="19">
      <c r="A19" s="20" t="inlineStr">
        <is>
          <t>AQ-16</t>
        </is>
      </c>
      <c r="B19" s="20" t="inlineStr">
        <is>
          <t>Encryption</t>
        </is>
      </c>
      <c r="C19" s="20" t="inlineStr">
        <is>
          <t>Is CMEK mandatory? Key location requirements?</t>
        </is>
      </c>
      <c r="D19" s="20" t="inlineStr">
        <is>
          <t>To Confirm</t>
        </is>
      </c>
      <c r="E19" s="20" t="inlineStr">
        <is>
          <t>Service eligibility</t>
        </is>
      </c>
      <c r="F19" s="20" t="inlineStr">
        <is>
          <t>Security policy</t>
        </is>
      </c>
      <c r="G19" s="22" t="inlineStr">
        <is>
          <t>Security</t>
        </is>
      </c>
      <c r="H19" s="20" t="inlineStr">
        <is>
          <t>P1</t>
        </is>
      </c>
      <c r="I19" s="22" t="inlineStr">
        <is>
          <t>To Confirm</t>
        </is>
      </c>
      <c r="J19" s="22" t="inlineStr">
        <is>
          <t>-</t>
        </is>
      </c>
      <c r="K19" s="22" t="inlineStr">
        <is>
          <t>-</t>
        </is>
      </c>
    </row>
    <row r="20" ht="25.5" customHeight="1" s="29">
      <c r="A20" s="20" t="inlineStr">
        <is>
          <t>AQ-17</t>
        </is>
      </c>
      <c r="B20" s="20" t="inlineStr">
        <is>
          <t>Identity propagation</t>
        </is>
      </c>
      <c r="C20" s="20" t="inlineStr">
        <is>
          <t>How does the end-user identity reach the current app and agents (token type, audience, groups claim)?</t>
        </is>
      </c>
      <c r="D20" s="20" t="inlineStr">
        <is>
          <t>Entra ID tokens at the front-end</t>
        </is>
      </c>
      <c r="E20" s="20" t="inlineStr">
        <is>
          <t>Cannot enforce per-user ACL</t>
        </is>
      </c>
      <c r="F20" s="20" t="inlineStr">
        <is>
          <t>Review auth flow end to end</t>
        </is>
      </c>
      <c r="G20" s="22" t="inlineStr">
        <is>
          <t>Identity + app team</t>
        </is>
      </c>
      <c r="H20" s="20" t="inlineStr">
        <is>
          <t>P0</t>
        </is>
      </c>
      <c r="I20" s="22" t="inlineStr">
        <is>
          <t>To Confirm</t>
        </is>
      </c>
      <c r="J20" s="22" t="inlineStr">
        <is>
          <t>-</t>
        </is>
      </c>
      <c r="K20" s="22" t="inlineStr">
        <is>
          <t>-</t>
        </is>
      </c>
    </row>
    <row r="21" ht="25.5" customHeight="1" s="29">
      <c r="A21" s="20" t="inlineStr">
        <is>
          <t>AQ-18</t>
        </is>
      </c>
      <c r="B21" s="20" t="inlineStr">
        <is>
          <t>Identity mapping</t>
        </is>
      </c>
      <c r="C21" s="20" t="inlineStr">
        <is>
          <t>Join key between Entra users and ServiceNow sys_user (FR-SEC-02 open question); mapping for SharePoint principals</t>
        </is>
      </c>
      <c r="D21" s="20" t="inlineStr">
        <is>
          <t>Email/UPN</t>
        </is>
      </c>
      <c r="E21" s="20" t="inlineStr">
        <is>
          <t>Unmapped users lose access or mis-map</t>
        </is>
      </c>
      <c r="F21" s="20" t="inlineStr">
        <is>
          <t>Data comparison</t>
        </is>
      </c>
      <c r="G21" s="22" t="inlineStr">
        <is>
          <t>Identity team</t>
        </is>
      </c>
      <c r="H21" s="20" t="inlineStr">
        <is>
          <t>P0</t>
        </is>
      </c>
      <c r="I21" s="22" t="inlineStr">
        <is>
          <t>To Confirm</t>
        </is>
      </c>
      <c r="J21" s="22" t="inlineStr">
        <is>
          <t>-</t>
        </is>
      </c>
      <c r="K21" s="22" t="inlineStr">
        <is>
          <t>-</t>
        </is>
      </c>
    </row>
    <row r="22" ht="25.5" customHeight="1" s="29">
      <c r="A22" s="20" t="inlineStr">
        <is>
          <t>AQ-19</t>
        </is>
      </c>
      <c r="B22" s="20" t="inlineStr">
        <is>
          <t>Sharing links</t>
        </is>
      </c>
      <c r="C22" s="20" t="inlineStr">
        <is>
          <t>Must SharePoint sharing-link permissions be honoured? (FR-CON-01 open question)</t>
        </is>
      </c>
      <c r="D22" s="20" t="inlineStr">
        <is>
          <t>Not honoured for org-wide links (fail closed) until decided</t>
        </is>
      </c>
      <c r="E22" s="20" t="inlineStr">
        <is>
          <t>Over/under-exposure</t>
        </is>
      </c>
      <c r="F22" s="20" t="inlineStr">
        <is>
          <t>Security decision</t>
        </is>
      </c>
      <c r="G22" s="22" t="inlineStr">
        <is>
          <t>Security architect</t>
        </is>
      </c>
      <c r="H22" s="20" t="inlineStr">
        <is>
          <t>P0</t>
        </is>
      </c>
      <c r="I22" s="22" t="inlineStr">
        <is>
          <t>To Confirm</t>
        </is>
      </c>
      <c r="J22" s="22" t="inlineStr">
        <is>
          <t>-</t>
        </is>
      </c>
      <c r="K22" s="22" t="inlineStr">
        <is>
          <t>-</t>
        </is>
      </c>
    </row>
    <row r="23" ht="25.5" customHeight="1" s="29">
      <c r="A23" s="20" t="inlineStr">
        <is>
          <t>AQ-20</t>
        </is>
      </c>
      <c r="B23" s="20" t="inlineStr">
        <is>
          <t>ADK runtime</t>
        </is>
      </c>
      <c r="C23" s="20" t="inlineStr">
        <is>
          <t>Where do ADK 2.0.3 agents run today (Agent Engine, Cloud Run, GKE)? Which A2A SDK/spec version? How are tools authenticated?</t>
        </is>
      </c>
      <c r="D23" s="20" t="inlineStr">
        <is>
          <t>Unknown</t>
        </is>
      </c>
      <c r="E23" s="20" t="inlineStr">
        <is>
          <t>Integration design</t>
        </is>
      </c>
      <c r="F23" s="20" t="inlineStr">
        <is>
          <t>Review agent repo</t>
        </is>
      </c>
      <c r="G23" s="22" t="inlineStr">
        <is>
          <t>Agent team</t>
        </is>
      </c>
      <c r="H23" s="20" t="inlineStr">
        <is>
          <t>P1</t>
        </is>
      </c>
      <c r="I23" s="22" t="inlineStr">
        <is>
          <t>To Confirm</t>
        </is>
      </c>
      <c r="J23" s="22" t="inlineStr">
        <is>
          <t>-</t>
        </is>
      </c>
      <c r="K23" s="22" t="inlineStr">
        <is>
          <t>-</t>
        </is>
      </c>
    </row>
    <row r="24" ht="25.5" customHeight="1" s="29">
      <c r="A24" s="20" t="inlineStr">
        <is>
          <t>AQ-21</t>
        </is>
      </c>
      <c r="B24" s="20" t="inlineStr">
        <is>
          <t>API access</t>
        </is>
      </c>
      <c r="C24" s="20" t="inlineStr">
        <is>
          <t>Is Graph application access (Sites.Selected) and ServiceNow OAuth integration approved for the POC?</t>
        </is>
      </c>
      <c r="D24" s="20" t="inlineStr">
        <is>
          <t>Pending</t>
        </is>
      </c>
      <c r="E24" s="20" t="inlineStr">
        <is>
          <t>Blocks custom options</t>
        </is>
      </c>
      <c r="F24" s="20" t="inlineStr">
        <is>
          <t>Raise access requests early</t>
        </is>
      </c>
      <c r="G24" s="22" t="inlineStr">
        <is>
          <t>Security + platform</t>
        </is>
      </c>
      <c r="H24" s="20" t="inlineStr">
        <is>
          <t>P0</t>
        </is>
      </c>
      <c r="I24" s="22" t="inlineStr">
        <is>
          <t>To Confirm</t>
        </is>
      </c>
      <c r="J24" s="22" t="inlineStr">
        <is>
          <t>-</t>
        </is>
      </c>
      <c r="K24" s="22" t="inlineStr">
        <is>
          <t>-</t>
        </is>
      </c>
    </row>
    <row r="25" ht="25.5" customHeight="1" s="29">
      <c r="A25" s="20" t="inlineStr">
        <is>
          <t>AQ-22</t>
        </is>
      </c>
      <c r="B25" s="20" t="inlineStr">
        <is>
          <t>Budget</t>
        </is>
      </c>
      <c r="C25" s="20" t="inlineStr">
        <is>
          <t>POC budget envelope and constraints on always-on resources / GPUs</t>
        </is>
      </c>
      <c r="D25" s="20" t="inlineStr">
        <is>
          <t>To Confirm</t>
        </is>
      </c>
      <c r="E25" s="20" t="inlineStr">
        <is>
          <t>Scope of experiments</t>
        </is>
      </c>
      <c r="F25" s="20" t="inlineStr">
        <is>
          <t>Sponsor</t>
        </is>
      </c>
      <c r="G25" s="22" t="inlineStr">
        <is>
          <t>Sponsor</t>
        </is>
      </c>
      <c r="H25" s="20" t="inlineStr">
        <is>
          <t>P1</t>
        </is>
      </c>
      <c r="I25" s="22" t="inlineStr">
        <is>
          <t>To Confirm</t>
        </is>
      </c>
      <c r="J25" s="22" t="inlineStr">
        <is>
          <t>-</t>
        </is>
      </c>
      <c r="K25" s="22" t="inlineStr">
        <is>
          <t>-</t>
        </is>
      </c>
    </row>
    <row r="26" ht="25.5" customHeight="1" s="29">
      <c r="A26" s="20" t="inlineStr">
        <is>
          <t>AQ-23</t>
        </is>
      </c>
      <c r="B26" s="20" t="inlineStr">
        <is>
          <t>Deployment restrictions</t>
        </is>
      </c>
      <c r="C26" s="20" t="inlineStr">
        <is>
          <t>Allowed compute (Cloud Run vs GKE), external SaaS (Elastic Cloud, Qdrant Cloud), OSS licences</t>
        </is>
      </c>
      <c r="D26" s="20" t="inlineStr">
        <is>
          <t>GCP-native preferred</t>
        </is>
      </c>
      <c r="E26" s="20" t="inlineStr">
        <is>
          <t>Option shortlist</t>
        </is>
      </c>
      <c r="F26" s="20" t="inlineStr">
        <is>
          <t>Architecture board</t>
        </is>
      </c>
      <c r="G26" s="22" t="inlineStr">
        <is>
          <t>Architect</t>
        </is>
      </c>
      <c r="H26" s="20" t="inlineStr">
        <is>
          <t>P1</t>
        </is>
      </c>
      <c r="I26" s="22" t="inlineStr">
        <is>
          <t>To Confirm</t>
        </is>
      </c>
      <c r="J26" s="22" t="inlineStr">
        <is>
          <t>-</t>
        </is>
      </c>
      <c r="K26" s="22" t="inlineStr">
        <is>
          <t>-</t>
        </is>
      </c>
    </row>
    <row r="27" ht="38.25" customHeight="1" s="29">
      <c r="A27" s="20" t="inlineStr">
        <is>
          <t>AQ-24</t>
        </is>
      </c>
      <c r="B27" s="20" t="inlineStr">
        <is>
          <t>Ownership</t>
        </is>
      </c>
      <c r="C27" s="20" t="inlineStr">
        <is>
          <t>Who will operate a custom RAG platform (on-call, upgrades, connector maintenance)?</t>
        </is>
      </c>
      <c r="D27" s="20" t="inlineStr">
        <is>
          <t>No team assigned</t>
        </is>
      </c>
      <c r="E27" s="20" t="inlineStr">
        <is>
          <t>Custom option may be infeasible regardless of quality</t>
        </is>
      </c>
      <c r="F27" s="20" t="inlineStr">
        <is>
          <t>Org decision</t>
        </is>
      </c>
      <c r="G27" s="22" t="inlineStr">
        <is>
          <t>Engineering manager</t>
        </is>
      </c>
      <c r="H27" s="20" t="inlineStr">
        <is>
          <t>P0</t>
        </is>
      </c>
      <c r="I27" s="22" t="inlineStr">
        <is>
          <t>To Confirm</t>
        </is>
      </c>
      <c r="J27" s="22" t="inlineStr">
        <is>
          <t>-</t>
        </is>
      </c>
      <c r="K27" s="22" t="inlineStr">
        <is>
          <t>-</t>
        </is>
      </c>
    </row>
    <row r="28" ht="38.25" customHeight="1" s="29">
      <c r="A28" s="20" t="inlineStr">
        <is>
          <t>AQ-25</t>
        </is>
      </c>
      <c r="B28" s="20" t="inlineStr">
        <is>
          <t>Managed dependency tolerance</t>
        </is>
      </c>
      <c r="C28" s="20" t="inlineStr">
        <is>
          <t>Which managed dependencies are acceptable long-term (Discovery Engine, Vector Search, Ranking API)?</t>
        </is>
      </c>
      <c r="D28" s="20" t="inlineStr">
        <is>
          <t>Vertex AI acceptable</t>
        </is>
      </c>
      <c r="E28" s="20" t="inlineStr">
        <is>
          <t>Option shortlist</t>
        </is>
      </c>
      <c r="F28" s="20" t="inlineStr">
        <is>
          <t>Architecture board</t>
        </is>
      </c>
      <c r="G28" s="22" t="inlineStr">
        <is>
          <t>Architect</t>
        </is>
      </c>
      <c r="H28" s="20" t="inlineStr">
        <is>
          <t>P1</t>
        </is>
      </c>
      <c r="I28" s="22" t="inlineStr">
        <is>
          <t>To Confirm</t>
        </is>
      </c>
      <c r="J28" s="22" t="inlineStr">
        <is>
          <t>-</t>
        </is>
      </c>
      <c r="K28" s="22" t="inlineStr">
        <is>
          <t>-</t>
        </is>
      </c>
    </row>
    <row r="29" ht="25.5" customHeight="1" s="29">
      <c r="A29" s="20" t="inlineStr">
        <is>
          <t>AQ-26</t>
        </is>
      </c>
      <c r="B29" s="20" t="inlineStr">
        <is>
          <t>Quality bar</t>
        </is>
      </c>
      <c r="C29" s="20" t="inlineStr">
        <is>
          <t>What improvement over baseline justifies migration (gate G4 margin)?</t>
        </is>
      </c>
      <c r="D29" s="20" t="inlineStr">
        <is>
          <t>To Confirm (e.g. NDCG@10 + X points)</t>
        </is>
      </c>
      <c r="E29" s="20" t="inlineStr">
        <is>
          <t>Decision without criteria</t>
        </is>
      </c>
      <c r="F29" s="20" t="inlineStr">
        <is>
          <t>Sponsor + product</t>
        </is>
      </c>
      <c r="G29" s="22" t="inlineStr">
        <is>
          <t>Product owner</t>
        </is>
      </c>
      <c r="H29" s="20" t="inlineStr">
        <is>
          <t>P0</t>
        </is>
      </c>
      <c r="I29" s="22" t="inlineStr">
        <is>
          <t>To Confirm</t>
        </is>
      </c>
      <c r="J29" s="22" t="inlineStr">
        <is>
          <t>-</t>
        </is>
      </c>
      <c r="K29" s="22" t="inlineStr">
        <is>
          <t>-</t>
        </is>
      </c>
    </row>
    <row r="30" ht="25.5" customHeight="1" s="29">
      <c r="A30" s="20" t="inlineStr">
        <is>
          <t>AQ-27</t>
        </is>
      </c>
      <c r="B30" s="20" t="inlineStr">
        <is>
          <t>Other sources</t>
        </is>
      </c>
      <c r="C30" s="20" t="inlineStr">
        <is>
          <t>Cloud SQL, BigQuery, Cloud Storage connectors (FR-CON-03..05) in scope for later phases?</t>
        </is>
      </c>
      <c r="D30" s="20" t="inlineStr">
        <is>
          <t>Later phase</t>
        </is>
      </c>
      <c r="E30" s="20" t="inlineStr">
        <is>
          <t>Architecture must not preclude</t>
        </is>
      </c>
      <c r="F30" s="20" t="inlineStr">
        <is>
          <t>Roadmap review</t>
        </is>
      </c>
      <c r="G30" s="22" t="inlineStr">
        <is>
          <t>Product owner</t>
        </is>
      </c>
      <c r="H30" s="20" t="inlineStr">
        <is>
          <t>P2</t>
        </is>
      </c>
      <c r="I30" s="22" t="inlineStr">
        <is>
          <t>To Confirm</t>
        </is>
      </c>
      <c r="J30" s="22" t="inlineStr">
        <is>
          <t>-</t>
        </is>
      </c>
      <c r="K30" s="22" t="inlineStr">
        <is>
          <t>-</t>
        </is>
      </c>
    </row>
    <row r="31" ht="25.5" customHeight="1" s="29">
      <c r="A31" s="20" t="inlineStr">
        <is>
          <t>AQ-28</t>
        </is>
      </c>
      <c r="B31" s="20" t="inlineStr">
        <is>
          <t>Multi-tenancy</t>
        </is>
      </c>
      <c r="C31" s="20" t="inlineStr">
        <is>
          <t>How many app_ids, and do any require isolation beyond data-set entitlement (FR-CFG-06)?</t>
        </is>
      </c>
      <c r="D31" s="20" t="inlineStr">
        <is>
          <t>Few app_ids</t>
        </is>
      </c>
      <c r="E31" s="20" t="inlineStr">
        <is>
          <t>Index partitioning design</t>
        </is>
      </c>
      <c r="F31" s="20" t="inlineStr">
        <is>
          <t>Client inventory</t>
        </is>
      </c>
      <c r="G31" s="22" t="inlineStr">
        <is>
          <t>Product owner</t>
        </is>
      </c>
      <c r="H31" s="20" t="inlineStr">
        <is>
          <t>P1</t>
        </is>
      </c>
      <c r="I31" s="22" t="inlineStr">
        <is>
          <t>To Confirm</t>
        </is>
      </c>
      <c r="J31" s="22" t="inlineStr">
        <is>
          <t>-</t>
        </is>
      </c>
      <c r="K31" s="22" t="inlineStr">
        <is>
          <t>-</t>
        </is>
      </c>
    </row>
    <row r="32" ht="25.5" customHeight="1" s="29">
      <c r="A32" s="20" t="inlineStr">
        <is>
          <t>AQ-29</t>
        </is>
      </c>
      <c r="B32" s="20" t="inlineStr">
        <is>
          <t>Product naming</t>
        </is>
      </c>
      <c r="C32" s="20" t="inlineStr">
        <is>
          <t>Is the baseline 'Gemini Enterprise' (app) on top of Vertex AI Search data stores, both via discoveryengine.googleapis.com?</t>
        </is>
      </c>
      <c r="D32" s="20" t="inlineStr">
        <is>
          <t>Yes - same API family</t>
        </is>
      </c>
      <c r="E32" s="20" t="inlineStr">
        <is>
          <t>Wrong API comparisons</t>
        </is>
      </c>
      <c r="F32" s="20" t="inlineStr">
        <is>
          <t>Check app type in console</t>
        </is>
      </c>
      <c r="G32" s="22" t="inlineStr">
        <is>
          <t>App team</t>
        </is>
      </c>
      <c r="H32" s="20" t="inlineStr">
        <is>
          <t>P1</t>
        </is>
      </c>
      <c r="I32" s="22" t="inlineStr">
        <is>
          <t>To Confirm</t>
        </is>
      </c>
      <c r="J32" s="22" t="inlineStr">
        <is>
          <t>-</t>
        </is>
      </c>
      <c r="K32" s="22" t="inlineStr">
        <is>
          <t>-</t>
        </is>
      </c>
    </row>
    <row r="33" ht="25.5" customHeight="1" s="29">
      <c r="A33" s="20" t="inlineStr">
        <is>
          <t>AQ-30</t>
        </is>
      </c>
      <c r="B33" s="20" t="inlineStr">
        <is>
          <t>ADK version</t>
        </is>
      </c>
      <c r="C33" s="20" t="inlineStr">
        <is>
          <t>Confirm ADK 2.0.3 is pinned in production and whether upgrade to later 2.x is acceptable</t>
        </is>
      </c>
      <c r="D33" s="20" t="inlineStr">
        <is>
          <t>2.0.3 pinned</t>
        </is>
      </c>
      <c r="E33" s="20" t="inlineStr">
        <is>
          <t>A2A fixes in later versions unavailable</t>
        </is>
      </c>
      <c r="F33" s="20" t="inlineStr">
        <is>
          <t>Check requirements lock file</t>
        </is>
      </c>
      <c r="G33" s="22" t="inlineStr">
        <is>
          <t>Agent team</t>
        </is>
      </c>
      <c r="H33" s="20" t="inlineStr">
        <is>
          <t>P1</t>
        </is>
      </c>
      <c r="I33" s="22" t="inlineStr">
        <is>
          <t>To Confirm</t>
        </is>
      </c>
      <c r="J33" s="22" t="inlineStr">
        <is>
          <t>-</t>
        </is>
      </c>
      <c r="K33" s="22" t="inlineStr">
        <is>
          <t>-</t>
        </is>
      </c>
    </row>
  </sheetData>
  <conditionalFormatting sqref="H4:H233">
    <cfRule type="expression" priority="1" dxfId="25" stopIfTrue="1">
      <formula>NOT(ISERROR(SEARCH("P0",H4)))</formula>
    </cfRule>
    <cfRule type="expression" priority="2" dxfId="9" stopIfTrue="1">
      <formula>NOT(ISERROR(SEARCH("P1",H4)))</formula>
    </cfRule>
    <cfRule type="expression" priority="3" dxfId="4" stopIfTrue="1">
      <formula>NOT(ISERROR(SEARCH("P2",H4)))</formula>
    </cfRule>
    <cfRule type="expression" priority="4" dxfId="5" stopIfTrue="1">
      <formula>NOT(ISERROR(SEARCH("P3",H4)))</formula>
    </cfRule>
    <cfRule type="expression" priority="5" dxfId="1" stopIfTrue="1">
      <formula>NOT(ISERROR(SEARCH("P4",H4)))</formula>
    </cfRule>
    <cfRule type="expression" priority="6" dxfId="20" stopIfTrue="1">
      <formula>NOT(ISERROR(SEARCH("Excluded",H4)))</formula>
    </cfRule>
  </conditionalFormatting>
  <conditionalFormatting sqref="I4:I233">
    <cfRule type="expression" priority="7" dxfId="9" stopIfTrue="1">
      <formula>NOT(ISERROR(SEARCH("Blocked",I4)))</formula>
    </cfRule>
    <cfRule type="expression" priority="8" dxfId="9" stopIfTrue="1">
      <formula>NOT(ISERROR(SEARCH("Failed",I4)))</formula>
    </cfRule>
    <cfRule type="expression" priority="9" dxfId="6" stopIfTrue="1">
      <formula>NOT(ISERROR(SEARCH("Done",I4)))</formula>
    </cfRule>
    <cfRule type="expression" priority="10" dxfId="6" stopIfTrue="1">
      <formula>NOT(ISERROR(SEARCH("Passed",I4)))</formula>
    </cfRule>
    <cfRule type="expression" priority="11" dxfId="4" stopIfTrue="1">
      <formula>NOT(ISERROR(SEARCH("In progress",I4)))</formula>
    </cfRule>
    <cfRule type="expression" priority="12" dxfId="4" stopIfTrue="1">
      <formula>NOT(ISERROR(SEARCH("Running",I4)))</formula>
    </cfRule>
    <cfRule type="expression" priority="13" dxfId="4" stopIfTrue="1">
      <formula>NOT(ISERROR(SEARCH("To Confirm",I4)))</formula>
    </cfRule>
    <cfRule type="expression" priority="14" dxfId="12" stopIfTrue="1">
      <formula>NOT(ISERROR(SEARCH("Inconclusive",I4)))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xr:uid="{00000000-0002-0000-1B00-000000000000}">
          <x14:formula1>
            <xm:f>Lists!$B$2:$B$7</xm:f>
          </x14:formula1>
          <xm:sqref>H4:H233</xm:sqref>
        </x14:dataValidation>
        <x14:dataValidation type="list" errorStyle="warning" allowBlank="1" showErrorMessage="1" xr:uid="{00000000-0002-0000-1B00-000001000000}">
          <x14:formula1>
            <xm:f>Lists!$G$2:$G$6</xm:f>
          </x14:formula1>
          <xm:sqref>I4:I233</xm:sqref>
        </x14:dataValidation>
      </x14:dataValidations>
    </ext>
  </extLst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29" min="1" max="1"/>
    <col width="12" customWidth="1" style="29" min="2" max="2"/>
    <col width="17" customWidth="1" style="29" min="3" max="3"/>
    <col width="23" customWidth="1" style="29" min="4" max="4"/>
    <col width="22" customWidth="1" style="29" min="5" max="5"/>
    <col width="27" customWidth="1" style="29" min="6" max="6"/>
    <col width="10" customWidth="1" style="29" min="7" max="7"/>
    <col width="28" customWidth="1" style="29" min="8" max="8"/>
  </cols>
  <sheetData>
    <row r="1" ht="21.95" customHeight="1" s="29">
      <c r="A1" s="1" t="inlineStr">
        <is>
          <t>ACL-aware schema (adapt to chosen store; complex semantics kept in policy store)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9" t="inlineStr">
        <is>
          <t>Field</t>
        </is>
      </c>
      <c r="B3" s="19" t="inlineStr">
        <is>
          <t>Level</t>
        </is>
      </c>
      <c r="C3" s="19" t="inlineStr">
        <is>
          <t>Type</t>
        </is>
      </c>
      <c r="D3" s="19" t="inlineStr">
        <is>
          <t>SharePoint source</t>
        </is>
      </c>
      <c r="E3" s="19" t="inlineStr">
        <is>
          <t>ServiceNow source</t>
        </is>
      </c>
      <c r="F3" s="19" t="inlineStr">
        <is>
          <t>Semantics / notes</t>
        </is>
      </c>
      <c r="G3" s="19" t="inlineStr">
        <is>
          <t>Required</t>
        </is>
      </c>
      <c r="H3" s="19" t="inlineStr">
        <is>
          <t>Stored in retrieval index?</t>
        </is>
      </c>
    </row>
    <row r="4" ht="25.5" customHeight="1" s="29">
      <c r="A4" s="20" t="inlineStr">
        <is>
          <t>document_id</t>
        </is>
      </c>
      <c r="B4" s="20" t="inlineStr">
        <is>
          <t>Document</t>
        </is>
      </c>
      <c r="C4" s="20" t="inlineStr">
        <is>
          <t>string (internal UUID)</t>
        </is>
      </c>
      <c r="D4" s="20" t="inlineStr">
        <is>
          <t>Generated</t>
        </is>
      </c>
      <c r="E4" s="20" t="inlineStr">
        <is>
          <t>Generated</t>
        </is>
      </c>
      <c r="F4" s="20" t="inlineStr">
        <is>
          <t>Internal stable key</t>
        </is>
      </c>
      <c r="G4" s="20" t="inlineStr">
        <is>
          <t>Yes</t>
        </is>
      </c>
      <c r="H4" s="20" t="inlineStr">
        <is>
          <t>Yes</t>
        </is>
      </c>
    </row>
    <row r="5" ht="25.5" customHeight="1" s="29">
      <c r="A5" s="20" t="inlineStr">
        <is>
          <t>source_system</t>
        </is>
      </c>
      <c r="B5" s="20" t="inlineStr">
        <is>
          <t>Document</t>
        </is>
      </c>
      <c r="C5" s="20" t="inlineStr">
        <is>
          <t>enum (sharepoint, servicenow)</t>
        </is>
      </c>
      <c r="D5" s="20" t="inlineStr">
        <is>
          <t>Constant</t>
        </is>
      </c>
      <c r="E5" s="20" t="inlineStr">
        <is>
          <t>Constant</t>
        </is>
      </c>
      <c r="F5" s="20" t="inlineStr">
        <is>
          <t>Drives source-specific rules</t>
        </is>
      </c>
      <c r="G5" s="20" t="inlineStr">
        <is>
          <t>Yes</t>
        </is>
      </c>
      <c r="H5" s="20" t="inlineStr">
        <is>
          <t>Yes</t>
        </is>
      </c>
    </row>
    <row r="6" ht="25.5" customHeight="1" s="29">
      <c r="A6" s="20" t="inlineStr">
        <is>
          <t>source_document_id</t>
        </is>
      </c>
      <c r="B6" s="20" t="inlineStr">
        <is>
          <t>Document</t>
        </is>
      </c>
      <c r="C6" s="20" t="inlineStr">
        <is>
          <t>string</t>
        </is>
      </c>
      <c r="D6" s="20" t="inlineStr">
        <is>
          <t>driveId + itemId (or listId + itemId)</t>
        </is>
      </c>
      <c r="E6" s="20" t="inlineStr">
        <is>
          <t>sys_id</t>
        </is>
      </c>
      <c r="F6" s="20" t="inlineStr">
        <is>
          <t>Stable across renames</t>
        </is>
      </c>
      <c r="G6" s="20" t="inlineStr">
        <is>
          <t>Yes</t>
        </is>
      </c>
      <c r="H6" s="20" t="inlineStr">
        <is>
          <t>Yes</t>
        </is>
      </c>
    </row>
    <row r="7" ht="25.5" customHeight="1" s="29">
      <c r="A7" s="20" t="inlineStr">
        <is>
          <t>source_url</t>
        </is>
      </c>
      <c r="B7" s="20" t="inlineStr">
        <is>
          <t>Document</t>
        </is>
      </c>
      <c r="C7" s="20" t="inlineStr">
        <is>
          <t>url</t>
        </is>
      </c>
      <c r="D7" s="20" t="inlineStr">
        <is>
          <t>webUrl (refresh on move)</t>
        </is>
      </c>
      <c r="E7" s="20" t="inlineStr">
        <is>
          <t>instance URL + kb_view.do?sys_kb_id=</t>
        </is>
      </c>
      <c r="F7" s="20" t="inlineStr">
        <is>
          <t>Deep link for citations (FR-API-01)</t>
        </is>
      </c>
      <c r="G7" s="20" t="inlineStr">
        <is>
          <t>Yes</t>
        </is>
      </c>
      <c r="H7" s="20" t="inlineStr">
        <is>
          <t>Yes (returned only after ACL check)</t>
        </is>
      </c>
    </row>
    <row r="8">
      <c r="A8" s="20" t="inlineStr">
        <is>
          <t>content_version</t>
        </is>
      </c>
      <c r="B8" s="20" t="inlineStr">
        <is>
          <t>Document</t>
        </is>
      </c>
      <c r="C8" s="20" t="inlineStr">
        <is>
          <t>string</t>
        </is>
      </c>
      <c r="D8" s="20" t="inlineStr">
        <is>
          <t>eTag / version label</t>
        </is>
      </c>
      <c r="E8" s="20" t="inlineStr">
        <is>
          <t>sys_mod_count / version</t>
        </is>
      </c>
      <c r="F8" s="20" t="inlineStr">
        <is>
          <t>Replace chunks atomically</t>
        </is>
      </c>
      <c r="G8" s="20" t="inlineStr">
        <is>
          <t>Yes</t>
        </is>
      </c>
      <c r="H8" s="20" t="inlineStr">
        <is>
          <t>Yes</t>
        </is>
      </c>
    </row>
    <row r="9" ht="25.5" customHeight="1" s="29">
      <c r="A9" s="20" t="inlineStr">
        <is>
          <t>owner</t>
        </is>
      </c>
      <c r="B9" s="20" t="inlineStr">
        <is>
          <t>Document</t>
        </is>
      </c>
      <c r="C9" s="20" t="inlineStr">
        <is>
          <t>principal</t>
        </is>
      </c>
      <c r="D9" s="20" t="inlineStr">
        <is>
          <t>createdBy / owner field</t>
        </is>
      </c>
      <c r="E9" s="20" t="inlineStr">
        <is>
          <t>author / ownership group</t>
        </is>
      </c>
      <c r="F9" s="20" t="inlineStr">
        <is>
          <t>Informational; not an access grant unless source says so</t>
        </is>
      </c>
      <c r="G9" s="20" t="inlineStr">
        <is>
          <t>No</t>
        </is>
      </c>
      <c r="H9" s="20" t="inlineStr">
        <is>
          <t>No</t>
        </is>
      </c>
    </row>
    <row r="10" ht="51" customHeight="1" s="29">
      <c r="A10" s="20" t="inlineStr">
        <is>
          <t>allowed_principal_ids</t>
        </is>
      </c>
      <c r="B10" s="20" t="inlineStr">
        <is>
          <t>Document</t>
        </is>
      </c>
      <c r="C10" s="20" t="inlineStr">
        <is>
          <t>array&lt;string&gt;</t>
        </is>
      </c>
      <c r="D10" s="20" t="inlineStr">
        <is>
          <t>Entra users/groups, SP groups (sp:group:&lt;siteId&gt;:&lt;id&gt;), special claims</t>
        </is>
      </c>
      <c r="E10" s="20" t="inlineStr">
        <is>
          <t>sn:uc:&lt;criteria sys_id&gt; (can-read), roles/groups only if materialised</t>
        </is>
      </c>
      <c r="F10" s="20" t="inlineStr">
        <is>
          <t>Union of effective read grants after inheritance</t>
        </is>
      </c>
      <c r="G10" s="20" t="inlineStr">
        <is>
          <t>Yes</t>
        </is>
      </c>
      <c r="H10" s="20" t="inlineStr">
        <is>
          <t>Yes (filter field)</t>
        </is>
      </c>
    </row>
    <row r="11" ht="25.5" customHeight="1" s="29">
      <c r="A11" s="20" t="inlineStr">
        <is>
          <t>denied_principal_ids</t>
        </is>
      </c>
      <c r="B11" s="20" t="inlineStr">
        <is>
          <t>Document</t>
        </is>
      </c>
      <c r="C11" s="20" t="inlineStr">
        <is>
          <t>array&lt;string&gt;</t>
        </is>
      </c>
      <c r="D11" s="20" t="inlineStr">
        <is>
          <t>Usually empty</t>
        </is>
      </c>
      <c r="E11" s="20" t="inlineStr">
        <is>
          <t>sn:uc:&lt;criteria sys_id&gt; (cannot-read)</t>
        </is>
      </c>
      <c r="F11" s="20" t="inlineStr">
        <is>
          <t>Deny overrides allow</t>
        </is>
      </c>
      <c r="G11" s="20" t="inlineStr">
        <is>
          <t>Yes (may be empty)</t>
        </is>
      </c>
      <c r="H11" s="20" t="inlineStr">
        <is>
          <t>Yes (exclusion filter)</t>
        </is>
      </c>
    </row>
    <row r="12" ht="38.25" customHeight="1" s="29">
      <c r="A12" s="20" t="inlineStr">
        <is>
          <t>visibility_class</t>
        </is>
      </c>
      <c r="B12" s="20" t="inlineStr">
        <is>
          <t>Document</t>
        </is>
      </c>
      <c r="C12" s="20" t="inlineStr">
        <is>
          <t>enum (restricted, org_wide, public)</t>
        </is>
      </c>
      <c r="D12" s="20" t="inlineStr">
        <is>
          <t>Derived from claims like 'Everyone except external users'</t>
        </is>
      </c>
      <c r="E12" s="20" t="inlineStr">
        <is>
          <t>KB with no criteria + instance default - To Verify</t>
        </is>
      </c>
      <c r="F12" s="20" t="inlineStr">
        <is>
          <t>Never default to org_wide on missing data</t>
        </is>
      </c>
      <c r="G12" s="20" t="inlineStr">
        <is>
          <t>Yes</t>
        </is>
      </c>
      <c r="H12" s="20" t="inlineStr">
        <is>
          <t>Yes</t>
        </is>
      </c>
    </row>
    <row r="13" ht="38.25" customHeight="1" s="29">
      <c r="A13" s="20" t="inlineStr">
        <is>
          <t>source_acl_reference</t>
        </is>
      </c>
      <c r="B13" s="20" t="inlineStr">
        <is>
          <t>Document</t>
        </is>
      </c>
      <c r="C13" s="20" t="inlineStr">
        <is>
          <t>string</t>
        </is>
      </c>
      <c r="D13" s="20" t="inlineStr">
        <is>
          <t>Permission scope id (site / list / folder with unique perms)</t>
        </is>
      </c>
      <c r="E13" s="20" t="inlineStr">
        <is>
          <t>KB sys_id + criteria ids</t>
        </is>
      </c>
      <c r="F13" s="20" t="inlineStr">
        <is>
          <t>Lets ACL changes on a container fan out to documents</t>
        </is>
      </c>
      <c r="G13" s="20" t="inlineStr">
        <is>
          <t>Yes</t>
        </is>
      </c>
      <c r="H13" s="20" t="inlineStr">
        <is>
          <t>No (policy store)</t>
        </is>
      </c>
    </row>
    <row r="14" ht="25.5" customHeight="1" s="29">
      <c r="A14" s="20" t="inlineStr">
        <is>
          <t>inheritance_metadata</t>
        </is>
      </c>
      <c r="B14" s="20" t="inlineStr">
        <is>
          <t>Document</t>
        </is>
      </c>
      <c r="C14" s="20" t="inlineStr">
        <is>
          <t>json</t>
        </is>
      </c>
      <c r="D14" s="20" t="inlineStr">
        <is>
          <t>hasUniqueRoleAssignments, inheritedFrom path</t>
        </is>
      </c>
      <c r="E14" s="20" t="inlineStr">
        <is>
          <t>KB-level vs article-level criteria</t>
        </is>
      </c>
      <c r="F14" s="20" t="inlineStr">
        <is>
          <t>Explains effective ACL; supports audit</t>
        </is>
      </c>
      <c r="G14" s="20" t="inlineStr">
        <is>
          <t>Yes</t>
        </is>
      </c>
      <c r="H14" s="20" t="inlineStr">
        <is>
          <t>No (policy store)</t>
        </is>
      </c>
    </row>
    <row r="15" ht="38.25" customHeight="1" s="29">
      <c r="A15" s="20" t="inlineStr">
        <is>
          <t>requires_source_check</t>
        </is>
      </c>
      <c r="B15" s="20" t="inlineStr">
        <is>
          <t>Document</t>
        </is>
      </c>
      <c r="C15" s="20" t="inlineStr">
        <is>
          <t>bool</t>
        </is>
      </c>
      <c r="D15" s="20" t="inlineStr">
        <is>
          <t>true if unsupported link types / labels</t>
        </is>
      </c>
      <c r="E15" s="20" t="inlineStr">
        <is>
          <t>true if any criteria uses advanced script or record ACLs restrict</t>
        </is>
      </c>
      <c r="F15" s="20" t="inlineStr">
        <is>
          <t>Forces authoritative validation before LLM</t>
        </is>
      </c>
      <c r="G15" s="20" t="inlineStr">
        <is>
          <t>Yes</t>
        </is>
      </c>
      <c r="H15" s="20" t="inlineStr">
        <is>
          <t>Yes</t>
        </is>
      </c>
    </row>
    <row r="16" ht="25.5" customHeight="1" s="29">
      <c r="A16" s="20" t="inlineStr">
        <is>
          <t>acl_version</t>
        </is>
      </c>
      <c r="B16" s="20" t="inlineStr">
        <is>
          <t>Document</t>
        </is>
      </c>
      <c r="C16" s="20" t="inlineStr">
        <is>
          <t>int / hash</t>
        </is>
      </c>
      <c r="D16" s="20" t="inlineStr">
        <is>
          <t>Hash of normalised ACL</t>
        </is>
      </c>
      <c r="E16" s="20" t="inlineStr">
        <is>
          <t>Hash of normalised ACL</t>
        </is>
      </c>
      <c r="F16" s="20" t="inlineStr">
        <is>
          <t>Cache keys + revocation invalidation</t>
        </is>
      </c>
      <c r="G16" s="20" t="inlineStr">
        <is>
          <t>Yes</t>
        </is>
      </c>
      <c r="H16" s="20" t="inlineStr">
        <is>
          <t>Yes</t>
        </is>
      </c>
    </row>
    <row r="17" ht="25.5" customHeight="1" s="29">
      <c r="A17" s="20" t="inlineStr">
        <is>
          <t>content_updated_at</t>
        </is>
      </c>
      <c r="B17" s="20" t="inlineStr">
        <is>
          <t>Document</t>
        </is>
      </c>
      <c r="C17" s="20" t="inlineStr">
        <is>
          <t>timestamp</t>
        </is>
      </c>
      <c r="D17" s="20" t="inlineStr">
        <is>
          <t>lastModifiedDateTime</t>
        </is>
      </c>
      <c r="E17" s="20" t="inlineStr">
        <is>
          <t>sys_updated_on</t>
        </is>
      </c>
      <c r="F17" s="20" t="inlineStr">
        <is>
          <t>Freshness metric</t>
        </is>
      </c>
      <c r="G17" s="20" t="inlineStr">
        <is>
          <t>Yes</t>
        </is>
      </c>
      <c r="H17" s="20" t="inlineStr">
        <is>
          <t>Yes</t>
        </is>
      </c>
    </row>
    <row r="18" ht="25.5" customHeight="1" s="29">
      <c r="A18" s="20" t="inlineStr">
        <is>
          <t>acl_updated_at</t>
        </is>
      </c>
      <c r="B18" s="20" t="inlineStr">
        <is>
          <t>Document</t>
        </is>
      </c>
      <c r="C18" s="20" t="inlineStr">
        <is>
          <t>timestamp</t>
        </is>
      </c>
      <c r="D18" s="20" t="inlineStr">
        <is>
          <t>Time ACL last extracted</t>
        </is>
      </c>
      <c r="E18" s="20" t="inlineStr">
        <is>
          <t>Time ACL last extracted</t>
        </is>
      </c>
      <c r="F18" s="20" t="inlineStr">
        <is>
          <t>Stale ACL detection (fail closed if older than SLA)</t>
        </is>
      </c>
      <c r="G18" s="20" t="inlineStr">
        <is>
          <t>Yes</t>
        </is>
      </c>
      <c r="H18" s="20" t="inlineStr">
        <is>
          <t>Yes</t>
        </is>
      </c>
    </row>
    <row r="19" ht="38.25" customHeight="1" s="29">
      <c r="A19" s="20" t="inlineStr">
        <is>
          <t>synchronization_status</t>
        </is>
      </c>
      <c r="B19" s="20" t="inlineStr">
        <is>
          <t>Document</t>
        </is>
      </c>
      <c r="C19" s="20" t="inlineStr">
        <is>
          <t>enum (ok, stale, failed, quarantined, deleted)</t>
        </is>
      </c>
      <c r="D19" s="20" t="inlineStr">
        <is>
          <t>Sync job</t>
        </is>
      </c>
      <c r="E19" s="20" t="inlineStr">
        <is>
          <t>Sync job</t>
        </is>
      </c>
      <c r="F19" s="20" t="inlineStr">
        <is>
          <t>Anything but 'ok' is excluded from retrieval</t>
        </is>
      </c>
      <c r="G19" s="20" t="inlineStr">
        <is>
          <t>Yes</t>
        </is>
      </c>
      <c r="H19" s="20" t="inlineStr">
        <is>
          <t>Yes</t>
        </is>
      </c>
    </row>
    <row r="20" ht="25.5" customHeight="1" s="29">
      <c r="A20" s="20" t="inlineStr">
        <is>
          <t>chunk_id</t>
        </is>
      </c>
      <c r="B20" s="20" t="inlineStr">
        <is>
          <t>Chunk</t>
        </is>
      </c>
      <c r="C20" s="20" t="inlineStr">
        <is>
          <t>string</t>
        </is>
      </c>
      <c r="D20" s="20" t="inlineStr">
        <is>
          <t>hash(document_id, content_version, idx)</t>
        </is>
      </c>
      <c r="E20" s="20" t="inlineStr">
        <is>
          <t>same</t>
        </is>
      </c>
      <c r="F20" s="20" t="inlineStr">
        <is>
          <t>Idempotent upserts</t>
        </is>
      </c>
      <c r="G20" s="20" t="inlineStr">
        <is>
          <t>Yes</t>
        </is>
      </c>
      <c r="H20" s="20" t="inlineStr">
        <is>
          <t>Yes</t>
        </is>
      </c>
    </row>
    <row r="21" ht="25.5" customHeight="1" s="29">
      <c r="A21" s="20" t="inlineStr">
        <is>
          <t>chunk_text</t>
        </is>
      </c>
      <c r="B21" s="20" t="inlineStr">
        <is>
          <t>Chunk</t>
        </is>
      </c>
      <c r="C21" s="20" t="inlineStr">
        <is>
          <t>text</t>
        </is>
      </c>
      <c r="D21" s="20" t="inlineStr">
        <is>
          <t>Parsed content</t>
        </is>
      </c>
      <c r="E21" s="20" t="inlineStr">
        <is>
          <t>Parsed article text</t>
        </is>
      </c>
      <c r="F21" s="20" t="inlineStr">
        <is>
          <t>Never logged in plaintext (FR-SEC-08)</t>
        </is>
      </c>
      <c r="G21" s="20" t="inlineStr">
        <is>
          <t>Yes</t>
        </is>
      </c>
      <c r="H21" s="20" t="inlineStr">
        <is>
          <t>Yes</t>
        </is>
      </c>
    </row>
    <row r="22" ht="25.5" customHeight="1" s="29">
      <c r="A22" s="20" t="inlineStr">
        <is>
          <t>document_metadata</t>
        </is>
      </c>
      <c r="B22" s="20" t="inlineStr">
        <is>
          <t>Chunk</t>
        </is>
      </c>
      <c r="C22" s="20" t="inlineStr">
        <is>
          <t>json</t>
        </is>
      </c>
      <c r="D22" s="20" t="inlineStr">
        <is>
          <t>title, site, library, path, type, modified, language</t>
        </is>
      </c>
      <c r="E22" s="20" t="inlineStr">
        <is>
          <t>KB, category, workflow_state, language</t>
        </is>
      </c>
      <c r="F22" s="20" t="inlineStr">
        <is>
          <t>Filters (FR-FLT-01)</t>
        </is>
      </c>
      <c r="G22" s="20" t="inlineStr">
        <is>
          <t>Yes</t>
        </is>
      </c>
      <c r="H22" s="20" t="inlineStr">
        <is>
          <t>Yes</t>
        </is>
      </c>
    </row>
    <row r="23" ht="25.5" customHeight="1" s="29">
      <c r="A23" s="20" t="inlineStr">
        <is>
          <t>parent_chunk_id</t>
        </is>
      </c>
      <c r="B23" s="20" t="inlineStr">
        <is>
          <t>Chunk</t>
        </is>
      </c>
      <c r="C23" s="20" t="inlineStr">
        <is>
          <t>string</t>
        </is>
      </c>
      <c r="D23" s="20" t="inlineStr">
        <is>
          <t>Parent-child chunking</t>
        </is>
      </c>
      <c r="E23" s="20" t="inlineStr">
        <is>
          <t>same</t>
        </is>
      </c>
      <c r="F23" s="20" t="inlineStr">
        <is>
          <t>Parent must belong to same document (same ACL)</t>
        </is>
      </c>
      <c r="G23" s="20" t="inlineStr">
        <is>
          <t>If CHK-10</t>
        </is>
      </c>
      <c r="H23" s="20" t="inlineStr">
        <is>
          <t>Yes</t>
        </is>
      </c>
    </row>
    <row r="24" ht="51" customHeight="1" s="29">
      <c r="A24" s="20" t="inlineStr">
        <is>
          <t>principal_membership</t>
        </is>
      </c>
      <c r="B24" s="20" t="inlineStr">
        <is>
          <t>Principal</t>
        </is>
      </c>
      <c r="C24" s="20" t="inlineStr">
        <is>
          <t>table (principal_id, member_principal_id, source, updated_at)</t>
        </is>
      </c>
      <c r="D24" s="20" t="inlineStr">
        <is>
          <t>SP group members; Entra nested groups</t>
        </is>
      </c>
      <c r="E24" s="20" t="inlineStr">
        <is>
          <t>sys_user_grmember, roles</t>
        </is>
      </c>
      <c r="F24" s="20" t="inlineStr">
        <is>
          <t>Used to expand a user into effective principal set</t>
        </is>
      </c>
      <c r="G24" s="20" t="inlineStr">
        <is>
          <t>Yes</t>
        </is>
      </c>
      <c r="H24" s="20" t="inlineStr">
        <is>
          <t>No (policy store / cache)</t>
        </is>
      </c>
    </row>
    <row r="25" ht="38.25" customHeight="1" s="29">
      <c r="A25" s="20" t="inlineStr">
        <is>
          <t>user_criteria_match</t>
        </is>
      </c>
      <c r="B25" s="20" t="inlineStr">
        <is>
          <t>Principal</t>
        </is>
      </c>
      <c r="C25" s="20" t="inlineStr">
        <is>
          <t>table (user_id, criteria_id, evaluated_at)</t>
        </is>
      </c>
      <c r="D25" s="20" t="inlineStr">
        <is>
          <t>n/a</t>
        </is>
      </c>
      <c r="E25" s="20" t="inlineStr">
        <is>
          <t>Evaluated in ServiceNow per user (handles scripts)</t>
        </is>
      </c>
      <c r="F25" s="20" t="inlineStr">
        <is>
          <t>TTL-bound; drives sn:uc tokens per user</t>
        </is>
      </c>
      <c r="G25" s="20" t="inlineStr">
        <is>
          <t>Yes</t>
        </is>
      </c>
      <c r="H25" s="20" t="inlineStr">
        <is>
          <t>No (cache)</t>
        </is>
      </c>
    </row>
    <row r="26" ht="38.25" customHeight="1" s="29">
      <c r="A26" s="20" t="inlineStr">
        <is>
          <t>identity_map</t>
        </is>
      </c>
      <c r="B26" s="20" t="inlineStr">
        <is>
          <t>Principal</t>
        </is>
      </c>
      <c r="C26" s="20" t="inlineStr">
        <is>
          <t>table (entra_oid, upn, sp_login, sn_sys_id)</t>
        </is>
      </c>
      <c r="D26" s="20" t="inlineStr">
        <is>
          <t>Entra oid</t>
        </is>
      </c>
      <c r="E26" s="20" t="inlineStr">
        <is>
          <t>sys_user mapping</t>
        </is>
      </c>
      <c r="F26" s="20" t="inlineStr">
        <is>
          <t>Unmapped = no access to that source</t>
        </is>
      </c>
      <c r="G26" s="20" t="inlineStr">
        <is>
          <t>Yes</t>
        </is>
      </c>
      <c r="H26" s="20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29" min="1" max="1"/>
    <col width="37" customWidth="1" style="29" min="2" max="2"/>
    <col width="32" customWidth="1" style="29" min="3" max="3"/>
    <col width="34" customWidth="1" style="29" min="4" max="4"/>
    <col width="13" customWidth="1" style="29" min="5" max="5"/>
  </cols>
  <sheetData>
    <row r="1" ht="21.95" customHeight="1" s="29">
      <c r="A1" s="1" t="inlineStr">
        <is>
          <t>ACL propagation &amp; enforcement at every stage (fail closed)</t>
        </is>
      </c>
      <c r="B1" s="2" t="n"/>
      <c r="C1" s="2" t="n"/>
      <c r="D1" s="2" t="n"/>
      <c r="E1" s="2" t="n"/>
    </row>
    <row r="3">
      <c r="A3" s="19" t="inlineStr">
        <is>
          <t>Stage</t>
        </is>
      </c>
      <c r="B3" s="19" t="inlineStr">
        <is>
          <t>What carries the ACL</t>
        </is>
      </c>
      <c r="C3" s="19" t="inlineStr">
        <is>
          <t>Control</t>
        </is>
      </c>
      <c r="D3" s="19" t="inlineStr">
        <is>
          <t>Failure behaviour (fail closed)</t>
        </is>
      </c>
      <c r="E3" s="19" t="inlineStr">
        <is>
          <t>Test ID</t>
        </is>
      </c>
    </row>
    <row r="4" ht="25.5" customHeight="1" s="29">
      <c r="A4" s="20" t="inlineStr">
        <is>
          <t>Source extraction</t>
        </is>
      </c>
      <c r="B4" s="20" t="inlineStr">
        <is>
          <t>Permission snapshot captured in same run as content (or ACL-only run)</t>
        </is>
      </c>
      <c r="C4" s="20" t="inlineStr">
        <is>
          <t>Reject documents whose ACL extraction failed</t>
        </is>
      </c>
      <c r="D4" s="20" t="inlineStr">
        <is>
          <t>Quarantine document; not indexed</t>
        </is>
      </c>
      <c r="E4" s="20" t="inlineStr">
        <is>
          <t>EXP-ACL-01 / EXP-ACL-08</t>
        </is>
      </c>
    </row>
    <row r="5" ht="25.5" customHeight="1" s="29">
      <c r="A5" s="20" t="inlineStr">
        <is>
          <t>Document parsing</t>
        </is>
      </c>
      <c r="B5" s="20" t="inlineStr">
        <is>
          <t>document_id + acl_version passed alongside parsed JSON</t>
        </is>
      </c>
      <c r="C5" s="20" t="inlineStr">
        <is>
          <t>Parser cannot drop ACL fields (schema validation)</t>
        </is>
      </c>
      <c r="D5" s="20" t="inlineStr">
        <is>
          <t>Quarantine</t>
        </is>
      </c>
      <c r="E5" s="20" t="inlineStr">
        <is>
          <t>EXP-ACL-08</t>
        </is>
      </c>
    </row>
    <row r="6" ht="25.5" customHeight="1" s="29">
      <c r="A6" s="20" t="inlineStr">
        <is>
          <t>Content normalisation</t>
        </is>
      </c>
      <c r="B6" s="20" t="inlineStr">
        <is>
          <t>Same</t>
        </is>
      </c>
      <c r="C6" s="20" t="inlineStr">
        <is>
          <t>Dedup never merges across different acl_version sets</t>
        </is>
      </c>
      <c r="D6" s="20" t="inlineStr">
        <is>
          <t>Keep separate copies</t>
        </is>
      </c>
      <c r="E6" s="20" t="inlineStr">
        <is>
          <t>EXP-ACL-14</t>
        </is>
      </c>
    </row>
    <row r="7" ht="25.5" customHeight="1" s="29">
      <c r="A7" s="20" t="inlineStr">
        <is>
          <t>Chunking</t>
        </is>
      </c>
      <c r="B7" s="20" t="inlineStr">
        <is>
          <t>Chunks reference document_id; ACL looked up (or copied atomically) from document</t>
        </is>
      </c>
      <c r="C7" s="20" t="inlineStr">
        <is>
          <t>Chunk without resolvable document ACL is invalid</t>
        </is>
      </c>
      <c r="D7" s="20" t="inlineStr">
        <is>
          <t>Not indexed</t>
        </is>
      </c>
      <c r="E7" s="20" t="inlineStr">
        <is>
          <t>EXP-ACL-02</t>
        </is>
      </c>
    </row>
    <row r="8" ht="25.5" customHeight="1" s="29">
      <c r="A8" s="20" t="inlineStr">
        <is>
          <t>Embedding generation</t>
        </is>
      </c>
      <c r="B8" s="20" t="inlineStr">
        <is>
          <t>No ACL needed by model; only authorised ingestion SA calls Vertex</t>
        </is>
      </c>
      <c r="C8" s="20" t="inlineStr">
        <is>
          <t>Embedding requests contain text only; no logging of text</t>
        </is>
      </c>
      <c r="D8" s="20" t="inlineStr">
        <is>
          <t>n/a</t>
        </is>
      </c>
      <c r="E8" s="20" t="inlineStr">
        <is>
          <t>-</t>
        </is>
      </c>
    </row>
    <row r="9" ht="38.25" customHeight="1" s="29">
      <c r="A9" s="20" t="inlineStr">
        <is>
          <t>Vector &amp; keyword indexing</t>
        </is>
      </c>
      <c r="B9" s="20" t="inlineStr">
        <is>
          <t>allowed/denied principal fields + synchronization_status on every row in BOTH vector and keyword branches</t>
        </is>
      </c>
      <c r="C9" s="20" t="inlineStr">
        <is>
          <t>Consistency checker compares ACL across stores</t>
        </is>
      </c>
      <c r="D9" s="20" t="inlineStr">
        <is>
          <t>Rows with mismatched acl_version excluded</t>
        </is>
      </c>
      <c r="E9" s="20" t="inlineStr">
        <is>
          <t>EXP-ACL-03</t>
        </is>
      </c>
    </row>
    <row r="10" ht="25.5" customHeight="1" s="29">
      <c r="A10" s="20" t="inlineStr">
        <is>
          <t>Metadata storage</t>
        </is>
      </c>
      <c r="B10" s="20" t="inlineStr">
        <is>
          <t>Policy store tables (sheet 21)</t>
        </is>
      </c>
      <c r="C10" s="20" t="inlineStr">
        <is>
          <t>Transactional updates; acl_version bump</t>
        </is>
      </c>
      <c r="D10" s="20" t="inlineStr">
        <is>
          <t>Stale rows excluded</t>
        </is>
      </c>
      <c r="E10" s="20" t="inlineStr">
        <is>
          <t>EXP-ACL-05</t>
        </is>
      </c>
    </row>
    <row r="11" ht="25.5" customHeight="1" s="29">
      <c r="A11" s="20" t="inlineStr">
        <is>
          <t>Query authentication</t>
        </is>
      </c>
      <c r="B11" s="20" t="inlineStr">
        <is>
          <t>Entra access token validated at RAG API</t>
        </is>
      </c>
      <c r="C11" s="20" t="inlineStr">
        <is>
          <t>Reject missing/invalid token; app_id bound to calling client</t>
        </is>
      </c>
      <c r="D11" s="20" t="inlineStr">
        <is>
          <t>401/403</t>
        </is>
      </c>
      <c r="E11" s="20" t="inlineStr">
        <is>
          <t>EXP-ACL-10</t>
        </is>
      </c>
    </row>
    <row r="12" ht="38.25" customHeight="1" s="29">
      <c r="A12" s="20" t="inlineStr">
        <is>
          <t>User &amp; group identity resolution</t>
        </is>
      </c>
      <c r="B12" s="20" t="inlineStr">
        <is>
          <t>Effective principal set (oid, transitive groups, SP groups, sn:uc matches)</t>
        </is>
      </c>
      <c r="C12" s="20" t="inlineStr">
        <is>
          <t>TTL &lt;= revocation SLA; resolution failure for a source = exclude that source</t>
        </is>
      </c>
      <c r="D12" s="20" t="inlineStr">
        <is>
          <t>Exclude source</t>
        </is>
      </c>
      <c r="E12" s="20" t="inlineStr">
        <is>
          <t>EXP-ACL-05/06</t>
        </is>
      </c>
    </row>
    <row r="13" ht="25.5" customHeight="1" s="29">
      <c r="A13" s="20" t="inlineStr">
        <is>
          <t>Authorisation filtering</t>
        </is>
      </c>
      <c r="B13" s="20" t="inlineStr">
        <is>
          <t>Principal set as mandatory engine filter (allow ANY, deny NONE, status = ok)</t>
        </is>
      </c>
      <c r="C13" s="20" t="inlineStr">
        <is>
          <t>Filter injected server-side; never from client input</t>
        </is>
      </c>
      <c r="D13" s="20" t="inlineStr">
        <is>
          <t>No filter -&gt; query refused</t>
        </is>
      </c>
      <c r="E13" s="20" t="inlineStr">
        <is>
          <t>EXP-ACL-04</t>
        </is>
      </c>
    </row>
    <row r="14" ht="25.5" customHeight="1" s="29">
      <c r="A14" s="20" t="inlineStr">
        <is>
          <t>Candidate retrieval</t>
        </is>
      </c>
      <c r="B14" s="20" t="inlineStr">
        <is>
          <t>Only authorised candidates returned by engine</t>
        </is>
      </c>
      <c r="C14" s="20" t="inlineStr">
        <is>
          <t>Oversampling to keep top-k filled</t>
        </is>
      </c>
      <c r="D14" s="20" t="inlineStr">
        <is>
          <t>-</t>
        </is>
      </c>
      <c r="E14" s="20" t="inlineStr">
        <is>
          <t>EXP-ACL-04</t>
        </is>
      </c>
    </row>
    <row r="15">
      <c r="A15" s="20" t="inlineStr">
        <is>
          <t>Reranking</t>
        </is>
      </c>
      <c r="B15" s="20" t="inlineStr">
        <is>
          <t>Only authorised candidates sent</t>
        </is>
      </c>
      <c r="C15" s="20" t="inlineStr">
        <is>
          <t>Reranker called after trimming</t>
        </is>
      </c>
      <c r="D15" s="20" t="inlineStr">
        <is>
          <t>-</t>
        </is>
      </c>
      <c r="E15" s="20" t="inlineStr">
        <is>
          <t>EXP-ACL-13</t>
        </is>
      </c>
    </row>
    <row r="16" ht="38.25" customHeight="1" s="29">
      <c r="A16" s="20" t="inlineStr">
        <is>
          <t>Context assembly</t>
        </is>
      </c>
      <c r="B16" s="20" t="inlineStr">
        <is>
          <t>Authoritative re-check of final docs where requires_source_check or acl_updated_at older than threshold</t>
        </is>
      </c>
      <c r="C16" s="20" t="inlineStr">
        <is>
          <t>Drop unverified docs</t>
        </is>
      </c>
      <c r="D16" s="20" t="inlineStr">
        <is>
          <t>Drop</t>
        </is>
      </c>
      <c r="E16" s="20" t="inlineStr">
        <is>
          <t>EXP-ACL-12</t>
        </is>
      </c>
    </row>
    <row r="17" ht="25.5" customHeight="1" s="29">
      <c r="A17" s="20" t="inlineStr">
        <is>
          <t>LLM prompt construction</t>
        </is>
      </c>
      <c r="B17" s="20" t="inlineStr">
        <is>
          <t>Only verified chunks</t>
        </is>
      </c>
      <c r="C17" s="20" t="inlineStr">
        <is>
          <t>Prompt builder asserts every chunk passed check</t>
        </is>
      </c>
      <c r="D17" s="20" t="inlineStr">
        <is>
          <t>Abort answer</t>
        </is>
      </c>
      <c r="E17" s="20" t="inlineStr">
        <is>
          <t>EXP-ACL-12</t>
        </is>
      </c>
    </row>
    <row r="18">
      <c r="A18" s="20" t="inlineStr">
        <is>
          <t>Answer generation</t>
        </is>
      </c>
      <c r="B18" s="20" t="inlineStr">
        <is>
          <t>Model sees only authorised context</t>
        </is>
      </c>
      <c r="C18" s="20" t="inlineStr">
        <is>
          <t>Grounding + citation mapping</t>
        </is>
      </c>
      <c r="D18" s="20" t="inlineStr">
        <is>
          <t>-</t>
        </is>
      </c>
      <c r="E18" s="20" t="inlineStr">
        <is>
          <t>EXP-ACL-09</t>
        </is>
      </c>
    </row>
    <row r="19" ht="25.5" customHeight="1" s="29">
      <c r="A19" s="20" t="inlineStr">
        <is>
          <t>Citation generation</t>
        </is>
      </c>
      <c r="B19" s="20" t="inlineStr">
        <is>
          <t>Citations only to verified documents</t>
        </is>
      </c>
      <c r="C19" s="20" t="inlineStr">
        <is>
          <t>Re-validate cited doc IDs against trimmed set</t>
        </is>
      </c>
      <c r="D19" s="20" t="inlineStr">
        <is>
          <t>Strip citation</t>
        </is>
      </c>
      <c r="E19" s="20" t="inlineStr">
        <is>
          <t>EXP-ACL-09</t>
        </is>
      </c>
    </row>
    <row r="20">
      <c r="A20" s="20" t="inlineStr">
        <is>
          <t>Response delivery</t>
        </is>
      </c>
      <c r="B20" s="20" t="inlineStr">
        <is>
          <t>Response tagged with acl_versions used</t>
        </is>
      </c>
      <c r="C20" s="20" t="inlineStr">
        <is>
          <t>-</t>
        </is>
      </c>
      <c r="D20" s="20" t="inlineStr">
        <is>
          <t>-</t>
        </is>
      </c>
      <c r="E20" s="20" t="inlineStr">
        <is>
          <t>EXP-ACL-09</t>
        </is>
      </c>
    </row>
    <row r="21" ht="38.25" customHeight="1" s="29">
      <c r="A21" s="20" t="inlineStr">
        <is>
          <t>A2A / agent messages</t>
        </is>
      </c>
      <c r="B21" s="20" t="inlineStr">
        <is>
          <t>Restricted content stays in the RAG tool result for the requesting user's session</t>
        </is>
      </c>
      <c r="C21" s="20" t="inlineStr">
        <is>
          <t>Remote agents receive only what the end user may see; identity forwarded, never escalated</t>
        </is>
      </c>
      <c r="D21" s="20" t="inlineStr">
        <is>
          <t>Block forwarding</t>
        </is>
      </c>
      <c r="E21" s="20" t="inlineStr">
        <is>
          <t>EXP-ACL-11</t>
        </is>
      </c>
    </row>
    <row r="22" ht="25.5" customHeight="1" s="29">
      <c r="A22" s="20" t="inlineStr">
        <is>
          <t>Logging, tracing, observability</t>
        </is>
      </c>
      <c r="B22" s="20" t="inlineStr">
        <is>
          <t>IDs and hashes, not content</t>
        </is>
      </c>
      <c r="C22" s="20" t="inlineStr">
        <is>
          <t>Cloud Logging exclusion / DLP redaction; restricted log buckets</t>
        </is>
      </c>
      <c r="D22" s="20" t="inlineStr">
        <is>
          <t>Redact</t>
        </is>
      </c>
      <c r="E22" s="20" t="inlineStr">
        <is>
          <t>EXP-ACL-15</t>
        </is>
      </c>
    </row>
    <row r="23" ht="38.25" customHeight="1" s="29">
      <c r="A23" s="20" t="inlineStr">
        <is>
          <t>Caching &amp; conversation memory</t>
        </is>
      </c>
      <c r="B23" s="20" t="inlineStr">
        <is>
          <t>Cache key includes principal-set hash + acl_versions; memory per user</t>
        </is>
      </c>
      <c r="C23" s="20" t="inlineStr">
        <is>
          <t>Revocation bumps invalidate</t>
        </is>
      </c>
      <c r="D23" s="20" t="inlineStr">
        <is>
          <t>Miss</t>
        </is>
      </c>
      <c r="E23" s="20" t="inlineStr">
        <is>
          <t>EXP-ACL-10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9" min="1" max="1"/>
    <col width="27" customWidth="1" style="29" min="2" max="2"/>
    <col width="49" customWidth="1" style="29" min="3" max="3"/>
    <col width="36" customWidth="1" style="29" min="4" max="4"/>
    <col width="24" customWidth="1" style="29" min="5" max="5"/>
    <col width="17" customWidth="1" style="29" min="6" max="6"/>
    <col width="15" customWidth="1" style="29" min="7" max="7"/>
    <col width="24" customWidth="1" style="29" min="8" max="8"/>
    <col width="15" customWidth="1" style="29" min="9" max="9"/>
    <col width="44" customWidth="1" style="29" min="10" max="10"/>
  </cols>
  <sheetData>
    <row r="1" ht="21.95" customHeight="1" s="29">
      <c r="A1" s="1" t="inlineStr">
        <is>
          <t>ACL enforcement options - index replication vs policy service vs source delegation vs hybrid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9" t="inlineStr">
        <is>
          <t>Option ID</t>
        </is>
      </c>
      <c r="B3" s="19" t="inlineStr">
        <is>
          <t>Enforcement option</t>
        </is>
      </c>
      <c r="C3" s="19" t="inlineStr">
        <is>
          <t>How it works</t>
        </is>
      </c>
      <c r="D3" s="19" t="inlineStr">
        <is>
          <t>Security guarantee</t>
        </is>
      </c>
      <c r="E3" s="19" t="inlineStr">
        <is>
          <t>Freshness / revocation</t>
        </is>
      </c>
      <c r="F3" s="19" t="inlineStr">
        <is>
          <t>Latency</t>
        </is>
      </c>
      <c r="G3" s="19" t="inlineStr">
        <is>
          <t>Scale</t>
        </is>
      </c>
      <c r="H3" s="19" t="inlineStr">
        <is>
          <t>Operational complexity</t>
        </is>
      </c>
      <c r="I3" s="19" t="inlineStr">
        <is>
          <t>API dependency</t>
        </is>
      </c>
      <c r="J3" s="19" t="inlineStr">
        <is>
          <t>Preliminary assessment</t>
        </is>
      </c>
    </row>
    <row r="4" ht="38.25" customHeight="1" s="29">
      <c r="A4" s="20" t="inlineStr">
        <is>
          <t>ENF-01</t>
        </is>
      </c>
      <c r="B4" s="20" t="inlineStr">
        <is>
          <t>Synchronised ACL-aware index (pre-filter)</t>
        </is>
      </c>
      <c r="C4" s="20" t="inlineStr">
        <is>
          <t>Normalised principals stored with chunks; user principal set injected as filter inside retrieval</t>
        </is>
      </c>
      <c r="D4" s="20" t="inlineStr">
        <is>
          <t>Strong if extraction + normalisation are faithful and sync is fresh</t>
        </is>
      </c>
      <c r="E4" s="20" t="inlineStr">
        <is>
          <t>Bounded by ACL sync lag + principal cache TTL</t>
        </is>
      </c>
      <c r="F4" s="20" t="inlineStr">
        <is>
          <t>Low</t>
        </is>
      </c>
      <c r="G4" s="20" t="inlineStr">
        <is>
          <t>High</t>
        </is>
      </c>
      <c r="H4" s="20" t="inlineStr">
        <is>
          <t>Medium-High (parallel authorisation model to keep consistent)</t>
        </is>
      </c>
      <c r="I4" s="20" t="inlineStr">
        <is>
          <t>Bulk ACL APIs</t>
        </is>
      </c>
      <c r="J4" s="20" t="inlineStr">
        <is>
          <t>Necessary foundation for any custom index</t>
        </is>
      </c>
    </row>
    <row r="5" ht="38.25" customHeight="1" s="29">
      <c r="A5" s="20" t="inlineStr">
        <is>
          <t>ENF-02</t>
        </is>
      </c>
      <c r="B5" s="20" t="inlineStr">
        <is>
          <t>Trusted policy service (query-time check)</t>
        </is>
      </c>
      <c r="C5" s="20" t="inlineStr">
        <is>
          <t>Central authorisation service (e.g. ACL tables or ReBAC engine such as OpenFGA/SpiceDB) answers allowed docs for user</t>
        </is>
      </c>
      <c r="D5" s="20" t="inlineStr">
        <is>
          <t>Strong; single place to audit</t>
        </is>
      </c>
      <c r="E5" s="20" t="inlineStr">
        <is>
          <t>As fresh as the policy store</t>
        </is>
      </c>
      <c r="F5" s="20" t="inlineStr">
        <is>
          <t>Medium (list-objects at scale is costly)</t>
        </is>
      </c>
      <c r="G5" s="20" t="inlineStr">
        <is>
          <t>Medium</t>
        </is>
      </c>
      <c r="H5" s="20" t="inlineStr">
        <is>
          <t>High</t>
        </is>
      </c>
      <c r="I5" s="20" t="inlineStr">
        <is>
          <t>Bulk ACL APIs</t>
        </is>
      </c>
      <c r="J5" s="20" t="inlineStr">
        <is>
          <t>Useful as the policy store behind ENF-01 rather than a replacement</t>
        </is>
      </c>
    </row>
    <row r="6" ht="38.25" customHeight="1" s="29">
      <c r="A6" s="20" t="inlineStr">
        <is>
          <t>ENF-03</t>
        </is>
      </c>
      <c r="B6" s="20" t="inlineStr">
        <is>
          <t>Delegate to source system</t>
        </is>
      </c>
      <c r="C6" s="20" t="inlineStr">
        <is>
          <t>Ask SharePoint/ServiceNow as the user (Graph OBO GET, KM API)</t>
        </is>
      </c>
      <c r="D6" s="20" t="inlineStr">
        <is>
          <t>Strongest semantic fidelity (source is truth)</t>
        </is>
      </c>
      <c r="E6" s="20" t="inlineStr">
        <is>
          <t>Real time</t>
        </is>
      </c>
      <c r="F6" s="20" t="inlineStr">
        <is>
          <t>High; fan-out per candidate</t>
        </is>
      </c>
      <c r="G6" s="20" t="inlineStr">
        <is>
          <t>Low under concurrency (throttling)</t>
        </is>
      </c>
      <c r="H6" s="20" t="inlineStr">
        <is>
          <t>Medium</t>
        </is>
      </c>
      <c r="I6" s="20" t="inlineStr">
        <is>
          <t>Per-user delegated APIs</t>
        </is>
      </c>
      <c r="J6" s="20" t="inlineStr">
        <is>
          <t>Use for validation of top-N and for requires_source_check docs, not as first-stage retrieval</t>
        </is>
      </c>
    </row>
    <row r="7" ht="38.25" customHeight="1" s="29">
      <c r="A7" s="20" t="inlineStr">
        <is>
          <t>ENF-04</t>
        </is>
      </c>
      <c r="B7" s="20" t="inlineStr">
        <is>
          <t>Hybrid: indexed pre-filter + authoritative validation before LLM</t>
        </is>
      </c>
      <c r="C7" s="20" t="inlineStr">
        <is>
          <t>ENF-01 for recall-safe trimming; ENF-03 (or fresh policy check) on final N candidates</t>
        </is>
      </c>
      <c r="D7" s="20" t="inlineStr">
        <is>
          <t>Strong + defence in depth</t>
        </is>
      </c>
      <c r="E7" s="20" t="inlineStr">
        <is>
          <t>Revocation closes at validation step</t>
        </is>
      </c>
      <c r="F7" s="20" t="inlineStr">
        <is>
          <t>Medium (N checks, parallel)</t>
        </is>
      </c>
      <c r="G7" s="20" t="inlineStr">
        <is>
          <t>Medium-High</t>
        </is>
      </c>
      <c r="H7" s="20" t="inlineStr">
        <is>
          <t>High</t>
        </is>
      </c>
      <c r="I7" s="20" t="inlineStr">
        <is>
          <t>Both</t>
        </is>
      </c>
      <c r="J7" s="20" t="inlineStr">
        <is>
          <t>PRELIMINARY RECOMMENDATION - confirm with EXP-ACL-12 latency and revocation SLA (AQ-15)</t>
        </is>
      </c>
    </row>
    <row r="8" ht="51" customHeight="1" s="29">
      <c r="A8" s="20" t="inlineStr">
        <is>
          <t>ENF-05</t>
        </is>
      </c>
      <c r="B8" s="20" t="inlineStr">
        <is>
          <t>Post-filter only</t>
        </is>
      </c>
      <c r="C8" s="20" t="inlineStr">
        <is>
          <t>Retrieve without ACL filter, drop unauthorised results afterwards</t>
        </is>
      </c>
      <c r="D8" s="20" t="inlineStr">
        <is>
          <t>WEAK: unauthorised content enters service memory, rerankers, logs; top-k under-fill; counts/relevance distorted; timing side channels</t>
        </is>
      </c>
      <c r="E8" s="20" t="inlineStr">
        <is>
          <t>n/a</t>
        </is>
      </c>
      <c r="F8" s="20" t="inlineStr">
        <is>
          <t>Low</t>
        </is>
      </c>
      <c r="G8" s="20" t="inlineStr">
        <is>
          <t>High</t>
        </is>
      </c>
      <c r="H8" s="20" t="inlineStr">
        <is>
          <t>Low</t>
        </is>
      </c>
      <c r="I8" s="20" t="inlineStr">
        <is>
          <t>-</t>
        </is>
      </c>
      <c r="J8" s="20" t="inlineStr">
        <is>
          <t>UNSUITABLE as the sole mechanism (fails FR-SEC-03 'trimming inside retrieval')</t>
        </is>
      </c>
    </row>
    <row r="9" ht="38.25" customHeight="1" s="29">
      <c r="A9" s="20" t="inlineStr">
        <is>
          <t>ENF-06</t>
        </is>
      </c>
      <c r="B9" s="20" t="inlineStr">
        <is>
          <t>Per-user index partitions</t>
        </is>
      </c>
      <c r="C9" s="20" t="inlineStr">
        <is>
          <t>Materialise a partition per user</t>
        </is>
      </c>
      <c r="D9" s="20" t="inlineStr">
        <is>
          <t>Strong isolation</t>
        </is>
      </c>
      <c r="E9" s="20" t="inlineStr">
        <is>
          <t>Very poor (every membership change rewrites partitions)</t>
        </is>
      </c>
      <c r="F9" s="20" t="inlineStr">
        <is>
          <t>Low</t>
        </is>
      </c>
      <c r="G9" s="20" t="inlineStr">
        <is>
          <t>Very poor (users x docs)</t>
        </is>
      </c>
      <c r="H9" s="20" t="inlineStr">
        <is>
          <t>Very high</t>
        </is>
      </c>
      <c r="I9" s="20" t="inlineStr">
        <is>
          <t>-</t>
        </is>
      </c>
      <c r="J9" s="20" t="inlineStr">
        <is>
          <t>UNSUITABLE at enterprise scale</t>
        </is>
      </c>
    </row>
  </sheetData>
  <conditionalFormatting sqref="J4:J209">
    <cfRule type="expression" priority="1" dxfId="11" stopIfTrue="1">
      <formula>NOT(ISERROR(SEARCH("UNSUITABLE",J4)))</formula>
    </cfRule>
    <cfRule type="expression" priority="2" dxfId="6" stopIfTrue="1">
      <formula>NOT(ISERROR(SEARCH("PRELIMINARY RECOMMENDATION",J4)))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style="29" min="1" max="14"/>
  </cols>
  <sheetData>
    <row r="1" ht="21.95" customHeight="1" s="29">
      <c r="A1" s="1" t="inlineStr">
        <is>
          <t>Per-layer analysis and cross-layer interactions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19" t="inlineStr">
        <is>
          <t>Layer</t>
        </is>
      </c>
      <c r="B3" s="19" t="inlineStr">
        <is>
          <t>Problem solved</t>
        </is>
      </c>
      <c r="C3" s="19" t="inlineStr">
        <is>
          <t>Implementation options (refs)</t>
        </is>
      </c>
      <c r="D3" s="19" t="inlineStr">
        <is>
          <t>Key trade-offs</t>
        </is>
      </c>
      <c r="E3" s="19" t="inlineStr">
        <is>
          <t>Prerequisites</t>
        </is>
      </c>
      <c r="F3" s="19" t="inlineStr">
        <is>
          <t>Compatible combinations</t>
        </is>
      </c>
      <c r="G3" s="19" t="inlineStr">
        <is>
          <t>Tunable variables</t>
        </is>
      </c>
      <c r="H3" s="19" t="inlineStr">
        <is>
          <t>Experiments</t>
        </is>
      </c>
      <c r="I3" s="19" t="inlineStr">
        <is>
          <t>Success metrics</t>
        </is>
      </c>
      <c r="J3" s="19" t="inlineStr">
        <is>
          <t>Common failure modes</t>
        </is>
      </c>
      <c r="K3" s="19" t="inlineStr">
        <is>
          <t>Initial POC scope</t>
        </is>
      </c>
      <c r="L3" s="19" t="inlineStr">
        <is>
          <t>Evidence needed before production</t>
        </is>
      </c>
      <c r="M3" s="19" t="inlineStr">
        <is>
          <t>Managed by GCP vs owned by us</t>
        </is>
      </c>
      <c r="N3" s="19" t="inlineStr">
        <is>
          <t>Interactions with other layers</t>
        </is>
      </c>
    </row>
    <row r="4" ht="25.5" customHeight="1" s="29">
      <c r="A4" s="20" t="inlineStr">
        <is>
          <t>Source connectors</t>
        </is>
      </c>
      <c r="B4" s="20" t="inlineStr">
        <is>
          <t>Get content + metadata + ACLs out of SharePoint/ServiceNow</t>
        </is>
      </c>
      <c r="C4" s="20" t="inlineStr">
        <is>
          <t>Managed connectors; Graph/Table APIs; federated APIs (sheet 05a)</t>
        </is>
      </c>
      <c r="D4" s="20" t="inlineStr">
        <is>
          <t>Effort vs control vs ACL fidelity</t>
        </is>
      </c>
      <c r="E4" s="20" t="inlineStr">
        <is>
          <t>API access, app registrations</t>
        </is>
      </c>
      <c r="F4" s="20" t="inlineStr">
        <is>
          <t>All</t>
        </is>
      </c>
      <c r="G4" s="20" t="inlineStr">
        <is>
          <t>Sync cadence, scopes</t>
        </is>
      </c>
      <c r="H4" s="20" t="inlineStr">
        <is>
          <t>EXP-30/31, EXP-ACL-01</t>
        </is>
      </c>
      <c r="I4" s="20" t="inlineStr">
        <is>
          <t>Completeness, freshness, ACL fidelity</t>
        </is>
      </c>
      <c r="J4" s="20" t="inlineStr">
        <is>
          <t>Throttling; lost delta tokens; missed permission changes</t>
        </is>
      </c>
      <c r="K4" s="20" t="inlineStr">
        <is>
          <t>POC sites + KBs only</t>
        </is>
      </c>
      <c r="L4" s="20" t="inlineStr">
        <is>
          <t>Soak test of sync + reconciliation</t>
        </is>
      </c>
      <c r="M4" s="20" t="inlineStr">
        <is>
          <t>Managed in AP-A; ours in AP-B/C/E</t>
        </is>
      </c>
      <c r="N4" s="20" t="inlineStr">
        <is>
          <t>Determines ACL quality for every downstream layer</t>
        </is>
      </c>
    </row>
    <row r="5" ht="25.5" customHeight="1" s="29">
      <c r="A5" s="20" t="inlineStr">
        <is>
          <t>Parsing &amp; normalisation</t>
        </is>
      </c>
      <c r="B5" s="20" t="inlineStr">
        <is>
          <t>Turn files into clean, structured text</t>
        </is>
      </c>
      <c r="C5" s="20" t="inlineStr">
        <is>
          <t>Managed parser; Document AI; Docling/Unstructured (ING-06..13)</t>
        </is>
      </c>
      <c r="D5" s="20" t="inlineStr">
        <is>
          <t>Cost/page vs fidelity</t>
        </is>
      </c>
      <c r="E5" s="20" t="inlineStr">
        <is>
          <t>File mix profile</t>
        </is>
      </c>
      <c r="F5" s="20" t="inlineStr">
        <is>
          <t>All</t>
        </is>
      </c>
      <c r="G5" s="20" t="inlineStr">
        <is>
          <t>Parser per type, OCR on/off</t>
        </is>
      </c>
      <c r="H5" s="20" t="inlineStr">
        <is>
          <t>EXP-32</t>
        </is>
      </c>
      <c r="I5" s="20" t="inlineStr">
        <is>
          <t>Extraction fidelity; table recall</t>
        </is>
      </c>
      <c r="J5" s="20" t="inlineStr">
        <is>
          <t>Lost tables/headings; boilerplate</t>
        </is>
      </c>
      <c r="K5" s="20" t="inlineStr">
        <is>
          <t>Top 5 file types</t>
        </is>
      </c>
      <c r="L5" s="20" t="inlineStr">
        <is>
          <t>Per-type fidelity report</t>
        </is>
      </c>
      <c r="M5" s="20" t="inlineStr">
        <is>
          <t>Document AI managed; logic ours</t>
        </is>
      </c>
      <c r="N5" s="20" t="inlineStr">
        <is>
          <t>Structure enables heading-aware/table chunking</t>
        </is>
      </c>
    </row>
    <row r="6" ht="38.25" customHeight="1" s="29">
      <c r="A6" s="20" t="inlineStr">
        <is>
          <t>Chunking</t>
        </is>
      </c>
      <c r="B6" s="20" t="inlineStr">
        <is>
          <t>Units of retrieval and context</t>
        </is>
      </c>
      <c r="C6" s="20" t="inlineStr">
        <is>
          <t>CHK-01..17</t>
        </is>
      </c>
      <c r="D6" s="20" t="inlineStr">
        <is>
          <t>Precision vs completeness; storage</t>
        </is>
      </c>
      <c r="E6" s="20" t="inlineStr">
        <is>
          <t>Parsed structure</t>
        </is>
      </c>
      <c r="F6" s="20" t="inlineStr">
        <is>
          <t>Any embedding/store</t>
        </is>
      </c>
      <c r="G6" s="20" t="inlineStr">
        <is>
          <t>Size, overlap, strategy, parent size</t>
        </is>
      </c>
      <c r="H6" s="20" t="inlineStr">
        <is>
          <t>EXP-07..10, CPX</t>
        </is>
      </c>
      <c r="I6" s="20" t="inlineStr">
        <is>
          <t>Recall, NDCG, completeness</t>
        </is>
      </c>
      <c r="J6" s="20" t="inlineStr">
        <is>
          <t>Fragmentation; duplicates</t>
        </is>
      </c>
      <c r="K6" s="20" t="inlineStr">
        <is>
          <t>CHK-05 vs CHK-06 vs CHK-10</t>
        </is>
      </c>
      <c r="L6" s="20" t="inlineStr">
        <is>
          <t>Chosen per doc type with significance</t>
        </is>
      </c>
      <c r="M6" s="20" t="inlineStr">
        <is>
          <t>Managed config in AP-A; ours otherwise</t>
        </is>
      </c>
      <c r="N6" s="20" t="inlineStr">
        <is>
          <t>Chunk size must fit embedding max input; affects reranker input and context budget</t>
        </is>
      </c>
    </row>
    <row r="7" ht="25.5" customHeight="1" s="29">
      <c r="A7" s="20" t="inlineStr">
        <is>
          <t>Embedding</t>
        </is>
      </c>
      <c r="B7" s="20" t="inlineStr">
        <is>
          <t>Semantic representation</t>
        </is>
      </c>
      <c r="C7" s="20" t="inlineStr">
        <is>
          <t>EMB-01..20</t>
        </is>
      </c>
      <c r="D7" s="20" t="inlineStr">
        <is>
          <t>Quality vs cost vs residency vs ops</t>
        </is>
      </c>
      <c r="E7" s="20" t="inlineStr">
        <is>
          <t>Quotas or GPUs</t>
        </is>
      </c>
      <c r="F7" s="20" t="inlineStr">
        <is>
          <t>Store must support dims/sparse</t>
        </is>
      </c>
      <c r="G7" s="20" t="inlineStr">
        <is>
          <t>Model, dims, task type, prefixes</t>
        </is>
      </c>
      <c r="H7" s="20" t="inlineStr">
        <is>
          <t>EXP-01..06, 42</t>
        </is>
      </c>
      <c r="I7" s="20" t="inlineStr">
        <is>
          <t>Recall, cost/1M tokens</t>
        </is>
      </c>
      <c r="J7" s="20" t="inlineStr">
        <is>
          <t>Prefix misuse; truncation; model mix in index</t>
        </is>
      </c>
      <c r="K7" s="20" t="inlineStr">
        <is>
          <t>EMB-01/03/06/07</t>
        </is>
      </c>
      <c r="L7" s="20" t="inlineStr">
        <is>
          <t>Re-embed runbook; version pinning</t>
        </is>
      </c>
      <c r="M7" s="20" t="inlineStr">
        <is>
          <t>Managed (Vertex) or ours (self-hosted)</t>
        </is>
      </c>
      <c r="N7" s="20" t="inlineStr">
        <is>
          <t>Dims drive ANN memory; model drives chunk-size limit</t>
        </is>
      </c>
    </row>
    <row r="8" ht="25.5" customHeight="1" s="29">
      <c r="A8" s="20" t="inlineStr">
        <is>
          <t>Vector index / ANN</t>
        </is>
      </c>
      <c r="B8" s="20" t="inlineStr">
        <is>
          <t>Fast nearest-neighbour search</t>
        </is>
      </c>
      <c r="C8" s="20" t="inlineStr">
        <is>
          <t>VDB-*, ANN-*</t>
        </is>
      </c>
      <c r="D8" s="20" t="inlineStr">
        <is>
          <t>Recall vs latency vs memory vs filtering</t>
        </is>
      </c>
      <c r="E8" s="20" t="inlineStr">
        <is>
          <t>Corpus size</t>
        </is>
      </c>
      <c r="F8" s="20" t="inlineStr">
        <is>
          <t>Must support ACL filtering</t>
        </is>
      </c>
      <c r="G8" s="20" t="inlineStr">
        <is>
          <t>Index type + params, quantisation</t>
        </is>
      </c>
      <c r="H8" s="20" t="inlineStr">
        <is>
          <t>EXP-11, 12, 39; AX</t>
        </is>
      </c>
      <c r="I8" s="20" t="inlineStr">
        <is>
          <t>ANN recall, P95</t>
        </is>
      </c>
      <c r="J8" s="20" t="inlineStr">
        <is>
          <t>Filter-recall cliff; stale index</t>
        </is>
      </c>
      <c r="K8" s="20" t="inlineStr">
        <is>
          <t>HNSW (AlloyDB) + Tree-AH (Vector Search)</t>
        </is>
      </c>
      <c r="L8" s="20" t="inlineStr">
        <is>
          <t>Filtered recall at realistic selectivity</t>
        </is>
      </c>
      <c r="M8" s="20" t="inlineStr">
        <is>
          <t>Managed service; tuning ours</t>
        </is>
      </c>
      <c r="N8" s="20" t="inlineStr">
        <is>
          <t>ACL filter selectivity interacts with ANN recall</t>
        </is>
      </c>
    </row>
    <row r="9" ht="25.5" customHeight="1" s="29">
      <c r="A9" s="20" t="inlineStr">
        <is>
          <t>Keyword / sparse</t>
        </is>
      </c>
      <c r="B9" s="20" t="inlineStr">
        <is>
          <t>Exact terms, IDs, acronyms</t>
        </is>
      </c>
      <c r="C9" s="20" t="inlineStr">
        <is>
          <t>RET-02/03</t>
        </is>
      </c>
      <c r="D9" s="20" t="inlineStr">
        <is>
          <t>Analyzer tuning vs simplicity</t>
        </is>
      </c>
      <c r="E9" s="20" t="inlineStr">
        <is>
          <t>Language info</t>
        </is>
      </c>
      <c r="F9" s="20" t="inlineStr">
        <is>
          <t>Hybrid-capable store</t>
        </is>
      </c>
      <c r="G9" s="20" t="inlineStr">
        <is>
          <t>Analyzers, field boosts, synonyms</t>
        </is>
      </c>
      <c r="H9" s="20" t="inlineStr">
        <is>
          <t>EXP-13/14/16</t>
        </is>
      </c>
      <c r="I9" s="20" t="inlineStr">
        <is>
          <t>Recall on keyword strata</t>
        </is>
      </c>
      <c r="J9" s="20" t="inlineStr">
        <is>
          <t>ACL drift vs vector branch</t>
        </is>
      </c>
      <c r="K9" s="20" t="inlineStr">
        <is>
          <t>PostgreSQL FTS; Elastic</t>
        </is>
      </c>
      <c r="L9" s="20" t="inlineStr">
        <is>
          <t>Same ACL predicate proven on both branches</t>
        </is>
      </c>
      <c r="M9" s="20" t="inlineStr">
        <is>
          <t>Ours (or managed in AP-A)</t>
        </is>
      </c>
      <c r="N9" s="20" t="inlineStr">
        <is>
          <t>Fusion weights depend on both branches</t>
        </is>
      </c>
    </row>
    <row r="10" ht="25.5" customHeight="1" s="29">
      <c r="A10" s="20" t="inlineStr">
        <is>
          <t>Authorisation</t>
        </is>
      </c>
      <c r="B10" s="20" t="inlineStr">
        <is>
          <t>Users see only what they may see</t>
        </is>
      </c>
      <c r="C10" s="20" t="inlineStr">
        <is>
          <t>ENF-01..06; sheet 21</t>
        </is>
      </c>
      <c r="D10" s="20" t="inlineStr">
        <is>
          <t>Freshness vs latency vs fidelity</t>
        </is>
      </c>
      <c r="E10" s="20" t="inlineStr">
        <is>
          <t>Identity map, ACL extraction</t>
        </is>
      </c>
      <c r="F10" s="20" t="inlineStr">
        <is>
          <t>All</t>
        </is>
      </c>
      <c r="G10" s="20" t="inlineStr">
        <is>
          <t>TTLs, validation N, deny rules</t>
        </is>
      </c>
      <c r="H10" s="20" t="inlineStr">
        <is>
          <t>EXP-ACL-*</t>
        </is>
      </c>
      <c r="I10" s="20" t="inlineStr">
        <is>
          <t>Zero-tolerance metrics</t>
        </is>
      </c>
      <c r="J10" s="20" t="inlineStr">
        <is>
          <t>Stale ACL; identity mismatch; cache leakage</t>
        </is>
      </c>
      <c r="K10" s="20" t="inlineStr">
        <is>
          <t>ENF-04</t>
        </is>
      </c>
      <c r="L10" s="20" t="inlineStr">
        <is>
          <t>Zero failures across full negative suite + revocation within SLA</t>
        </is>
      </c>
      <c r="M10" s="20" t="inlineStr">
        <is>
          <t>Managed in AP-A; ours otherwise</t>
        </is>
      </c>
      <c r="N10" s="20" t="inlineStr">
        <is>
          <t>Constrains retrieval (filters), rerank inputs, caching, A2A</t>
        </is>
      </c>
    </row>
    <row r="11" ht="25.5" customHeight="1" s="29">
      <c r="A11" s="20" t="inlineStr">
        <is>
          <t>Fusion &amp; reranking</t>
        </is>
      </c>
      <c r="B11" s="20" t="inlineStr">
        <is>
          <t>Better ordering of candidates</t>
        </is>
      </c>
      <c r="C11" s="20" t="inlineStr">
        <is>
          <t>RRK-01..12</t>
        </is>
      </c>
      <c r="D11" s="20" t="inlineStr">
        <is>
          <t>Quality vs latency vs cost</t>
        </is>
      </c>
      <c r="E11" s="20" t="inlineStr">
        <is>
          <t>Trimmed candidates</t>
        </is>
      </c>
      <c r="F11" s="20" t="inlineStr">
        <is>
          <t>All</t>
        </is>
      </c>
      <c r="G11" s="20" t="inlineStr">
        <is>
          <t>Depth, model, fusion k/alpha</t>
        </is>
      </c>
      <c r="H11" s="20" t="inlineStr">
        <is>
          <t>EXP-19, 29, 38</t>
        </is>
      </c>
      <c r="I11" s="20" t="inlineStr">
        <is>
          <t>NDCG@10, P95</t>
        </is>
      </c>
      <c r="J11" s="20" t="inlineStr">
        <is>
          <t>Over-deep rerank latency</t>
        </is>
      </c>
      <c r="K11" s="20" t="inlineStr">
        <is>
          <t>RRF + Ranking API</t>
        </is>
      </c>
      <c r="L11" s="20" t="inlineStr">
        <is>
          <t>Uplift stable on held-out set</t>
        </is>
      </c>
      <c r="M11" s="20" t="inlineStr">
        <is>
          <t>Ranking API managed; logic ours</t>
        </is>
      </c>
      <c r="N11" s="20" t="inlineStr">
        <is>
          <t>Depth multiplies latency; must follow ACL trimming</t>
        </is>
      </c>
    </row>
    <row r="12" ht="25.5" customHeight="1" s="29">
      <c r="A12" s="20" t="inlineStr">
        <is>
          <t>Query understanding</t>
        </is>
      </c>
      <c r="B12" s="20" t="inlineStr">
        <is>
          <t>Better queries</t>
        </is>
      </c>
      <c r="C12" s="20" t="inlineStr">
        <is>
          <t>RET-07..11; FR-GLO</t>
        </is>
      </c>
      <c r="D12" s="20" t="inlineStr">
        <is>
          <t>Gains vs latency</t>
        </is>
      </c>
      <c r="E12" s="20" t="inlineStr">
        <is>
          <t>Glossary, conversation memory</t>
        </is>
      </c>
      <c r="F12" s="20" t="inlineStr">
        <is>
          <t>All</t>
        </is>
      </c>
      <c r="G12" s="20" t="inlineStr">
        <is>
          <t>Expansion rules, rewrite prompt</t>
        </is>
      </c>
      <c r="H12" s="20" t="inlineStr">
        <is>
          <t>EXP-16, 17, 18</t>
        </is>
      </c>
      <c r="I12" s="20" t="inlineStr">
        <is>
          <t>Recall per stratum</t>
        </is>
      </c>
      <c r="J12" s="20" t="inlineStr">
        <is>
          <t>Over-expansion; drift</t>
        </is>
      </c>
      <c r="K12" s="20" t="inlineStr">
        <is>
          <t>Glossary + rewrite</t>
        </is>
      </c>
      <c r="L12" s="20" t="inlineStr">
        <is>
          <t>Per-stratum gains</t>
        </is>
      </c>
      <c r="M12" s="20" t="inlineStr">
        <is>
          <t>Ours</t>
        </is>
      </c>
      <c r="N12" s="20" t="inlineStr">
        <is>
          <t>Glossary shared by keyword and dense branches</t>
        </is>
      </c>
    </row>
    <row r="13" ht="25.5" customHeight="1" s="29">
      <c r="A13" s="20" t="inlineStr">
        <is>
          <t>Context assembly &amp; generation</t>
        </is>
      </c>
      <c r="B13" s="20" t="inlineStr">
        <is>
          <t>Grounded, cited answers</t>
        </is>
      </c>
      <c r="C13" s="20" t="inlineStr">
        <is>
          <t>ADV-19..22, 27; Gemini</t>
        </is>
      </c>
      <c r="D13" s="20" t="inlineStr">
        <is>
          <t>Context size vs cost vs faithfulness</t>
        </is>
      </c>
      <c r="E13" s="20" t="inlineStr">
        <is>
          <t>Prompt registry per app_id</t>
        </is>
      </c>
      <c r="F13" s="20" t="inlineStr">
        <is>
          <t>All</t>
        </is>
      </c>
      <c r="G13" s="20" t="inlineStr">
        <is>
          <t>k, ordering, parent expansion, model tier</t>
        </is>
      </c>
      <c r="H13" s="20" t="inlineStr">
        <is>
          <t>EXP-21, 22, 23, 34, 36</t>
        </is>
      </c>
      <c r="I13" s="20" t="inlineStr">
        <is>
          <t>Faithfulness, completeness, citation metrics</t>
        </is>
      </c>
      <c r="J13" s="20" t="inlineStr">
        <is>
          <t>Lost-in-the-middle; unsupported claims</t>
        </is>
      </c>
      <c r="K13" s="20" t="inlineStr">
        <is>
          <t>Gemini Flash vs Pro</t>
        </is>
      </c>
      <c r="L13" s="20" t="inlineStr">
        <is>
          <t>Stable eval on held-out set</t>
        </is>
      </c>
      <c r="M13" s="20" t="inlineStr">
        <is>
          <t>Model managed; prompts ours</t>
        </is>
      </c>
      <c r="N13" s="20" t="inlineStr">
        <is>
          <t>Chunk size and rerank quality set context noise</t>
        </is>
      </c>
    </row>
    <row r="14" ht="38.25" customHeight="1" s="29">
      <c r="A14" s="20" t="inlineStr">
        <is>
          <t>Agent integration (ADK/A2A)</t>
        </is>
      </c>
      <c r="B14" s="20" t="inlineStr">
        <is>
          <t>Expose RAG to agents safely</t>
        </is>
      </c>
      <c r="C14" s="20" t="inlineStr">
        <is>
          <t>ADK FunctionTool / OpenAPI toolset / RemoteA2aAgent (API-18/19)</t>
        </is>
      </c>
      <c r="D14" s="20" t="inlineStr">
        <is>
          <t>Simplicity vs flexibility</t>
        </is>
      </c>
      <c r="E14" s="20" t="inlineStr">
        <is>
          <t>ADK 2.0.3 env</t>
        </is>
      </c>
      <c r="F14" s="20" t="inlineStr">
        <is>
          <t>All</t>
        </is>
      </c>
      <c r="G14" s="20" t="inlineStr">
        <is>
          <t>Tool contract, identity forwarding</t>
        </is>
      </c>
      <c r="H14" s="20" t="inlineStr">
        <is>
          <t>EXP-41, EXP-ACL-11/20</t>
        </is>
      </c>
      <c r="I14" s="20" t="inlineStr">
        <is>
          <t>Overhead, zero leakage</t>
        </is>
      </c>
      <c r="J14" s="20" t="inlineStr">
        <is>
          <t>Identity dropped -&gt; service account used</t>
        </is>
      </c>
      <c r="K14" s="20" t="inlineStr">
        <is>
          <t>RAG as tool with end-user token</t>
        </is>
      </c>
      <c r="L14" s="20" t="inlineStr">
        <is>
          <t>Spoof tests pass</t>
        </is>
      </c>
      <c r="M14" s="20" t="inlineStr">
        <is>
          <t>Ours</t>
        </is>
      </c>
      <c r="N14" s="20" t="inlineStr">
        <is>
          <t>Agent orchestrates; RAG service owns ingestion, retrieval, ACL and context assembly</t>
        </is>
      </c>
    </row>
    <row r="15">
      <c r="A15" s="20" t="inlineStr">
        <is>
          <t>Evaluation &amp; monitoring</t>
        </is>
      </c>
      <c r="B15" s="20" t="inlineStr">
        <is>
          <t>Prove and keep quality/security</t>
        </is>
      </c>
      <c r="C15" s="20" t="inlineStr">
        <is>
          <t>ADV-30/31; metrics sheet</t>
        </is>
      </c>
      <c r="D15" s="20" t="inlineStr">
        <is>
          <t>Human cost vs automation</t>
        </is>
      </c>
      <c r="E15" s="20" t="inlineStr">
        <is>
          <t>Golden sets</t>
        </is>
      </c>
      <c r="F15" s="20" t="inlineStr">
        <is>
          <t>All</t>
        </is>
      </c>
      <c r="G15" s="20" t="inlineStr">
        <is>
          <t>Judge rubric, sampling</t>
        </is>
      </c>
      <c r="H15" s="20" t="inlineStr">
        <is>
          <t>EXP-35</t>
        </is>
      </c>
      <c r="I15" s="20" t="inlineStr">
        <is>
          <t>All metrics</t>
        </is>
      </c>
      <c r="J15" s="20" t="inlineStr">
        <is>
          <t>Uncalibrated judge; test drift</t>
        </is>
      </c>
      <c r="K15" s="20" t="inlineStr">
        <is>
          <t>Harness from day 1</t>
        </is>
      </c>
      <c r="L15" s="20" t="inlineStr">
        <is>
          <t>Regression gate in CI</t>
        </is>
      </c>
      <c r="M15" s="20" t="inlineStr">
        <is>
          <t>Ours</t>
        </is>
      </c>
      <c r="N15" s="20" t="inlineStr">
        <is>
          <t>Feeds every decision gate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29" min="1" max="1"/>
    <col width="16" customWidth="1" style="29" min="2" max="2"/>
    <col width="28" customWidth="1" style="29" min="3" max="3"/>
    <col width="10" customWidth="1" style="29" min="4" max="4"/>
    <col width="12" customWidth="1" style="29" min="5" max="5"/>
    <col width="28" customWidth="1" style="29" min="6" max="6"/>
    <col width="30" customWidth="1" style="29" min="7" max="7"/>
    <col width="41" customWidth="1" style="29" min="8" max="8"/>
    <col width="24" customWidth="1" style="29" min="9" max="9"/>
  </cols>
  <sheetData>
    <row r="1" ht="21.95" customHeight="1" s="29">
      <c r="A1" s="1" t="inlineStr">
        <is>
          <t>Traceability to Eva Knowledge Engine functional requirements (from supplied FR sheet)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9" t="inlineStr">
        <is>
          <t>FR ID</t>
        </is>
      </c>
      <c r="B3" s="19" t="inlineStr">
        <is>
          <t>Category</t>
        </is>
      </c>
      <c r="C3" s="19" t="inlineStr">
        <is>
          <t>Requirement (Eva FR sheet)</t>
        </is>
      </c>
      <c r="D3" s="19" t="inlineStr">
        <is>
          <t>Priority</t>
        </is>
      </c>
      <c r="E3" s="19" t="inlineStr">
        <is>
          <t>Origin</t>
        </is>
      </c>
      <c r="F3" s="19" t="inlineStr">
        <is>
          <t>How addressed in this plan</t>
        </is>
      </c>
      <c r="G3" s="19" t="inlineStr">
        <is>
          <t>Related experiments / checks</t>
        </is>
      </c>
      <c r="H3" s="19" t="inlineStr">
        <is>
          <t>Managed baseline coverage (hypothesis)</t>
        </is>
      </c>
      <c r="I3" s="19" t="inlineStr">
        <is>
          <t>Custom-RAG implication</t>
        </is>
      </c>
    </row>
    <row r="4" ht="51" customHeight="1" s="29">
      <c r="A4" s="20" t="inlineStr">
        <is>
          <t>FR-API-01</t>
        </is>
      </c>
      <c r="B4" s="20" t="inlineStr">
        <is>
          <t>Core APIs</t>
        </is>
      </c>
      <c r="C4" s="20" t="inlineStr">
        <is>
          <t>Search API (security-trimmed ranked chunks with title, deep link, snippet, score, source, modified date)</t>
        </is>
      </c>
      <c r="D4" s="20" t="inlineStr">
        <is>
          <t>Must</t>
        </is>
      </c>
      <c r="E4" s="20" t="inlineStr">
        <is>
          <t>Stated</t>
        </is>
      </c>
      <c r="F4" s="20" t="inlineStr">
        <is>
          <t>RAG API contract over any retrieval option; fields from ACL model sheet 21</t>
        </is>
      </c>
      <c r="G4" s="20" t="inlineStr">
        <is>
          <t>EXP-ACL-04, EXP-23</t>
        </is>
      </c>
      <c r="H4" s="20" t="inlineStr">
        <is>
          <t>Covered by Search API</t>
        </is>
      </c>
      <c r="I4" s="20" t="inlineStr">
        <is>
          <t>Build API layer</t>
        </is>
      </c>
    </row>
    <row r="5" ht="25.5" customHeight="1" s="29">
      <c r="A5" s="20" t="inlineStr">
        <is>
          <t>FR-API-02</t>
        </is>
      </c>
      <c r="B5" s="20" t="inlineStr">
        <is>
          <t>Core APIs</t>
        </is>
      </c>
      <c r="C5" s="20" t="inlineStr">
        <is>
          <t>Answer API (grounded answer with inline citations)</t>
        </is>
      </c>
      <c r="D5" s="20" t="inlineStr">
        <is>
          <t>Must</t>
        </is>
      </c>
      <c r="E5" s="20" t="inlineStr">
        <is>
          <t>Stated</t>
        </is>
      </c>
      <c r="F5" s="20" t="inlineStr">
        <is>
          <t>ADV-19/20; context assembly</t>
        </is>
      </c>
      <c r="G5" s="20" t="inlineStr">
        <is>
          <t>EXP-21..23</t>
        </is>
      </c>
      <c r="H5" s="20" t="inlineStr">
        <is>
          <t>Covered by Answer API</t>
        </is>
      </c>
      <c r="I5" s="20" t="inlineStr">
        <is>
          <t>Build generation + citation mapping</t>
        </is>
      </c>
    </row>
    <row r="6" ht="25.5" customHeight="1" s="29">
      <c r="A6" s="20" t="inlineStr">
        <is>
          <t>FR-API-03</t>
        </is>
      </c>
      <c r="B6" s="20" t="inlineStr">
        <is>
          <t>Core APIs</t>
        </is>
      </c>
      <c r="C6" s="20" t="inlineStr">
        <is>
          <t>Answer reuses search results</t>
        </is>
      </c>
      <c r="D6" s="20" t="inlineStr">
        <is>
          <t>Should</t>
        </is>
      </c>
      <c r="E6" s="20" t="inlineStr">
        <is>
          <t>Recommended</t>
        </is>
      </c>
      <c r="F6" s="20" t="inlineStr">
        <is>
          <t>Answer accepts result IDs (re-validated ACL)</t>
        </is>
      </c>
      <c r="G6" s="20" t="inlineStr">
        <is>
          <t>EXP-ACL-12</t>
        </is>
      </c>
      <c r="H6" s="20" t="inlineStr">
        <is>
          <t>Partial - To Verify</t>
        </is>
      </c>
      <c r="I6" s="20" t="inlineStr">
        <is>
          <t>Must re-check ACL on reused IDs</t>
        </is>
      </c>
    </row>
    <row r="7" ht="25.5" customHeight="1" s="29">
      <c r="A7" s="20" t="inlineStr">
        <is>
          <t>FR-API-04</t>
        </is>
      </c>
      <c r="B7" s="20" t="inlineStr">
        <is>
          <t>Core APIs</t>
        </is>
      </c>
      <c r="C7" s="20" t="inlineStr">
        <is>
          <t>Streaming answers</t>
        </is>
      </c>
      <c r="D7" s="20" t="inlineStr">
        <is>
          <t>Should</t>
        </is>
      </c>
      <c r="E7" s="20" t="inlineStr">
        <is>
          <t>Recommended</t>
        </is>
      </c>
      <c r="F7" s="20" t="inlineStr">
        <is>
          <t>SSE streaming</t>
        </is>
      </c>
      <c r="G7" s="20" t="inlineStr">
        <is>
          <t>EXP-36</t>
        </is>
      </c>
      <c r="H7" s="20" t="inlineStr">
        <is>
          <t>Streaming support - To Verify</t>
        </is>
      </c>
      <c r="I7" s="20" t="inlineStr">
        <is>
          <t>Build</t>
        </is>
      </c>
    </row>
    <row r="8" ht="25.5" customHeight="1" s="29">
      <c r="A8" s="20" t="inlineStr">
        <is>
          <t>FR-API-05</t>
        </is>
      </c>
      <c r="B8" s="20" t="inlineStr">
        <is>
          <t>Core APIs</t>
        </is>
      </c>
      <c r="C8" s="20" t="inlineStr">
        <is>
          <t>Versioned, documented contract (OpenAPI)</t>
        </is>
      </c>
      <c r="D8" s="20" t="inlineStr">
        <is>
          <t>Must</t>
        </is>
      </c>
      <c r="E8" s="20" t="inlineStr">
        <is>
          <t>Recommended</t>
        </is>
      </c>
      <c r="F8" s="20" t="inlineStr">
        <is>
          <t>Same contract for all back-ends enables side-by-side tests</t>
        </is>
      </c>
      <c r="G8" s="20" t="inlineStr">
        <is>
          <t>EXP-41</t>
        </is>
      </c>
      <c r="H8" s="20" t="inlineStr">
        <is>
          <t>n/a (our API)</t>
        </is>
      </c>
      <c r="I8" s="20" t="inlineStr">
        <is>
          <t>Build</t>
        </is>
      </c>
    </row>
    <row r="9" ht="25.5" customHeight="1" s="29">
      <c r="A9" s="20" t="inlineStr">
        <is>
          <t>FR-API-06</t>
        </is>
      </c>
      <c r="B9" s="20" t="inlineStr">
        <is>
          <t>Core APIs</t>
        </is>
      </c>
      <c r="C9" s="20" t="inlineStr">
        <is>
          <t>Consistent errors and request tracing</t>
        </is>
      </c>
      <c r="D9" s="20" t="inlineStr">
        <is>
          <t>Must</t>
        </is>
      </c>
      <c r="E9" s="20" t="inlineStr">
        <is>
          <t>Recommended</t>
        </is>
      </c>
      <c r="F9" s="20" t="inlineStr">
        <is>
          <t>Correlation ID through ADK/A2A/RAG; Cloud Trace</t>
        </is>
      </c>
      <c r="G9" s="20" t="inlineStr">
        <is>
          <t>API-29</t>
        </is>
      </c>
      <c r="H9" s="20" t="inlineStr">
        <is>
          <t>n/a</t>
        </is>
      </c>
      <c r="I9" s="20" t="inlineStr">
        <is>
          <t>Build</t>
        </is>
      </c>
    </row>
    <row r="10" ht="25.5" customHeight="1" s="29">
      <c r="A10" s="20" t="inlineStr">
        <is>
          <t>FR-API-07</t>
        </is>
      </c>
      <c r="B10" s="20" t="inlineStr">
        <is>
          <t>Core APIs</t>
        </is>
      </c>
      <c r="C10" s="20" t="inlineStr">
        <is>
          <t>Answer metadata incl. 'no-answer' flag</t>
        </is>
      </c>
      <c r="D10" s="20" t="inlineStr">
        <is>
          <t>Should</t>
        </is>
      </c>
      <c r="E10" s="20" t="inlineStr">
        <is>
          <t>Recommended</t>
        </is>
      </c>
      <c r="F10" s="20" t="inlineStr">
        <is>
          <t>ADV-26/27</t>
        </is>
      </c>
      <c r="G10" s="20" t="inlineStr">
        <is>
          <t>EXP-22</t>
        </is>
      </c>
      <c r="H10" s="20" t="inlineStr">
        <is>
          <t>Partial</t>
        </is>
      </c>
      <c r="I10" s="20" t="inlineStr">
        <is>
          <t>Build</t>
        </is>
      </c>
    </row>
    <row r="11" ht="38.25" customHeight="1" s="29">
      <c r="A11" s="20" t="inlineStr">
        <is>
          <t>FR-CFG-01</t>
        </is>
      </c>
      <c r="B11" s="20" t="inlineStr">
        <is>
          <t>Client configuration</t>
        </is>
      </c>
      <c r="C11" s="20" t="inlineStr">
        <is>
          <t>App ID registration</t>
        </is>
      </c>
      <c r="D11" s="20" t="inlineStr">
        <is>
          <t>Must</t>
        </is>
      </c>
      <c r="E11" s="20" t="inlineStr">
        <is>
          <t>Stated</t>
        </is>
      </c>
      <c r="F11" s="20" t="inlineStr">
        <is>
          <t>app_id config store (data sets, models, prompt, retrieval settings)</t>
        </is>
      </c>
      <c r="G11" s="20" t="inlineStr">
        <is>
          <t>AQ-28</t>
        </is>
      </c>
      <c r="H11" s="20" t="inlineStr">
        <is>
          <t>Partial (apps/engines)</t>
        </is>
      </c>
      <c r="I11" s="20" t="inlineStr">
        <is>
          <t>Build</t>
        </is>
      </c>
    </row>
    <row r="12" ht="25.5" customHeight="1" s="29">
      <c r="A12" s="20" t="inlineStr">
        <is>
          <t>FR-CFG-02</t>
        </is>
      </c>
      <c r="B12" s="20" t="inlineStr">
        <is>
          <t>Client configuration</t>
        </is>
      </c>
      <c r="C12" s="20" t="inlineStr">
        <is>
          <t>Model selection per request with allow-list</t>
        </is>
      </c>
      <c r="D12" s="20" t="inlineStr">
        <is>
          <t>Must</t>
        </is>
      </c>
      <c r="E12" s="20" t="inlineStr">
        <is>
          <t>Stated</t>
        </is>
      </c>
      <c r="F12" s="20" t="inlineStr">
        <is>
          <t>Model allow-list per app_id</t>
        </is>
      </c>
      <c r="G12" s="20" t="inlineStr">
        <is>
          <t>R-20</t>
        </is>
      </c>
      <c r="H12" s="20" t="inlineStr">
        <is>
          <t>Limited</t>
        </is>
      </c>
      <c r="I12" s="20" t="inlineStr">
        <is>
          <t>Build</t>
        </is>
      </c>
    </row>
    <row r="13" ht="25.5" customHeight="1" s="29">
      <c r="A13" s="20" t="inlineStr">
        <is>
          <t>FR-CFG-03</t>
        </is>
      </c>
      <c r="B13" s="20" t="inlineStr">
        <is>
          <t>Client configuration</t>
        </is>
      </c>
      <c r="C13" s="20" t="inlineStr">
        <is>
          <t>System prompt per app / request, versioned</t>
        </is>
      </c>
      <c r="D13" s="20" t="inlineStr">
        <is>
          <t>Must</t>
        </is>
      </c>
      <c r="E13" s="20" t="inlineStr">
        <is>
          <t>Stated</t>
        </is>
      </c>
      <c r="F13" s="20" t="inlineStr">
        <is>
          <t>Prompt registry</t>
        </is>
      </c>
      <c r="G13" s="20" t="inlineStr">
        <is>
          <t>A-02</t>
        </is>
      </c>
      <c r="H13" s="20" t="inlineStr">
        <is>
          <t>Partial</t>
        </is>
      </c>
      <c r="I13" s="20" t="inlineStr">
        <is>
          <t>Build</t>
        </is>
      </c>
    </row>
    <row r="14" ht="25.5" customHeight="1" s="29">
      <c r="A14" s="20" t="inlineStr">
        <is>
          <t>FR-CFG-04</t>
        </is>
      </c>
      <c r="B14" s="20" t="inlineStr">
        <is>
          <t>Client configuration</t>
        </is>
      </c>
      <c r="C14" s="20" t="inlineStr">
        <is>
          <t>Retrieval tuning per app</t>
        </is>
      </c>
      <c r="D14" s="20" t="inlineStr">
        <is>
          <t>Should</t>
        </is>
      </c>
      <c r="E14" s="20" t="inlineStr">
        <is>
          <t>Recommended</t>
        </is>
      </c>
      <c r="F14" s="20" t="inlineStr">
        <is>
          <t>Per-app top_k, hybrid weights, rerank, chunk count</t>
        </is>
      </c>
      <c r="G14" s="20" t="inlineStr">
        <is>
          <t>EXP-13/19/21</t>
        </is>
      </c>
      <c r="H14" s="20" t="inlineStr">
        <is>
          <t>Limited</t>
        </is>
      </c>
      <c r="I14" s="20" t="inlineStr">
        <is>
          <t>Native in custom</t>
        </is>
      </c>
    </row>
    <row r="15" ht="25.5" customHeight="1" s="29">
      <c r="A15" s="20" t="inlineStr">
        <is>
          <t>FR-CFG-05</t>
        </is>
      </c>
      <c r="B15" s="20" t="inlineStr">
        <is>
          <t>Client configuration</t>
        </is>
      </c>
      <c r="C15" s="20" t="inlineStr">
        <is>
          <t>Admin config API with audit</t>
        </is>
      </c>
      <c r="D15" s="20" t="inlineStr">
        <is>
          <t>Should</t>
        </is>
      </c>
      <c r="E15" s="20" t="inlineStr">
        <is>
          <t>Recommended</t>
        </is>
      </c>
      <c r="F15" s="20" t="inlineStr">
        <is>
          <t>Config service with change history</t>
        </is>
      </c>
      <c r="G15" s="20" t="inlineStr">
        <is>
          <t>-</t>
        </is>
      </c>
      <c r="H15" s="20" t="inlineStr">
        <is>
          <t>n/a</t>
        </is>
      </c>
      <c r="I15" s="20" t="inlineStr">
        <is>
          <t>Build</t>
        </is>
      </c>
    </row>
    <row r="16" ht="25.5" customHeight="1" s="29">
      <c r="A16" s="20" t="inlineStr">
        <is>
          <t>FR-CFG-06</t>
        </is>
      </c>
      <c r="B16" s="20" t="inlineStr">
        <is>
          <t>Client configuration</t>
        </is>
      </c>
      <c r="C16" s="20" t="inlineStr">
        <is>
          <t>Data-set authorisation per app</t>
        </is>
      </c>
      <c r="D16" s="20" t="inlineStr">
        <is>
          <t>Must</t>
        </is>
      </c>
      <c r="E16" s="20" t="inlineStr">
        <is>
          <t>Recommended</t>
        </is>
      </c>
      <c r="F16" s="20" t="inlineStr">
        <is>
          <t>App entitlement filter AND user ACL filter (both mandatory)</t>
        </is>
      </c>
      <c r="G16" s="20" t="inlineStr">
        <is>
          <t>EXP-15, EXP-ACL-04</t>
        </is>
      </c>
      <c r="H16" s="20" t="inlineStr">
        <is>
          <t>Partial (data stores per app)</t>
        </is>
      </c>
      <c r="I16" s="20" t="inlineStr">
        <is>
          <t>Build</t>
        </is>
      </c>
    </row>
    <row r="17" ht="38.25" customHeight="1" s="29">
      <c r="A17" s="20" t="inlineStr">
        <is>
          <t>FR-CON-01</t>
        </is>
      </c>
      <c r="B17" s="20" t="inlineStr">
        <is>
          <t>Connectors</t>
        </is>
      </c>
      <c r="C17" s="20" t="inlineStr">
        <is>
          <t>SharePoint Online connector (incl. item-level permissions; open question on sharing links)</t>
        </is>
      </c>
      <c r="D17" s="20" t="inlineStr">
        <is>
          <t>Must</t>
        </is>
      </c>
      <c r="E17" s="20" t="inlineStr">
        <is>
          <t>Stated</t>
        </is>
      </c>
      <c r="F17" s="20" t="inlineStr">
        <is>
          <t>Sheet 05a SP-01..13; AQ-19</t>
        </is>
      </c>
      <c r="G17" s="20" t="inlineStr">
        <is>
          <t>EXP-ACL-01/17</t>
        </is>
      </c>
      <c r="H17" s="20" t="inlineStr">
        <is>
          <t>Managed connector</t>
        </is>
      </c>
      <c r="I17" s="20" t="inlineStr">
        <is>
          <t>Build extractor + ACL</t>
        </is>
      </c>
    </row>
    <row r="18" ht="25.5" customHeight="1" s="29">
      <c r="A18" s="20" t="inlineStr">
        <is>
          <t>FR-CON-02</t>
        </is>
      </c>
      <c r="B18" s="20" t="inlineStr">
        <is>
          <t>Connectors</t>
        </is>
      </c>
      <c r="C18" s="20" t="inlineStr">
        <is>
          <t>ServiceNow connector (KB; user criteria)</t>
        </is>
      </c>
      <c r="D18" s="20" t="inlineStr">
        <is>
          <t>Must</t>
        </is>
      </c>
      <c r="E18" s="20" t="inlineStr">
        <is>
          <t>Stated</t>
        </is>
      </c>
      <c r="F18" s="20" t="inlineStr">
        <is>
          <t>SN-01..11; AQ-02/03</t>
        </is>
      </c>
      <c r="G18" s="20" t="inlineStr">
        <is>
          <t>EXP-ACL-06</t>
        </is>
      </c>
      <c r="H18" s="20" t="inlineStr">
        <is>
          <t>Managed connector (criteria fidelity To Verify)</t>
        </is>
      </c>
      <c r="I18" s="20" t="inlineStr">
        <is>
          <t>Build extractor + criteria evaluation</t>
        </is>
      </c>
    </row>
    <row r="19">
      <c r="A19" s="20" t="inlineStr">
        <is>
          <t>FR-CON-03</t>
        </is>
      </c>
      <c r="B19" s="20" t="inlineStr">
        <is>
          <t>Connectors</t>
        </is>
      </c>
      <c r="C19" s="20" t="inlineStr">
        <is>
          <t>Cloud SQL connector</t>
        </is>
      </c>
      <c r="D19" s="20" t="inlineStr">
        <is>
          <t>Must</t>
        </is>
      </c>
      <c r="E19" s="20" t="inlineStr">
        <is>
          <t>Stated</t>
        </is>
      </c>
      <c r="F19" s="20" t="inlineStr">
        <is>
          <t>Later phase (AQ-27); ADV-18</t>
        </is>
      </c>
      <c r="G19" s="20" t="inlineStr">
        <is>
          <t>-</t>
        </is>
      </c>
      <c r="H19" s="20" t="inlineStr">
        <is>
          <t>Managed options - To Verify</t>
        </is>
      </c>
      <c r="I19" s="20" t="inlineStr">
        <is>
          <t>Build</t>
        </is>
      </c>
    </row>
    <row r="20" ht="25.5" customHeight="1" s="29">
      <c r="A20" s="20" t="inlineStr">
        <is>
          <t>FR-CON-04</t>
        </is>
      </c>
      <c r="B20" s="20" t="inlineStr">
        <is>
          <t>Connectors</t>
        </is>
      </c>
      <c r="C20" s="20" t="inlineStr">
        <is>
          <t>BigQuery connector (row-level security / authorized views)</t>
        </is>
      </c>
      <c r="D20" s="20" t="inlineStr">
        <is>
          <t>Must</t>
        </is>
      </c>
      <c r="E20" s="20" t="inlineStr">
        <is>
          <t>Stated</t>
        </is>
      </c>
      <c r="F20" s="20" t="inlineStr">
        <is>
          <t>Later phase; B-08</t>
        </is>
      </c>
      <c r="G20" s="20" t="inlineStr">
        <is>
          <t>-</t>
        </is>
      </c>
      <c r="H20" s="20" t="inlineStr">
        <is>
          <t>Managed BigQuery data stores</t>
        </is>
      </c>
      <c r="I20" s="20" t="inlineStr">
        <is>
          <t>Build</t>
        </is>
      </c>
    </row>
    <row r="21" ht="25.5" customHeight="1" s="29">
      <c r="A21" s="20" t="inlineStr">
        <is>
          <t>FR-CON-05</t>
        </is>
      </c>
      <c r="B21" s="20" t="inlineStr">
        <is>
          <t>Connectors</t>
        </is>
      </c>
      <c r="C21" s="20" t="inlineStr">
        <is>
          <t>Cloud Storage connector (bucket/object IAM)</t>
        </is>
      </c>
      <c r="D21" s="20" t="inlineStr">
        <is>
          <t>Must</t>
        </is>
      </c>
      <c r="E21" s="20" t="inlineStr">
        <is>
          <t>Stated</t>
        </is>
      </c>
      <c r="F21" s="20" t="inlineStr">
        <is>
          <t>Later phase</t>
        </is>
      </c>
      <c r="G21" s="20" t="inlineStr">
        <is>
          <t>-</t>
        </is>
      </c>
      <c r="H21" s="20" t="inlineStr">
        <is>
          <t>Managed GCS data stores (ACL support documented)</t>
        </is>
      </c>
      <c r="I21" s="20" t="inlineStr">
        <is>
          <t>Build</t>
        </is>
      </c>
    </row>
    <row r="22" ht="25.5" customHeight="1" s="29">
      <c r="A22" s="20" t="inlineStr">
        <is>
          <t>FR-CON-06</t>
        </is>
      </c>
      <c r="B22" s="20" t="inlineStr">
        <is>
          <t>Connectors</t>
        </is>
      </c>
      <c r="C22" s="20" t="inlineStr">
        <is>
          <t>Common connector framework</t>
        </is>
      </c>
      <c r="D22" s="20" t="inlineStr">
        <is>
          <t>Must</t>
        </is>
      </c>
      <c r="E22" s="20" t="inlineStr">
        <is>
          <t>Recommended</t>
        </is>
      </c>
      <c r="F22" s="20" t="inlineStr">
        <is>
          <t>ING-01..28</t>
        </is>
      </c>
      <c r="G22" s="20" t="inlineStr">
        <is>
          <t>EXP-30/31</t>
        </is>
      </c>
      <c r="H22" s="20" t="inlineStr">
        <is>
          <t>Managed</t>
        </is>
      </c>
      <c r="I22" s="20" t="inlineStr">
        <is>
          <t>Build framework</t>
        </is>
      </c>
    </row>
    <row r="23" ht="25.5" customHeight="1" s="29">
      <c r="A23" s="20" t="inlineStr">
        <is>
          <t>FR-CON-07</t>
        </is>
      </c>
      <c r="B23" s="20" t="inlineStr">
        <is>
          <t>Connectors</t>
        </is>
      </c>
      <c r="C23" s="20" t="inlineStr">
        <is>
          <t>Parsing, chunking, enrichment</t>
        </is>
      </c>
      <c r="D23" s="20" t="inlineStr">
        <is>
          <t>Must</t>
        </is>
      </c>
      <c r="E23" s="20" t="inlineStr">
        <is>
          <t>Recommended</t>
        </is>
      </c>
      <c r="F23" s="20" t="inlineStr">
        <is>
          <t>Sheets 05, 06</t>
        </is>
      </c>
      <c r="G23" s="20" t="inlineStr">
        <is>
          <t>EXP-07..10, 32</t>
        </is>
      </c>
      <c r="H23" s="20" t="inlineStr">
        <is>
          <t>Managed</t>
        </is>
      </c>
      <c r="I23" s="20" t="inlineStr">
        <is>
          <t>Build</t>
        </is>
      </c>
    </row>
    <row r="24" ht="25.5" customHeight="1" s="29">
      <c r="A24" s="20" t="inlineStr">
        <is>
          <t>FR-CON-08</t>
        </is>
      </c>
      <c r="B24" s="20" t="inlineStr">
        <is>
          <t>Connectors</t>
        </is>
      </c>
      <c r="C24" s="20" t="inlineStr">
        <is>
          <t>Secure credential handling</t>
        </is>
      </c>
      <c r="D24" s="20" t="inlineStr">
        <is>
          <t>Must</t>
        </is>
      </c>
      <c r="E24" s="20" t="inlineStr">
        <is>
          <t>Recommended</t>
        </is>
      </c>
      <c r="F24" s="20" t="inlineStr">
        <is>
          <t>Secret Manager, workload identities</t>
        </is>
      </c>
      <c r="G24" s="20" t="inlineStr">
        <is>
          <t>GCP-19</t>
        </is>
      </c>
      <c r="H24" s="20" t="inlineStr">
        <is>
          <t>Managed</t>
        </is>
      </c>
      <c r="I24" s="20" t="inlineStr">
        <is>
          <t>Build</t>
        </is>
      </c>
    </row>
    <row r="25" ht="25.5" customHeight="1" s="29">
      <c r="A25" s="20" t="inlineStr">
        <is>
          <t>FR-CON-09</t>
        </is>
      </c>
      <c r="B25" s="20" t="inlineStr">
        <is>
          <t>Connectors</t>
        </is>
      </c>
      <c r="C25" s="20" t="inlineStr">
        <is>
          <t>Pluggable connector model</t>
        </is>
      </c>
      <c r="D25" s="20" t="inlineStr">
        <is>
          <t>Could</t>
        </is>
      </c>
      <c r="E25" s="20" t="inlineStr">
        <is>
          <t>Recommended</t>
        </is>
      </c>
      <c r="F25" s="20" t="inlineStr">
        <is>
          <t>Connector interface in custom options</t>
        </is>
      </c>
      <c r="G25" s="20" t="inlineStr">
        <is>
          <t>-</t>
        </is>
      </c>
      <c r="H25" s="20" t="inlineStr">
        <is>
          <t>n/a</t>
        </is>
      </c>
      <c r="I25" s="20" t="inlineStr">
        <is>
          <t>Build</t>
        </is>
      </c>
    </row>
    <row r="26">
      <c r="A26" s="20" t="inlineStr">
        <is>
          <t>FR-SEC-01</t>
        </is>
      </c>
      <c r="B26" s="20" t="inlineStr">
        <is>
          <t>Security &amp; ACLs</t>
        </is>
      </c>
      <c r="C26" s="20" t="inlineStr">
        <is>
          <t>Preserve source ACLs</t>
        </is>
      </c>
      <c r="D26" s="20" t="inlineStr">
        <is>
          <t>Must</t>
        </is>
      </c>
      <c r="E26" s="20" t="inlineStr">
        <is>
          <t>Stated</t>
        </is>
      </c>
      <c r="F26" s="20" t="inlineStr">
        <is>
          <t>Sheet 21 ACL model</t>
        </is>
      </c>
      <c r="G26" s="20" t="inlineStr">
        <is>
          <t>EXP-ACL-01/02</t>
        </is>
      </c>
      <c r="H26" s="20" t="inlineStr">
        <is>
          <t>Managed</t>
        </is>
      </c>
      <c r="I26" s="20" t="inlineStr">
        <is>
          <t>Build</t>
        </is>
      </c>
    </row>
    <row r="27" ht="38.25" customHeight="1" s="29">
      <c r="A27" s="20" t="inlineStr">
        <is>
          <t>FR-SEC-02</t>
        </is>
      </c>
      <c r="B27" s="20" t="inlineStr">
        <is>
          <t>Security &amp; ACLs</t>
        </is>
      </c>
      <c r="C27" s="20" t="inlineStr">
        <is>
          <t>Entra ID identity mapping (open question: GCP/ServiceNow identities)</t>
        </is>
      </c>
      <c r="D27" s="20" t="inlineStr">
        <is>
          <t>Must</t>
        </is>
      </c>
      <c r="E27" s="20" t="inlineStr">
        <is>
          <t>Stated</t>
        </is>
      </c>
      <c r="F27" s="20" t="inlineStr">
        <is>
          <t>ID-01..04; SRC-12; AQ-18</t>
        </is>
      </c>
      <c r="G27" s="20" t="inlineStr">
        <is>
          <t>EXP-ACL-20</t>
        </is>
      </c>
      <c r="H27" s="20" t="inlineStr">
        <is>
          <t>WIF-based</t>
        </is>
      </c>
      <c r="I27" s="20" t="inlineStr">
        <is>
          <t>Build identity map</t>
        </is>
      </c>
    </row>
    <row r="28" ht="25.5" customHeight="1" s="29">
      <c r="A28" s="20" t="inlineStr">
        <is>
          <t>FR-SEC-03</t>
        </is>
      </c>
      <c r="B28" s="20" t="inlineStr">
        <is>
          <t>Security &amp; ACLs</t>
        </is>
      </c>
      <c r="C28" s="20" t="inlineStr">
        <is>
          <t>Query-time security trimming inside retrieval</t>
        </is>
      </c>
      <c r="D28" s="20" t="inlineStr">
        <is>
          <t>Must</t>
        </is>
      </c>
      <c r="E28" s="20" t="inlineStr">
        <is>
          <t>Stated</t>
        </is>
      </c>
      <c r="F28" s="20" t="inlineStr">
        <is>
          <t>ENF-04; post-filter-only options marked unsuitable</t>
        </is>
      </c>
      <c r="G28" s="20" t="inlineStr">
        <is>
          <t>EXP-ACL-04</t>
        </is>
      </c>
      <c r="H28" s="20" t="inlineStr">
        <is>
          <t>Managed</t>
        </is>
      </c>
      <c r="I28" s="20" t="inlineStr">
        <is>
          <t>Build (pre-filter)</t>
        </is>
      </c>
    </row>
    <row r="29" ht="25.5" customHeight="1" s="29">
      <c r="A29" s="20" t="inlineStr">
        <is>
          <t>FR-SEC-04</t>
        </is>
      </c>
      <c r="B29" s="20" t="inlineStr">
        <is>
          <t>Security &amp; ACLs</t>
        </is>
      </c>
      <c r="C29" s="20" t="inlineStr">
        <is>
          <t>Deny by default</t>
        </is>
      </c>
      <c r="D29" s="20" t="inlineStr">
        <is>
          <t>Must</t>
        </is>
      </c>
      <c r="E29" s="20" t="inlineStr">
        <is>
          <t>Recommended</t>
        </is>
      </c>
      <c r="F29" s="20" t="inlineStr">
        <is>
          <t>Fail-closed rules (sheet 21b)</t>
        </is>
      </c>
      <c r="G29" s="20" t="inlineStr">
        <is>
          <t>EXP-ACL-08/21</t>
        </is>
      </c>
      <c r="H29" s="20" t="inlineStr">
        <is>
          <t>To Verify</t>
        </is>
      </c>
      <c r="I29" s="20" t="inlineStr">
        <is>
          <t>Build</t>
        </is>
      </c>
    </row>
    <row r="30" ht="25.5" customHeight="1" s="29">
      <c r="A30" s="20" t="inlineStr">
        <is>
          <t>FR-SEC-05</t>
        </is>
      </c>
      <c r="B30" s="20" t="inlineStr">
        <is>
          <t>Security &amp; ACLs</t>
        </is>
      </c>
      <c r="C30" s="20" t="inlineStr">
        <is>
          <t>No leakage through answers or caches</t>
        </is>
      </c>
      <c r="D30" s="20" t="inlineStr">
        <is>
          <t>Must</t>
        </is>
      </c>
      <c r="E30" s="20" t="inlineStr">
        <is>
          <t>Recommended</t>
        </is>
      </c>
      <c r="F30" s="20" t="inlineStr">
        <is>
          <t>Permission-keyed caches</t>
        </is>
      </c>
      <c r="G30" s="20" t="inlineStr">
        <is>
          <t>EXP-ACL-10</t>
        </is>
      </c>
      <c r="H30" s="20" t="inlineStr">
        <is>
          <t>To Verify</t>
        </is>
      </c>
      <c r="I30" s="20" t="inlineStr">
        <is>
          <t>Build</t>
        </is>
      </c>
    </row>
    <row r="31" ht="38.25" customHeight="1" s="29">
      <c r="A31" s="20" t="inlineStr">
        <is>
          <t>FR-SEC-06</t>
        </is>
      </c>
      <c r="B31" s="20" t="inlineStr">
        <is>
          <t>Security &amp; ACLs</t>
        </is>
      </c>
      <c r="C31" s="20" t="inlineStr">
        <is>
          <t>Client application authentication; app_id bound to caller</t>
        </is>
      </c>
      <c r="D31" s="20" t="inlineStr">
        <is>
          <t>Must</t>
        </is>
      </c>
      <c r="E31" s="20" t="inlineStr">
        <is>
          <t>Recommended</t>
        </is>
      </c>
      <c r="F31" s="20" t="inlineStr">
        <is>
          <t>SRC-04</t>
        </is>
      </c>
      <c r="G31" s="20" t="inlineStr">
        <is>
          <t>EXP-ACL-20</t>
        </is>
      </c>
      <c r="H31" s="20" t="inlineStr">
        <is>
          <t>n/a</t>
        </is>
      </c>
      <c r="I31" s="20" t="inlineStr">
        <is>
          <t>Build</t>
        </is>
      </c>
    </row>
    <row r="32" ht="25.5" customHeight="1" s="29">
      <c r="A32" s="20" t="inlineStr">
        <is>
          <t>FR-SEC-07</t>
        </is>
      </c>
      <c r="B32" s="20" t="inlineStr">
        <is>
          <t>Security &amp; ACLs</t>
        </is>
      </c>
      <c r="C32" s="20" t="inlineStr">
        <is>
          <t>Audit logging</t>
        </is>
      </c>
      <c r="D32" s="20" t="inlineStr">
        <is>
          <t>Must</t>
        </is>
      </c>
      <c r="E32" s="20" t="inlineStr">
        <is>
          <t>Recommended</t>
        </is>
      </c>
      <c r="F32" s="20" t="inlineStr">
        <is>
          <t>GCP-20; lineage tables</t>
        </is>
      </c>
      <c r="G32" s="20" t="inlineStr">
        <is>
          <t>-</t>
        </is>
      </c>
      <c r="H32" s="20" t="inlineStr">
        <is>
          <t>Partial</t>
        </is>
      </c>
      <c r="I32" s="20" t="inlineStr">
        <is>
          <t>Build</t>
        </is>
      </c>
    </row>
    <row r="33" ht="25.5" customHeight="1" s="29">
      <c r="A33" s="20" t="inlineStr">
        <is>
          <t>FR-SEC-08</t>
        </is>
      </c>
      <c r="B33" s="20" t="inlineStr">
        <is>
          <t>Security &amp; ACLs</t>
        </is>
      </c>
      <c r="C33" s="20" t="inlineStr">
        <is>
          <t>Sensitive data handling (PHI/PII)</t>
        </is>
      </c>
      <c r="D33" s="20" t="inlineStr">
        <is>
          <t>Must</t>
        </is>
      </c>
      <c r="E33" s="20" t="inlineStr">
        <is>
          <t>Recommended</t>
        </is>
      </c>
      <c r="F33" s="20" t="inlineStr">
        <is>
          <t>ING-27, DLP</t>
        </is>
      </c>
      <c r="G33" s="20" t="inlineStr">
        <is>
          <t>EXP-ACL-15</t>
        </is>
      </c>
      <c r="H33" s="20" t="inlineStr">
        <is>
          <t>Partial</t>
        </is>
      </c>
      <c r="I33" s="20" t="inlineStr">
        <is>
          <t>Build</t>
        </is>
      </c>
    </row>
    <row r="34">
      <c r="A34" s="20" t="inlineStr">
        <is>
          <t>FR-FLT-01</t>
        </is>
      </c>
      <c r="B34" s="20" t="inlineStr">
        <is>
          <t>Filtering</t>
        </is>
      </c>
      <c r="C34" s="20" t="inlineStr">
        <is>
          <t>Metadata filters</t>
        </is>
      </c>
      <c r="D34" s="20" t="inlineStr">
        <is>
          <t>Must</t>
        </is>
      </c>
      <c r="E34" s="20" t="inlineStr">
        <is>
          <t>Stated</t>
        </is>
      </c>
      <c r="F34" s="20" t="inlineStr">
        <is>
          <t>RET-05; ING-09</t>
        </is>
      </c>
      <c r="G34" s="20" t="inlineStr">
        <is>
          <t>EXP-15</t>
        </is>
      </c>
      <c r="H34" s="20" t="inlineStr">
        <is>
          <t>Covered</t>
        </is>
      </c>
      <c r="I34" s="20" t="inlineStr">
        <is>
          <t>Build filter DSL</t>
        </is>
      </c>
    </row>
    <row r="35">
      <c r="A35" s="20" t="inlineStr">
        <is>
          <t>FR-FLT-02</t>
        </is>
      </c>
      <c r="B35" s="20" t="inlineStr">
        <is>
          <t>Filtering</t>
        </is>
      </c>
      <c r="C35" s="20" t="inlineStr">
        <is>
          <t>Same filters on both APIs</t>
        </is>
      </c>
      <c r="D35" s="20" t="inlineStr">
        <is>
          <t>Must</t>
        </is>
      </c>
      <c r="E35" s="20" t="inlineStr">
        <is>
          <t>Stated</t>
        </is>
      </c>
      <c r="F35" s="20" t="inlineStr">
        <is>
          <t>Shared filter DSL</t>
        </is>
      </c>
      <c r="G35" s="20" t="inlineStr">
        <is>
          <t>EXP-15</t>
        </is>
      </c>
      <c r="H35" s="20" t="inlineStr">
        <is>
          <t>Covered</t>
        </is>
      </c>
      <c r="I35" s="20" t="inlineStr">
        <is>
          <t>Build</t>
        </is>
      </c>
    </row>
    <row r="36" ht="25.5" customHeight="1" s="29">
      <c r="A36" s="20" t="inlineStr">
        <is>
          <t>FR-FLT-03</t>
        </is>
      </c>
      <c r="B36" s="20" t="inlineStr">
        <is>
          <t>Filtering</t>
        </is>
      </c>
      <c r="C36" s="20" t="inlineStr">
        <is>
          <t>Filter schema discovery</t>
        </is>
      </c>
      <c r="D36" s="20" t="inlineStr">
        <is>
          <t>Should</t>
        </is>
      </c>
      <c r="E36" s="20" t="inlineStr">
        <is>
          <t>Recommended</t>
        </is>
      </c>
      <c r="F36" s="20" t="inlineStr">
        <is>
          <t>Schema endpoint per app_id/data set</t>
        </is>
      </c>
      <c r="G36" s="20" t="inlineStr">
        <is>
          <t>-</t>
        </is>
      </c>
      <c r="H36" s="20" t="inlineStr">
        <is>
          <t>Partial</t>
        </is>
      </c>
      <c r="I36" s="20" t="inlineStr">
        <is>
          <t>Build</t>
        </is>
      </c>
    </row>
    <row r="37" ht="25.5" customHeight="1" s="29">
      <c r="A37" s="20" t="inlineStr">
        <is>
          <t>FR-FLT-04</t>
        </is>
      </c>
      <c r="B37" s="20" t="inlineStr">
        <is>
          <t>Filtering</t>
        </is>
      </c>
      <c r="C37" s="20" t="inlineStr">
        <is>
          <t>Default filters per app</t>
        </is>
      </c>
      <c r="D37" s="20" t="inlineStr">
        <is>
          <t>Should</t>
        </is>
      </c>
      <c r="E37" s="20" t="inlineStr">
        <is>
          <t>Recommended</t>
        </is>
      </c>
      <c r="F37" s="20" t="inlineStr">
        <is>
          <t>app_id config</t>
        </is>
      </c>
      <c r="G37" s="20" t="inlineStr">
        <is>
          <t>-</t>
        </is>
      </c>
      <c r="H37" s="20" t="inlineStr">
        <is>
          <t>Partial</t>
        </is>
      </c>
      <c r="I37" s="20" t="inlineStr">
        <is>
          <t>Build</t>
        </is>
      </c>
    </row>
    <row r="38" ht="25.5" customHeight="1" s="29">
      <c r="A38" s="20" t="inlineStr">
        <is>
          <t>FR-FLT-05</t>
        </is>
      </c>
      <c r="B38" s="20" t="inlineStr">
        <is>
          <t>Filtering</t>
        </is>
      </c>
      <c r="C38" s="20" t="inlineStr">
        <is>
          <t>Facets on trimmed result set</t>
        </is>
      </c>
      <c r="D38" s="20" t="inlineStr">
        <is>
          <t>Could</t>
        </is>
      </c>
      <c r="E38" s="20" t="inlineStr">
        <is>
          <t>Recommended</t>
        </is>
      </c>
      <c r="F38" s="20" t="inlineStr">
        <is>
          <t>Facet counts computed after ACL trimming only</t>
        </is>
      </c>
      <c r="G38" s="20" t="inlineStr">
        <is>
          <t>EXP-ACL-09</t>
        </is>
      </c>
      <c r="H38" s="20" t="inlineStr">
        <is>
          <t>Covered (facets) - verify trimming</t>
        </is>
      </c>
      <c r="I38" s="20" t="inlineStr">
        <is>
          <t>Build</t>
        </is>
      </c>
    </row>
    <row r="39" ht="25.5" customHeight="1" s="29">
      <c r="A39" s="20" t="inlineStr">
        <is>
          <t>FR-GLO-01</t>
        </is>
      </c>
      <c r="B39" s="20" t="inlineStr">
        <is>
          <t>Acronyms &amp; Synonyms</t>
        </is>
      </c>
      <c r="C39" s="20" t="inlineStr">
        <is>
          <t>Company glossary store (global / data set / app scope)</t>
        </is>
      </c>
      <c r="D39" s="20" t="inlineStr">
        <is>
          <t>Must</t>
        </is>
      </c>
      <c r="E39" s="20" t="inlineStr">
        <is>
          <t>Stated</t>
        </is>
      </c>
      <c r="F39" s="20" t="inlineStr">
        <is>
          <t>Glossary service shared by all options</t>
        </is>
      </c>
      <c r="G39" s="20" t="inlineStr">
        <is>
          <t>EXP-16</t>
        </is>
      </c>
      <c r="H39" s="20" t="inlineStr">
        <is>
          <t>Limited</t>
        </is>
      </c>
      <c r="I39" s="20" t="inlineStr">
        <is>
          <t>Build</t>
        </is>
      </c>
    </row>
    <row r="40" ht="25.5" customHeight="1" s="29">
      <c r="A40" s="20" t="inlineStr">
        <is>
          <t>FR-GLO-02</t>
        </is>
      </c>
      <c r="B40" s="20" t="inlineStr">
        <is>
          <t>Acronyms &amp; Synonyms</t>
        </is>
      </c>
      <c r="C40" s="20" t="inlineStr">
        <is>
          <t>Query expansion (keyword + vector) without re-index</t>
        </is>
      </c>
      <c r="D40" s="20" t="inlineStr">
        <is>
          <t>Must</t>
        </is>
      </c>
      <c r="E40" s="20" t="inlineStr">
        <is>
          <t>Stated</t>
        </is>
      </c>
      <c r="F40" s="20" t="inlineStr">
        <is>
          <t>RET-07</t>
        </is>
      </c>
      <c r="G40" s="20" t="inlineStr">
        <is>
          <t>EXP-16</t>
        </is>
      </c>
      <c r="H40" s="20" t="inlineStr">
        <is>
          <t>Limited</t>
        </is>
      </c>
      <c r="I40" s="20" t="inlineStr">
        <is>
          <t>Build</t>
        </is>
      </c>
    </row>
    <row r="41" ht="25.5" customHeight="1" s="29">
      <c r="A41" s="20" t="inlineStr">
        <is>
          <t>FR-GLO-03</t>
        </is>
      </c>
      <c r="B41" s="20" t="inlineStr">
        <is>
          <t>Acronyms &amp; Synonyms</t>
        </is>
      </c>
      <c r="C41" s="20" t="inlineStr">
        <is>
          <t>Ambiguous acronym handling</t>
        </is>
      </c>
      <c r="D41" s="20" t="inlineStr">
        <is>
          <t>Should</t>
        </is>
      </c>
      <c r="E41" s="20" t="inlineStr">
        <is>
          <t>Recommended</t>
        </is>
      </c>
      <c r="F41" s="20" t="inlineStr">
        <is>
          <t>Scope-based sense selection; clarify option</t>
        </is>
      </c>
      <c r="G41" s="20" t="inlineStr">
        <is>
          <t>EXP-16</t>
        </is>
      </c>
      <c r="H41" s="20" t="inlineStr">
        <is>
          <t>No</t>
        </is>
      </c>
      <c r="I41" s="20" t="inlineStr">
        <is>
          <t>Build</t>
        </is>
      </c>
    </row>
    <row r="42" ht="25.5" customHeight="1" s="29">
      <c r="A42" s="20" t="inlineStr">
        <is>
          <t>FR-GLO-04</t>
        </is>
      </c>
      <c r="B42" s="20" t="inlineStr">
        <is>
          <t>Acronyms &amp; Synonyms</t>
        </is>
      </c>
      <c r="C42" s="20" t="inlineStr">
        <is>
          <t>Glossary-aware answers</t>
        </is>
      </c>
      <c r="D42" s="20" t="inlineStr">
        <is>
          <t>Should</t>
        </is>
      </c>
      <c r="E42" s="20" t="inlineStr">
        <is>
          <t>Recommended</t>
        </is>
      </c>
      <c r="F42" s="20" t="inlineStr">
        <is>
          <t>ADV-29</t>
        </is>
      </c>
      <c r="G42" s="20" t="inlineStr">
        <is>
          <t>EXP-21</t>
        </is>
      </c>
      <c r="H42" s="20" t="inlineStr">
        <is>
          <t>No</t>
        </is>
      </c>
      <c r="I42" s="20" t="inlineStr">
        <is>
          <t>Build</t>
        </is>
      </c>
    </row>
    <row r="43" ht="38.25" customHeight="1" s="29">
      <c r="A43" s="20" t="inlineStr">
        <is>
          <t>FR-GLO-05</t>
        </is>
      </c>
      <c r="B43" s="20" t="inlineStr">
        <is>
          <t>Acronyms &amp; Synonyms</t>
        </is>
      </c>
      <c r="C43" s="20" t="inlineStr">
        <is>
          <t>Glossary management (CSV import/export, versioning, approval)</t>
        </is>
      </c>
      <c r="D43" s="20" t="inlineStr">
        <is>
          <t>Must</t>
        </is>
      </c>
      <c r="E43" s="20" t="inlineStr">
        <is>
          <t>Stated</t>
        </is>
      </c>
      <c r="F43" s="20" t="inlineStr">
        <is>
          <t>Admin API</t>
        </is>
      </c>
      <c r="G43" s="20" t="inlineStr">
        <is>
          <t>-</t>
        </is>
      </c>
      <c r="H43" s="20" t="inlineStr">
        <is>
          <t>No</t>
        </is>
      </c>
      <c r="I43" s="20" t="inlineStr">
        <is>
          <t>Build</t>
        </is>
      </c>
    </row>
    <row r="44" ht="25.5" customHeight="1" s="29">
      <c r="A44" s="20" t="inlineStr">
        <is>
          <t>FR-GLO-06</t>
        </is>
      </c>
      <c r="B44" s="20" t="inlineStr">
        <is>
          <t>Acronyms &amp; Synonyms</t>
        </is>
      </c>
      <c r="C44" s="20" t="inlineStr">
        <is>
          <t>Fast propagation (15 min proposed target)</t>
        </is>
      </c>
      <c r="D44" s="20" t="inlineStr">
        <is>
          <t>Should</t>
        </is>
      </c>
      <c r="E44" s="20" t="inlineStr">
        <is>
          <t>Recommended</t>
        </is>
      </c>
      <c r="F44" s="20" t="inlineStr">
        <is>
          <t>Expansion at query time - no re-index</t>
        </is>
      </c>
      <c r="G44" s="20" t="inlineStr">
        <is>
          <t>EXP-16</t>
        </is>
      </c>
      <c r="H44" s="20" t="inlineStr">
        <is>
          <t>n/a</t>
        </is>
      </c>
      <c r="I44" s="20" t="inlineStr">
        <is>
          <t>Build</t>
        </is>
      </c>
    </row>
    <row r="45" ht="25.5" customHeight="1" s="29">
      <c r="A45" s="20" t="inlineStr">
        <is>
          <t>FR-RET-01</t>
        </is>
      </c>
      <c r="B45" s="20" t="inlineStr">
        <is>
          <t>Retrieval &amp; Answer Quality</t>
        </is>
      </c>
      <c r="C45" s="20" t="inlineStr">
        <is>
          <t>Hybrid retrieval with re-ranking</t>
        </is>
      </c>
      <c r="D45" s="20" t="inlineStr">
        <is>
          <t>Must</t>
        </is>
      </c>
      <c r="E45" s="20" t="inlineStr">
        <is>
          <t>Recommended</t>
        </is>
      </c>
      <c r="F45" s="20" t="inlineStr">
        <is>
          <t>RET-04, RRK-01/07</t>
        </is>
      </c>
      <c r="G45" s="20" t="inlineStr">
        <is>
          <t>EXP-13/19</t>
        </is>
      </c>
      <c r="H45" s="20" t="inlineStr">
        <is>
          <t>Covered (managed)</t>
        </is>
      </c>
      <c r="I45" s="20" t="inlineStr">
        <is>
          <t>Build + tune</t>
        </is>
      </c>
    </row>
    <row r="46" ht="25.5" customHeight="1" s="29">
      <c r="A46" s="20" t="inlineStr">
        <is>
          <t>FR-RET-02</t>
        </is>
      </c>
      <c r="B46" s="20" t="inlineStr">
        <is>
          <t>Retrieval &amp; Answer Quality</t>
        </is>
      </c>
      <c r="C46" s="20" t="inlineStr">
        <is>
          <t>Grounded answers with citations</t>
        </is>
      </c>
      <c r="D46" s="20" t="inlineStr">
        <is>
          <t>Must</t>
        </is>
      </c>
      <c r="E46" s="20" t="inlineStr">
        <is>
          <t>Recommended</t>
        </is>
      </c>
      <c r="F46" s="20" t="inlineStr">
        <is>
          <t>ADV-19/20</t>
        </is>
      </c>
      <c r="G46" s="20" t="inlineStr">
        <is>
          <t>EXP-22/23</t>
        </is>
      </c>
      <c r="H46" s="20" t="inlineStr">
        <is>
          <t>Covered</t>
        </is>
      </c>
      <c r="I46" s="20" t="inlineStr">
        <is>
          <t>Build</t>
        </is>
      </c>
    </row>
    <row r="47" ht="25.5" customHeight="1" s="29">
      <c r="A47" s="20" t="inlineStr">
        <is>
          <t>FR-RET-03</t>
        </is>
      </c>
      <c r="B47" s="20" t="inlineStr">
        <is>
          <t>Retrieval &amp; Answer Quality</t>
        </is>
      </c>
      <c r="C47" s="20" t="inlineStr">
        <is>
          <t>Insufficient-evidence behaviour</t>
        </is>
      </c>
      <c r="D47" s="20" t="inlineStr">
        <is>
          <t>Must</t>
        </is>
      </c>
      <c r="E47" s="20" t="inlineStr">
        <is>
          <t>Recommended</t>
        </is>
      </c>
      <c r="F47" s="20" t="inlineStr">
        <is>
          <t>ADV-27</t>
        </is>
      </c>
      <c r="G47" s="20" t="inlineStr">
        <is>
          <t>EXP-22</t>
        </is>
      </c>
      <c r="H47" s="20" t="inlineStr">
        <is>
          <t>Partial</t>
        </is>
      </c>
      <c r="I47" s="20" t="inlineStr">
        <is>
          <t>Build</t>
        </is>
      </c>
    </row>
    <row r="48" ht="25.5" customHeight="1" s="29">
      <c r="A48" s="20" t="inlineStr">
        <is>
          <t>FR-RET-04</t>
        </is>
      </c>
      <c r="B48" s="20" t="inlineStr">
        <is>
          <t>Retrieval &amp; Answer Quality</t>
        </is>
      </c>
      <c r="C48" s="20" t="inlineStr">
        <is>
          <t>Prompt-injection and content safety guardrails</t>
        </is>
      </c>
      <c r="D48" s="20" t="inlineStr">
        <is>
          <t>Must</t>
        </is>
      </c>
      <c r="E48" s="20" t="inlineStr">
        <is>
          <t>Recommended</t>
        </is>
      </c>
      <c r="F48" s="20" t="inlineStr">
        <is>
          <t>ADV-28</t>
        </is>
      </c>
      <c r="G48" s="20" t="inlineStr">
        <is>
          <t>EXP-37</t>
        </is>
      </c>
      <c r="H48" s="20" t="inlineStr">
        <is>
          <t>Partial</t>
        </is>
      </c>
      <c r="I48" s="20" t="inlineStr">
        <is>
          <t>Build</t>
        </is>
      </c>
    </row>
    <row r="49" ht="25.5" customHeight="1" s="29">
      <c r="A49" s="20" t="inlineStr">
        <is>
          <t>FR-RET-05</t>
        </is>
      </c>
      <c r="B49" s="20" t="inlineStr">
        <is>
          <t>Retrieval &amp; Answer Quality</t>
        </is>
      </c>
      <c r="C49" s="20" t="inlineStr">
        <is>
          <t>Evaluation harness with golden sets per app_id</t>
        </is>
      </c>
      <c r="D49" s="20" t="inlineStr">
        <is>
          <t>Should</t>
        </is>
      </c>
      <c r="E49" s="20" t="inlineStr">
        <is>
          <t>Recommended</t>
        </is>
      </c>
      <c r="F49" s="20" t="inlineStr">
        <is>
          <t>ADV-30; sheet 15a</t>
        </is>
      </c>
      <c r="G49" s="20" t="inlineStr">
        <is>
          <t>EXP-35</t>
        </is>
      </c>
      <c r="H49" s="20" t="inlineStr">
        <is>
          <t>n/a (ours)</t>
        </is>
      </c>
      <c r="I49" s="20" t="inlineStr">
        <is>
          <t>Build</t>
        </is>
      </c>
    </row>
    <row r="50" ht="25.5" customHeight="1" s="29">
      <c r="A50" s="20" t="inlineStr">
        <is>
          <t>FR-RET-06</t>
        </is>
      </c>
      <c r="B50" s="20" t="inlineStr">
        <is>
          <t>Retrieval &amp; Answer Quality</t>
        </is>
      </c>
      <c r="C50" s="20" t="inlineStr">
        <is>
          <t>User feedback capture</t>
        </is>
      </c>
      <c r="D50" s="20" t="inlineStr">
        <is>
          <t>Should</t>
        </is>
      </c>
      <c r="E50" s="20" t="inlineStr">
        <is>
          <t>Recommended</t>
        </is>
      </c>
      <c r="F50" s="20" t="inlineStr">
        <is>
          <t>ADV-31</t>
        </is>
      </c>
      <c r="G50" s="20" t="inlineStr">
        <is>
          <t>-</t>
        </is>
      </c>
      <c r="H50" s="20" t="inlineStr">
        <is>
          <t>n/a</t>
        </is>
      </c>
      <c r="I50" s="20" t="inlineStr">
        <is>
          <t>Build</t>
        </is>
      </c>
    </row>
  </sheetData>
  <conditionalFormatting sqref="D4:D250">
    <cfRule type="expression" priority="1" dxfId="9" stopIfTrue="1">
      <formula>NOT(ISERROR(SEARCH("Must",D4)))</formula>
    </cfRule>
    <cfRule type="expression" priority="2" dxfId="4" stopIfTrue="1">
      <formula>NOT(ISERROR(SEARCH("Should",D4)))</formula>
    </cfRule>
    <cfRule type="expression" priority="3" dxfId="5" stopIfTrue="1">
      <formula>NOT(ISERROR(SEARCH("Could",D4)))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 xmlns:x14="http://schemas.microsoft.com/office/spreadsheetml/2009/9/main" xmlns:xm="http://schemas.microsoft.com/office/excel/2006/main" xmlns:mc="http://schemas.openxmlformats.org/markup-compatibility/2006" xmlns:xr="http://schemas.microsoft.com/office/spreadsheetml/2014/revision">
  <sheetPr>
    <outlinePr summaryBelow="1" summaryRight="1"/>
    <pageSetUpPr/>
  </sheetPr>
  <dimension ref="A1:H7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9" min="1" max="1"/>
    <col width="12" customWidth="1" style="29" min="2" max="2"/>
    <col width="22" customWidth="1" style="29" min="3" max="3"/>
    <col width="39" customWidth="1" style="29" min="4" max="4"/>
    <col width="13" customWidth="1" style="29" min="5" max="5"/>
    <col width="15" customWidth="1" style="29" min="6" max="6"/>
    <col width="26" customWidth="1" style="29" min="7" max="7"/>
    <col width="13" customWidth="1" style="29" min="8" max="8"/>
  </cols>
  <sheetData>
    <row r="1" ht="21.95" customHeight="1" s="29">
      <c r="A1" s="1" t="inlineStr">
        <is>
          <t>Source register (official docs first; click-check before citing)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9" t="inlineStr">
        <is>
          <t>Source ID</t>
        </is>
      </c>
      <c r="B3" s="19" t="inlineStr">
        <is>
          <t>Topic</t>
        </is>
      </c>
      <c r="C3" s="19" t="inlineStr">
        <is>
          <t>Title</t>
        </is>
      </c>
      <c r="D3" s="19" t="inlineStr">
        <is>
          <t>URL</t>
        </is>
      </c>
      <c r="E3" s="19" t="inlineStr">
        <is>
          <t>Type</t>
        </is>
      </c>
      <c r="F3" s="19" t="inlineStr">
        <is>
          <t>Used in sheets</t>
        </is>
      </c>
      <c r="G3" s="19" t="inlineStr">
        <is>
          <t>Verification status</t>
        </is>
      </c>
      <c r="H3" s="19" t="inlineStr">
        <is>
          <t>Date checked</t>
        </is>
      </c>
    </row>
    <row r="4" ht="25.5" customHeight="1" s="29">
      <c r="A4" s="20" t="inlineStr">
        <is>
          <t>S-01</t>
        </is>
      </c>
      <c r="B4" s="20" t="inlineStr">
        <is>
          <t>Embeddings</t>
        </is>
      </c>
      <c r="C4" s="20" t="inlineStr">
        <is>
          <t>Vertex AI - Get text embeddings</t>
        </is>
      </c>
      <c r="D4" s="21" t="inlineStr">
        <is>
          <t>https://cloud.google.com/vertex-ai/generative-ai/docs/embeddings/get-text-embeddings</t>
        </is>
      </c>
      <c r="E4" s="20" t="inlineStr">
        <is>
          <t>Official doc</t>
        </is>
      </c>
      <c r="F4" s="20" t="inlineStr">
        <is>
          <t>04, 13</t>
        </is>
      </c>
      <c r="G4" s="20" t="inlineStr">
        <is>
          <t>Verified (web check 2026-10-26)</t>
        </is>
      </c>
      <c r="H4" s="20" t="inlineStr">
        <is>
          <t>2026-10-26</t>
        </is>
      </c>
    </row>
    <row r="5" ht="51" customHeight="1" s="29">
      <c r="A5" s="20" t="inlineStr">
        <is>
          <t>S-02</t>
        </is>
      </c>
      <c r="B5" s="20" t="inlineStr">
        <is>
          <t>Embeddings</t>
        </is>
      </c>
      <c r="C5" s="20" t="inlineStr">
        <is>
          <t>Vector Search 2.0 - Autogenerating embeddings (lists gemini-embedding-2-preview)</t>
        </is>
      </c>
      <c r="D5" s="21" t="inlineStr">
        <is>
          <t>https://docs.cloud.google.com/vertex-ai/docs/vector-search-2/embeddings/autogenerating-embeddings</t>
        </is>
      </c>
      <c r="E5" s="20" t="inlineStr">
        <is>
          <t>Official doc</t>
        </is>
      </c>
      <c r="F5" s="20" t="inlineStr">
        <is>
          <t>04, 07</t>
        </is>
      </c>
      <c r="G5" s="20" t="inlineStr">
        <is>
          <t>Verified (web check 2026-10-26)</t>
        </is>
      </c>
      <c r="H5" s="20" t="inlineStr">
        <is>
          <t>2026-10-26</t>
        </is>
      </c>
    </row>
    <row r="6" ht="38.25" customHeight="1" s="29">
      <c r="A6" s="20" t="inlineStr">
        <is>
          <t>S-03</t>
        </is>
      </c>
      <c r="B6" s="20" t="inlineStr">
        <is>
          <t>Embeddings</t>
        </is>
      </c>
      <c r="C6" s="20" t="inlineStr">
        <is>
          <t>Vertex AI - Multimodal embeddings</t>
        </is>
      </c>
      <c r="D6" s="21" t="inlineStr">
        <is>
          <t>https://cloud.google.com/vertex-ai/generative-ai/docs/embeddings/get-multimodal-embeddings</t>
        </is>
      </c>
      <c r="E6" s="20" t="inlineStr">
        <is>
          <t>Official doc</t>
        </is>
      </c>
      <c r="F6" s="20" t="n">
        <v>4</v>
      </c>
      <c r="G6" s="20" t="inlineStr">
        <is>
          <t>Documented - re-verify before use</t>
        </is>
      </c>
      <c r="H6" s="20" t="inlineStr">
        <is>
          <t>2026-10-26</t>
        </is>
      </c>
    </row>
    <row r="7" ht="25.5" customHeight="1" s="29">
      <c r="A7" s="20" t="inlineStr">
        <is>
          <t>S-04</t>
        </is>
      </c>
      <c r="B7" s="20" t="inlineStr">
        <is>
          <t>Pricing</t>
        </is>
      </c>
      <c r="C7" s="20" t="inlineStr">
        <is>
          <t>Vertex AI generative AI pricing</t>
        </is>
      </c>
      <c r="D7" s="21" t="inlineStr">
        <is>
          <t>https://cloud.google.com/vertex-ai/generative-ai/pricing</t>
        </is>
      </c>
      <c r="E7" s="20" t="inlineStr">
        <is>
          <t>Official pricing</t>
        </is>
      </c>
      <c r="F7" s="20" t="n">
        <v>17</v>
      </c>
      <c r="G7" s="20" t="inlineStr">
        <is>
          <t>Documented - re-verify before use</t>
        </is>
      </c>
      <c r="H7" s="20" t="inlineStr">
        <is>
          <t>2026-10-26</t>
        </is>
      </c>
    </row>
    <row r="8" ht="25.5" customHeight="1" s="29">
      <c r="A8" s="20" t="inlineStr">
        <is>
          <t>S-05</t>
        </is>
      </c>
      <c r="B8" s="20" t="inlineStr">
        <is>
          <t>Pricing</t>
        </is>
      </c>
      <c r="C8" s="20" t="inlineStr">
        <is>
          <t>Vertex AI pricing (incl. Vector Search)</t>
        </is>
      </c>
      <c r="D8" s="21" t="inlineStr">
        <is>
          <t>https://cloud.google.com/vertex-ai/pricing</t>
        </is>
      </c>
      <c r="E8" s="20" t="inlineStr">
        <is>
          <t>Official pricing</t>
        </is>
      </c>
      <c r="F8" s="20" t="n">
        <v>17</v>
      </c>
      <c r="G8" s="20" t="inlineStr">
        <is>
          <t>Documented - re-verify before use</t>
        </is>
      </c>
      <c r="H8" s="20" t="inlineStr">
        <is>
          <t>2026-10-26</t>
        </is>
      </c>
    </row>
    <row r="9" ht="25.5" customHeight="1" s="29">
      <c r="A9" s="20" t="inlineStr">
        <is>
          <t>S-06</t>
        </is>
      </c>
      <c r="B9" s="20" t="inlineStr">
        <is>
          <t>Managed RAG</t>
        </is>
      </c>
      <c r="C9" s="20" t="inlineStr">
        <is>
          <t>Vertex AI Search - data source access control</t>
        </is>
      </c>
      <c r="D9" s="21" t="inlineStr">
        <is>
          <t>https://cloud.google.com/generative-ai-app-builder/docs/data-source-access-control</t>
        </is>
      </c>
      <c r="E9" s="20" t="inlineStr">
        <is>
          <t>Official doc</t>
        </is>
      </c>
      <c r="F9" s="20" t="inlineStr">
        <is>
          <t>07, 05a, 03</t>
        </is>
      </c>
      <c r="G9" s="20" t="inlineStr">
        <is>
          <t>Verified (web check 2026-10-26)</t>
        </is>
      </c>
      <c r="H9" s="20" t="inlineStr">
        <is>
          <t>2026-10-26</t>
        </is>
      </c>
    </row>
    <row r="10" ht="38.25" customHeight="1" s="29">
      <c r="A10" s="20" t="inlineStr">
        <is>
          <t>S-07</t>
        </is>
      </c>
      <c r="B10" s="20" t="inlineStr">
        <is>
          <t>Managed RAG</t>
        </is>
      </c>
      <c r="C10" s="20" t="inlineStr">
        <is>
          <t>Vertex AI Search - SharePoint Online connector</t>
        </is>
      </c>
      <c r="D10" s="21" t="inlineStr">
        <is>
          <t>https://cloud.google.com/generative-ai-app-builder/docs/connect-sharepoint</t>
        </is>
      </c>
      <c r="E10" s="20" t="inlineStr">
        <is>
          <t>Official doc</t>
        </is>
      </c>
      <c r="F10" s="20" t="inlineStr">
        <is>
          <t>05a</t>
        </is>
      </c>
      <c r="G10" s="20" t="inlineStr">
        <is>
          <t>Documented - re-verify before use</t>
        </is>
      </c>
      <c r="H10" s="20" t="inlineStr">
        <is>
          <t>2026-10-26</t>
        </is>
      </c>
    </row>
    <row r="11" ht="25.5" customHeight="1" s="29">
      <c r="A11" s="20" t="inlineStr">
        <is>
          <t>S-08</t>
        </is>
      </c>
      <c r="B11" s="20" t="inlineStr">
        <is>
          <t>Managed RAG</t>
        </is>
      </c>
      <c r="C11" s="20" t="inlineStr">
        <is>
          <t>Vertex AI Search - ServiceNow connector</t>
        </is>
      </c>
      <c r="D11" s="21" t="inlineStr">
        <is>
          <t>https://cloud.google.com/generative-ai-app-builder/docs/connect-servicenow</t>
        </is>
      </c>
      <c r="E11" s="20" t="inlineStr">
        <is>
          <t>Official doc</t>
        </is>
      </c>
      <c r="F11" s="20" t="inlineStr">
        <is>
          <t>05a</t>
        </is>
      </c>
      <c r="G11" s="20" t="inlineStr">
        <is>
          <t>Documented - re-verify before use</t>
        </is>
      </c>
      <c r="H11" s="20" t="inlineStr">
        <is>
          <t>2026-10-26</t>
        </is>
      </c>
    </row>
    <row r="12" ht="25.5" customHeight="1" s="29">
      <c r="A12" s="20" t="inlineStr">
        <is>
          <t>S-09</t>
        </is>
      </c>
      <c r="B12" s="20" t="inlineStr">
        <is>
          <t>Managed RAG</t>
        </is>
      </c>
      <c r="C12" s="20" t="inlineStr">
        <is>
          <t>Vertex AI Search - parse and chunk documents</t>
        </is>
      </c>
      <c r="D12" s="21" t="inlineStr">
        <is>
          <t>https://cloud.google.com/generative-ai-app-builder/docs/parse-chunk-documents</t>
        </is>
      </c>
      <c r="E12" s="20" t="inlineStr">
        <is>
          <t>Official doc</t>
        </is>
      </c>
      <c r="F12" s="20" t="n">
        <v>6</v>
      </c>
      <c r="G12" s="20" t="inlineStr">
        <is>
          <t>Documented - re-verify before use</t>
        </is>
      </c>
      <c r="H12" s="20" t="inlineStr">
        <is>
          <t>2026-10-26</t>
        </is>
      </c>
    </row>
    <row r="13" ht="25.5" customHeight="1" s="29">
      <c r="A13" s="20" t="inlineStr">
        <is>
          <t>S-10</t>
        </is>
      </c>
      <c r="B13" s="20" t="inlineStr">
        <is>
          <t>Managed RAG</t>
        </is>
      </c>
      <c r="C13" s="20" t="inlineStr">
        <is>
          <t>Ranking API</t>
        </is>
      </c>
      <c r="D13" s="21" t="inlineStr">
        <is>
          <t>https://cloud.google.com/generative-ai-app-builder/docs/ranking</t>
        </is>
      </c>
      <c r="E13" s="20" t="inlineStr">
        <is>
          <t>Official doc</t>
        </is>
      </c>
      <c r="F13" s="20" t="inlineStr">
        <is>
          <t>10, 13</t>
        </is>
      </c>
      <c r="G13" s="20" t="inlineStr">
        <is>
          <t>Verified (web check 2026-10-26)</t>
        </is>
      </c>
      <c r="H13" s="20" t="inlineStr">
        <is>
          <t>2026-10-26</t>
        </is>
      </c>
    </row>
    <row r="14" ht="38.25" customHeight="1" s="29">
      <c r="A14" s="20" t="inlineStr">
        <is>
          <t>S-11</t>
        </is>
      </c>
      <c r="B14" s="20" t="inlineStr">
        <is>
          <t>Managed RAG</t>
        </is>
      </c>
      <c r="C14" s="20" t="inlineStr">
        <is>
          <t>Launch blog: Vertex AI Ranking API (default-004 / fast-004)</t>
        </is>
      </c>
      <c r="D14" s="21" t="inlineStr">
        <is>
          <t>https://cloud.google.com/blog/products/ai-machine-learning/launching-our-new-state-of-the-art-vertex-ai-ranking-api</t>
        </is>
      </c>
      <c r="E14" s="20" t="inlineStr">
        <is>
          <t>Official blog</t>
        </is>
      </c>
      <c r="F14" s="20" t="n">
        <v>10</v>
      </c>
      <c r="G14" s="20" t="inlineStr">
        <is>
          <t>Verified (web check 2026-10-26)</t>
        </is>
      </c>
      <c r="H14" s="20" t="inlineStr">
        <is>
          <t>2026-10-26</t>
        </is>
      </c>
    </row>
    <row r="15" ht="25.5" customHeight="1" s="29">
      <c r="A15" s="20" t="inlineStr">
        <is>
          <t>S-12</t>
        </is>
      </c>
      <c r="B15" s="20" t="inlineStr">
        <is>
          <t>Managed RAG</t>
        </is>
      </c>
      <c r="C15" s="20" t="inlineStr">
        <is>
          <t>Check grounding</t>
        </is>
      </c>
      <c r="D15" s="21" t="inlineStr">
        <is>
          <t>https://cloud.google.com/generative-ai-app-builder/docs/check-grounding</t>
        </is>
      </c>
      <c r="E15" s="20" t="inlineStr">
        <is>
          <t>Official doc</t>
        </is>
      </c>
      <c r="F15" s="20" t="n">
        <v>11</v>
      </c>
      <c r="G15" s="20" t="inlineStr">
        <is>
          <t>Documented - re-verify before use</t>
        </is>
      </c>
      <c r="H15" s="20" t="inlineStr">
        <is>
          <t>2026-10-26</t>
        </is>
      </c>
    </row>
    <row r="16" ht="25.5" customHeight="1" s="29">
      <c r="A16" s="20" t="inlineStr">
        <is>
          <t>S-13</t>
        </is>
      </c>
      <c r="B16" s="20" t="inlineStr">
        <is>
          <t>Pricing</t>
        </is>
      </c>
      <c r="C16" s="20" t="inlineStr">
        <is>
          <t>AI Applications (Vertex AI Search) pricing</t>
        </is>
      </c>
      <c r="D16" s="21" t="inlineStr">
        <is>
          <t>https://cloud.google.com/generative-ai-app-builder/pricing</t>
        </is>
      </c>
      <c r="E16" s="20" t="inlineStr">
        <is>
          <t>Official pricing</t>
        </is>
      </c>
      <c r="F16" s="20" t="n">
        <v>17</v>
      </c>
      <c r="G16" s="20" t="inlineStr">
        <is>
          <t>Documented - re-verify before use</t>
        </is>
      </c>
      <c r="H16" s="20" t="inlineStr">
        <is>
          <t>2026-10-26</t>
        </is>
      </c>
    </row>
    <row r="17" ht="25.5" customHeight="1" s="29">
      <c r="A17" s="20" t="inlineStr">
        <is>
          <t>S-14</t>
        </is>
      </c>
      <c r="B17" s="20" t="inlineStr">
        <is>
          <t>Vector store</t>
        </is>
      </c>
      <c r="C17" s="20" t="inlineStr">
        <is>
          <t>Vertex AI Vector Search overview</t>
        </is>
      </c>
      <c r="D17" s="21" t="inlineStr">
        <is>
          <t>https://cloud.google.com/vertex-ai/docs/vector-search/overview</t>
        </is>
      </c>
      <c r="E17" s="20" t="inlineStr">
        <is>
          <t>Official doc</t>
        </is>
      </c>
      <c r="F17" s="20" t="n">
        <v>7</v>
      </c>
      <c r="G17" s="20" t="inlineStr">
        <is>
          <t>Documented - re-verify before use</t>
        </is>
      </c>
      <c r="H17" s="20" t="inlineStr">
        <is>
          <t>2026-10-26</t>
        </is>
      </c>
    </row>
    <row r="18" ht="25.5" customHeight="1" s="29">
      <c r="A18" s="20" t="inlineStr">
        <is>
          <t>S-15</t>
        </is>
      </c>
      <c r="B18" s="20" t="inlineStr">
        <is>
          <t>Vector store</t>
        </is>
      </c>
      <c r="C18" s="20" t="inlineStr">
        <is>
          <t>Vector Search filtering (restricts)</t>
        </is>
      </c>
      <c r="D18" s="21" t="inlineStr">
        <is>
          <t>https://cloud.google.com/vertex-ai/docs/vector-search/filtering</t>
        </is>
      </c>
      <c r="E18" s="20" t="inlineStr">
        <is>
          <t>Official doc</t>
        </is>
      </c>
      <c r="F18" s="20" t="inlineStr">
        <is>
          <t>07, 03</t>
        </is>
      </c>
      <c r="G18" s="20" t="inlineStr">
        <is>
          <t>Documented - re-verify before use</t>
        </is>
      </c>
      <c r="H18" s="20" t="inlineStr">
        <is>
          <t>2026-10-26</t>
        </is>
      </c>
    </row>
    <row r="19" ht="25.5" customHeight="1" s="29">
      <c r="A19" s="20" t="inlineStr">
        <is>
          <t>S-16</t>
        </is>
      </c>
      <c r="B19" s="20" t="inlineStr">
        <is>
          <t>Vector store</t>
        </is>
      </c>
      <c r="C19" s="20" t="inlineStr">
        <is>
          <t>Vector Search hybrid search</t>
        </is>
      </c>
      <c r="D19" s="21" t="inlineStr">
        <is>
          <t>https://cloud.google.com/vertex-ai/docs/vector-search/about-hybrid-search</t>
        </is>
      </c>
      <c r="E19" s="20" t="inlineStr">
        <is>
          <t>Official doc</t>
        </is>
      </c>
      <c r="F19" s="20" t="inlineStr">
        <is>
          <t>07, 09</t>
        </is>
      </c>
      <c r="G19" s="20" t="inlineStr">
        <is>
          <t>Documented - re-verify before use</t>
        </is>
      </c>
      <c r="H19" s="20" t="inlineStr">
        <is>
          <t>2026-10-26</t>
        </is>
      </c>
    </row>
    <row r="20" ht="25.5" customHeight="1" s="29">
      <c r="A20" s="20" t="inlineStr">
        <is>
          <t>S-17</t>
        </is>
      </c>
      <c r="B20" s="20" t="inlineStr">
        <is>
          <t>Vector store</t>
        </is>
      </c>
      <c r="C20" s="20" t="inlineStr">
        <is>
          <t>BigQuery vector search intro</t>
        </is>
      </c>
      <c r="D20" s="21" t="inlineStr">
        <is>
          <t>https://cloud.google.com/bigquery/docs/vector-search-intro</t>
        </is>
      </c>
      <c r="E20" s="20" t="inlineStr">
        <is>
          <t>Official doc</t>
        </is>
      </c>
      <c r="F20" s="20" t="n">
        <v>7</v>
      </c>
      <c r="G20" s="20" t="inlineStr">
        <is>
          <t>Documented - re-verify before use</t>
        </is>
      </c>
      <c r="H20" s="20" t="inlineStr">
        <is>
          <t>2026-10-26</t>
        </is>
      </c>
    </row>
    <row r="21" ht="25.5" customHeight="1" s="29">
      <c r="A21" s="20" t="inlineStr">
        <is>
          <t>S-18</t>
        </is>
      </c>
      <c r="B21" s="20" t="inlineStr">
        <is>
          <t>Pricing</t>
        </is>
      </c>
      <c r="C21" s="20" t="inlineStr">
        <is>
          <t>BigQuery pricing</t>
        </is>
      </c>
      <c r="D21" s="21" t="inlineStr">
        <is>
          <t>https://cloud.google.com/bigquery/pricing</t>
        </is>
      </c>
      <c r="E21" s="20" t="inlineStr">
        <is>
          <t>Official pricing</t>
        </is>
      </c>
      <c r="F21" s="20" t="n">
        <v>17</v>
      </c>
      <c r="G21" s="20" t="inlineStr">
        <is>
          <t>Documented - re-verify before use</t>
        </is>
      </c>
      <c r="H21" s="20" t="inlineStr">
        <is>
          <t>2026-10-26</t>
        </is>
      </c>
    </row>
    <row r="22" ht="25.5" customHeight="1" s="29">
      <c r="A22" s="20" t="inlineStr">
        <is>
          <t>S-19</t>
        </is>
      </c>
      <c r="B22" s="20" t="inlineStr">
        <is>
          <t>Vector store</t>
        </is>
      </c>
      <c r="C22" s="20" t="inlineStr">
        <is>
          <t>AlloyDB - store, index and query vectors</t>
        </is>
      </c>
      <c r="D22" s="21" t="inlineStr">
        <is>
          <t>https://cloud.google.com/alloydb/docs/ai/store-index-query-vectors</t>
        </is>
      </c>
      <c r="E22" s="20" t="inlineStr">
        <is>
          <t>Official doc</t>
        </is>
      </c>
      <c r="F22" s="20" t="inlineStr">
        <is>
          <t>07, 08</t>
        </is>
      </c>
      <c r="G22" s="20" t="inlineStr">
        <is>
          <t>Documented - re-verify before use</t>
        </is>
      </c>
      <c r="H22" s="20" t="inlineStr">
        <is>
          <t>2026-10-26</t>
        </is>
      </c>
    </row>
    <row r="23" ht="25.5" customHeight="1" s="29">
      <c r="A23" s="20" t="inlineStr">
        <is>
          <t>S-20</t>
        </is>
      </c>
      <c r="B23" s="20" t="inlineStr">
        <is>
          <t>Pricing</t>
        </is>
      </c>
      <c r="C23" s="20" t="inlineStr">
        <is>
          <t>AlloyDB pricing</t>
        </is>
      </c>
      <c r="D23" s="21" t="inlineStr">
        <is>
          <t>https://cloud.google.com/alloydb/pricing</t>
        </is>
      </c>
      <c r="E23" s="20" t="inlineStr">
        <is>
          <t>Official pricing</t>
        </is>
      </c>
      <c r="F23" s="20" t="n">
        <v>17</v>
      </c>
      <c r="G23" s="20" t="inlineStr">
        <is>
          <t>Documented - re-verify before use</t>
        </is>
      </c>
      <c r="H23" s="20" t="inlineStr">
        <is>
          <t>2026-10-26</t>
        </is>
      </c>
    </row>
    <row r="24" ht="25.5" customHeight="1" s="29">
      <c r="A24" s="20" t="inlineStr">
        <is>
          <t>S-21</t>
        </is>
      </c>
      <c r="B24" s="20" t="inlineStr">
        <is>
          <t>Vector store</t>
        </is>
      </c>
      <c r="C24" s="20" t="inlineStr">
        <is>
          <t>Cloud SQL for PostgreSQL - work with vectors</t>
        </is>
      </c>
      <c r="D24" s="21" t="inlineStr">
        <is>
          <t>https://cloud.google.com/sql/docs/postgres/work-with-vectors</t>
        </is>
      </c>
      <c r="E24" s="20" t="inlineStr">
        <is>
          <t>Official doc</t>
        </is>
      </c>
      <c r="F24" s="20" t="n">
        <v>7</v>
      </c>
      <c r="G24" s="20" t="inlineStr">
        <is>
          <t>Documented - re-verify before use</t>
        </is>
      </c>
      <c r="H24" s="20" t="inlineStr">
        <is>
          <t>2026-10-26</t>
        </is>
      </c>
    </row>
    <row r="25" ht="25.5" customHeight="1" s="29">
      <c r="A25" s="20" t="inlineStr">
        <is>
          <t>S-22</t>
        </is>
      </c>
      <c r="B25" s="20" t="inlineStr">
        <is>
          <t>Pricing</t>
        </is>
      </c>
      <c r="C25" s="20" t="inlineStr">
        <is>
          <t>Cloud SQL pricing</t>
        </is>
      </c>
      <c r="D25" s="21" t="inlineStr">
        <is>
          <t>https://cloud.google.com/sql/pricing</t>
        </is>
      </c>
      <c r="E25" s="20" t="inlineStr">
        <is>
          <t>Official pricing</t>
        </is>
      </c>
      <c r="F25" s="20" t="n">
        <v>17</v>
      </c>
      <c r="G25" s="20" t="inlineStr">
        <is>
          <t>Documented - re-verify before use</t>
        </is>
      </c>
      <c r="H25" s="20" t="inlineStr">
        <is>
          <t>2026-10-26</t>
        </is>
      </c>
    </row>
    <row r="26" ht="25.5" customHeight="1" s="29">
      <c r="A26" s="20" t="inlineStr">
        <is>
          <t>S-23</t>
        </is>
      </c>
      <c r="B26" s="20" t="inlineStr">
        <is>
          <t>Vector store</t>
        </is>
      </c>
      <c r="C26" s="20" t="inlineStr">
        <is>
          <t>Spanner - approximate nearest neighbours</t>
        </is>
      </c>
      <c r="D26" s="21" t="inlineStr">
        <is>
          <t>https://cloud.google.com/spanner/docs/find-approximate-nearest-neighbors</t>
        </is>
      </c>
      <c r="E26" s="20" t="inlineStr">
        <is>
          <t>Official doc</t>
        </is>
      </c>
      <c r="F26" s="20" t="n">
        <v>7</v>
      </c>
      <c r="G26" s="20" t="inlineStr">
        <is>
          <t>Documented - re-verify before use</t>
        </is>
      </c>
      <c r="H26" s="20" t="inlineStr">
        <is>
          <t>2026-10-26</t>
        </is>
      </c>
    </row>
    <row r="27" ht="25.5" customHeight="1" s="29">
      <c r="A27" s="20" t="inlineStr">
        <is>
          <t>S-24</t>
        </is>
      </c>
      <c r="B27" s="20" t="inlineStr">
        <is>
          <t>Vector store</t>
        </is>
      </c>
      <c r="C27" s="20" t="inlineStr">
        <is>
          <t>Firestore vector search</t>
        </is>
      </c>
      <c r="D27" s="21" t="inlineStr">
        <is>
          <t>https://cloud.google.com/firestore/docs/vector-search</t>
        </is>
      </c>
      <c r="E27" s="20" t="inlineStr">
        <is>
          <t>Official doc</t>
        </is>
      </c>
      <c r="F27" s="20" t="n">
        <v>7</v>
      </c>
      <c r="G27" s="20" t="inlineStr">
        <is>
          <t>Documented - re-verify before use</t>
        </is>
      </c>
      <c r="H27" s="20" t="inlineStr">
        <is>
          <t>2026-10-26</t>
        </is>
      </c>
    </row>
    <row r="28" ht="25.5" customHeight="1" s="29">
      <c r="A28" s="20" t="inlineStr">
        <is>
          <t>S-25</t>
        </is>
      </c>
      <c r="B28" s="20" t="inlineStr">
        <is>
          <t>Managed RAG</t>
        </is>
      </c>
      <c r="C28" s="20" t="inlineStr">
        <is>
          <t>Vertex AI RAG Engine overview</t>
        </is>
      </c>
      <c r="D28" s="21" t="inlineStr">
        <is>
          <t>https://cloud.google.com/vertex-ai/generative-ai/docs/rag-engine/rag-overview</t>
        </is>
      </c>
      <c r="E28" s="20" t="inlineStr">
        <is>
          <t>Official doc</t>
        </is>
      </c>
      <c r="F28" s="20" t="inlineStr">
        <is>
          <t>07, 03a</t>
        </is>
      </c>
      <c r="G28" s="20" t="inlineStr">
        <is>
          <t>Documented - re-verify before use</t>
        </is>
      </c>
      <c r="H28" s="20" t="inlineStr">
        <is>
          <t>2026-10-26</t>
        </is>
      </c>
    </row>
    <row r="29" ht="25.5" customHeight="1" s="29">
      <c r="A29" s="20" t="inlineStr">
        <is>
          <t>S-26</t>
        </is>
      </c>
      <c r="B29" s="20" t="inlineStr">
        <is>
          <t>Parsing</t>
        </is>
      </c>
      <c r="C29" s="20" t="inlineStr">
        <is>
          <t>Document AI Layout Parser</t>
        </is>
      </c>
      <c r="D29" s="21" t="inlineStr">
        <is>
          <t>https://cloud.google.com/document-ai/docs/layout-parse-chunk</t>
        </is>
      </c>
      <c r="E29" s="20" t="inlineStr">
        <is>
          <t>Official doc</t>
        </is>
      </c>
      <c r="F29" s="20" t="inlineStr">
        <is>
          <t>05, 06</t>
        </is>
      </c>
      <c r="G29" s="20" t="inlineStr">
        <is>
          <t>Documented - re-verify before use</t>
        </is>
      </c>
      <c r="H29" s="20" t="inlineStr">
        <is>
          <t>2026-10-26</t>
        </is>
      </c>
    </row>
    <row r="30" ht="25.5" customHeight="1" s="29">
      <c r="A30" s="20" t="inlineStr">
        <is>
          <t>S-27</t>
        </is>
      </c>
      <c r="B30" s="20" t="inlineStr">
        <is>
          <t>Security</t>
        </is>
      </c>
      <c r="C30" s="20" t="inlineStr">
        <is>
          <t>Workforce Identity Federation</t>
        </is>
      </c>
      <c r="D30" s="21" t="inlineStr">
        <is>
          <t>https://cloud.google.com/iam/docs/workforce-identity-federation</t>
        </is>
      </c>
      <c r="E30" s="20" t="inlineStr">
        <is>
          <t>Official doc</t>
        </is>
      </c>
      <c r="F30" s="20" t="inlineStr">
        <is>
          <t>05a, 12</t>
        </is>
      </c>
      <c r="G30" s="20" t="inlineStr">
        <is>
          <t>Documented - re-verify before use</t>
        </is>
      </c>
      <c r="H30" s="20" t="inlineStr">
        <is>
          <t>2026-10-26</t>
        </is>
      </c>
    </row>
    <row r="31" ht="25.5" customHeight="1" s="29">
      <c r="A31" s="20" t="inlineStr">
        <is>
          <t>S-28</t>
        </is>
      </c>
      <c r="B31" s="20" t="inlineStr">
        <is>
          <t>Security</t>
        </is>
      </c>
      <c r="C31" s="20" t="inlineStr">
        <is>
          <t>VPC Service Controls</t>
        </is>
      </c>
      <c r="D31" s="21" t="inlineStr">
        <is>
          <t>https://cloud.google.com/vpc-service-controls/docs/overview</t>
        </is>
      </c>
      <c r="E31" s="20" t="inlineStr">
        <is>
          <t>Official doc</t>
        </is>
      </c>
      <c r="F31" s="20" t="n">
        <v>12</v>
      </c>
      <c r="G31" s="20" t="inlineStr">
        <is>
          <t>Documented - re-verify before use</t>
        </is>
      </c>
      <c r="H31" s="20" t="inlineStr">
        <is>
          <t>2026-10-26</t>
        </is>
      </c>
    </row>
    <row r="32" ht="25.5" customHeight="1" s="29">
      <c r="A32" s="20" t="inlineStr">
        <is>
          <t>S-29</t>
        </is>
      </c>
      <c r="B32" s="20" t="inlineStr">
        <is>
          <t>Security</t>
        </is>
      </c>
      <c r="C32" s="20" t="inlineStr">
        <is>
          <t>IAM predefined roles reference</t>
        </is>
      </c>
      <c r="D32" s="21" t="inlineStr">
        <is>
          <t>https://cloud.google.com/iam/docs/understanding-roles</t>
        </is>
      </c>
      <c r="E32" s="20" t="inlineStr">
        <is>
          <t>Official doc</t>
        </is>
      </c>
      <c r="F32" s="20" t="n">
        <v>12</v>
      </c>
      <c r="G32" s="20" t="inlineStr">
        <is>
          <t>Documented - re-verify before use</t>
        </is>
      </c>
      <c r="H32" s="20" t="inlineStr">
        <is>
          <t>2026-10-26</t>
        </is>
      </c>
    </row>
    <row r="33" ht="25.5" customHeight="1" s="29">
      <c r="A33" s="20" t="inlineStr">
        <is>
          <t>S-30</t>
        </is>
      </c>
      <c r="B33" s="20" t="inlineStr">
        <is>
          <t>Security</t>
        </is>
      </c>
      <c r="C33" s="20" t="inlineStr">
        <is>
          <t>Sensitive Data Protection</t>
        </is>
      </c>
      <c r="D33" s="21" t="inlineStr">
        <is>
          <t>https://cloud.google.com/sensitive-data-protection/docs</t>
        </is>
      </c>
      <c r="E33" s="20" t="inlineStr">
        <is>
          <t>Official doc</t>
        </is>
      </c>
      <c r="F33" s="20" t="inlineStr">
        <is>
          <t>05, 13</t>
        </is>
      </c>
      <c r="G33" s="20" t="inlineStr">
        <is>
          <t>Documented - re-verify before use</t>
        </is>
      </c>
      <c r="H33" s="20" t="inlineStr">
        <is>
          <t>2026-10-26</t>
        </is>
      </c>
    </row>
    <row r="34" ht="25.5" customHeight="1" s="29">
      <c r="A34" s="20" t="inlineStr">
        <is>
          <t>S-31</t>
        </is>
      </c>
      <c r="B34" s="20" t="inlineStr">
        <is>
          <t>Security</t>
        </is>
      </c>
      <c r="C34" s="20" t="inlineStr">
        <is>
          <t>Model Armor</t>
        </is>
      </c>
      <c r="D34" s="21" t="inlineStr">
        <is>
          <t>https://cloud.google.com/security-command-center/docs/model-armor-overview</t>
        </is>
      </c>
      <c r="E34" s="20" t="inlineStr">
        <is>
          <t>Official doc</t>
        </is>
      </c>
      <c r="F34" s="20" t="inlineStr">
        <is>
          <t>11, 13</t>
        </is>
      </c>
      <c r="G34" s="20" t="inlineStr">
        <is>
          <t>To Verify</t>
        </is>
      </c>
      <c r="H34" s="20" t="inlineStr">
        <is>
          <t>2026-10-26</t>
        </is>
      </c>
    </row>
    <row r="35" ht="25.5" customHeight="1" s="29">
      <c r="A35" s="20" t="inlineStr">
        <is>
          <t>S-32</t>
        </is>
      </c>
      <c r="B35" s="20" t="inlineStr">
        <is>
          <t>Evaluation</t>
        </is>
      </c>
      <c r="C35" s="20" t="inlineStr">
        <is>
          <t>Vertex AI Gen AI evaluation service</t>
        </is>
      </c>
      <c r="D35" s="21" t="inlineStr">
        <is>
          <t>https://cloud.google.com/vertex-ai/generative-ai/docs/models/evaluation-overview</t>
        </is>
      </c>
      <c r="E35" s="20" t="inlineStr">
        <is>
          <t>Official doc</t>
        </is>
      </c>
      <c r="F35" s="20" t="n">
        <v>15</v>
      </c>
      <c r="G35" s="20" t="inlineStr">
        <is>
          <t>Documented - re-verify before use</t>
        </is>
      </c>
      <c r="H35" s="20" t="inlineStr">
        <is>
          <t>2026-10-26</t>
        </is>
      </c>
    </row>
    <row r="36" ht="25.5" customHeight="1" s="29">
      <c r="A36" s="20" t="inlineStr">
        <is>
          <t>S-33</t>
        </is>
      </c>
      <c r="B36" s="20" t="inlineStr">
        <is>
          <t>Agents</t>
        </is>
      </c>
      <c r="C36" s="20" t="inlineStr">
        <is>
          <t>ADK 2.0 documentation</t>
        </is>
      </c>
      <c r="D36" s="21" t="inlineStr">
        <is>
          <t>https://adk.dev/2.0/</t>
        </is>
      </c>
      <c r="E36" s="20" t="inlineStr">
        <is>
          <t>Official doc</t>
        </is>
      </c>
      <c r="F36" s="20" t="n">
        <v>13</v>
      </c>
      <c r="G36" s="20" t="inlineStr">
        <is>
          <t>Verified (web check 2026-10-26)</t>
        </is>
      </c>
      <c r="H36" s="20" t="inlineStr">
        <is>
          <t>2026-10-26</t>
        </is>
      </c>
    </row>
    <row r="37" ht="25.5" customHeight="1" s="29">
      <c r="A37" s="20" t="inlineStr">
        <is>
          <t>S-34</t>
        </is>
      </c>
      <c r="B37" s="20" t="inlineStr">
        <is>
          <t>Agents</t>
        </is>
      </c>
      <c r="C37" s="20" t="inlineStr">
        <is>
          <t>ADK Python releases</t>
        </is>
      </c>
      <c r="D37" s="21" t="inlineStr">
        <is>
          <t>https://github.com/google/adk-python/releases</t>
        </is>
      </c>
      <c r="E37" s="20" t="inlineStr">
        <is>
          <t>Official repo</t>
        </is>
      </c>
      <c r="F37" s="20" t="inlineStr">
        <is>
          <t>13, 16</t>
        </is>
      </c>
      <c r="G37" s="20" t="inlineStr">
        <is>
          <t>Verified (web check 2026-10-26)</t>
        </is>
      </c>
      <c r="H37" s="20" t="inlineStr">
        <is>
          <t>2026-10-26</t>
        </is>
      </c>
    </row>
    <row r="38" ht="25.5" customHeight="1" s="29">
      <c r="A38" s="20" t="inlineStr">
        <is>
          <t>S-35</t>
        </is>
      </c>
      <c r="B38" s="20" t="inlineStr">
        <is>
          <t>Agents</t>
        </is>
      </c>
      <c r="C38" s="20" t="inlineStr">
        <is>
          <t>A2A protocol specification</t>
        </is>
      </c>
      <c r="D38" s="21" t="inlineStr">
        <is>
          <t>https://a2a-protocol.org/latest/specification/</t>
        </is>
      </c>
      <c r="E38" s="20" t="inlineStr">
        <is>
          <t>Official spec</t>
        </is>
      </c>
      <c r="F38" s="20" t="n">
        <v>13</v>
      </c>
      <c r="G38" s="20" t="inlineStr">
        <is>
          <t>Documented - re-verify before use</t>
        </is>
      </c>
      <c r="H38" s="20" t="inlineStr">
        <is>
          <t>2026-10-26</t>
        </is>
      </c>
    </row>
    <row r="39" ht="25.5" customHeight="1" s="29">
      <c r="A39" s="20" t="inlineStr">
        <is>
          <t>S-36</t>
        </is>
      </c>
      <c r="B39" s="20" t="inlineStr">
        <is>
          <t>SharePoint</t>
        </is>
      </c>
      <c r="C39" s="20" t="inlineStr">
        <is>
          <t>Graph driveItem delta</t>
        </is>
      </c>
      <c r="D39" s="21" t="inlineStr">
        <is>
          <t>https://learn.microsoft.com/en-us/graph/api/driveitem-delta</t>
        </is>
      </c>
      <c r="E39" s="20" t="inlineStr">
        <is>
          <t>Official doc</t>
        </is>
      </c>
      <c r="F39" s="20" t="inlineStr">
        <is>
          <t>05a, 13</t>
        </is>
      </c>
      <c r="G39" s="20" t="inlineStr">
        <is>
          <t>Documented - re-verify before use</t>
        </is>
      </c>
      <c r="H39" s="20" t="inlineStr">
        <is>
          <t>2026-10-26</t>
        </is>
      </c>
    </row>
    <row r="40" ht="25.5" customHeight="1" s="29">
      <c r="A40" s="20" t="inlineStr">
        <is>
          <t>S-37</t>
        </is>
      </c>
      <c r="B40" s="20" t="inlineStr">
        <is>
          <t>SharePoint</t>
        </is>
      </c>
      <c r="C40" s="20" t="inlineStr">
        <is>
          <t>Graph list driveItem permissions</t>
        </is>
      </c>
      <c r="D40" s="21" t="inlineStr">
        <is>
          <t>https://learn.microsoft.com/en-us/graph/api/driveitem-list-permissions</t>
        </is>
      </c>
      <c r="E40" s="20" t="inlineStr">
        <is>
          <t>Official doc</t>
        </is>
      </c>
      <c r="F40" s="20" t="inlineStr">
        <is>
          <t>05a</t>
        </is>
      </c>
      <c r="G40" s="20" t="inlineStr">
        <is>
          <t>Documented - re-verify before use</t>
        </is>
      </c>
      <c r="H40" s="20" t="inlineStr">
        <is>
          <t>2026-10-26</t>
        </is>
      </c>
    </row>
    <row r="41" ht="25.5" customHeight="1" s="29">
      <c r="A41" s="20" t="inlineStr">
        <is>
          <t>S-38</t>
        </is>
      </c>
      <c r="B41" s="20" t="inlineStr">
        <is>
          <t>SharePoint</t>
        </is>
      </c>
      <c r="C41" s="20" t="inlineStr">
        <is>
          <t>Graph Sites.Selected overview</t>
        </is>
      </c>
      <c r="D41" s="21" t="inlineStr">
        <is>
          <t>https://learn.microsoft.com/en-us/graph/permissions-selected-overview</t>
        </is>
      </c>
      <c r="E41" s="20" t="inlineStr">
        <is>
          <t>Official doc</t>
        </is>
      </c>
      <c r="F41" s="20" t="inlineStr">
        <is>
          <t>05a, 12</t>
        </is>
      </c>
      <c r="G41" s="20" t="inlineStr">
        <is>
          <t>To Verify</t>
        </is>
      </c>
      <c r="H41" s="20" t="inlineStr">
        <is>
          <t>2026-10-26</t>
        </is>
      </c>
    </row>
    <row r="42" ht="51" customHeight="1" s="29">
      <c r="A42" s="20" t="inlineStr">
        <is>
          <t>S-39</t>
        </is>
      </c>
      <c r="B42" s="20" t="inlineStr">
        <is>
          <t>SharePoint</t>
        </is>
      </c>
      <c r="C42" s="20" t="inlineStr">
        <is>
          <t>Avoid throttling in SharePoint Online</t>
        </is>
      </c>
      <c r="D42" s="21" t="inlineStr">
        <is>
          <t>https://learn.microsoft.com/en-us/sharepoint/dev/general-development/how-to-avoid-getting-throttled-or-blocked-in-sharepoint-online</t>
        </is>
      </c>
      <c r="E42" s="20" t="inlineStr">
        <is>
          <t>Official doc</t>
        </is>
      </c>
      <c r="F42" s="20" t="inlineStr">
        <is>
          <t>05a</t>
        </is>
      </c>
      <c r="G42" s="20" t="inlineStr">
        <is>
          <t>Documented - re-verify before use</t>
        </is>
      </c>
      <c r="H42" s="20" t="inlineStr">
        <is>
          <t>2026-10-26</t>
        </is>
      </c>
    </row>
    <row r="43" ht="25.5" customHeight="1" s="29">
      <c r="A43" s="20" t="inlineStr">
        <is>
          <t>S-40</t>
        </is>
      </c>
      <c r="B43" s="20" t="inlineStr">
        <is>
          <t>Entra ID</t>
        </is>
      </c>
      <c r="C43" s="20" t="inlineStr">
        <is>
          <t>transitiveMemberOf</t>
        </is>
      </c>
      <c r="D43" s="21" t="inlineStr">
        <is>
          <t>https://learn.microsoft.com/en-us/graph/api/user-list-transitivememberof</t>
        </is>
      </c>
      <c r="E43" s="20" t="inlineStr">
        <is>
          <t>Official doc</t>
        </is>
      </c>
      <c r="F43" s="20" t="inlineStr">
        <is>
          <t>05a</t>
        </is>
      </c>
      <c r="G43" s="20" t="inlineStr">
        <is>
          <t>Documented - re-verify before use</t>
        </is>
      </c>
      <c r="H43" s="20" t="inlineStr">
        <is>
          <t>2026-10-26</t>
        </is>
      </c>
    </row>
    <row r="44" ht="38.25" customHeight="1" s="29">
      <c r="A44" s="20" t="inlineStr">
        <is>
          <t>S-41</t>
        </is>
      </c>
      <c r="B44" s="20" t="inlineStr">
        <is>
          <t>Entra ID</t>
        </is>
      </c>
      <c r="C44" s="20" t="inlineStr">
        <is>
          <t>On-Behalf-Of flow</t>
        </is>
      </c>
      <c r="D44" s="21" t="inlineStr">
        <is>
          <t>https://learn.microsoft.com/en-us/entra/identity-platform/v2-oauth2-on-behalf-of-flow</t>
        </is>
      </c>
      <c r="E44" s="20" t="inlineStr">
        <is>
          <t>Official doc</t>
        </is>
      </c>
      <c r="F44" s="20" t="inlineStr">
        <is>
          <t>05a, 13</t>
        </is>
      </c>
      <c r="G44" s="20" t="inlineStr">
        <is>
          <t>Documented - re-verify before use</t>
        </is>
      </c>
      <c r="H44" s="20" t="inlineStr">
        <is>
          <t>2026-10-26</t>
        </is>
      </c>
    </row>
    <row r="45" ht="25.5" customHeight="1" s="29">
      <c r="A45" s="20" t="inlineStr">
        <is>
          <t>S-42</t>
        </is>
      </c>
      <c r="B45" s="20" t="inlineStr">
        <is>
          <t>Entra ID</t>
        </is>
      </c>
      <c r="C45" s="20" t="inlineStr">
        <is>
          <t>Access tokens</t>
        </is>
      </c>
      <c r="D45" s="21" t="inlineStr">
        <is>
          <t>https://learn.microsoft.com/en-us/entra/identity-platform/access-tokens</t>
        </is>
      </c>
      <c r="E45" s="20" t="inlineStr">
        <is>
          <t>Official doc</t>
        </is>
      </c>
      <c r="F45" s="20" t="n">
        <v>13</v>
      </c>
      <c r="G45" s="20" t="inlineStr">
        <is>
          <t>Documented - re-verify before use</t>
        </is>
      </c>
      <c r="H45" s="20" t="inlineStr">
        <is>
          <t>2026-10-26</t>
        </is>
      </c>
    </row>
    <row r="46" ht="25.5" customHeight="1" s="29">
      <c r="A46" s="20" t="inlineStr">
        <is>
          <t>S-43</t>
        </is>
      </c>
      <c r="B46" s="20" t="inlineStr">
        <is>
          <t>SharePoint</t>
        </is>
      </c>
      <c r="C46" s="20" t="inlineStr">
        <is>
          <t>Graph Search API overview</t>
        </is>
      </c>
      <c r="D46" s="21" t="inlineStr">
        <is>
          <t>https://learn.microsoft.com/en-us/graph/api/resources/search-api-overview</t>
        </is>
      </c>
      <c r="E46" s="20" t="inlineStr">
        <is>
          <t>Official doc</t>
        </is>
      </c>
      <c r="F46" s="20" t="n">
        <v>13</v>
      </c>
      <c r="G46" s="20" t="inlineStr">
        <is>
          <t>Documented - re-verify before use</t>
        </is>
      </c>
      <c r="H46" s="20" t="inlineStr">
        <is>
          <t>2026-10-26</t>
        </is>
      </c>
    </row>
    <row r="47" ht="25.5" customHeight="1" s="29">
      <c r="A47" s="20" t="inlineStr">
        <is>
          <t>S-44</t>
        </is>
      </c>
      <c r="B47" s="20" t="inlineStr">
        <is>
          <t>ServiceNow</t>
        </is>
      </c>
      <c r="C47" s="20" t="inlineStr">
        <is>
          <t>Table API reference</t>
        </is>
      </c>
      <c r="D47" s="21" t="inlineStr">
        <is>
          <t>https://developer.servicenow.com/dev.do#!/reference/api/latest/rest/c_TableAPI</t>
        </is>
      </c>
      <c r="E47" s="20" t="inlineStr">
        <is>
          <t>Official doc</t>
        </is>
      </c>
      <c r="F47" s="20" t="inlineStr">
        <is>
          <t>05a, 13</t>
        </is>
      </c>
      <c r="G47" s="20" t="inlineStr">
        <is>
          <t>Documented - re-verify before use</t>
        </is>
      </c>
      <c r="H47" s="20" t="inlineStr">
        <is>
          <t>2026-10-26</t>
        </is>
      </c>
    </row>
    <row r="48" ht="25.5" customHeight="1" s="29">
      <c r="A48" s="20" t="inlineStr">
        <is>
          <t>S-45</t>
        </is>
      </c>
      <c r="B48" s="20" t="inlineStr">
        <is>
          <t>ServiceNow</t>
        </is>
      </c>
      <c r="C48" s="20" t="inlineStr">
        <is>
          <t>Knowledge Management REST API</t>
        </is>
      </c>
      <c r="D48" s="21" t="inlineStr">
        <is>
          <t>https://developer.servicenow.com/dev.do#!/reference/api/latest/rest/knowledge-api</t>
        </is>
      </c>
      <c r="E48" s="20" t="inlineStr">
        <is>
          <t>Official doc</t>
        </is>
      </c>
      <c r="F48" s="20" t="inlineStr">
        <is>
          <t>05a, 13</t>
        </is>
      </c>
      <c r="G48" s="20" t="inlineStr">
        <is>
          <t>To Verify</t>
        </is>
      </c>
      <c r="H48" s="20" t="inlineStr">
        <is>
          <t>2026-10-26</t>
        </is>
      </c>
    </row>
    <row r="49" ht="38.25" customHeight="1" s="29">
      <c r="A49" s="20" t="inlineStr">
        <is>
          <t>S-46</t>
        </is>
      </c>
      <c r="B49" s="20" t="inlineStr">
        <is>
          <t>ServiceNow</t>
        </is>
      </c>
      <c r="C49" s="20" t="inlineStr">
        <is>
          <t>Knowledge user criteria (product docs - path is release-specific)</t>
        </is>
      </c>
      <c r="D49" s="21" t="inlineStr">
        <is>
          <t>https://www.servicenow.com/docs/</t>
        </is>
      </c>
      <c r="E49" s="20" t="inlineStr">
        <is>
          <t>Official doc portal</t>
        </is>
      </c>
      <c r="F49" s="20" t="inlineStr">
        <is>
          <t>05a</t>
        </is>
      </c>
      <c r="G49" s="20" t="inlineStr">
        <is>
          <t>To Verify</t>
        </is>
      </c>
      <c r="H49" s="20" t="inlineStr">
        <is>
          <t>2026-10-26</t>
        </is>
      </c>
    </row>
    <row r="50" ht="25.5" customHeight="1" s="29">
      <c r="A50" s="20" t="inlineStr">
        <is>
          <t>S-47</t>
        </is>
      </c>
      <c r="B50" s="20" t="inlineStr">
        <is>
          <t>OSS</t>
        </is>
      </c>
      <c r="C50" s="20" t="inlineStr">
        <is>
          <t>pgvector</t>
        </is>
      </c>
      <c r="D50" s="21" t="inlineStr">
        <is>
          <t>https://github.com/pgvector/pgvector</t>
        </is>
      </c>
      <c r="E50" s="20" t="inlineStr">
        <is>
          <t>OSS</t>
        </is>
      </c>
      <c r="F50" s="20" t="inlineStr">
        <is>
          <t>07, 08</t>
        </is>
      </c>
      <c r="G50" s="20" t="inlineStr">
        <is>
          <t>OSS/Third-party - verify licence &amp; version</t>
        </is>
      </c>
      <c r="H50" s="20" t="inlineStr">
        <is>
          <t>2026-10-26</t>
        </is>
      </c>
    </row>
    <row r="51" ht="25.5" customHeight="1" s="29">
      <c r="A51" s="20" t="inlineStr">
        <is>
          <t>S-48</t>
        </is>
      </c>
      <c r="B51" s="20" t="inlineStr">
        <is>
          <t>OSS</t>
        </is>
      </c>
      <c r="C51" s="20" t="inlineStr">
        <is>
          <t>FAISS</t>
        </is>
      </c>
      <c r="D51" s="21" t="inlineStr">
        <is>
          <t>https://github.com/facebookresearch/faiss</t>
        </is>
      </c>
      <c r="E51" s="20" t="inlineStr">
        <is>
          <t>OSS</t>
        </is>
      </c>
      <c r="F51" s="20" t="inlineStr">
        <is>
          <t>07, 08</t>
        </is>
      </c>
      <c r="G51" s="20" t="inlineStr">
        <is>
          <t>OSS/Third-party - verify licence &amp; version</t>
        </is>
      </c>
      <c r="H51" s="20" t="inlineStr">
        <is>
          <t>2026-10-26</t>
        </is>
      </c>
    </row>
    <row r="52" ht="25.5" customHeight="1" s="29">
      <c r="A52" s="20" t="inlineStr">
        <is>
          <t>S-49</t>
        </is>
      </c>
      <c r="B52" s="20" t="inlineStr">
        <is>
          <t>OSS</t>
        </is>
      </c>
      <c r="C52" s="20" t="inlineStr">
        <is>
          <t>hnswlib</t>
        </is>
      </c>
      <c r="D52" s="21" t="inlineStr">
        <is>
          <t>https://github.com/nmslib/hnswlib</t>
        </is>
      </c>
      <c r="E52" s="20" t="inlineStr">
        <is>
          <t>OSS</t>
        </is>
      </c>
      <c r="F52" s="20" t="n">
        <v>8</v>
      </c>
      <c r="G52" s="20" t="inlineStr">
        <is>
          <t>OSS/Third-party - verify licence &amp; version</t>
        </is>
      </c>
      <c r="H52" s="20" t="inlineStr">
        <is>
          <t>2026-10-26</t>
        </is>
      </c>
    </row>
    <row r="53" ht="25.5" customHeight="1" s="29">
      <c r="A53" s="20" t="inlineStr">
        <is>
          <t>S-50</t>
        </is>
      </c>
      <c r="B53" s="20" t="inlineStr">
        <is>
          <t>OSS</t>
        </is>
      </c>
      <c r="C53" s="20" t="inlineStr">
        <is>
          <t>Qdrant docs</t>
        </is>
      </c>
      <c r="D53" s="21" t="inlineStr">
        <is>
          <t>https://qdrant.tech/documentation/</t>
        </is>
      </c>
      <c r="E53" s="20" t="inlineStr">
        <is>
          <t>OSS</t>
        </is>
      </c>
      <c r="F53" s="20" t="n">
        <v>7</v>
      </c>
      <c r="G53" s="20" t="inlineStr">
        <is>
          <t>OSS/Third-party - verify licence &amp; version</t>
        </is>
      </c>
      <c r="H53" s="20" t="inlineStr">
        <is>
          <t>2026-10-26</t>
        </is>
      </c>
    </row>
    <row r="54" ht="25.5" customHeight="1" s="29">
      <c r="A54" s="20" t="inlineStr">
        <is>
          <t>S-51</t>
        </is>
      </c>
      <c r="B54" s="20" t="inlineStr">
        <is>
          <t>OSS</t>
        </is>
      </c>
      <c r="C54" s="20" t="inlineStr">
        <is>
          <t>Weaviate docs</t>
        </is>
      </c>
      <c r="D54" s="21" t="inlineStr">
        <is>
          <t>https://weaviate.io/developers/weaviate</t>
        </is>
      </c>
      <c r="E54" s="20" t="inlineStr">
        <is>
          <t>OSS</t>
        </is>
      </c>
      <c r="F54" s="20" t="n">
        <v>7</v>
      </c>
      <c r="G54" s="20" t="inlineStr">
        <is>
          <t>OSS/Third-party - verify licence &amp; version</t>
        </is>
      </c>
      <c r="H54" s="20" t="inlineStr">
        <is>
          <t>2026-10-26</t>
        </is>
      </c>
    </row>
    <row r="55" ht="25.5" customHeight="1" s="29">
      <c r="A55" s="20" t="inlineStr">
        <is>
          <t>S-52</t>
        </is>
      </c>
      <c r="B55" s="20" t="inlineStr">
        <is>
          <t>OSS</t>
        </is>
      </c>
      <c r="C55" s="20" t="inlineStr">
        <is>
          <t>Milvus docs</t>
        </is>
      </c>
      <c r="D55" s="21" t="inlineStr">
        <is>
          <t>https://milvus.io/docs</t>
        </is>
      </c>
      <c r="E55" s="20" t="inlineStr">
        <is>
          <t>OSS</t>
        </is>
      </c>
      <c r="F55" s="20" t="n">
        <v>7</v>
      </c>
      <c r="G55" s="20" t="inlineStr">
        <is>
          <t>OSS/Third-party - verify licence &amp; version</t>
        </is>
      </c>
      <c r="H55" s="20" t="inlineStr">
        <is>
          <t>2026-10-26</t>
        </is>
      </c>
    </row>
    <row r="56" ht="38.25" customHeight="1" s="29">
      <c r="A56" s="20" t="inlineStr">
        <is>
          <t>S-53</t>
        </is>
      </c>
      <c r="B56" s="20" t="inlineStr">
        <is>
          <t>OSS</t>
        </is>
      </c>
      <c r="C56" s="20" t="inlineStr">
        <is>
          <t>Elasticsearch document-level security</t>
        </is>
      </c>
      <c r="D56" s="21" t="inlineStr">
        <is>
          <t>https://www.elastic.co/guide/en/elasticsearch/reference/current/document-level-security.html</t>
        </is>
      </c>
      <c r="E56" s="20" t="inlineStr">
        <is>
          <t>Vendor doc</t>
        </is>
      </c>
      <c r="F56" s="20" t="n">
        <v>7</v>
      </c>
      <c r="G56" s="20" t="inlineStr">
        <is>
          <t>OSS/Third-party - verify licence &amp; version</t>
        </is>
      </c>
      <c r="H56" s="20" t="inlineStr">
        <is>
          <t>2026-10-26</t>
        </is>
      </c>
    </row>
    <row r="57" ht="25.5" customHeight="1" s="29">
      <c r="A57" s="20" t="inlineStr">
        <is>
          <t>S-54</t>
        </is>
      </c>
      <c r="B57" s="20" t="inlineStr">
        <is>
          <t>OSS</t>
        </is>
      </c>
      <c r="C57" s="20" t="inlineStr">
        <is>
          <t>OpenSearch k-NN</t>
        </is>
      </c>
      <c r="D57" s="21" t="inlineStr">
        <is>
          <t>https://opensearch.org/docs/latest/search-plugins/knn/index/</t>
        </is>
      </c>
      <c r="E57" s="20" t="inlineStr">
        <is>
          <t>OSS</t>
        </is>
      </c>
      <c r="F57" s="20" t="n">
        <v>7</v>
      </c>
      <c r="G57" s="20" t="inlineStr">
        <is>
          <t>OSS/Third-party - verify licence &amp; version</t>
        </is>
      </c>
      <c r="H57" s="20" t="inlineStr">
        <is>
          <t>2026-10-26</t>
        </is>
      </c>
    </row>
    <row r="58" ht="25.5" customHeight="1" s="29">
      <c r="A58" s="20" t="inlineStr">
        <is>
          <t>S-55</t>
        </is>
      </c>
      <c r="B58" s="20" t="inlineStr">
        <is>
          <t>OSS</t>
        </is>
      </c>
      <c r="C58" s="20" t="inlineStr">
        <is>
          <t>Sentence Transformers</t>
        </is>
      </c>
      <c r="D58" s="21" t="inlineStr">
        <is>
          <t>https://sbert.net</t>
        </is>
      </c>
      <c r="E58" s="20" t="inlineStr">
        <is>
          <t>OSS</t>
        </is>
      </c>
      <c r="F58" s="20" t="n">
        <v>4</v>
      </c>
      <c r="G58" s="20" t="inlineStr">
        <is>
          <t>OSS/Third-party - verify licence &amp; version</t>
        </is>
      </c>
      <c r="H58" s="20" t="inlineStr">
        <is>
          <t>2026-10-26</t>
        </is>
      </c>
    </row>
    <row r="59" ht="25.5" customHeight="1" s="29">
      <c r="A59" s="20" t="inlineStr">
        <is>
          <t>S-56</t>
        </is>
      </c>
      <c r="B59" s="20" t="inlineStr">
        <is>
          <t>OSS</t>
        </is>
      </c>
      <c r="C59" s="20" t="inlineStr">
        <is>
          <t>LlamaIndex</t>
        </is>
      </c>
      <c r="D59" s="21" t="inlineStr">
        <is>
          <t>https://docs.llamaindex.ai/</t>
        </is>
      </c>
      <c r="E59" s="20" t="inlineStr">
        <is>
          <t>OSS</t>
        </is>
      </c>
      <c r="F59" s="20" t="n">
        <v>13</v>
      </c>
      <c r="G59" s="20" t="inlineStr">
        <is>
          <t>OSS/Third-party - verify licence &amp; version</t>
        </is>
      </c>
      <c r="H59" s="20" t="inlineStr">
        <is>
          <t>2026-10-26</t>
        </is>
      </c>
    </row>
    <row r="60" ht="38.25" customHeight="1" s="29">
      <c r="A60" s="20" t="inlineStr">
        <is>
          <t>S-57</t>
        </is>
      </c>
      <c r="B60" s="20" t="inlineStr">
        <is>
          <t>OSS</t>
        </is>
      </c>
      <c r="C60" s="20" t="inlineStr">
        <is>
          <t>MTEB leaderboard (public benchmarks - do not rely on alone)</t>
        </is>
      </c>
      <c r="D60" s="21" t="inlineStr">
        <is>
          <t>https://huggingface.co/spaces/mteb/leaderboard</t>
        </is>
      </c>
      <c r="E60" s="20" t="inlineStr">
        <is>
          <t>Benchmark</t>
        </is>
      </c>
      <c r="F60" s="20" t="n">
        <v>4</v>
      </c>
      <c r="G60" s="20" t="inlineStr">
        <is>
          <t>OSS/Third-party - verify licence &amp; version</t>
        </is>
      </c>
      <c r="H60" s="20" t="inlineStr">
        <is>
          <t>2026-10-26</t>
        </is>
      </c>
    </row>
    <row r="61" ht="25.5" customHeight="1" s="29">
      <c r="A61" s="20" t="inlineStr">
        <is>
          <t>S-58</t>
        </is>
      </c>
      <c r="B61" s="20" t="inlineStr">
        <is>
          <t>Paper</t>
        </is>
      </c>
      <c r="C61" s="20" t="inlineStr">
        <is>
          <t>HNSW (Malkov &amp; Yashunin)</t>
        </is>
      </c>
      <c r="D61" s="21" t="inlineStr">
        <is>
          <t>https://arxiv.org/abs/1603.09320</t>
        </is>
      </c>
      <c r="E61" s="20" t="inlineStr">
        <is>
          <t>Paper</t>
        </is>
      </c>
      <c r="F61" s="20" t="n">
        <v>8</v>
      </c>
      <c r="G61" s="20" t="inlineStr">
        <is>
          <t>Documented - re-verify before use</t>
        </is>
      </c>
      <c r="H61" s="20" t="inlineStr">
        <is>
          <t>2026-10-26</t>
        </is>
      </c>
    </row>
    <row r="62" ht="25.5" customHeight="1" s="29">
      <c r="A62" s="20" t="inlineStr">
        <is>
          <t>S-59</t>
        </is>
      </c>
      <c r="B62" s="20" t="inlineStr">
        <is>
          <t>Paper</t>
        </is>
      </c>
      <c r="C62" s="20" t="inlineStr">
        <is>
          <t>ScaNN - anisotropic vector quantisation</t>
        </is>
      </c>
      <c r="D62" s="21" t="inlineStr">
        <is>
          <t>https://arxiv.org/abs/1908.10396</t>
        </is>
      </c>
      <c r="E62" s="20" t="inlineStr">
        <is>
          <t>Paper</t>
        </is>
      </c>
      <c r="F62" s="20" t="n">
        <v>8</v>
      </c>
      <c r="G62" s="20" t="inlineStr">
        <is>
          <t>Documented - re-verify before use</t>
        </is>
      </c>
      <c r="H62" s="20" t="inlineStr">
        <is>
          <t>2026-10-26</t>
        </is>
      </c>
    </row>
    <row r="63" ht="25.5" customHeight="1" s="29">
      <c r="A63" s="20" t="inlineStr">
        <is>
          <t>S-60</t>
        </is>
      </c>
      <c r="B63" s="20" t="inlineStr">
        <is>
          <t>Paper</t>
        </is>
      </c>
      <c r="C63" s="20" t="inlineStr">
        <is>
          <t>Product quantisation (Jegou et al.)</t>
        </is>
      </c>
      <c r="D63" s="21" t="inlineStr">
        <is>
          <t>https://ieeexplore.ieee.org/document/5432202</t>
        </is>
      </c>
      <c r="E63" s="20" t="inlineStr">
        <is>
          <t>Paper</t>
        </is>
      </c>
      <c r="F63" s="20" t="n">
        <v>8</v>
      </c>
      <c r="G63" s="20" t="inlineStr">
        <is>
          <t>Documented - re-verify before use</t>
        </is>
      </c>
      <c r="H63" s="20" t="inlineStr">
        <is>
          <t>2026-10-26</t>
        </is>
      </c>
    </row>
    <row r="64" ht="51" customHeight="1" s="29">
      <c r="A64" s="20" t="inlineStr">
        <is>
          <t>S-61</t>
        </is>
      </c>
      <c r="B64" s="20" t="inlineStr">
        <is>
          <t>Paper</t>
        </is>
      </c>
      <c r="C64" s="20" t="inlineStr">
        <is>
          <t>DiskANN</t>
        </is>
      </c>
      <c r="D64" s="21" t="inlineStr">
        <is>
          <t>https://www.microsoft.com/en-us/research/publication/diskann-fast-accurate-billion-point-nearest-neighbor-search-on-a-single-node/</t>
        </is>
      </c>
      <c r="E64" s="20" t="inlineStr">
        <is>
          <t>Paper</t>
        </is>
      </c>
      <c r="F64" s="20" t="n">
        <v>8</v>
      </c>
      <c r="G64" s="20" t="inlineStr">
        <is>
          <t>Documented - re-verify before use</t>
        </is>
      </c>
      <c r="H64" s="20" t="inlineStr">
        <is>
          <t>2026-10-26</t>
        </is>
      </c>
    </row>
    <row r="65" ht="25.5" customHeight="1" s="29">
      <c r="A65" s="20" t="inlineStr">
        <is>
          <t>S-62</t>
        </is>
      </c>
      <c r="B65" s="20" t="inlineStr">
        <is>
          <t>Paper</t>
        </is>
      </c>
      <c r="C65" s="20" t="inlineStr">
        <is>
          <t>Reciprocal Rank Fusion (Cormack et al. 2009)</t>
        </is>
      </c>
      <c r="D65" s="21" t="inlineStr">
        <is>
          <t>https://dl.acm.org/doi/10.1145/1571941.1572114</t>
        </is>
      </c>
      <c r="E65" s="20" t="inlineStr">
        <is>
          <t>Paper</t>
        </is>
      </c>
      <c r="F65" s="20" t="n">
        <v>10</v>
      </c>
      <c r="G65" s="20" t="inlineStr">
        <is>
          <t>Documented - re-verify before use</t>
        </is>
      </c>
      <c r="H65" s="20" t="inlineStr">
        <is>
          <t>2026-10-26</t>
        </is>
      </c>
    </row>
    <row r="66" ht="25.5" customHeight="1" s="29">
      <c r="A66" s="20" t="inlineStr">
        <is>
          <t>S-63</t>
        </is>
      </c>
      <c r="B66" s="20" t="inlineStr">
        <is>
          <t>Paper</t>
        </is>
      </c>
      <c r="C66" s="20" t="inlineStr">
        <is>
          <t>MMR (Carbonell &amp; Goldstein 1998)</t>
        </is>
      </c>
      <c r="D66" s="21" t="inlineStr">
        <is>
          <t>https://dl.acm.org/doi/10.1145/290941.291025</t>
        </is>
      </c>
      <c r="E66" s="20" t="inlineStr">
        <is>
          <t>Paper</t>
        </is>
      </c>
      <c r="F66" s="20" t="n">
        <v>10</v>
      </c>
      <c r="G66" s="20" t="inlineStr">
        <is>
          <t>Documented - re-verify before use</t>
        </is>
      </c>
      <c r="H66" s="20" t="inlineStr">
        <is>
          <t>2026-10-26</t>
        </is>
      </c>
    </row>
    <row r="67" ht="25.5" customHeight="1" s="29">
      <c r="A67" s="20" t="inlineStr">
        <is>
          <t>S-64</t>
        </is>
      </c>
      <c r="B67" s="20" t="inlineStr">
        <is>
          <t>Paper</t>
        </is>
      </c>
      <c r="C67" s="20" t="inlineStr">
        <is>
          <t>ColBERT</t>
        </is>
      </c>
      <c r="D67" s="21" t="inlineStr">
        <is>
          <t>https://arxiv.org/abs/2004.12832</t>
        </is>
      </c>
      <c r="E67" s="20" t="inlineStr">
        <is>
          <t>Paper</t>
        </is>
      </c>
      <c r="F67" s="20" t="inlineStr">
        <is>
          <t>10, 11</t>
        </is>
      </c>
      <c r="G67" s="20" t="inlineStr">
        <is>
          <t>Documented - re-verify before use</t>
        </is>
      </c>
      <c r="H67" s="20" t="inlineStr">
        <is>
          <t>2026-10-26</t>
        </is>
      </c>
    </row>
    <row r="68" ht="25.5" customHeight="1" s="29">
      <c r="A68" s="20" t="inlineStr">
        <is>
          <t>S-65</t>
        </is>
      </c>
      <c r="B68" s="20" t="inlineStr">
        <is>
          <t>Paper</t>
        </is>
      </c>
      <c r="C68" s="20" t="inlineStr">
        <is>
          <t>Matryoshka representation learning</t>
        </is>
      </c>
      <c r="D68" s="21" t="inlineStr">
        <is>
          <t>https://arxiv.org/abs/2205.13147</t>
        </is>
      </c>
      <c r="E68" s="20" t="inlineStr">
        <is>
          <t>Paper</t>
        </is>
      </c>
      <c r="F68" s="20" t="n">
        <v>8</v>
      </c>
      <c r="G68" s="20" t="inlineStr">
        <is>
          <t>Documented - re-verify before use</t>
        </is>
      </c>
      <c r="H68" s="20" t="inlineStr">
        <is>
          <t>2026-10-26</t>
        </is>
      </c>
    </row>
    <row r="69" ht="25.5" customHeight="1" s="29">
      <c r="A69" s="20" t="inlineStr">
        <is>
          <t>S-66</t>
        </is>
      </c>
      <c r="B69" s="20" t="inlineStr">
        <is>
          <t>Paper</t>
        </is>
      </c>
      <c r="C69" s="20" t="inlineStr">
        <is>
          <t>RAPTOR</t>
        </is>
      </c>
      <c r="D69" s="21" t="inlineStr">
        <is>
          <t>https://arxiv.org/abs/2401.18059</t>
        </is>
      </c>
      <c r="E69" s="20" t="inlineStr">
        <is>
          <t>Paper</t>
        </is>
      </c>
      <c r="F69" s="20" t="n">
        <v>11</v>
      </c>
      <c r="G69" s="20" t="inlineStr">
        <is>
          <t>Documented - re-verify before use</t>
        </is>
      </c>
      <c r="H69" s="20" t="inlineStr">
        <is>
          <t>2026-10-26</t>
        </is>
      </c>
    </row>
    <row r="70" ht="25.5" customHeight="1" s="29">
      <c r="A70" s="20" t="inlineStr">
        <is>
          <t>S-67</t>
        </is>
      </c>
      <c r="B70" s="20" t="inlineStr">
        <is>
          <t>Paper</t>
        </is>
      </c>
      <c r="C70" s="20" t="inlineStr">
        <is>
          <t>GraphRAG (Edge et al.)</t>
        </is>
      </c>
      <c r="D70" s="21" t="inlineStr">
        <is>
          <t>https://arxiv.org/abs/2404.16130</t>
        </is>
      </c>
      <c r="E70" s="20" t="inlineStr">
        <is>
          <t>Paper</t>
        </is>
      </c>
      <c r="F70" s="20" t="n">
        <v>11</v>
      </c>
      <c r="G70" s="20" t="inlineStr">
        <is>
          <t>Documented - re-verify before use</t>
        </is>
      </c>
      <c r="H70" s="20" t="inlineStr">
        <is>
          <t>2026-10-26</t>
        </is>
      </c>
    </row>
    <row r="71" ht="25.5" customHeight="1" s="29">
      <c r="A71" s="20" t="inlineStr">
        <is>
          <t>S-68</t>
        </is>
      </c>
      <c r="B71" s="20" t="inlineStr">
        <is>
          <t>Paper</t>
        </is>
      </c>
      <c r="C71" s="20" t="inlineStr">
        <is>
          <t>Corrective RAG</t>
        </is>
      </c>
      <c r="D71" s="21" t="inlineStr">
        <is>
          <t>https://arxiv.org/abs/2401.15884</t>
        </is>
      </c>
      <c r="E71" s="20" t="inlineStr">
        <is>
          <t>Paper</t>
        </is>
      </c>
      <c r="F71" s="20" t="n">
        <v>11</v>
      </c>
      <c r="G71" s="20" t="inlineStr">
        <is>
          <t>Documented - re-verify before use</t>
        </is>
      </c>
      <c r="H71" s="20" t="inlineStr">
        <is>
          <t>2026-10-26</t>
        </is>
      </c>
    </row>
    <row r="72" ht="25.5" customHeight="1" s="29">
      <c r="A72" s="20" t="inlineStr">
        <is>
          <t>S-69</t>
        </is>
      </c>
      <c r="B72" s="20" t="inlineStr">
        <is>
          <t>Paper</t>
        </is>
      </c>
      <c r="C72" s="20" t="inlineStr">
        <is>
          <t>Self-RAG</t>
        </is>
      </c>
      <c r="D72" s="21" t="inlineStr">
        <is>
          <t>https://arxiv.org/abs/2310.11511</t>
        </is>
      </c>
      <c r="E72" s="20" t="inlineStr">
        <is>
          <t>Paper</t>
        </is>
      </c>
      <c r="F72" s="20" t="n">
        <v>11</v>
      </c>
      <c r="G72" s="20" t="inlineStr">
        <is>
          <t>Documented - re-verify before use</t>
        </is>
      </c>
      <c r="H72" s="20" t="inlineStr">
        <is>
          <t>2026-10-26</t>
        </is>
      </c>
    </row>
    <row r="73" ht="25.5" customHeight="1" s="29">
      <c r="A73" s="20" t="inlineStr">
        <is>
          <t>S-70</t>
        </is>
      </c>
      <c r="B73" s="20" t="inlineStr">
        <is>
          <t>Paper</t>
        </is>
      </c>
      <c r="C73" s="20" t="inlineStr">
        <is>
          <t>Lost in the Middle</t>
        </is>
      </c>
      <c r="D73" s="21" t="inlineStr">
        <is>
          <t>https://arxiv.org/abs/2307.03172</t>
        </is>
      </c>
      <c r="E73" s="20" t="inlineStr">
        <is>
          <t>Paper</t>
        </is>
      </c>
      <c r="F73" s="20" t="n">
        <v>11</v>
      </c>
      <c r="G73" s="20" t="inlineStr">
        <is>
          <t>Documented - re-verify before use</t>
        </is>
      </c>
      <c r="H73" s="20" t="inlineStr">
        <is>
          <t>2026-10-26</t>
        </is>
      </c>
    </row>
    <row r="74" ht="25.5" customHeight="1" s="29">
      <c r="A74" s="20" t="inlineStr">
        <is>
          <t>S-71</t>
        </is>
      </c>
      <c r="B74" s="20" t="inlineStr">
        <is>
          <t>Article</t>
        </is>
      </c>
      <c r="C74" s="20" t="inlineStr">
        <is>
          <t>Contextual Retrieval (Anthropic)</t>
        </is>
      </c>
      <c r="D74" s="21" t="inlineStr">
        <is>
          <t>https://www.anthropic.com/news/contextual-retrieval</t>
        </is>
      </c>
      <c r="E74" s="20" t="inlineStr">
        <is>
          <t>Vendor article</t>
        </is>
      </c>
      <c r="F74" s="20" t="n">
        <v>11</v>
      </c>
      <c r="G74" s="20" t="inlineStr">
        <is>
          <t>Documented - re-verify before use</t>
        </is>
      </c>
      <c r="H74" s="20" t="inlineStr">
        <is>
          <t>2026-10-26</t>
        </is>
      </c>
    </row>
    <row r="75" ht="25.5" customHeight="1" s="29">
      <c r="A75" s="20" t="inlineStr">
        <is>
          <t>S-72</t>
        </is>
      </c>
      <c r="B75" s="20" t="inlineStr">
        <is>
          <t>Model</t>
        </is>
      </c>
      <c r="C75" s="20" t="inlineStr">
        <is>
          <t>BAAI/bge-m3</t>
        </is>
      </c>
      <c r="D75" s="21" t="inlineStr">
        <is>
          <t>https://huggingface.co/BAAI/bge-m3</t>
        </is>
      </c>
      <c r="E75" s="20" t="inlineStr">
        <is>
          <t>Model card</t>
        </is>
      </c>
      <c r="F75" s="20" t="n">
        <v>4</v>
      </c>
      <c r="G75" s="20" t="inlineStr">
        <is>
          <t>OSS/Third-party - verify licence &amp; version</t>
        </is>
      </c>
      <c r="H75" s="20" t="inlineStr">
        <is>
          <t>2026-10-26</t>
        </is>
      </c>
    </row>
    <row r="76" ht="25.5" customHeight="1" s="29">
      <c r="A76" s="20" t="inlineStr">
        <is>
          <t>S-73</t>
        </is>
      </c>
      <c r="B76" s="20" t="inlineStr">
        <is>
          <t>Model</t>
        </is>
      </c>
      <c r="C76" s="20" t="inlineStr">
        <is>
          <t>EmbeddingGemma</t>
        </is>
      </c>
      <c r="D76" s="21" t="inlineStr">
        <is>
          <t>https://ai.google.dev/gemma/docs/embeddinggemma</t>
        </is>
      </c>
      <c r="E76" s="20" t="inlineStr">
        <is>
          <t>Model docs</t>
        </is>
      </c>
      <c r="F76" s="20" t="n">
        <v>4</v>
      </c>
      <c r="G76" s="20" t="inlineStr">
        <is>
          <t>OSS/Third-party - verify licence &amp; version</t>
        </is>
      </c>
      <c r="H76" s="20" t="inlineStr">
        <is>
          <t>2026-10-26</t>
        </is>
      </c>
    </row>
  </sheetData>
  <conditionalFormatting sqref="G4:G276">
    <cfRule type="expression" priority="1" dxfId="6" stopIfTrue="1">
      <formula>NOT(ISERROR(SEARCH("Verified",G4)))</formula>
    </cfRule>
    <cfRule type="expression" priority="2" dxfId="5" stopIfTrue="1">
      <formula>NOT(ISERROR(SEARCH("Documented",G4)))</formula>
    </cfRule>
    <cfRule type="expression" priority="3" dxfId="4" stopIfTrue="1">
      <formula>NOT(ISERROR(SEARCH("Preview",G4)))</formula>
    </cfRule>
    <cfRule type="expression" priority="4" dxfId="3" stopIfTrue="1">
      <formula>NOT(ISERROR(SEARCH("OSS",G4)))</formula>
    </cfRule>
    <cfRule type="expression" priority="5" dxfId="2" stopIfTrue="1">
      <formula>NOT(ISERROR(SEARCH("Proposed",G4)))</formula>
    </cfRule>
    <cfRule type="expression" priority="6" dxfId="1" stopIfTrue="1">
      <formula>NOT(ISERROR(SEARCH("Assumption",G4)))</formula>
    </cfRule>
    <cfRule type="expression" priority="7" dxfId="0" stopIfTrue="1">
      <formula>NOT(ISERROR(SEARCH("To Verify",G4)))</formula>
    </cfRule>
  </conditionalFormatting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location="!/reference/api/latest/rest/c_TableAPI" r:id="rId44"/>
    <hyperlink xmlns:r="http://schemas.openxmlformats.org/officeDocument/2006/relationships" ref="D48" location="!/reference/api/latest/rest/knowledge-api" r:id="rId45"/>
    <hyperlink xmlns:r="http://schemas.openxmlformats.org/officeDocument/2006/relationships" ref="D49" r:id="rId46"/>
    <hyperlink xmlns:r="http://schemas.openxmlformats.org/officeDocument/2006/relationships" ref="D50" r:id="rId47"/>
    <hyperlink xmlns:r="http://schemas.openxmlformats.org/officeDocument/2006/relationships" ref="D51" r:id="rId48"/>
    <hyperlink xmlns:r="http://schemas.openxmlformats.org/officeDocument/2006/relationships" ref="D52" r:id="rId49"/>
    <hyperlink xmlns:r="http://schemas.openxmlformats.org/officeDocument/2006/relationships" ref="D53" r:id="rId50"/>
    <hyperlink xmlns:r="http://schemas.openxmlformats.org/officeDocument/2006/relationships" ref="D54" r:id="rId51"/>
    <hyperlink xmlns:r="http://schemas.openxmlformats.org/officeDocument/2006/relationships" ref="D55" r:id="rId52"/>
    <hyperlink xmlns:r="http://schemas.openxmlformats.org/officeDocument/2006/relationships" ref="D56" r:id="rId53"/>
    <hyperlink xmlns:r="http://schemas.openxmlformats.org/officeDocument/2006/relationships" ref="D57" r:id="rId54"/>
    <hyperlink xmlns:r="http://schemas.openxmlformats.org/officeDocument/2006/relationships" ref="D58" r:id="rId55"/>
    <hyperlink xmlns:r="http://schemas.openxmlformats.org/officeDocument/2006/relationships" ref="D59" r:id="rId56"/>
    <hyperlink xmlns:r="http://schemas.openxmlformats.org/officeDocument/2006/relationships" ref="D60" r:id="rId57"/>
    <hyperlink xmlns:r="http://schemas.openxmlformats.org/officeDocument/2006/relationships" ref="D61" r:id="rId58"/>
    <hyperlink xmlns:r="http://schemas.openxmlformats.org/officeDocument/2006/relationships" ref="D62" r:id="rId59"/>
    <hyperlink xmlns:r="http://schemas.openxmlformats.org/officeDocument/2006/relationships" ref="D63" r:id="rId60"/>
    <hyperlink xmlns:r="http://schemas.openxmlformats.org/officeDocument/2006/relationships" ref="D64" r:id="rId61"/>
    <hyperlink xmlns:r="http://schemas.openxmlformats.org/officeDocument/2006/relationships" ref="D65" r:id="rId62"/>
    <hyperlink xmlns:r="http://schemas.openxmlformats.org/officeDocument/2006/relationships" ref="D66" r:id="rId63"/>
    <hyperlink xmlns:r="http://schemas.openxmlformats.org/officeDocument/2006/relationships" ref="D67" r:id="rId64"/>
    <hyperlink xmlns:r="http://schemas.openxmlformats.org/officeDocument/2006/relationships" ref="D68" r:id="rId65"/>
    <hyperlink xmlns:r="http://schemas.openxmlformats.org/officeDocument/2006/relationships" ref="D69" r:id="rId66"/>
    <hyperlink xmlns:r="http://schemas.openxmlformats.org/officeDocument/2006/relationships" ref="D70" r:id="rId67"/>
    <hyperlink xmlns:r="http://schemas.openxmlformats.org/officeDocument/2006/relationships" ref="D71" r:id="rId68"/>
    <hyperlink xmlns:r="http://schemas.openxmlformats.org/officeDocument/2006/relationships" ref="D72" r:id="rId69"/>
    <hyperlink xmlns:r="http://schemas.openxmlformats.org/officeDocument/2006/relationships" ref="D73" r:id="rId70"/>
    <hyperlink xmlns:r="http://schemas.openxmlformats.org/officeDocument/2006/relationships" ref="D74" r:id="rId71"/>
    <hyperlink xmlns:r="http://schemas.openxmlformats.org/officeDocument/2006/relationships" ref="D75" r:id="rId72"/>
    <hyperlink xmlns:r="http://schemas.openxmlformats.org/officeDocument/2006/relationships" ref="D76" r:id="rId73"/>
  </hyperlinks>
  <pageMargins left="0.75" right="0.75" top="1" bottom="1" header="0.5" footer="0.5"/>
  <tableParts count="1">
    <tablePart xmlns:r="http://schemas.openxmlformats.org/officeDocument/2006/relationships" r:id="rId7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xr:uid="{00000000-0002-0000-2100-000000000000}">
          <x14:formula1>
            <xm:f>Lists!$A$2:$A$8</xm:f>
          </x14:formula1>
          <xm:sqref>G4:G276</xm:sqref>
        </x14:dataValidation>
      </x14:dataValidations>
    </ext>
  </extLst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Verification</t>
        </is>
      </c>
      <c r="B1" s="7" t="inlineStr">
        <is>
          <t>Priority</t>
        </is>
      </c>
      <c r="C1" s="7" t="inlineStr">
        <is>
          <t>Status</t>
        </is>
      </c>
      <c r="D1" s="7" t="inlineStr">
        <is>
          <t>ResultStatus</t>
        </is>
      </c>
      <c r="E1" s="7" t="inlineStr">
        <is>
          <t>Severity</t>
        </is>
      </c>
      <c r="F1" s="7" t="inlineStr">
        <is>
          <t>Mandatory</t>
        </is>
      </c>
      <c r="G1" s="7" t="inlineStr">
        <is>
          <t>AQStatus</t>
        </is>
      </c>
      <c r="H1" s="7" t="inlineStr">
        <is>
          <t>Gate</t>
        </is>
      </c>
      <c r="I1" s="7" t="inlineStr">
        <is>
          <t>Confidence</t>
        </is>
      </c>
    </row>
    <row r="2">
      <c r="A2" t="inlineStr">
        <is>
          <t>Verified (web check 2026-10-26)</t>
        </is>
      </c>
      <c r="B2" t="inlineStr">
        <is>
          <t>P0</t>
        </is>
      </c>
      <c r="C2" t="inlineStr">
        <is>
          <t>Not started</t>
        </is>
      </c>
      <c r="D2" t="inlineStr">
        <is>
          <t>Not started</t>
        </is>
      </c>
      <c r="E2" t="inlineStr">
        <is>
          <t>High</t>
        </is>
      </c>
      <c r="F2" t="inlineStr">
        <is>
          <t>Mandatory</t>
        </is>
      </c>
      <c r="G2" t="inlineStr">
        <is>
          <t>To Confirm</t>
        </is>
      </c>
      <c r="H2" t="inlineStr">
        <is>
          <t>Pass</t>
        </is>
      </c>
      <c r="I2" t="inlineStr">
        <is>
          <t>Low</t>
        </is>
      </c>
    </row>
    <row r="3">
      <c r="A3" t="inlineStr">
        <is>
          <t>Documented - re-verify before use</t>
        </is>
      </c>
      <c r="B3" t="inlineStr">
        <is>
          <t>P1</t>
        </is>
      </c>
      <c r="C3" t="inlineStr">
        <is>
          <t>In progress</t>
        </is>
      </c>
      <c r="D3" t="inlineStr">
        <is>
          <t>Running</t>
        </is>
      </c>
      <c r="E3" t="inlineStr">
        <is>
          <t>Medium</t>
        </is>
      </c>
      <c r="F3" t="inlineStr">
        <is>
          <t>Conditional</t>
        </is>
      </c>
      <c r="G3" t="inlineStr">
        <is>
          <t>In progress</t>
        </is>
      </c>
      <c r="H3" t="inlineStr">
        <is>
          <t>Fail</t>
        </is>
      </c>
      <c r="I3" t="inlineStr">
        <is>
          <t>Medium</t>
        </is>
      </c>
    </row>
    <row r="4">
      <c r="A4" t="inlineStr">
        <is>
          <t>Preview/Experimental - re-verify</t>
        </is>
      </c>
      <c r="B4" t="inlineStr">
        <is>
          <t>P2</t>
        </is>
      </c>
      <c r="C4" t="inlineStr">
        <is>
          <t>Blocked</t>
        </is>
      </c>
      <c r="D4" t="inlineStr">
        <is>
          <t>Passed</t>
        </is>
      </c>
      <c r="E4" t="inlineStr">
        <is>
          <t>Low</t>
        </is>
      </c>
      <c r="F4" t="inlineStr">
        <is>
          <t>Conditional (policy)</t>
        </is>
      </c>
      <c r="G4" t="inlineStr">
        <is>
          <t>Confirmed</t>
        </is>
      </c>
      <c r="H4" t="inlineStr">
        <is>
          <t>Unknown</t>
        </is>
      </c>
      <c r="I4" t="inlineStr">
        <is>
          <t>High</t>
        </is>
      </c>
    </row>
    <row r="5">
      <c r="A5" t="inlineStr">
        <is>
          <t>OSS/Third-party - verify licence &amp; version</t>
        </is>
      </c>
      <c r="B5" t="inlineStr">
        <is>
          <t>P3</t>
        </is>
      </c>
      <c r="C5" t="inlineStr">
        <is>
          <t>Done</t>
        </is>
      </c>
      <c r="D5" t="inlineStr">
        <is>
          <t>Failed</t>
        </is>
      </c>
      <c r="F5" t="inlineStr">
        <is>
          <t>Mandatory (baseline)</t>
        </is>
      </c>
      <c r="G5" t="inlineStr">
        <is>
          <t>Decided</t>
        </is>
      </c>
    </row>
    <row r="6">
      <c r="A6" t="inlineStr">
        <is>
          <t>Proposed pattern - validate in POC</t>
        </is>
      </c>
      <c r="B6" t="inlineStr">
        <is>
          <t>P4</t>
        </is>
      </c>
      <c r="C6" t="inlineStr">
        <is>
          <t>N/A</t>
        </is>
      </c>
      <c r="D6" t="inlineStr">
        <is>
          <t>Inconclusive</t>
        </is>
      </c>
      <c r="G6" t="inlineStr">
        <is>
          <t>Deferred</t>
        </is>
      </c>
    </row>
    <row r="7">
      <c r="A7" t="inlineStr">
        <is>
          <t>Assumption - confirm with team</t>
        </is>
      </c>
      <c r="B7" t="inlineStr">
        <is>
          <t>Excluded</t>
        </is>
      </c>
      <c r="D7" t="inlineStr">
        <is>
          <t>Cancelled</t>
        </is>
      </c>
    </row>
    <row r="8">
      <c r="A8" t="inlineStr">
        <is>
          <t>To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2026-10-26T10:54:01Z</dcterms:created>
  <dcterms:modified xmlns:dcterms="http://purl.org/dc/terms/" xmlns:xsi="http://www.w3.org/2001/XMLSchema-instance" xsi:type="dcterms:W3CDTF">2026-10-26T12:34:46Z</dcterms:modified>
  <cp:lastModifiedBy>Aloy Banerjee</cp:lastModifiedBy>
</cp:coreProperties>
</file>