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 R Marathe\OneDrive\Documents\rahul\training\Logistics-WebMTech\"/>
    </mc:Choice>
  </mc:AlternateContent>
  <bookViews>
    <workbookView xWindow="0" yWindow="0" windowWidth="28800" windowHeight="12315"/>
  </bookViews>
  <sheets>
    <sheet name="Data" sheetId="3" r:id="rId1"/>
    <sheet name="GRG-NonLinear" sheetId="2" r:id="rId2"/>
    <sheet name="Evolutionary" sheetId="1" r:id="rId3"/>
  </sheets>
  <definedNames>
    <definedName name="solver_adj" localSheetId="2" hidden="1">Evolutionary!$B$14:$H$18</definedName>
    <definedName name="solver_adj" localSheetId="1" hidden="1">'GRG-NonLinear'!$B$14:$H$18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3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Evolutionary!$B$14:$F$18</definedName>
    <definedName name="solver_lhs1" localSheetId="1" hidden="1">'GRG-NonLinear'!$B$14:$F$18</definedName>
    <definedName name="solver_lhs2" localSheetId="2" hidden="1">Evolutionary!$B$22:$B$26</definedName>
    <definedName name="solver_lhs2" localSheetId="1" hidden="1">'GRG-NonLinear'!$B$22:$B$26</definedName>
    <definedName name="solver_lhs3" localSheetId="2" hidden="1">Evolutionary!$B$28:$F$28</definedName>
    <definedName name="solver_lhs3" localSheetId="1" hidden="1">'GRG-NonLinear'!$B$28:$F$28</definedName>
    <definedName name="solver_lhs4" localSheetId="2" hidden="1">Evolutionary!$G$14:$H$18</definedName>
    <definedName name="solver_lhs4" localSheetId="1" hidden="1">'GRG-NonLinear'!$G$14:$H$18</definedName>
    <definedName name="solver_mip" localSheetId="2" hidden="1">2147483647</definedName>
    <definedName name="solver_mip" localSheetId="1" hidden="1">2147483647</definedName>
    <definedName name="solver_mni" localSheetId="2" hidden="1">20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2</definedName>
    <definedName name="solver_nod" localSheetId="2" hidden="1">2147483647</definedName>
    <definedName name="solver_nod" localSheetId="1" hidden="1">2147483647</definedName>
    <definedName name="solver_num" localSheetId="2" hidden="1">4</definedName>
    <definedName name="solver_num" localSheetId="1" hidden="1">4</definedName>
    <definedName name="solver_nwt" localSheetId="2" hidden="1">1</definedName>
    <definedName name="solver_nwt" localSheetId="1" hidden="1">1</definedName>
    <definedName name="solver_opt" localSheetId="2" hidden="1">Evolutionary!$B$31</definedName>
    <definedName name="solver_opt" localSheetId="1" hidden="1">'GRG-NonLinear'!$B$31</definedName>
    <definedName name="solver_pre" localSheetId="2" hidden="1">0.001</definedName>
    <definedName name="solver_pre" localSheetId="1" hidden="1">0.000001</definedName>
    <definedName name="solver_rbv" localSheetId="2" hidden="1">2</definedName>
    <definedName name="solver_rbv" localSheetId="1" hidden="1">1</definedName>
    <definedName name="solver_rel1" localSheetId="2" hidden="1">3</definedName>
    <definedName name="solver_rel1" localSheetId="1" hidden="1">3</definedName>
    <definedName name="solver_rel2" localSheetId="2" hidden="1">3</definedName>
    <definedName name="solver_rel2" localSheetId="1" hidden="1">3</definedName>
    <definedName name="solver_rel3" localSheetId="2" hidden="1">2</definedName>
    <definedName name="solver_rel3" localSheetId="1" hidden="1">2</definedName>
    <definedName name="solver_rel4" localSheetId="2" hidden="1">5</definedName>
    <definedName name="solver_rel4" localSheetId="1" hidden="1">5</definedName>
    <definedName name="solver_rhs1" localSheetId="2" hidden="1">0</definedName>
    <definedName name="solver_rhs1" localSheetId="1" hidden="1">0</definedName>
    <definedName name="solver_rhs2" localSheetId="2" hidden="1">0</definedName>
    <definedName name="solver_rhs2" localSheetId="1" hidden="1">0</definedName>
    <definedName name="solver_rhs3" localSheetId="2" hidden="1">0</definedName>
    <definedName name="solver_rhs3" localSheetId="1" hidden="1">0</definedName>
    <definedName name="solver_rhs4" localSheetId="2" hidden="1">binary</definedName>
    <definedName name="solver_rhs4" localSheetId="1" hidden="1">binary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3" l="1"/>
  <c r="F28" i="3"/>
  <c r="E28" i="3"/>
  <c r="D28" i="3"/>
  <c r="C28" i="3"/>
  <c r="B28" i="3"/>
  <c r="B26" i="3"/>
  <c r="B25" i="3"/>
  <c r="B24" i="3"/>
  <c r="B23" i="3"/>
  <c r="B22" i="3"/>
  <c r="B31" i="2"/>
  <c r="B31" i="1"/>
  <c r="F28" i="2"/>
  <c r="E28" i="2"/>
  <c r="D28" i="2"/>
  <c r="C28" i="2"/>
  <c r="B28" i="2"/>
  <c r="B26" i="2"/>
  <c r="B25" i="2"/>
  <c r="B24" i="2"/>
  <c r="B23" i="2"/>
  <c r="B22" i="2"/>
  <c r="B26" i="1"/>
  <c r="B24" i="1"/>
  <c r="B25" i="1"/>
  <c r="B23" i="1"/>
  <c r="B22" i="1"/>
  <c r="C28" i="1"/>
  <c r="D28" i="1"/>
  <c r="E28" i="1"/>
  <c r="F28" i="1"/>
  <c r="B28" i="1"/>
</calcChain>
</file>

<file path=xl/sharedStrings.xml><?xml version="1.0" encoding="utf-8"?>
<sst xmlns="http://schemas.openxmlformats.org/spreadsheetml/2006/main" count="149" uniqueCount="24">
  <si>
    <t>Inputs -- costs. Capacities, demands</t>
  </si>
  <si>
    <t>Demand region, Production and transportation cost per 1,000,000 units</t>
  </si>
  <si>
    <t>Supply regions</t>
  </si>
  <si>
    <t>N America</t>
  </si>
  <si>
    <t>S America</t>
  </si>
  <si>
    <t>Europe</t>
  </si>
  <si>
    <t>Asia</t>
  </si>
  <si>
    <t>Africa</t>
  </si>
  <si>
    <t>Demand</t>
  </si>
  <si>
    <t>Fixed cost</t>
  </si>
  <si>
    <t>Low Capacity</t>
  </si>
  <si>
    <t>High Capacity</t>
  </si>
  <si>
    <t>Decision Variables</t>
  </si>
  <si>
    <t>Plant (1=open)</t>
  </si>
  <si>
    <t>Constraints</t>
  </si>
  <si>
    <t>Excess capacity</t>
  </si>
  <si>
    <t>Unmet Demand</t>
  </si>
  <si>
    <t>Objective function</t>
  </si>
  <si>
    <t>Cost</t>
  </si>
  <si>
    <t>Demand region
Production and transportation cost per 1,000,000 units</t>
  </si>
  <si>
    <t>Warehouse (1=open)</t>
  </si>
  <si>
    <t>Small</t>
  </si>
  <si>
    <t>Large</t>
  </si>
  <si>
    <t>Demand region, Production and transportation 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</si>
</sst>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_ ;_-[$$-409]* \-#,##0\ ;_-[$$-409]* &quot;-&quot;??_ ;_-@_ "/>
    <numFmt numFmtId="165" formatCode="_-[$$-409]* #,##0.00000_ ;_-[$$-409]* \-#,##0.000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160" zoomScaleNormal="160" workbookViewId="0">
      <selection activeCell="B13" sqref="B13"/>
    </sheetView>
  </sheetViews>
  <sheetFormatPr defaultRowHeight="14.25" x14ac:dyDescent="0.45"/>
  <cols>
    <col min="1" max="1" width="16.265625" customWidth="1"/>
    <col min="2" max="2" width="15.3984375" customWidth="1"/>
    <col min="3" max="3" width="9.73046875" bestFit="1" customWidth="1"/>
    <col min="4" max="4" width="13.265625" customWidth="1"/>
    <col min="5" max="5" width="10.86328125" customWidth="1"/>
    <col min="6" max="6" width="11.265625" customWidth="1"/>
    <col min="7" max="7" width="17.59765625" bestFit="1" customWidth="1"/>
    <col min="8" max="8" width="14.1328125" bestFit="1" customWidth="1"/>
    <col min="9" max="9" width="10.265625" bestFit="1" customWidth="1"/>
    <col min="10" max="10" width="12.86328125" bestFit="1" customWidth="1"/>
  </cols>
  <sheetData>
    <row r="1" spans="1:10" x14ac:dyDescent="0.45">
      <c r="A1" t="s">
        <v>0</v>
      </c>
    </row>
    <row r="2" spans="1:10" ht="42.75" customHeight="1" x14ac:dyDescent="0.45">
      <c r="B2" s="4" t="s">
        <v>19</v>
      </c>
      <c r="C2" s="4"/>
      <c r="D2" s="4"/>
      <c r="E2" s="4"/>
      <c r="F2" s="4"/>
      <c r="G2" t="s">
        <v>9</v>
      </c>
      <c r="H2" t="s">
        <v>10</v>
      </c>
      <c r="I2" t="s">
        <v>9</v>
      </c>
      <c r="J2" t="s">
        <v>11</v>
      </c>
    </row>
    <row r="3" spans="1:10" x14ac:dyDescent="0.4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0" x14ac:dyDescent="0.45">
      <c r="A4" t="s">
        <v>3</v>
      </c>
      <c r="B4">
        <v>81</v>
      </c>
      <c r="C4">
        <v>92</v>
      </c>
      <c r="D4">
        <v>101</v>
      </c>
      <c r="E4">
        <v>130</v>
      </c>
      <c r="F4">
        <v>115</v>
      </c>
      <c r="G4" s="1">
        <v>6000</v>
      </c>
      <c r="H4">
        <v>10</v>
      </c>
      <c r="I4" s="1">
        <v>9000</v>
      </c>
      <c r="J4">
        <v>20</v>
      </c>
    </row>
    <row r="5" spans="1:10" x14ac:dyDescent="0.45">
      <c r="A5" t="s">
        <v>4</v>
      </c>
      <c r="B5">
        <v>117</v>
      </c>
      <c r="C5">
        <v>77</v>
      </c>
      <c r="D5">
        <v>108</v>
      </c>
      <c r="E5">
        <v>98</v>
      </c>
      <c r="F5">
        <v>100</v>
      </c>
      <c r="G5" s="1">
        <v>4500</v>
      </c>
      <c r="H5">
        <v>10</v>
      </c>
      <c r="I5" s="1">
        <v>6750</v>
      </c>
      <c r="J5">
        <v>20</v>
      </c>
    </row>
    <row r="6" spans="1:10" x14ac:dyDescent="0.45">
      <c r="A6" t="s">
        <v>5</v>
      </c>
      <c r="B6">
        <v>102</v>
      </c>
      <c r="C6">
        <v>105</v>
      </c>
      <c r="D6">
        <v>95</v>
      </c>
      <c r="E6">
        <v>119</v>
      </c>
      <c r="F6">
        <v>111</v>
      </c>
      <c r="G6" s="1">
        <v>6500</v>
      </c>
      <c r="H6">
        <v>10</v>
      </c>
      <c r="I6" s="1">
        <v>9750</v>
      </c>
      <c r="J6">
        <v>20</v>
      </c>
    </row>
    <row r="7" spans="1:10" x14ac:dyDescent="0.45">
      <c r="A7" t="s">
        <v>6</v>
      </c>
      <c r="B7">
        <v>115</v>
      </c>
      <c r="C7">
        <v>125</v>
      </c>
      <c r="D7">
        <v>90</v>
      </c>
      <c r="E7">
        <v>59</v>
      </c>
      <c r="F7">
        <v>74</v>
      </c>
      <c r="G7" s="1">
        <v>4100</v>
      </c>
      <c r="H7">
        <v>10</v>
      </c>
      <c r="I7" s="1">
        <v>6150</v>
      </c>
      <c r="J7">
        <v>20</v>
      </c>
    </row>
    <row r="8" spans="1:10" x14ac:dyDescent="0.45">
      <c r="A8" t="s">
        <v>7</v>
      </c>
      <c r="B8">
        <v>142</v>
      </c>
      <c r="C8">
        <v>100</v>
      </c>
      <c r="D8">
        <v>103</v>
      </c>
      <c r="E8">
        <v>105</v>
      </c>
      <c r="F8">
        <v>71</v>
      </c>
      <c r="G8" s="1">
        <v>4000</v>
      </c>
      <c r="H8">
        <v>10</v>
      </c>
      <c r="I8" s="1">
        <v>6000</v>
      </c>
      <c r="J8">
        <v>20</v>
      </c>
    </row>
    <row r="9" spans="1:10" x14ac:dyDescent="0.45">
      <c r="A9" t="s">
        <v>8</v>
      </c>
      <c r="B9">
        <v>12</v>
      </c>
      <c r="C9">
        <v>8</v>
      </c>
      <c r="D9">
        <v>14</v>
      </c>
      <c r="E9">
        <v>16</v>
      </c>
      <c r="F9">
        <v>7</v>
      </c>
    </row>
    <row r="11" spans="1:10" x14ac:dyDescent="0.45">
      <c r="A11" t="s">
        <v>12</v>
      </c>
    </row>
    <row r="12" spans="1:10" x14ac:dyDescent="0.45">
      <c r="B12" t="s">
        <v>23</v>
      </c>
      <c r="G12" t="s">
        <v>21</v>
      </c>
      <c r="H12" t="s">
        <v>22</v>
      </c>
    </row>
    <row r="13" spans="1:10" x14ac:dyDescent="0.45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20</v>
      </c>
      <c r="H13" t="s">
        <v>20</v>
      </c>
    </row>
    <row r="14" spans="1:10" x14ac:dyDescent="0.45">
      <c r="A14" t="s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0" x14ac:dyDescent="0.45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0" x14ac:dyDescent="0.4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5">
      <c r="A17" t="s">
        <v>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45">
      <c r="A18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0" spans="1:8" x14ac:dyDescent="0.45">
      <c r="A20" t="s">
        <v>14</v>
      </c>
    </row>
    <row r="21" spans="1:8" x14ac:dyDescent="0.45">
      <c r="A21" t="s">
        <v>2</v>
      </c>
      <c r="B21" t="s">
        <v>15</v>
      </c>
    </row>
    <row r="22" spans="1:8" x14ac:dyDescent="0.45">
      <c r="A22" t="s">
        <v>3</v>
      </c>
      <c r="B22">
        <f>G14*H4+H14*J4-SUM(B14:F14)</f>
        <v>0</v>
      </c>
    </row>
    <row r="23" spans="1:8" x14ac:dyDescent="0.45">
      <c r="A23" t="s">
        <v>4</v>
      </c>
      <c r="B23">
        <f>G15*H5+H15*J5-SUM(B15:F15)</f>
        <v>0</v>
      </c>
    </row>
    <row r="24" spans="1:8" x14ac:dyDescent="0.45">
      <c r="A24" t="s">
        <v>5</v>
      </c>
      <c r="B24">
        <f t="shared" ref="B24:B25" si="0">G16*H6+H16*J6-SUM(B16:F16)</f>
        <v>0</v>
      </c>
    </row>
    <row r="25" spans="1:8" x14ac:dyDescent="0.45">
      <c r="A25" t="s">
        <v>6</v>
      </c>
      <c r="B25">
        <f t="shared" si="0"/>
        <v>0</v>
      </c>
    </row>
    <row r="26" spans="1:8" x14ac:dyDescent="0.45">
      <c r="A26" t="s">
        <v>7</v>
      </c>
      <c r="B26">
        <f>G18*H8+H18*J8-SUM(B18:F18)</f>
        <v>0</v>
      </c>
    </row>
    <row r="27" spans="1:8" x14ac:dyDescent="0.45">
      <c r="B27" t="s">
        <v>3</v>
      </c>
      <c r="C27" t="s">
        <v>4</v>
      </c>
      <c r="D27" t="s">
        <v>5</v>
      </c>
      <c r="E27" t="s">
        <v>6</v>
      </c>
      <c r="F27" t="s">
        <v>7</v>
      </c>
    </row>
    <row r="28" spans="1:8" x14ac:dyDescent="0.45">
      <c r="A28" t="s">
        <v>16</v>
      </c>
      <c r="B28">
        <f>B9-SUM(B14:B18)</f>
        <v>12</v>
      </c>
      <c r="C28">
        <f t="shared" ref="C28:F28" si="1">C9-SUM(C14:C18)</f>
        <v>8</v>
      </c>
      <c r="D28">
        <f t="shared" si="1"/>
        <v>14</v>
      </c>
      <c r="E28">
        <f t="shared" si="1"/>
        <v>16</v>
      </c>
      <c r="F28">
        <f t="shared" si="1"/>
        <v>7</v>
      </c>
    </row>
    <row r="30" spans="1:8" x14ac:dyDescent="0.45">
      <c r="A30" t="s">
        <v>17</v>
      </c>
    </row>
    <row r="31" spans="1:8" x14ac:dyDescent="0.45">
      <c r="A31" t="s">
        <v>18</v>
      </c>
      <c r="B31" s="1">
        <f>SUMPRODUCT(B4:F8,B14:F18)+SUMPRODUCT(G14:G18,G4:G8)+SUMPRODUCT(H14:H18,I4:I8)</f>
        <v>0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2" sqref="B2:F2"/>
    </sheetView>
  </sheetViews>
  <sheetFormatPr defaultRowHeight="14.25" x14ac:dyDescent="0.45"/>
  <cols>
    <col min="2" max="2" width="19.86328125" customWidth="1"/>
    <col min="7" max="8" width="14.1328125" bestFit="1" customWidth="1"/>
    <col min="9" max="9" width="10.265625" bestFit="1" customWidth="1"/>
    <col min="10" max="10" width="12.86328125" bestFit="1" customWidth="1"/>
  </cols>
  <sheetData>
    <row r="1" spans="1:10" x14ac:dyDescent="0.45">
      <c r="A1" s="3" t="s">
        <v>0</v>
      </c>
    </row>
    <row r="2" spans="1:10" ht="45.75" customHeight="1" x14ac:dyDescent="0.45">
      <c r="B2" s="4" t="s">
        <v>19</v>
      </c>
      <c r="C2" s="4"/>
      <c r="D2" s="4"/>
      <c r="E2" s="4"/>
      <c r="F2" s="4"/>
      <c r="G2" t="s">
        <v>9</v>
      </c>
      <c r="H2" t="s">
        <v>10</v>
      </c>
      <c r="I2" t="s">
        <v>9</v>
      </c>
      <c r="J2" t="s">
        <v>11</v>
      </c>
    </row>
    <row r="3" spans="1:10" x14ac:dyDescent="0.4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0" x14ac:dyDescent="0.45">
      <c r="A4" t="s">
        <v>3</v>
      </c>
      <c r="B4">
        <v>81</v>
      </c>
      <c r="C4">
        <v>92</v>
      </c>
      <c r="D4">
        <v>101</v>
      </c>
      <c r="E4">
        <v>130</v>
      </c>
      <c r="F4">
        <v>115</v>
      </c>
      <c r="G4" s="1">
        <v>6000</v>
      </c>
      <c r="H4">
        <v>10</v>
      </c>
      <c r="I4" s="1">
        <v>9000</v>
      </c>
      <c r="J4">
        <v>20</v>
      </c>
    </row>
    <row r="5" spans="1:10" x14ac:dyDescent="0.45">
      <c r="A5" t="s">
        <v>4</v>
      </c>
      <c r="B5">
        <v>117</v>
      </c>
      <c r="C5">
        <v>77</v>
      </c>
      <c r="D5">
        <v>108</v>
      </c>
      <c r="E5">
        <v>98</v>
      </c>
      <c r="F5">
        <v>100</v>
      </c>
      <c r="G5" s="1">
        <v>4500</v>
      </c>
      <c r="H5">
        <v>10</v>
      </c>
      <c r="I5" s="1">
        <v>6750</v>
      </c>
      <c r="J5">
        <v>20</v>
      </c>
    </row>
    <row r="6" spans="1:10" x14ac:dyDescent="0.45">
      <c r="A6" t="s">
        <v>5</v>
      </c>
      <c r="B6">
        <v>102</v>
      </c>
      <c r="C6">
        <v>105</v>
      </c>
      <c r="D6">
        <v>95</v>
      </c>
      <c r="E6">
        <v>119</v>
      </c>
      <c r="F6">
        <v>111</v>
      </c>
      <c r="G6" s="1">
        <v>6500</v>
      </c>
      <c r="H6">
        <v>10</v>
      </c>
      <c r="I6" s="1">
        <v>9750</v>
      </c>
      <c r="J6">
        <v>20</v>
      </c>
    </row>
    <row r="7" spans="1:10" x14ac:dyDescent="0.45">
      <c r="A7" t="s">
        <v>6</v>
      </c>
      <c r="B7">
        <v>115</v>
      </c>
      <c r="C7">
        <v>125</v>
      </c>
      <c r="D7">
        <v>90</v>
      </c>
      <c r="E7">
        <v>59</v>
      </c>
      <c r="F7">
        <v>74</v>
      </c>
      <c r="G7" s="1">
        <v>4100</v>
      </c>
      <c r="H7">
        <v>10</v>
      </c>
      <c r="I7" s="1">
        <v>6150</v>
      </c>
      <c r="J7">
        <v>20</v>
      </c>
    </row>
    <row r="8" spans="1:10" x14ac:dyDescent="0.45">
      <c r="A8" t="s">
        <v>7</v>
      </c>
      <c r="B8">
        <v>142</v>
      </c>
      <c r="C8">
        <v>100</v>
      </c>
      <c r="D8">
        <v>103</v>
      </c>
      <c r="E8">
        <v>105</v>
      </c>
      <c r="F8">
        <v>71</v>
      </c>
      <c r="G8" s="1">
        <v>4000</v>
      </c>
      <c r="H8">
        <v>10</v>
      </c>
      <c r="I8" s="1">
        <v>6000</v>
      </c>
      <c r="J8">
        <v>20</v>
      </c>
    </row>
    <row r="9" spans="1:10" x14ac:dyDescent="0.45">
      <c r="A9" t="s">
        <v>8</v>
      </c>
      <c r="B9">
        <v>12</v>
      </c>
      <c r="C9">
        <v>8</v>
      </c>
      <c r="D9">
        <v>14</v>
      </c>
      <c r="E9">
        <v>16</v>
      </c>
      <c r="F9">
        <v>7</v>
      </c>
    </row>
    <row r="11" spans="1:10" x14ac:dyDescent="0.45">
      <c r="A11" t="s">
        <v>12</v>
      </c>
    </row>
    <row r="12" spans="1:10" ht="49.5" customHeight="1" x14ac:dyDescent="0.45">
      <c r="B12" s="4" t="s">
        <v>19</v>
      </c>
      <c r="C12" s="4"/>
      <c r="D12" s="4"/>
      <c r="E12" s="4"/>
      <c r="F12" s="4"/>
    </row>
    <row r="13" spans="1:10" x14ac:dyDescent="0.45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13</v>
      </c>
      <c r="H13" t="s">
        <v>13</v>
      </c>
    </row>
    <row r="14" spans="1:10" x14ac:dyDescent="0.45">
      <c r="A14" t="s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0" x14ac:dyDescent="0.45">
      <c r="A15" t="s">
        <v>4</v>
      </c>
      <c r="B15">
        <v>11.999999999999998</v>
      </c>
      <c r="C15">
        <v>8</v>
      </c>
      <c r="D15">
        <v>0</v>
      </c>
      <c r="E15">
        <v>0</v>
      </c>
      <c r="F15">
        <v>0</v>
      </c>
      <c r="G15">
        <v>0</v>
      </c>
      <c r="H15">
        <v>1</v>
      </c>
    </row>
    <row r="16" spans="1:10" x14ac:dyDescent="0.45">
      <c r="A16" t="s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5">
      <c r="A17" t="s">
        <v>6</v>
      </c>
      <c r="B17">
        <v>9.7354236160542808E-8</v>
      </c>
      <c r="C17">
        <v>0</v>
      </c>
      <c r="D17">
        <v>3.9999999026457864</v>
      </c>
      <c r="E17">
        <v>15.999999999999977</v>
      </c>
      <c r="F17">
        <v>0</v>
      </c>
      <c r="G17">
        <v>0</v>
      </c>
      <c r="H17">
        <v>1</v>
      </c>
    </row>
    <row r="18" spans="1:8" x14ac:dyDescent="0.45">
      <c r="A18" t="s">
        <v>7</v>
      </c>
      <c r="B18">
        <v>0</v>
      </c>
      <c r="C18">
        <v>0</v>
      </c>
      <c r="D18">
        <v>10.000000237856479</v>
      </c>
      <c r="E18">
        <v>0</v>
      </c>
      <c r="F18">
        <v>7</v>
      </c>
      <c r="G18">
        <v>0</v>
      </c>
      <c r="H18">
        <v>1</v>
      </c>
    </row>
    <row r="20" spans="1:8" x14ac:dyDescent="0.45">
      <c r="A20" t="s">
        <v>14</v>
      </c>
    </row>
    <row r="21" spans="1:8" x14ac:dyDescent="0.45">
      <c r="A21" t="s">
        <v>2</v>
      </c>
      <c r="B21" t="s">
        <v>15</v>
      </c>
    </row>
    <row r="22" spans="1:8" x14ac:dyDescent="0.45">
      <c r="A22" t="s">
        <v>3</v>
      </c>
      <c r="B22">
        <f>G14*H4+H14*J4-SUM(B14:F14)</f>
        <v>0</v>
      </c>
    </row>
    <row r="23" spans="1:8" x14ac:dyDescent="0.45">
      <c r="A23" t="s">
        <v>4</v>
      </c>
      <c r="B23">
        <f>G15*H5+H15*J5-SUM(B15:F15)</f>
        <v>0</v>
      </c>
    </row>
    <row r="24" spans="1:8" x14ac:dyDescent="0.45">
      <c r="A24" t="s">
        <v>5</v>
      </c>
      <c r="B24">
        <f t="shared" ref="B24:B25" si="0">G16*H6+H16*J6-SUM(B16:F16)</f>
        <v>0</v>
      </c>
    </row>
    <row r="25" spans="1:8" x14ac:dyDescent="0.45">
      <c r="A25" t="s">
        <v>6</v>
      </c>
      <c r="B25">
        <f t="shared" si="0"/>
        <v>0</v>
      </c>
    </row>
    <row r="26" spans="1:8" x14ac:dyDescent="0.45">
      <c r="A26" t="s">
        <v>7</v>
      </c>
      <c r="B26">
        <f>G18*H8+H18*J8-SUM(B18:F18)</f>
        <v>2.9999997621435206</v>
      </c>
    </row>
    <row r="27" spans="1:8" x14ac:dyDescent="0.45">
      <c r="B27" t="s">
        <v>3</v>
      </c>
      <c r="C27" t="s">
        <v>4</v>
      </c>
      <c r="D27" t="s">
        <v>5</v>
      </c>
      <c r="E27" t="s">
        <v>6</v>
      </c>
      <c r="F27" t="s">
        <v>7</v>
      </c>
    </row>
    <row r="28" spans="1:8" x14ac:dyDescent="0.45">
      <c r="A28" t="s">
        <v>16</v>
      </c>
      <c r="B28">
        <f>B9-SUM(B14:B18)</f>
        <v>-9.735423489587447E-8</v>
      </c>
      <c r="C28">
        <f t="shared" ref="C28:F28" si="1">C9-SUM(C14:C18)</f>
        <v>0</v>
      </c>
      <c r="D28">
        <f t="shared" si="1"/>
        <v>-1.4050226582185132E-7</v>
      </c>
      <c r="E28">
        <f t="shared" si="1"/>
        <v>0</v>
      </c>
      <c r="F28">
        <f t="shared" si="1"/>
        <v>0</v>
      </c>
    </row>
    <row r="30" spans="1:8" x14ac:dyDescent="0.45">
      <c r="A30" t="s">
        <v>17</v>
      </c>
    </row>
    <row r="31" spans="1:8" x14ac:dyDescent="0.45">
      <c r="A31" t="s">
        <v>18</v>
      </c>
      <c r="B31" s="2">
        <f>SUMPRODUCT(B4:F8,B14:F18)+SUMPRODUCT(G14:G18,G4:G8)+SUMPRODUCT(H14:H18,I4:I8)</f>
        <v>23751.000026933074</v>
      </c>
    </row>
  </sheetData>
  <mergeCells count="2">
    <mergeCell ref="B2:F2"/>
    <mergeCell ref="B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XFD1048576"/>
    </sheetView>
  </sheetViews>
  <sheetFormatPr defaultRowHeight="14.25" x14ac:dyDescent="0.45"/>
  <cols>
    <col min="1" max="1" width="16.265625" customWidth="1"/>
    <col min="2" max="2" width="15.3984375" customWidth="1"/>
    <col min="3" max="3" width="9.73046875" bestFit="1" customWidth="1"/>
    <col min="4" max="4" width="13.265625" customWidth="1"/>
    <col min="5" max="5" width="10.86328125" customWidth="1"/>
    <col min="6" max="6" width="11.265625" customWidth="1"/>
    <col min="7" max="8" width="14.1328125" bestFit="1" customWidth="1"/>
    <col min="9" max="9" width="10.265625" bestFit="1" customWidth="1"/>
    <col min="10" max="10" width="12.86328125" bestFit="1" customWidth="1"/>
  </cols>
  <sheetData>
    <row r="1" spans="1:10" x14ac:dyDescent="0.45">
      <c r="A1" t="s">
        <v>0</v>
      </c>
    </row>
    <row r="2" spans="1:10" ht="42.75" customHeight="1" x14ac:dyDescent="0.45">
      <c r="B2" s="4" t="s">
        <v>19</v>
      </c>
      <c r="C2" s="4"/>
      <c r="D2" s="4"/>
      <c r="E2" s="4"/>
      <c r="F2" s="4"/>
      <c r="G2" t="s">
        <v>9</v>
      </c>
      <c r="H2" t="s">
        <v>10</v>
      </c>
      <c r="I2" t="s">
        <v>9</v>
      </c>
      <c r="J2" t="s">
        <v>11</v>
      </c>
    </row>
    <row r="3" spans="1:10" x14ac:dyDescent="0.4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0" x14ac:dyDescent="0.45">
      <c r="A4" t="s">
        <v>3</v>
      </c>
      <c r="B4">
        <v>81</v>
      </c>
      <c r="C4">
        <v>92</v>
      </c>
      <c r="D4">
        <v>101</v>
      </c>
      <c r="E4">
        <v>130</v>
      </c>
      <c r="F4">
        <v>115</v>
      </c>
      <c r="G4" s="1">
        <v>6000</v>
      </c>
      <c r="H4">
        <v>10</v>
      </c>
      <c r="I4" s="1">
        <v>9000</v>
      </c>
      <c r="J4">
        <v>20</v>
      </c>
    </row>
    <row r="5" spans="1:10" x14ac:dyDescent="0.45">
      <c r="A5" t="s">
        <v>4</v>
      </c>
      <c r="B5">
        <v>117</v>
      </c>
      <c r="C5">
        <v>77</v>
      </c>
      <c r="D5">
        <v>108</v>
      </c>
      <c r="E5">
        <v>98</v>
      </c>
      <c r="F5">
        <v>100</v>
      </c>
      <c r="G5" s="1">
        <v>4500</v>
      </c>
      <c r="H5">
        <v>10</v>
      </c>
      <c r="I5" s="1">
        <v>6750</v>
      </c>
      <c r="J5">
        <v>20</v>
      </c>
    </row>
    <row r="6" spans="1:10" x14ac:dyDescent="0.45">
      <c r="A6" t="s">
        <v>5</v>
      </c>
      <c r="B6">
        <v>102</v>
      </c>
      <c r="C6">
        <v>105</v>
      </c>
      <c r="D6">
        <v>95</v>
      </c>
      <c r="E6">
        <v>119</v>
      </c>
      <c r="F6">
        <v>111</v>
      </c>
      <c r="G6" s="1">
        <v>6500</v>
      </c>
      <c r="H6">
        <v>10</v>
      </c>
      <c r="I6" s="1">
        <v>9750</v>
      </c>
      <c r="J6">
        <v>20</v>
      </c>
    </row>
    <row r="7" spans="1:10" x14ac:dyDescent="0.45">
      <c r="A7" t="s">
        <v>6</v>
      </c>
      <c r="B7">
        <v>115</v>
      </c>
      <c r="C7">
        <v>125</v>
      </c>
      <c r="D7">
        <v>90</v>
      </c>
      <c r="E7">
        <v>59</v>
      </c>
      <c r="F7">
        <v>74</v>
      </c>
      <c r="G7" s="1">
        <v>4100</v>
      </c>
      <c r="H7">
        <v>10</v>
      </c>
      <c r="I7" s="1">
        <v>6150</v>
      </c>
      <c r="J7">
        <v>20</v>
      </c>
    </row>
    <row r="8" spans="1:10" x14ac:dyDescent="0.45">
      <c r="A8" t="s">
        <v>7</v>
      </c>
      <c r="B8">
        <v>142</v>
      </c>
      <c r="C8">
        <v>100</v>
      </c>
      <c r="D8">
        <v>103</v>
      </c>
      <c r="E8">
        <v>105</v>
      </c>
      <c r="F8">
        <v>71</v>
      </c>
      <c r="G8" s="1">
        <v>4000</v>
      </c>
      <c r="H8">
        <v>10</v>
      </c>
      <c r="I8" s="1">
        <v>6000</v>
      </c>
      <c r="J8">
        <v>20</v>
      </c>
    </row>
    <row r="9" spans="1:10" x14ac:dyDescent="0.45">
      <c r="A9" t="s">
        <v>8</v>
      </c>
      <c r="B9">
        <v>12</v>
      </c>
      <c r="C9">
        <v>8</v>
      </c>
      <c r="D9">
        <v>14</v>
      </c>
      <c r="E9">
        <v>16</v>
      </c>
      <c r="F9">
        <v>7</v>
      </c>
    </row>
    <row r="11" spans="1:10" x14ac:dyDescent="0.45">
      <c r="A11" t="s">
        <v>12</v>
      </c>
    </row>
    <row r="12" spans="1:10" x14ac:dyDescent="0.45">
      <c r="B12" t="s">
        <v>1</v>
      </c>
    </row>
    <row r="13" spans="1:10" x14ac:dyDescent="0.45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13</v>
      </c>
      <c r="H13" t="s">
        <v>13</v>
      </c>
    </row>
    <row r="14" spans="1:10" x14ac:dyDescent="0.45">
      <c r="A14" t="s">
        <v>3</v>
      </c>
      <c r="B14">
        <v>0</v>
      </c>
      <c r="C14">
        <v>0</v>
      </c>
      <c r="D14">
        <v>0</v>
      </c>
      <c r="E14">
        <v>10</v>
      </c>
      <c r="F14">
        <v>6.9999999999999973</v>
      </c>
      <c r="G14">
        <v>0</v>
      </c>
      <c r="H14">
        <v>1</v>
      </c>
    </row>
    <row r="15" spans="1:10" x14ac:dyDescent="0.45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0" x14ac:dyDescent="0.45">
      <c r="A16" t="s">
        <v>5</v>
      </c>
      <c r="B16">
        <v>11.999999999999995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</row>
    <row r="17" spans="1:8" x14ac:dyDescent="0.45">
      <c r="A17" t="s">
        <v>6</v>
      </c>
      <c r="B17">
        <v>0</v>
      </c>
      <c r="C17">
        <v>0</v>
      </c>
      <c r="D17">
        <v>14.000000000000007</v>
      </c>
      <c r="E17">
        <v>5.9999999999999929</v>
      </c>
      <c r="F17">
        <v>0</v>
      </c>
      <c r="G17">
        <v>0</v>
      </c>
      <c r="H17">
        <v>1</v>
      </c>
    </row>
    <row r="18" spans="1:8" x14ac:dyDescent="0.45">
      <c r="A18" t="s">
        <v>7</v>
      </c>
      <c r="B18">
        <v>0</v>
      </c>
      <c r="C18">
        <v>8</v>
      </c>
      <c r="D18">
        <v>0</v>
      </c>
      <c r="E18">
        <v>0</v>
      </c>
      <c r="F18">
        <v>0</v>
      </c>
      <c r="G18">
        <v>0</v>
      </c>
      <c r="H18">
        <v>1</v>
      </c>
    </row>
    <row r="20" spans="1:8" x14ac:dyDescent="0.45">
      <c r="A20" t="s">
        <v>14</v>
      </c>
    </row>
    <row r="21" spans="1:8" x14ac:dyDescent="0.45">
      <c r="A21" t="s">
        <v>2</v>
      </c>
      <c r="B21" t="s">
        <v>15</v>
      </c>
    </row>
    <row r="22" spans="1:8" x14ac:dyDescent="0.45">
      <c r="A22" t="s">
        <v>3</v>
      </c>
      <c r="B22">
        <f>G14*H4+H14*J4-SUM(B14:F14)</f>
        <v>3.0000000000000036</v>
      </c>
    </row>
    <row r="23" spans="1:8" x14ac:dyDescent="0.45">
      <c r="A23" t="s">
        <v>4</v>
      </c>
      <c r="B23">
        <f>G15*H5+H15*J5-SUM(B15:F15)</f>
        <v>0</v>
      </c>
    </row>
    <row r="24" spans="1:8" x14ac:dyDescent="0.45">
      <c r="A24" t="s">
        <v>5</v>
      </c>
      <c r="B24">
        <f t="shared" ref="B24:B25" si="0">G16*H6+H16*J6-SUM(B16:F16)</f>
        <v>8.0000000000000053</v>
      </c>
    </row>
    <row r="25" spans="1:8" x14ac:dyDescent="0.45">
      <c r="A25" t="s">
        <v>6</v>
      </c>
      <c r="B25">
        <f t="shared" si="0"/>
        <v>0</v>
      </c>
    </row>
    <row r="26" spans="1:8" x14ac:dyDescent="0.45">
      <c r="A26" t="s">
        <v>7</v>
      </c>
      <c r="B26">
        <f>G18*H8+H18*J8-SUM(B18:F18)</f>
        <v>12</v>
      </c>
    </row>
    <row r="27" spans="1:8" x14ac:dyDescent="0.45">
      <c r="B27" t="s">
        <v>3</v>
      </c>
      <c r="C27" t="s">
        <v>4</v>
      </c>
      <c r="D27" t="s">
        <v>5</v>
      </c>
      <c r="E27" t="s">
        <v>6</v>
      </c>
      <c r="F27" t="s">
        <v>7</v>
      </c>
    </row>
    <row r="28" spans="1:8" x14ac:dyDescent="0.45">
      <c r="A28" t="s">
        <v>16</v>
      </c>
      <c r="B28">
        <f>B9-SUM(B14:B18)</f>
        <v>0</v>
      </c>
      <c r="C28">
        <f t="shared" ref="C28:F28" si="1">C9-SUM(C14:C18)</f>
        <v>0</v>
      </c>
      <c r="D28">
        <f t="shared" si="1"/>
        <v>0</v>
      </c>
      <c r="E28">
        <f t="shared" si="1"/>
        <v>0</v>
      </c>
      <c r="F28">
        <f t="shared" si="1"/>
        <v>0</v>
      </c>
    </row>
    <row r="30" spans="1:8" x14ac:dyDescent="0.45">
      <c r="A30" t="s">
        <v>17</v>
      </c>
    </row>
    <row r="31" spans="1:8" x14ac:dyDescent="0.45">
      <c r="A31" t="s">
        <v>18</v>
      </c>
      <c r="B31" s="1">
        <f>SUMPRODUCT(B4:F8,B14:F18)+SUMPRODUCT(G14:G18,G4:G8)+SUMPRODUCT(H14:H18,I4:I8)</f>
        <v>36643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GRG-NonLinear</vt:lpstr>
      <vt:lpstr>Evolutionary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 Rahul Marathe</dc:creator>
  <cp:lastModifiedBy>Rahul R Marathe</cp:lastModifiedBy>
  <dcterms:created xsi:type="dcterms:W3CDTF">2023-10-04T11:05:46Z</dcterms:created>
  <dcterms:modified xsi:type="dcterms:W3CDTF">2023-10-17T09:58:43Z</dcterms:modified>
</cp:coreProperties>
</file>