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hul R Marathe\OneDrive\Documents\rahul\training\Logistics-WebMTech\03b-network-models\"/>
    </mc:Choice>
  </mc:AlternateContent>
  <bookViews>
    <workbookView xWindow="360" yWindow="105" windowWidth="11235" windowHeight="6690" firstSheet="1" activeTab="1"/>
  </bookViews>
  <sheets>
    <sheet name="Module1" sheetId="1" state="veryHidden" r:id="rId1"/>
    <sheet name="Shipping Plan" sheetId="2" r:id="rId2"/>
  </sheets>
  <definedNames>
    <definedName name="coin_cuttype" localSheetId="1" hidden="1">1</definedName>
    <definedName name="coin_dualtol" localSheetId="1" hidden="1">0.0000001</definedName>
    <definedName name="coin_heurs" localSheetId="1" hidden="1">1</definedName>
    <definedName name="coin_integerpresolve" localSheetId="1" hidden="1">1</definedName>
    <definedName name="coin_presolve1" localSheetId="1" hidden="1">1</definedName>
    <definedName name="coin_primaltol" localSheetId="1" hidden="1">0.0000001</definedName>
    <definedName name="grb_cutoff" localSheetId="1" hidden="1">1E+100</definedName>
    <definedName name="grb_cuts" localSheetId="1" hidden="1">-1</definedName>
    <definedName name="grb_heur" localSheetId="1" hidden="1">0.05</definedName>
    <definedName name="grb_infeas" localSheetId="1" hidden="1">0.000001</definedName>
    <definedName name="grb_inttol" localSheetId="1" hidden="1">0.00001</definedName>
    <definedName name="grb_method" localSheetId="1" hidden="1">1</definedName>
    <definedName name="grb_nodefilestart" localSheetId="1" hidden="1">1E+100</definedName>
    <definedName name="grb_optimal" localSheetId="1" hidden="1">0.000001</definedName>
    <definedName name="grb_presolve" localSheetId="1" hidden="1">-1</definedName>
    <definedName name="grb_pricing" localSheetId="1" hidden="1">-1</definedName>
    <definedName name="grb_relmip" localSheetId="1" hidden="1">0.0001</definedName>
    <definedName name="grb_rootmethod" localSheetId="1" hidden="1">1</definedName>
    <definedName name="grb_submip" localSheetId="1" hidden="1">500</definedName>
    <definedName name="grb_threads" localSheetId="1" hidden="1">0</definedName>
    <definedName name="grb_var" localSheetId="1" hidden="1">-1</definedName>
    <definedName name="solver_acc" localSheetId="1" hidden="1">0.001</definedName>
    <definedName name="solver_adj" localSheetId="1" hidden="1">'Shipping Plan'!$B$6:$B$16</definedName>
    <definedName name="solver_adj_ob" localSheetId="1" hidden="1">1</definedName>
    <definedName name="solver_ars" localSheetId="1" hidden="1">1</definedName>
    <definedName name="solver_bigm" localSheetId="1" hidden="1">1000000</definedName>
    <definedName name="solver_bnd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on1" localSheetId="1" hidden="1">" "</definedName>
    <definedName name="solver_con2" localSheetId="1" hidden="1">" "</definedName>
    <definedName name="solver_corr" hidden="1">1</definedName>
    <definedName name="solver_ctp1" hidden="1">0</definedName>
    <definedName name="solver_ctp2" hidden="1">0</definedName>
    <definedName name="solver_cvg" localSheetId="1" hidden="1">0.0001</definedName>
    <definedName name="solver_dia" localSheetId="1" hidden="1">5</definedName>
    <definedName name="solver_disp" hidden="1">0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eval" hidden="1">0</definedName>
    <definedName name="solver_fea" localSheetId="1" hidden="1">0.000001</definedName>
    <definedName name="solver_fns" localSheetId="1" hidden="1">0</definedName>
    <definedName name="solver_gap" localSheetId="1" hidden="1">0.0000001</definedName>
    <definedName name="solver_glb" localSheetId="1" hidden="1">-1E+30</definedName>
    <definedName name="solver_gub" localSheetId="1" hidden="1">1E+30</definedName>
    <definedName name="solver_iao" localSheetId="1" hidden="1">0</definedName>
    <definedName name="solver_ibd" localSheetId="1" hidden="1">2</definedName>
    <definedName name="solver_inc" localSheetId="1" hidden="1">0</definedName>
    <definedName name="solver_int" localSheetId="1" hidden="1">0</definedName>
    <definedName name="solver_ipd" localSheetId="1" hidden="1">3</definedName>
    <definedName name="solver_ipi" localSheetId="1" hidden="1">1</definedName>
    <definedName name="solver_ips" localSheetId="1" hidden="1">0.99</definedName>
    <definedName name="solver_irs" localSheetId="1" hidden="1">0</definedName>
    <definedName name="solver_ism" localSheetId="1" hidden="1">0</definedName>
    <definedName name="solver_itr" localSheetId="1" hidden="1">100</definedName>
    <definedName name="solver_lcens" hidden="1">-1E+30</definedName>
    <definedName name="solver_lcut" hidden="1">-1E+30</definedName>
    <definedName name="solver_lhs_ob1" localSheetId="1" hidden="1">0</definedName>
    <definedName name="solver_lhs_ob2" localSheetId="1" hidden="1">0</definedName>
    <definedName name="solver_lhs1" localSheetId="1" hidden="1">'Shipping Plan'!$K$6:$K$12</definedName>
    <definedName name="solver_lhs2" localSheetId="1" hidden="1">'Shipping Plan'!$B$6:$B$16</definedName>
    <definedName name="solver_lin" localSheetId="1" hidden="1">1</definedName>
    <definedName name="solver_loc" localSheetId="1" hidden="1">4</definedName>
    <definedName name="solver_log" localSheetId="1" hidden="1">1</definedName>
    <definedName name="solver_lpp" localSheetId="1" hidden="1">0</definedName>
    <definedName name="solver_lpt" localSheetId="1" hidden="1">0</definedName>
    <definedName name="solver_lva" localSheetId="1" hidden="1">0</definedName>
    <definedName name="solver_mda" localSheetId="1" hidden="1">4</definedName>
    <definedName name="solver_met" localSheetId="1" hidden="1">1</definedName>
    <definedName name="solver_mip" localSheetId="1" hidden="1">2147483647</definedName>
    <definedName name="solver_mni" localSheetId="1" hidden="1">30</definedName>
    <definedName name="solver_mod" localSheetId="1" hidden="1">1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opt" localSheetId="1" hidden="1">1</definedName>
    <definedName name="solver_nsim" hidden="1">1</definedName>
    <definedName name="solver_ntr" localSheetId="1" hidden="1">0</definedName>
    <definedName name="solver_ntri" hidden="1">1000</definedName>
    <definedName name="solver_num" localSheetId="1" hidden="1">2</definedName>
    <definedName name="solver_nwt" localSheetId="1" hidden="1">1</definedName>
    <definedName name="solver_ofx" localSheetId="1" hidden="1">2</definedName>
    <definedName name="solver_opt" localSheetId="1" hidden="1">'Shipping Plan'!$G$18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psi" localSheetId="1" hidden="1">0</definedName>
    <definedName name="solver_rbv" localSheetId="1" hidden="1">1</definedName>
    <definedName name="solver_rdp" localSheetId="1" hidden="1">1</definedName>
    <definedName name="solver_red" localSheetId="1" hidden="1">0.000001</definedName>
    <definedName name="solver_rel1" localSheetId="1" hidden="1">3</definedName>
    <definedName name="solver_rel2" localSheetId="1" hidden="1">3</definedName>
    <definedName name="solver_reo" localSheetId="1" hidden="1">2</definedName>
    <definedName name="solver_rep" localSheetId="1" hidden="1">0</definedName>
    <definedName name="solver_res" localSheetId="1" hidden="1">0.05</definedName>
    <definedName name="solver_rhs1" localSheetId="1" hidden="1">'Shipping Plan'!$L$6:$L$12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scl" localSheetId="1" hidden="1">2</definedName>
    <definedName name="solver_seed" hidden="1">0</definedName>
    <definedName name="solver_sel" localSheetId="1" hidden="1">1</definedName>
    <definedName name="solver_sho" localSheetId="1" hidden="1">2</definedName>
    <definedName name="solver_slv" localSheetId="1" hidden="1">0</definedName>
    <definedName name="solver_slvu" localSheetId="1" hidden="1">0</definedName>
    <definedName name="solver_soc" localSheetId="1" hidden="1">0</definedName>
    <definedName name="solver_ssz" localSheetId="1" hidden="1">0</definedName>
    <definedName name="solver_sta" localSheetId="1" hidden="1">0</definedName>
    <definedName name="solver_std" localSheetId="1" hidden="1">0</definedName>
    <definedName name="solver_sthr" hidden="1">0</definedName>
    <definedName name="solver_thr" localSheetId="1" hidden="1">0</definedName>
    <definedName name="solver_tim" localSheetId="1" hidden="1">100</definedName>
    <definedName name="solver_tms" localSheetId="1" hidden="1">0</definedName>
    <definedName name="solver_tol" localSheetId="1" hidden="1">0.05</definedName>
    <definedName name="solver_tree_a" localSheetId="1" hidden="1">1</definedName>
    <definedName name="solver_tree_b" localSheetId="1" hidden="1">1</definedName>
    <definedName name="solver_tree_ce" localSheetId="1" hidden="1">1</definedName>
    <definedName name="solver_tree_dn" localSheetId="1" hidden="1">1</definedName>
    <definedName name="solver_tree_rt" localSheetId="1" hidden="1">999999999999</definedName>
    <definedName name="solver_typ" localSheetId="1" hidden="1">2</definedName>
    <definedName name="solver_ubigm" localSheetId="1" hidden="1">1000000</definedName>
    <definedName name="solver_ucens" hidden="1">1E+30</definedName>
    <definedName name="solver_ucut" hidden="1">1E+30</definedName>
    <definedName name="solver_umod" localSheetId="1" hidden="1">1</definedName>
    <definedName name="solver_urs" localSheetId="1" hidden="1">0</definedName>
    <definedName name="solver_val" localSheetId="1" hidden="1">0</definedName>
    <definedName name="solver_ver" localSheetId="1" hidden="1">3</definedName>
    <definedName name="solver_vol" localSheetId="1" hidden="1">0</definedName>
  </definedNames>
  <calcPr calcId="152511"/>
</workbook>
</file>

<file path=xl/calcChain.xml><?xml version="1.0" encoding="utf-8"?>
<calcChain xmlns="http://schemas.openxmlformats.org/spreadsheetml/2006/main">
  <c r="G18" i="2" l="1"/>
  <c r="K12" i="2"/>
  <c r="K11" i="2"/>
  <c r="K6" i="2"/>
  <c r="K9" i="2" l="1"/>
  <c r="D6" i="2" l="1"/>
  <c r="F6" i="2"/>
  <c r="D7" i="2"/>
  <c r="F7" i="2"/>
  <c r="K7" i="2"/>
  <c r="D8" i="2"/>
  <c r="F8" i="2"/>
  <c r="K8" i="2"/>
  <c r="D9" i="2"/>
  <c r="F9" i="2"/>
  <c r="D10" i="2"/>
  <c r="F10" i="2"/>
  <c r="K10" i="2"/>
  <c r="D11" i="2"/>
  <c r="F11" i="2"/>
  <c r="D12" i="2"/>
  <c r="F12" i="2"/>
  <c r="D13" i="2"/>
  <c r="F13" i="2"/>
  <c r="D14" i="2"/>
  <c r="F14" i="2"/>
  <c r="D15" i="2"/>
  <c r="F15" i="2"/>
  <c r="D16" i="2"/>
  <c r="F16" i="2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6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7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K7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K8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9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K9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0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K10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1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K11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2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K12" authorId="0" shapeId="0">
      <text>
        <r>
          <rPr>
            <sz val="8"/>
            <color indexed="81"/>
            <rFont val="Tahoma"/>
            <family val="2"/>
          </rPr>
          <t>Constraint cell</t>
        </r>
      </text>
    </comment>
    <comment ref="B13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B14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B15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B16" authorId="0" shapeId="0">
      <text>
        <r>
          <rPr>
            <sz val="8"/>
            <color indexed="81"/>
            <rFont val="Tahoma"/>
            <family val="2"/>
          </rPr>
          <t>Variable cell</t>
        </r>
      </text>
    </comment>
    <comment ref="G18" authorId="0" shapeId="0">
      <text>
        <r>
          <rPr>
            <sz val="8"/>
            <color indexed="81"/>
            <rFont val="Tahoma"/>
            <family val="2"/>
          </rPr>
          <t>Objective cell</t>
        </r>
      </text>
    </comment>
  </commentList>
</comments>
</file>

<file path=xl/sharedStrings.xml><?xml version="1.0" encoding="utf-8"?>
<sst xmlns="http://schemas.openxmlformats.org/spreadsheetml/2006/main" count="16" uniqueCount="16">
  <si>
    <t>Ship</t>
  </si>
  <si>
    <t xml:space="preserve">  From</t>
  </si>
  <si>
    <t xml:space="preserve">  To</t>
  </si>
  <si>
    <t>Unit Cost</t>
  </si>
  <si>
    <t xml:space="preserve">  Nodes</t>
  </si>
  <si>
    <t>Net Flow</t>
  </si>
  <si>
    <t>Supply/Demand</t>
  </si>
  <si>
    <t>Newark</t>
  </si>
  <si>
    <t>Boston</t>
  </si>
  <si>
    <t>Columbus</t>
  </si>
  <si>
    <t>Richmond</t>
  </si>
  <si>
    <t>Atlanta</t>
  </si>
  <si>
    <t>Mobile</t>
  </si>
  <si>
    <t>Jacksonville</t>
  </si>
  <si>
    <t xml:space="preserve">Total Transportation Cost </t>
  </si>
  <si>
    <t>xij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</si>
</sst>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7" fillId="2" borderId="2" xfId="0" applyFont="1" applyFill="1" applyBorder="1" applyAlignment="1">
      <alignment horizontal="center"/>
    </xf>
    <xf numFmtId="164" fontId="8" fillId="2" borderId="3" xfId="0" applyNumberFormat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0" fillId="0" borderId="0" xfId="0" applyAlignment="1"/>
    <xf numFmtId="0" fontId="7" fillId="2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6" Type="http://schemas.openxmlformats.org/officeDocument/2006/relationships/image" Target="../media/image3.emf"/><Relationship Id="rId5" Type="http://schemas.openxmlformats.org/officeDocument/2006/relationships/customXml" Target="../ink/ink3.xml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218406</xdr:colOff>
      <xdr:row>12</xdr:row>
      <xdr:rowOff>125704</xdr:rowOff>
    </xdr:from>
    <xdr:to>
      <xdr:col>11</xdr:col>
      <xdr:colOff>41521</xdr:colOff>
      <xdr:row>17</xdr:row>
      <xdr:rowOff>86643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5" name="Ink 4"/>
            <xdr14:cNvContentPartPr/>
          </xdr14:nvContentPartPr>
          <xdr14:nvPr macro=""/>
          <xdr14:xfrm>
            <a:off x="4118364" y="2120662"/>
            <a:ext cx="1566720" cy="804960"/>
          </xdr14:xfrm>
        </xdr:contentPart>
      </mc:Choice>
      <mc:Fallback>
        <xdr:pic>
          <xdr:nvPicPr>
            <xdr:cNvPr id="5" name="Ink 4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14044" y="2115262"/>
              <a:ext cx="1576440" cy="813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61172</xdr:colOff>
      <xdr:row>14</xdr:row>
      <xdr:rowOff>135409</xdr:rowOff>
    </xdr:from>
    <xdr:to>
      <xdr:col>10</xdr:col>
      <xdr:colOff>356139</xdr:colOff>
      <xdr:row>15</xdr:row>
      <xdr:rowOff>146201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7" name="Ink 16"/>
            <xdr14:cNvContentPartPr/>
          </xdr14:nvContentPartPr>
          <xdr14:nvPr macro=""/>
          <xdr14:xfrm>
            <a:off x="4193964" y="2463742"/>
            <a:ext cx="1162800" cy="177480"/>
          </xdr14:xfrm>
        </xdr:contentPart>
      </mc:Choice>
      <mc:Fallback>
        <xdr:pic>
          <xdr:nvPicPr>
            <xdr:cNvPr id="17" name="Ink 16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89644" y="2459062"/>
              <a:ext cx="1171800" cy="184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168006</xdr:colOff>
      <xdr:row>12</xdr:row>
      <xdr:rowOff>82864</xdr:rowOff>
    </xdr:from>
    <xdr:to>
      <xdr:col>9</xdr:col>
      <xdr:colOff>635372</xdr:colOff>
      <xdr:row>15</xdr:row>
      <xdr:rowOff>95081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9" name="Ink 18"/>
            <xdr14:cNvContentPartPr/>
          </xdr14:nvContentPartPr>
          <xdr14:nvPr macro=""/>
          <xdr14:xfrm>
            <a:off x="4067964" y="2077822"/>
            <a:ext cx="700200" cy="512280"/>
          </xdr14:xfrm>
        </xdr:contentPart>
      </mc:Choice>
      <mc:Fallback>
        <xdr:pic>
          <xdr:nvPicPr>
            <xdr:cNvPr id="19" name="Ink 18"/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063644" y="2072782"/>
              <a:ext cx="708480" cy="522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28529" units="cm"/>
          <inkml:channel name="Y" type="integer" max="19019" units="cm"/>
          <inkml:channel name="F" type="integer" max="65535" units="dev"/>
          <inkml:channel name="T" type="integer" max="2.14748E9" units="dev"/>
        </inkml:traceFormat>
        <inkml:channelProperties>
          <inkml:channelProperty channel="X" name="resolution" value="999.96497" units="1/cm"/>
          <inkml:channelProperty channel="Y" name="resolution" value="999.94745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3-10-10T11:12:15.175"/>
    </inkml:context>
    <inkml:brush xml:id="br0">
      <inkml:brushProperty name="width" value="0.02646" units="cm"/>
      <inkml:brushProperty name="height" value="0.02646" units="cm"/>
    </inkml:brush>
  </inkml:definitions>
  <inkml:traceGroup>
    <inkml:annotationXML>
      <emma:emma xmlns:emma="http://www.w3.org/2003/04/emma" version="1.0">
        <emma:interpretation id="{0DD3EE6F-3DB1-4E41-993E-28994EA0D3FF}" emma:medium="tactile" emma:mode="ink">
          <msink:context xmlns:msink="http://schemas.microsoft.com/ink/2010/main" type="writingRegion" rotatedBoundingBox="11377,6141 15646,5815 15822,8114 11552,8440"/>
        </emma:interpretation>
      </emma:emma>
    </inkml:annotationXML>
    <inkml:traceGroup>
      <inkml:annotationXML>
        <emma:emma xmlns:emma="http://www.w3.org/2003/04/emma" version="1.0">
          <emma:interpretation id="{94DD8658-5A67-4F56-A731-C9F19D5EA0E3}" emma:medium="tactile" emma:mode="ink">
            <msink:context xmlns:msink="http://schemas.microsoft.com/ink/2010/main" type="paragraph" rotatedBoundingBox="11377,6141 15646,5815 15822,8114 11552,8440" alignmentLevel="1"/>
          </emma:interpretation>
        </emma:emma>
      </inkml:annotationXML>
      <inkml:traceGroup>
        <inkml:annotationXML>
          <emma:emma xmlns:emma="http://www.w3.org/2003/04/emma" version="1.0">
            <emma:interpretation id="{DEDAE65D-EB8D-4481-8CEC-DA4ACBE8DEAC}" emma:medium="tactile" emma:mode="ink">
              <msink:context xmlns:msink="http://schemas.microsoft.com/ink/2010/main" type="line" rotatedBoundingBox="11377,6141 15533,5824 15595,6638 11439,6956">
                <msink:destinationLink direction="with" ref="{43C693C0-BB61-425A-A792-84B4E15D34F9}"/>
              </msink:context>
            </emma:interpretation>
          </emma:emma>
        </inkml:annotationXML>
        <inkml:traceGroup>
          <inkml:annotationXML>
            <emma:emma xmlns:emma="http://www.w3.org/2003/04/emma" version="1.0">
              <emma:interpretation id="{3E76B82B-C804-49DB-A6ED-895F7BC13EEC}" emma:medium="tactile" emma:mode="ink">
                <msink:context xmlns:msink="http://schemas.microsoft.com/ink/2010/main" type="inkWord" rotatedBoundingBox="11377,6141 15533,5824 15595,6638 11439,6956">
                  <msink:destinationLink direction="with" ref="{BE5F92A4-1A4C-4712-BA57-04667821137E}"/>
                </msink:context>
              </emma:interpretation>
              <emma:one-of disjunction-type="recognition" id="oneOf0">
                <emma:interpretation id="interp0" emma:lang="en-GB" emma:confidence="0">
                  <emma:literal>Info-outro</emma:literal>
                </emma:interpretation>
                <emma:interpretation id="interp1" emma:lang="en-GB" emma:confidence="0">
                  <emma:literal>Inflow-all no</emma:literal>
                </emma:interpretation>
                <emma:interpretation id="interp2" emma:lang="en-GB" emma:confidence="0">
                  <emma:literal>Inflow anilino</emma:literal>
                </emma:interpretation>
                <emma:interpretation id="interp3" emma:lang="en-GB" emma:confidence="0">
                  <emma:literal>Inflow-all And</emma:literal>
                </emma:interpretation>
                <emma:interpretation id="interp4" emma:lang="en-GB" emma:confidence="0">
                  <emma:literal>Inflow-out no</emma:literal>
                </emma:interpretation>
              </emma:one-of>
            </emma:emma>
          </inkml:annotationXML>
          <inkml:trace contextRef="#ctx0" brushRef="#br0">35 17 13823 0,'0'0'1216'0,"0"0"-960"0,0 0-256 0,0 0 0 0,-1-2 1120 15,-2-1 176-15,1 0 48 0,2 3 0 0,0 0-352 16,0 0-64-16,0 0-16 0,-3-3 0 0,1 0-384 0,2 3-80 16,0 0 0-16,0 0-16 0,0 0 16 0,0 0 0 0,0 0 0 15,-3-1 0-15,-1-1-208 0,4 2-48 0,0 0 0 16,0 0 0-16,-3 0 32 0,3 0 0 0,0 0 0 0,-3 3 0 16,-1 1-224-16,1 2 0 0,0 2 0 0,2 1 0 15,1 2 0-15,0 0 0 0,0 1 0 0,0 3 0 16,2 1 0-16,0 1 0 0,0 0 0 0,0 4 0 15,2 1 0-15,-2 2 0 0,1 0-128 0,-1 0 128 16,0-1 0-16,1 0 0 0,-1 0-128 0,0-2 128 16,1-2-368-16,-1-2-16 0,0-2 0 0,1-2 0 15,-2-2-768 1,0-2-144-16,0 0-48 0,-1-3-8368 0</inkml:trace>
          <inkml:trace contextRef="#ctx0" brushRef="#br0" timeOffset="477.6515">-87 478 17503 0,'0'0'1552'0,"0"0"-1232"0,0 0-320 0,0 0 0 16,0 0 1792-16,0 0 320 0,0 0 48 0,0 0 16 15,0 0-1280-15,0 0-256 0,0 0-64 0,5 2 0 16,0-2-352-16,1 1-80 0,2-1-16 0,1 0 0 16,0 0-128-16,-1 0 0 0,1-1 0 0,0 0-176 15,1-2 176-15,1 0-128 0,1-1 128 0,0 1-128 16,0-2-128-16,4-2-32 0,0 0 0 0,0 1 0 15,1-3 32-15,-2 2 0 0,0-1 0 0,-1-1 0 16,-1-1-32-16,1 0 0 0,-2 0 0 0,0-1 0 16,-2 1-1536-16,0-1-304 0,10-9-64 0,-9 0-6448 0</inkml:trace>
          <inkml:trace contextRef="#ctx0" brushRef="#br0" timeOffset="729.1295">-51 18 13823 0,'0'0'1216'15,"0"0"-960"-15,-4-2-256 0,1-1 0 0,3 3 2912 0,0 0 544 0,-2-4 96 0,2-1 32 16,2 1-2624-16,0-1-512 0,1 0-96 0,1 0-32 31,1-2-704-31,2 0-160 0,0-2-32 0,2 1 0 16,0-1-1536-16,2-1-304 0,16-14-64 0,-9 8-16 0</inkml:trace>
          <inkml:trace contextRef="#ctx0" brushRef="#br0" timeOffset="1072.6911">307 95 11967 0,'0'0'528'0,"0"0"112"0,0 0-512 0,1 5-128 0,1 1 0 16,-1 0 0-16,0 1 2080 0,0-1 384 0,-1 2 80 0,0-1 16 0,0 0-1392 0,0 0-272 15,0 0-48-15,0 0-16 0,-1 0-192 0,0-1-64 16,0 0 0-16,1-2 0 0,0-4-192 0,0 0-64 16,0 0 0-16,0 0 0 0,0 0-48 0,0 0-16 15,0 0 0-15,0 0 0 0,0 0 128 0,0 0 0 16,0-4 16-16,0 1 0 0,0-1-144 0,1-2-48 0,1-1 0 0,-1 0 0 15,2 2-32-15,-1 0-16 16,0 1 0-16,1 0 0 0,-1-1-160 0,0 1 0 16,-2 4 0-16,3-3 0 0,-1-1 0 0,0 0 0 15,-2 4-160-15,0 0 160 0,5 2-176 0,-1 1 176 0,1 1-192 0,-1 2 192 16,0 2-192-16,0 0 64 0,0 2 128 0,0 0-208 16,0 1 48-16,0-1 16 0,0 0 0 0,0 0 0 31,0 1-256-31,0-1-48 0,0-2-16 15,-1 0 0-15,0-2-704 0,0-1-144 0,0 0-32 0</inkml:trace>
          <inkml:trace contextRef="#ctx0" brushRef="#br0" timeOffset="1855.3158">506 286 23263 0,'-2'-5'512'0,"-1"-1"96"0,2 0 32 0,-1-2 16 0,2-1-528 0,1-2-128 0,2 1 0 0,1-3 0 0,1-2 0 0,2-1 0 16,1-1-192-16,1 0 192 0,2 0-192 0,1-2 192 15,1-2-192-15,1-1 192 16,0 0-528-16,0 1 16 0,2 1 0 0,-1 1 0 0,1 0 192 0,-2 2 64 15,1 0 0-15,0 3 0 0,-1-1 256 0,0 1 256 16,0 0-64-16,-2 3 0 0,-1 1 368 0,0 3 64 16,-1 0 16-16,0 1 0 0,-1 2 16 0,-1 2 16 0,1 0 0 0,-1 2 0 15,0 2-224-15,0 1-64 0,0 1 0 0,-1 1 0 16,-1 2-384-16,1 0 0 0,0 3 0 0,0 3 0 16,0 1 0-16,-1 1 0 0,0 2 128 15,-1 1-128-15,1-1 0 0,-2 2 0 0,1 0 0 0,-1 1 0 16,0-1 0-16,-1 0 0 0,-2-2 0 0,1 0 0 31,-1 0-480-31,0 0 32 0,-1 0 0 0,-1 0 0 16,0 1-416-16,-2 0-80 0,0 1-16 15,2 0 0-15</inkml:trace>
          <inkml:trace contextRef="#ctx0" brushRef="#br0" timeOffset="1458.369">486 79 17503 0,'0'0'1552'0,"0"0"-1232"0,4-4-320 0,0 1 0 0,0 2 1040 0,2-1 160 16,-1 0 16-16,1-1 16 0,0 0-336 0,1-2-64 16,-1 0 0-16,0-2-16 0,1 1-304 0,0-1-48 15,-1-1-16-15,0-2 0 0,0 1-128 0,-1-2-16 16,0 0-16-16,-1-2 0 0,1-2-160 0,0 0-128 16,-2 0 192-16,1-1-192 0,-1-3 208 0,-1 2-64 15,-1 1-16-15,1 0 0 0,0-1-128 0,-3 0 128 16,1-1-128-16,-1 2 128 0,-1-1 64 0,0 2 0 0,0 0 0 15,-1 3 0-15,0 0-64 0,0 2 0 0,-1 2 0 0,0 0 0 16,-1 3-128-16,1 1 192 16,-1 1-192-16,0 1 192 0,-1 1-192 0,1 1 0 0,1 3 0 0,0 1 0 15,0 2-176-15,0 1 48 0,1 5 0 0,1 2 0 16,0 3 0-16,2 1 0 0,0 3 0 0,0 2 0 16,3 4 128-16,0 1 0 0,0 3 0 0,1 2-128 15,0 1 128-15,2 1 0 0,0-1 0 0,2 0-128 16,-1 2 128-16,0 1 0 0,1-1 0 0,0 1-128 31,0-1-1056-31,1 0-208 0,-2-1-32 0,3-3-9888 0</inkml:trace>
          <inkml:trace contextRef="#ctx0" brushRef="#br0" timeOffset="2547.6792">925 20 20271 0,'4'-3'448'0,"3"-2"80"0,0 0 32 0,3 1 16 0,0 1-576 0,2 0 0 0,0 2 0 0,1 1 0 0,-2 0 624 0,2 2 16 16,0 1 0-16,-2 2 0 0,0 2-160 0,-1 1-32 16,-1 1 0-16,-2 1 0 0,-1 1-128 0,-1 1-16 15,-2-1-16-15,-2 0 0 0,0 2-128 0,-2-2-32 16,-1 0 0-16,-1-2 0 0,-1 0 208 0,0-2 48 15,-1-2 0-15,0-1 0 0,0-2 736 0,-1-2 160 16,1 0 16-16,-1 0 16 0,1-2-272 0,0-1-48 16,1-2-16-16,0-1 0 0,1-1-592 0,0-2-112 15,2-2-16-15,0 0-16 0,0-2-240 0,2 0 0 0,1-2 0 0,1 1-160 16,1 1 16-16,0-1 0 0,2 1 0 16,1 1 0-16,1 1 16 0,0 3 0 0,0 0 0 0,0 2 0 15,0 0 128-15,0 3-192 0,2 0 192 0,-1 2-192 16,0 0 192-16,0 2-192 0,1 2 192 0,0 2-192 15,-1 1 192-15,0 0-128 0,1 1 128 0,-2 0-128 16,0 0 128-16,0-1-128 0,-1 1 128 0,0-2-128 16,-1-1 128-16,1 0 0 0,-2-1 0 0,0-1 128 15,-1-2 16-15,1 1 16 0,0-1 0 0,-2 0 0 16,1-1-160-16,0 0 192 0,0-2-192 0,0 1 192 16,0-1-192-16,-1-1 0 0,-1 0 0 0,0 0 0 15,2 1 0-15,-2 1 0 0,-2 2-192 0,0 0 192 0,0 0-368 0,0 0 48 16,0 0 16-16,3 4 0 0,0 0 48 15,-1 1 0-15,0 1 0 0,-1 2 0 0,1 1 64 0,0 0 32 16,1-2 0-16,-1 0 0 0,0-3 160 0,0 2 0 16,0-1 0-16,0 0 128 0,-2-5 64 0,0 0 0 15,4 1 16-15,0-1 0 0,1-3 160 16,-1 0 16-16,1 1 16 0,0-2 0 0,0 0-80 0,1-1 0 16,-1-1-16-16,0 0 0 0,2 0-176 15,-3-1-128-15,1 0 144 0,-1 0-144 0,0 2 0 16,-1-2 0-16,1 2 0 0,-1 0 0 0,0-1 0 0,-1 2 0 15,0 0 0-15,-2 4 0 0,0 0 144 0,0 0-144 16,0 0 128-16,0 0-128 0,0-4 128 0,0 4-128 0,0 0 0 0,-2-5 128 16,0 1 80-16,1 0 16 0,-1 0 0 0,1 0 0 15,0-1-224-15,0 1 128 0,-1-2-128 0,0 1 0 32,2 1-256-32,-1 0-160 0,0 0-32 0,0 0 0 15,1 0-2816-15,-4 0-560 0,-6-5-112 0,6 2-32 0</inkml:trace>
          <inkml:trace contextRef="#ctx0" brushRef="#br0" timeOffset="3088.9059">1751-27 26655 0,'0'0'576'0,"0"0"128"0,0 0 32 0,0 0 32 0,4-2-624 0,0 0-144 0,2-1 0 0,0-1 0 15,0 2 144-15,1 0 0 0,1-1 0 0,0 0 0 16,2 0-144-16,1-1 0 0,-1 3 0 0,0-1-176 16,0 0 176-16,-3 1 0 0,1 0 0 0,0 0 0 15,0 1 0-15,-1 0 176 0,1-1-48 0,-1 0 0 16,0 1 112-16,1-1 16 0,0 1 0 0,-2 0 0 16,0 0 112-16,-2 1 16 0,-4-1 16 0,0 0 0 15,5 1-224-15,-2 0-48 0,-3-1-128 0,0 0 192 16,0 0-192-16,0 0 0 0,3-1 0 0,-3 1 0 15,0 0-1760-15,3-2-448 0,1-7-96 0,-4 9 0 0</inkml:trace>
          <inkml:trace contextRef="#ctx0" brushRef="#br0" timeOffset="4082.2863">2447-255 9215 0,'0'0'816'0,"0"0"-656"0,-6 0-160 15,0 2 0-15,1-1 2992 0,-1 1 560 0,1-1 112 0,0 3 32 16,0-1-2992-16,1 1-576 0,0 2-128 0,0 0 0 16,0 2-160-16,0 2 0 0,1 2 0 0,0 0 0 15,1 2 160-15,0-1-208 0,1 2 80 0,0 2 128 0,2 4 0 16,-1 0 0-16,1 0 0 0,-1-1 0 0,2 0-224 16,1 4 80-16,2-3 16 0,-1-3 0 0,2-5 384 0,0-1 96 15,1-2 16-15,0-1 0 0,0-3 272 0,1-2 64 16,0-1 16-16,0-2 0 0,0 0 144 0,0-2 32 15,-1-2 0-15,0 0 0 0,1-1-64 0,-2 0-16 16,1-3 0-16,-1 0 0 0,0 0-432 0,-1-3-96 16,1 0-16-16,-2 0 0 0,0-1-112 15,-1 0-32-15,-1-1 0 0,0 0 0 0,-1 0 128 0,-1-1 32 16,-1 2 0-16,0-2 0 0,-1 1-288 0,0 0 0 0,-1 2 0 16,-2-1 0-16,1-1 0 0,0 3 0 15,-2 0 0-15,1 2 0 0,0 0 0 0,0 0-176 0,0 3 0 16,1-1 0-16,-1 1 176 0,0-2 0 0,1 2 0 0,1 1 0 15,0 0-144-15,1 0 144 0,0 0-160 0,2 3 160 16,0-3-256-16,0 0 32 0,2-1 16 0,0 1 0 16,1 0-16-16,1 0 0 0,2 0 0 0,1 0 0 15,1-1 224-15,1 0-144 0,0 0 144 0,1 0-128 16,1-1 128-16,-1 3 0 0,2 0-144 0,0 1 144 16,-2-1 0-16,2 2 0 15,0 0-144-15,1 1 144 0,-2 1 0 0,0 1 0 0,-1 0 0 0,0 1 0 16,0 0 0-16,-1 3 0 0,-1 0 144 15,0 2-144-15,0 0 0 0,-1 1 0 0,-1 1 0 16,-1 1 0-16,0 0 0 0,-1 0 0 0,-1 1 0 16,0-1 0-16,0-3 0 0,0 0 0 15,1-2 0-15,-2 0 0 0,2-1 0 0,-1-2 128 0,0 0-128 16,0-1 0-16,0 1 128 0,-3-4-128 0,3 2 128 16,0-1-128-16,1 0 0 0,0 0 128 0,0 0-128 0,0-1 0 0,1-1 0 0,-1 2 0 15,0-1 0-15,0-1 0 0,-1 0 0 0,-3 1 240 16,3-1-48-16,1 1 0 0,-1 0 64 0,-3 0 0 15,0 0 0-15,4-1 0 0,-1-1 80 0,0-1 32 16,-3 3 0-16,2-3 0 0,0 0-176 0,1-1-16 16,-2-1-16-16,1-1 0 0,-1 2-32 0,1-1-128 15,-1-1 192-15,1 1-64 0,-1 1-128 0,0 1 128 16,1 0-128-16,-2 3 128 0,2-3-128 0,-2 3 0 16,0 0 0-16,0 0 0 0,3-3 0 0,-3 3-224 15,0 0 80-15,0 0 16 0,3 4-128 0,0 1-32 0,0-2 0 0,1 2 0 31,-2 1-352-31,1 1-64 0,0-1 0 0,0 0-16 16,2 1-240-16,-1 0-64 0,0 1 0 0,-1-2-11776 0</inkml:trace>
          <inkml:trace contextRef="#ctx0" brushRef="#br0" timeOffset="4356.136">2981-255 21183 0,'-3'-4'1888'0,"1"-1"-1504"0,-1 0-384 0,0-1 0 0,0 1 2128 0,0-1 368 16,0 1 64-16,0 0 0 0,0-1-1232 0,-1 2-256 16,2-1-48-16,-1 2-16 15,0 0-480-15,3 3-80 0,0 0-32 0,0 0 0 0,0 0-416 0,0 0 0 16,-3 4 0-16,0 3 0 0,2 0 0 0,0 4-192 16,1 2 0-16,1 2 16 0,1 1 176 0,0 1-192 15,0 0 192-15,-1 1-192 0,3 1 192 0,-2 2 0 16,1-1-144-16,0 0 144 0,0-1-352 15,0 1 0-15,0-1 0 0,1 0 0 16,0-1-1632 0,1-1-336-16,-1-1-64 0,-4-2-9968 0</inkml:trace>
          <inkml:trace contextRef="#ctx0" brushRef="#br0" timeOffset="4832.1577">3013-102 29535 0,'0'0'1312'0,"0"0"272"0,2-5-1264 0,0 0-320 0,1-2 0 0,1 0 0 15,1-1 272-15,0 1 0 0,1-1 0 0,0 0 0 16,2-2-272-16,0 1 0 0,-1 0 0 0,1 0 0 31,1-1-512-31,-2 2-128 0,1-2 0 0,0 1-16 16,-1 2-304-16,0 0-48 0,-1 1-16 0,0 2 0 15,0-1 416-15,0 1 80 0,-1 1 16 0,0 1 0 0,-1 0 352 0,0 1 160 0,0-1-128 0,-1 0 128 16,0 0 0-16,-3 2 224 0,3-2-32 0,1-1 0 16,-1 0-192-16,0 0 144 0,-1-1-144 15,0 0 128-15,1 0-128 0,-1-2 0 0,1-1 0 0,0 0-176 0,-1 0 48 0,2 0 0 16,-2-2 0-16,0-1 0 0,0 0 128 0,-1 0 0 16,0-1 128-16,0-1-128 0,0 1 432 0,-2-1 16 15,1 0 0-15,-1-2 0 0,0 2 320 0,-1 0 64 16,0 1 0-16,-1 0 16 0,-1-1-16 0,1 2 0 15,-1 0 0-15,-1 0 0 0,0 2-128 0,1 0-16 16,-2 1-16-16,1 1 0 0,0 0-160 0,0 1-48 16,0 0 0-16,1 3 0 0,0 1-160 0,0 1-48 15,4 0 0-15,-5 3 0 0,1 2-256 0,1 3-144 16,1 1 16-16,0 3 0 0,0 2 128 0,1 3 0 16,1 4 0-16,1 3 0 0,2 3-128 0,-1 3 128 15,2 1-128-15,-1 3 128 0,1 0 0 0,0 2-160 0,1-1 160 0,0-1 0 16,1 2-176-16,1-1 176 0,-1 1-160 0,0 0 160 31,0 2-640-31,0 1-16 0,0-2-16 0,-2 0-13888 0</inkml:trace>
          <inkml:trace contextRef="#ctx0" brushRef="#br0" timeOffset="5239.9633">3284 85 11967 0,'1'-10'1072'0,"-1"5"-864"15,0-2-208-15,0-2 0 0,0-1 2528 0,1 0 464 0,1 0 80 0,0-1 32 0,-1 1-1856 0,2-1-368 16,0-1-80-16,2 1-16 0,-1-1-416 0,1 0-96 16,0 0-16-16,0 0 0 0,2-1-256 0,0 0 0 15,-1 0 0-15,1 0 0 0,0 0 0 0,0-1 0 16,1 2 0-16,-1 1-144 0,0-2 144 0,-1 1 0 15,0-1 0-15,0 0 0 0,-1 1 0 0,0 1 144 16,0 0 0-16,0 1 0 0,0 0 112 0,-1 2 0 16,1-1 16-16,-1 2 0 0,0 0-16 15,0 2 0-15,0 0 0 0,0 1 0 0,0 1 0 0,-1 1-16 16,0 1 0-16,-3 1 0 16,5 3-240-16,-1 2 0 0,1 2 0 0,-1 4 0 0,0 2 0 0,1 3-128 15,0 2 128-15,1 1-208 0,-1-1-48 0,1 2 0 0,0 0 0 0,-1 1 0 31,1 1-304-31,1 0-64 0,-1 0-16 16,0 0 0-16,0-2-208 0,0 2-48 0,0 1-16 0,-2 0 0 16,0-2 80-16,-1 2 0 0,0 0 16 0,-1-2 0 15,0-3-16-15,0-1 0 0,-1 0 0 0,0-2-4608 0,0-1-912 0</inkml:trace>
          <inkml:trace contextRef="#ctx0" brushRef="#br0" timeOffset="5872.4525">3614-98 10127 0,'2'-6'896'0,"0"0"-704"0,1 1-192 0,1-1 0 15,1 1 1936-15,0 0 368 0,1 1 64 0,0 3 0 16,-1 0-1200-16,1 2-240 0,0 2-48 0,-1 1-16 16,1-1-592-16,0 4-112 0,-1 2-32 0,0 1 0 0,-1 0-128 0,-1 2 128 15,-1-1-128-15,0 1 128 0,-1 0 112 0,-1 1 16 16,0 0 0-16,-1 0 0 0,0-2-48 0,-1-1 0 15,-1-1 0-15,1-1 0 0,-1-1 400 0,1-1 80 16,2-6 16-16,-4 3 0 0,4-3 0 0,0 0 0 16,0 0 0-16,-5-3 0 0,5 3-160 0,-5-8-32 15,1-1 0-15,1-1 0 0,1-3-384 0,1 0-128 16,0-2 0-16,1 0 0 0,1-1 0 0,1 0-352 16,0 2 48-16,1 1 16 15,2-1-128-15,0 3-32 0,1 2 0 0,-1 0 0 0,1 2 160 0,1 2 32 16,-1 3 0-16,1 1 0 0,-1 1 256 0,2 3-160 0,-1 1 160 0,2 1-128 15,0 1 128-15,0 2-128 0,1 1 128 0,-1 1-128 16,-1 1 128-16,1 1 0 0,-1 0 0 0,1 0 0 16,-1-3 0-16,0-1 176 0,1 1-48 0,-2-1 0 15,0-2 208-15,0-2 48 0,0-1 0 0,-1 0 0 16,0-2 304-16,-1-1 64 0,0-1 16 0,0-1 0 16,-2 1-432-16,0-2-80 0,0-1 0 0,-1-1-16 15,0 0-240-15,0-2 144 0,0 1-144 0,-1 1 128 16,0-1-352-16,-1 3-80 0,0 3-16 0,0 0 0 15,0 0-48-15,0 0-16 0,0 0 0 0,0 0 0 16,-1 7 224-16,0 0 160 0,1 0-208 0,0 1 80 16,1 0 128-16,1 2-160 0,0 1 160 0,1-2-160 15,0-2 160-15,1-1 0 0,1-1 0 0,0 1-128 16,1-1 128-16,1 0 256 0,0-4-64 0,0 1-16 0,0-1 336 0,0-1 64 16,1-1 0-16,-1-1 16 0,0-2 144 0,0 0 32 15,0 1 0-15,-1-2 0 0,1-1-224 0,-2 0-32 16,0-1-16-16,-1 0 0 0,-1-1-96 0,-1 0-16 15,0-1 0-15,-2 0 0 0,1-1-256 0,-2 0-128 16,-3 0 128-16,0 0-128 16,-2-1-368-16,-3 0-144 0,-2 1-48 15,-3 0 0-15,-1 1-2176 0,-5 1-432 0,-29-8-96 0,14 6 0 16</inkml:trace>
        </inkml:traceGroup>
      </inkml:traceGroup>
      <inkml:traceGroup>
        <inkml:annotationXML>
          <emma:emma xmlns:emma="http://www.w3.org/2003/04/emma" version="1.0">
            <emma:interpretation id="{FB7268D8-45FC-498F-8878-7EB04834AE86}" emma:medium="tactile" emma:mode="ink">
              <msink:context xmlns:msink="http://schemas.microsoft.com/ink/2010/main" type="line" rotatedBoundingBox="12274,7123 15756,6971 15806,8119 12324,8271"/>
            </emma:interpretation>
          </emma:emma>
        </inkml:annotationXML>
        <inkml:traceGroup>
          <inkml:annotationXML>
            <emma:emma xmlns:emma="http://www.w3.org/2003/04/emma" version="1.0">
              <emma:interpretation id="{06BF2646-68AC-4CF6-AC4C-7D10B591C55C}" emma:medium="tactile" emma:mode="ink">
                <msink:context xmlns:msink="http://schemas.microsoft.com/ink/2010/main" type="inkWord" rotatedBoundingBox="12274,7123 15756,6971 15806,8119 12324,8271"/>
              </emma:interpretation>
              <emma:one-of disjunction-type="recognition" id="oneOf1">
                <emma:interpretation id="interp5" emma:lang="en-GB" emma:confidence="0">
                  <emma:literal>0-1x121x11)</emma:literal>
                </emma:interpretation>
                <emma:interpretation id="interp6" emma:lang="en-GB" emma:confidence="0">
                  <emma:literal>0-1x121x17)</emma:literal>
                </emma:interpretation>
                <emma:interpretation id="interp7" emma:lang="en-GB" emma:confidence="0">
                  <emma:literal>o-likin.)</emma:literal>
                </emma:interpretation>
                <emma:interpretation id="interp8" emma:lang="en-GB" emma:confidence="0">
                  <emma:literal>o-likin,)</emma:literal>
                </emma:interpretation>
                <emma:interpretation id="interp9" emma:lang="en-GB" emma:confidence="0">
                  <emma:literal>o-likin,}</emma:literal>
                </emma:interpretation>
              </emma:one-of>
            </emma:emma>
          </inkml:annotationXML>
          <inkml:trace contextRef="#ctx0" brushRef="#br0" timeOffset="16461.3318">1313 1139 23951 0,'0'0'512'0,"0"0"128"0,0 0 0 0,0 0 64 0,0 0-576 16,0 0-128-16,0 0 0 0,0 0 0 0,0 0 512 0,0 0 80 0,0 0 16 0,0 0 0 0,0 0-432 15,0 0-176-15,0 0 128 0,0 0-128 0,4-2 0 0,0 1 0 0,1-1 0 16,0 1 0-16,2 0 0 0,-1 0 0 0,2-1 0 16,0 2 0-16,0-2 0 0,3 1 0 15,-1 0 0-15,0 1 0 0,0-2 0 0,-1 2 160 0,0 0-32 0,0 0-128 16,1 1 192-16,-2 0-192 16,1 0 192-16,-2-1-192 0,0 1 176 0,0 0-176 0,0 0 160 0,-1 0-160 15,-1 1 128-15,1-1-128 0,-1 1 0 0,0-1 144 16,-1-1-144-16,1 1 0 0,-1 1 0 0,0-1 128 15,-1 0-320-15,-3-1-64 0,4 2 0 0,0-2-7760 16,-4 0-1552-16</inkml:trace>
          <inkml:trace contextRef="#ctx0" brushRef="#br0" timeOffset="16934.956">1915 832 21423 0,'0'0'944'0,"0"0"208"0,0 0-928 0,-4-1-224 0,4 1 0 0,-4-1 0 15,4 1 1120-15,-4 0 176 0,4 0 48 0,-4 2 0 16,1-1-768-16,-1 1-160 0,4-2-32 0,-3 5 0 15,0 2-384-15,0 1 0 0,0 2 0 0,1 3 0 16,0 1 0-16,0 4 0 0,0 3 0 16,2 4 0-16,0 2 0 0,0 4 0 0,0 3 0 0,1 2 0 15,1 2-224-15,2 0 80 0,0 1 16 0,2-2 0 0,0-2 128 16,1-4 0-16,2-3 0 0,0-5 0 0,2-3 0 0,1-3 0 16,2-2 128-16,-1-5-128 0,2-2 0 0,1-3 0 15,1-3 0-15,2-1-128 16,-1-4-384-16,3-3-64 0,-1-1 0 0,2-3-7056 15,0-3-1408-15</inkml:trace>
          <inkml:trace contextRef="#ctx0" brushRef="#br0" timeOffset="23885.0274">2151 871 11055 0,'0'0'976'0,"0"0"-784"0,0-3-192 0,0 3 0 16,0 0 3728-16,0-3 704 0,0 1 144 0,0 2 32 15,3-2-3152-15,0-1-624 0,1 2-128 0,0 1-32 16,1 1-544-16,0 0-128 0,1 1 0 0,0 2 0 16,2 1 0-16,-3 0 0 0,1 3 0 0,1 1 0 15,2 2-144-15,0 1 144 0,2-1 0 16,0 3 0-16,1 2-128 0,3 4 128 0,2 0 0 0,-2-1 0 15,1-1-144-15,-1 0 144 0,1 0 0 0,0 0-144 16,-1-1-48-16,0-2 0 0,-1 1 0 16,0-2 0-16,0-1-128 0,-2-1-16 0,0 0-16 0,-1-2 0 15,0-2-864 1,-1 1-192-16,0-2-16 0,-1-1-9376 0</inkml:trace>
          <inkml:trace contextRef="#ctx0" brushRef="#br0" timeOffset="24137.5797">2413 806 17503 0,'0'0'1552'0,"0"0"-1232"16,-5 0-320-16,-1 0 0 0,0 1 2208 0,1 0 384 0,5-1 80 0,-5 3 16 16,1 2-1792-16,-1 0-368 0,1 1-64 15,1 3-16-15,0 2-448 0,1 3 0 0,-1 1 0 0,1 2 0 16,0 4 0-16,-1 2 0 0,2 3 0 0,-1 1 0 15,2 0 0-15,-1 4-160 0,0 1 160 0,-1 0-192 16,1 1-48-16,0-2-16 0,0-2 0 0,0-2 0 31,1-2-560-31,1-3-112 0,-1-3-32 0,1-4 0 16,0-1-608-16,-2-4-128 0</inkml:trace>
          <inkml:trace contextRef="#ctx0" brushRef="#br0" timeOffset="24336.4047">2585 979 20959 0,'0'0'928'0,"0"0"192"0,0 0-896 0,4 5-224 0,0 1 0 0,1 2 0 0,0 1 960 0,-1 1 160 16,-1 3 32-16,0-1 0 0,1 1-576 16,-2 2-96-16,-1 1-32 0,-1 1 0 0,2 1-288 0,-1 1-160 15,-1 1 160-15,0 0-160 0,-2-2 0 0,1 1 0 16,-1-1 0-16,1 0 0 15,-2-1-448-15,1-1-96 0,0-2-16 0,-1-1-10832 0</inkml:trace>
          <inkml:trace contextRef="#ctx0" brushRef="#br0" timeOffset="15628.2099">953 1043 6447 0,'0'0'576'0,"-4"0"-576"0,-1 0 0 0,0-1 0 16,-1 0 4048-16,0 0 704 0,1-1 144 0,-1 1 32 15,1-1-3280-15,-1 0-656 0,1 0-128 0,-1 2-32 16,0-1-608-16,0 0-224 0,-1 0 144 0,1 1-144 15,0 0 128-15,1-1-128 0,0 1 128 0,0 0-128 16,-2 0 0-16,0 0 0 0,2 1 0 0,0 0 0 0,-1 0 0 0,-1 0 0 16,2 1 0-16,-1 1 0 15,1 1 0-15,0 0 0 0,1 2 0 0,0 2 0 16,1 1-144-16,-1 2 144 0,2 2 0 0,1 2 0 0,0 4-192 16,1 0 192-16,0 1-192 0,1 2 192 0,1 0-144 0,1 2 144 15,1-2 0-15,1 0-144 0,0-3-208 0,1-1-32 16,-1-3-16-16,1-1 0 15,2-2-48-15,0-2-16 0,1-3 0 0,0-2 0 16,0-2 288-16,1-1 176 0,-1 1-192 0,-1-2 192 0,1-1 0 16,-1-1 176-16,-1-1 0 0,1 0 0 0,-1 0 320 0,0-2 64 15,-1 0 16-15,0-2 0 0,-1 1 256 0,0-1 48 16,-1-2 16-16,-1 0 0 0,1-1-64 0,-2 0 0 16,-1-2 0-16,1 0 0 0,-1 0-288 0,-1-1-64 15,0-1-16-15,0 0 0 0,-2-1-144 0,0-1-48 16,0-1 0-16,-2-1 0 0,1 0-96 0,-1 0-32 0,-1 0 0 0,0 1 0 15,-2 0-144-15,1 2 0 0,-1-1 0 0,0 1 0 16,0 0 0-16,0 1-144 0,0 1 0 0,0 0 0 31,1 2-384-31,-1 1-80 0,0 2-16 0,0 2 0 16,-1 0-2112-16,-2 5-416 0,-16 5-96 0,10 2-16 0</inkml:trace>
          <inkml:trace contextRef="#ctx0" brushRef="#br0" timeOffset="24606.3393">2628 1138 27471 0,'1'-3'592'0,"0"-1"128"0,2 0 32 16,0 0 32-16,1-1-624 0,0 0-160 0,2 1 0 0,-1 1 0 0,1-1 800 0,0 2 128 0,1 1 32 16,0 1 0-16,0 0-448 0,1 3-64 0,0 0-32 0,-1 1 0 15,0 3-416-15,-1 0 0 0,0 3 0 0,0 1 0 16,-3 2 0-16,1 3 0 0,-2 1-224 0,-1 1 80 16,0 2-208-16,-1 0-32 0,-1 1-16 0,1-2 0 15,0-1 128-15,-2-2 16 0,1-3 16 0,0-2 0 0,1-3 240 0,0-1 0 16,0-3 0-16,0-4 160 0,0 0 0 0,0 0 0 15,4 0 0-15,2-1 0 0,0-2-160 0,1-3 0 16,1-2 0-16,2-2-176 16,0-2-1760-16,0-1-368 0,1-3-64 0,0 1 0 0</inkml:trace>
          <inkml:trace contextRef="#ctx0" brushRef="#br0" timeOffset="24804.2145">2974 1123 24191 0,'0'0'528'0,"0"0"112"0,0 0 32 16,0 0 0-16,0 0-544 0,4 3-128 0,0-2 0 0,1 1 0 0,-1-1 0 0,1 1 128 16,0-1-128-16,1 1 128 0,0-1-128 0,2 0 0 0,0-1-192 15,-1-1 192 1,0 0-1328-16,0-1-144 0,0-2-16 0,2-1-7712 0</inkml:trace>
          <inkml:trace contextRef="#ctx0" brushRef="#br0" timeOffset="25004.5693">3083 953 7359 0,'0'0'656'0,"0"0"-528"0,0 0-128 0,-5 1 0 16,1 1 2128-16,0 1 400 0,0 1 80 0,1 1 16 15,-1 1-1856-15,1 2-352 0,0 1-80 0,0 1-16 16,0 0-128-16,1 1-16 0,-1 1-16 0,2-1 0 0,0 1-160 0,1-1 0 15,0 2 0-15,1 0 0 0,0-1 0 0,1 0 0 16,0-1 0-16,1 0 0 0,-2-1-192 0,1 0 48 16,1 0 0-16,-1-2 0 15,0-1-528-15,2-1-96 0,-2-1-32 0,1-2 0 0</inkml:trace>
          <inkml:trace contextRef="#ctx0" brushRef="#br0" timeOffset="25236.0557">3277 830 29023 0,'0'0'640'0,"0"0"128"0,0 0 16 0,4 3 48 0,1 1-672 0,0 2-160 0,3 1 0 0,-1 2 0 16,1 1 288-16,0 1 32 0,1 0 0 0,1 2 0 15,-1 0-320-15,0 0 128 0,1 2-128 0,-1-1 0 16,1 1 0-16,0-1 0 0,0-2 0 0,0 0 0 15,-1-1 0-15,1-1 0 0,0-2 0 0,0-1 0 32,0 0-704-32,0-3-32 0,-1-2-16 0,0 0 0 15,-1-3-784-15,0 0-144 0,-1-1-48 0,-3-1 0 0</inkml:trace>
          <inkml:trace contextRef="#ctx0" brushRef="#br0" timeOffset="25481.6446">3496 768 19807 0,'0'0'432'0,"0"0"80"0,-5 0 32 0,-1-2 32 0,0 1-576 16,1 1 0-16,-1 0 0 0,2 2 0 0,0 0 720 0,-2 2 48 0,1 2 0 0,-1 1 0 15,0 3-208-15,0 2-48 0,0 2 0 0,0 1 0 0,1 2-96 16,1 2-32-16,-1 0 0 0,1 1 0 0,0 2-144 0,1 0-48 16,0 1 0-16,1-2 0 0,-1 1-192 0,2-1 0 15,0-1 128-15,0-1-128 16,2 0-544-16,0-3-160 0,0-2-16 0,1-2-6720 15,0-2-1344-15</inkml:trace>
          <inkml:trace contextRef="#ctx0" brushRef="#br0" timeOffset="25644.9614">3688 885 27119 0,'0'0'592'0,"1"6"128"0,0 2 32 0,1 1 16 0,0 2-624 0,0 2-144 0,1 1 0 0,-1 1 0 16,0 0 0-16,0 1 0 0,-1-1 0 0,0 0 0 15,0 0 0-15,-1-1 0 0,0 1 0 0,-1-1 0 32,0-1-1376-32,1-1-208 0,-1-2-32 0,0-4-8752 0</inkml:trace>
          <inkml:trace contextRef="#ctx0" brushRef="#br0" timeOffset="25999.4506">3739 912 14735 0,'0'0'320'0,"0"0"64"0,4 1 0 0,1 1 64 0,0 0-448 0,-1 2 0 0,0 0 0 0,1 2 0 0,-1 0 800 0,1 3 80 16,-2 0 16-16,2 0 0 0,-1 2-624 0,0 1-112 15,-1-2-32-15,0 3 0 0,0 0 0 0,-1 1 0 16,0-1 0-16,0 0 0 0,0 0 256 0,-1 0 64 15,1-3 0-15,-1 0 0 0,1-1 400 0,-2-2 96 16,1-2 16-16,0-1 0 0,-1-4 304 0,0 0 64 16,0 0 16-16,0 0 0 0,0 0-320 0,4 0-48 15,0-1-16-15,-1-1 0 0,1 0-544 0,0 0-112 16,-1-1-32-16,0 0 0 0,0 1-272 0,0 0 0 16,1 1 0-16,0 1 0 0,0 0 0 0,1 0 0 15,0 2 0-15,1 0 0 0,0 2-240 0,-1 1 0 16,2 2 0-16,-2 0 0 15,1 2-208-15,0 1-32 0,-1 0-16 0,0 0 0 16,1 1-272-16,-2-1-64 0,0 0-16 0,0-1 0 16,0-1-352-16,1-1-64 0,-1-2-16 0,-2 1 0 0</inkml:trace>
          <inkml:trace contextRef="#ctx0" brushRef="#br0" timeOffset="26270.0996">3903 514 32879 0,'6'5'1456'0,"-3"-2"304"0,2 2-1408 0,3 1-352 16,3 2 0-16,3 4 0 0,4 3 336 0,2 3 0 15,1 4 0-15,3 3 0 0,0 3-336 0,0 2 0 16,1 2 0-16,-2 4 0 0,0 1 0 0,-2 4 0 15,-2 3 0-15,-2 2 0 0,-1 0 0 0,-3 2 0 16,-3 1 0-16,-3 1 0 0,-2 1 0 0,-3-1-128 16,0-2 128-16,-4-2-192 15,-1-1-256-15,-3-1-64 0,0-2-16 0,-3-3 0 16,-3-1-2864-16,-17 30-560 0,0-22-112 0,15-30-32 0</inkml:trace>
        </inkml:traceGroup>
      </inkml:traceGroup>
    </inkml:traceGroup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28529" units="cm"/>
          <inkml:channel name="Y" type="integer" max="19019" units="cm"/>
          <inkml:channel name="F" type="integer" max="65535" units="dev"/>
          <inkml:channel name="T" type="integer" max="2.14748E9" units="dev"/>
        </inkml:traceFormat>
        <inkml:channelProperties>
          <inkml:channelProperty channel="X" name="resolution" value="999.96497" units="1/cm"/>
          <inkml:channelProperty channel="Y" name="resolution" value="999.94745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3-10-10T11:12:24.944"/>
    </inkml:context>
    <inkml:brush xml:id="br0">
      <inkml:brushProperty name="width" value="0.02646" units="cm"/>
      <inkml:brushProperty name="height" value="0.02646" units="cm"/>
    </inkml:brush>
  </inkml:definitions>
  <inkml:traceGroup>
    <inkml:annotationXML>
      <emma:emma xmlns:emma="http://www.w3.org/2003/04/emma" version="1.0">
        <emma:interpretation id="{43C693C0-BB61-425A-A792-84B4E15D34F9}" emma:medium="tactile" emma:mode="ink">
          <msink:context xmlns:msink="http://schemas.microsoft.com/ink/2010/main" type="inkDrawing" rotatedBoundingBox="11642,7277 14877,6842 14886,6909 11651,7344" semanticType="underline" shapeName="Other">
            <msink:sourceLink direction="with" ref="{DEDAE65D-EB8D-4481-8CEC-DA4ACBE8DEAC}"/>
          </msink:context>
        </emma:interpretation>
      </emma:emma>
    </inkml:annotationXML>
    <inkml:trace contextRef="#ctx0" brushRef="#br0">12 492 10127 0,'0'0'896'0,"0"0"-704"0,-4-2-192 0,4 2 0 16,-4-3 2688-16,4 3 512 0,-3-2 112 0,3 2 16 15,0 0-2368-15,0 0-480 16,0 0-96-16,-1-4 0 0,1 0-256 0,0 1-128 0,0 3 128 0,3-4-128 15,0 0 0-15,1 0 0 0,0 0 0 0,1 2 0 16,0-2 0-16,0 2 0 0,1 0 0 16,1-1 0-16,1 1 0 0,0 0 0 0,2 0 0 0,0 0-128 15,2 0 128-15,0-1 0 0,2 1 128 0,2-1-128 16,0 0 192-16,2 0-48 0,2 0 0 0,1 0 0 16,3 0-144-16,3 1 128 0,1 0-128 0,2 1 128 15,1-3-128-15,2 2 0 0,2 1 0 0,0 0 0 16,4 0 0-16,1 1 0 0,3-3 0 0,0 1-176 15,1-1 176-15,1 0 0 0,4 0 0 0,1 0 0 0,3-1 0 0,0-1 0 16,1 0 0-16,3-2 0 0,1 1 0 0,3-2 0 16,1 0 0-16,0 0 0 0,2-1 0 0,1 1 0 15,2-2 0-15,-1 2 0 0,1-1 0 0,1 1 0 16,2-1 128-16,0-1-128 0,-2 0 0 0,2 0 0 16,-1 1 0-16,-1-1-128 0,-1 0 128 0,-3 1 0 15,-2 0 0-15,0-1 0 0,0-1 224 0,-1 0 80 16,-1 0 16-16,-3 0 0 0,0 1 0 0,-3-1 0 15,-1-1 0-15,-3 2 0 0,-3-1-16 0,-2 2 0 16,-3 1 0-16,-3 0 0 0,-3 0-128 0,-2 1-32 16,-2 1 0-16,-5 1 0 0,-1-1-144 0,-4 2 128 15,-2 0-128-15,-2 0 128 0,-2 0-128 0,-3 1 128 16,-3-1-128-16,-2 2 128 16,-2 0-672-16,-2 2-144 0,-4 0-16 0</inkml:trace>
  </inkml:traceGroup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28529" units="cm"/>
          <inkml:channel name="Y" type="integer" max="19019" units="cm"/>
          <inkml:channel name="F" type="integer" max="65535" units="dev"/>
          <inkml:channel name="T" type="integer" max="2.14748E9" units="dev"/>
        </inkml:traceFormat>
        <inkml:channelProperties>
          <inkml:channelProperty channel="X" name="resolution" value="999.96497" units="1/cm"/>
          <inkml:channelProperty channel="Y" name="resolution" value="999.94745" units="1/cm"/>
          <inkml:channelProperty channel="F" name="resolution" value="0" units="1/dev"/>
          <inkml:channelProperty channel="T" name="resolution" value="1" units="1/dev"/>
        </inkml:channelProperties>
      </inkml:inkSource>
      <inkml:timestamp xml:id="ts0" timeString="2023-10-10T11:12:28.161"/>
    </inkml:context>
    <inkml:brush xml:id="br0">
      <inkml:brushProperty name="width" value="0.02646" units="cm"/>
      <inkml:brushProperty name="height" value="0.02646" units="cm"/>
    </inkml:brush>
  </inkml:definitions>
  <inkml:traceGroup>
    <inkml:annotationXML>
      <emma:emma xmlns:emma="http://www.w3.org/2003/04/emma" version="1.0">
        <emma:interpretation id="{BE5F92A4-1A4C-4712-BA57-04667821137E}" emma:medium="tactile" emma:mode="ink">
          <msink:context xmlns:msink="http://schemas.microsoft.com/ink/2010/main" type="inkDrawing" rotatedBoundingBox="11231,6005 13016,5679 13252,6969 11467,7296" hotPoints="11120,6494 12220,5452 13319,6494 12220,7535" semanticType="enclosure" shapeName="Diamond">
            <msink:sourceLink direction="with" ref="{3E76B82B-C804-49DB-A6ED-895F7BC13EEC}"/>
          </msink:context>
        </emma:interpretation>
      </emma:emma>
    </inkml:annotationXML>
    <inkml:trace contextRef="#ctx0" brushRef="#br0">1582 76 29487 0,'-3'-3'2624'0,"2"0"-2112"0,-1 0-512 15,1-1 0-15,-1 0 432 0,0 1-32 0,-1-1 0 0,0 0 0 16,-1 0-272-16,-1 1-128 0,0-2 0 0,-2 1 128 16,-3-1-128-16,-2-1 128 0,0 1-128 0,-2 0 128 15,-2 1-128-15,-1 1-192 0,-1 1 32 0,-2 0 16 16,-1 2-16-16,-4 0 0 0,-1 0 0 0,-3 1 0 15,-2 1-96-15,-1 1 0 16,-1-2-16-16,0 2 0 0,-1 1 112 0,-2 2 32 0,-2-1 0 16,-2 2 0-16,-2 0-160 0,-1 2-32 0,-1 0 0 15,0 2 0 1,-2 1-288-16,-2 1-64 0,-1 0-16 0,-1 1 0 16,1 1-128-16,-1-1-16 0,2-1-16 0,0 1 0 0,0 0 464 0,2-1 112 0,4-1 16 15,3 0 0-15,4-1 256 0,3-1 144 0,2 0-16 16,2 1 0-16,2-1 64 0,3 1 16 0,3 0 0 0,1-1 0 0,2-1 32 0,2 1 0 15,1-1 0-15,2 0 0 0,2 0 16 0,2 1 0 16,2-1 0-16,0 1 0 0,2 1 48 0,1 0 16 16,1 3 0-16,1 1 0 0,1 3-320 15,1 1 160-15,1 2-160 0,0 3 128 0,0 3-128 0,1 3 0 16,1 3 0-16,1 4 0 0,0 2 0 0,1 3 0 16,1 2 0-16,0 1 0 0,0 1 0 0,-1 2 0 15,2-1 0-15,0-2 0 0,0-3 0 0,-1-4 0 16,0-3 0-16,0-2 128 0,-1-6-128 15,1 0 0-15,0-3 144 0,0-2-144 0,-2-2 160 0,0-2-32 16,1-1-128-16,-2-2 192 0,0-1 160 0,-1-2 32 16,0-1 0-16,-1-1 0 0,0-1 0 0,0-1 0 15,-1-2 0-15,1-1 0 0,0-2-48 0,-2-3 0 0,1 5 0 0,-1-5 0 16,0 0-112-16,0 0-32 0,4 3 0 16,0 0 0-16,0-3-192 0,0 0 176 0,2 0-176 0,1 0 160 15,1 0-160-15,1 0 0 0,1 1 0 0,4 0 0 16,1 0 0-16,3-1 0 0,2 2 0 0,2-1 0 15,3 1-192-15,2 0 192 0,2-1-160 0,0 1 160 16,1-2-208-16,1 0 48 0,2-1 16 0,1-1 0 16,3 2 144-16,-1-3 0 0,1 0 0 0,0 0 0 15,0 0 0-15,0-1 0 0,1 0 0 0,0 0 0 16,1-3 0-16,1 1 0 0,0 1 0 0,0-1 0 0,-2-1 0 0,2 0 0 16,1-1 0-16,0 0 0 0,0 1-192 0,1-1 32 15,-1-1 16-15,-2 2 0 0,0-3-176 0,-1 2-48 16,0 0 0-16,-2 0 0 0,0 1 48 0,-2-1 0 15,-1 2 0-15,-3-1 0 0,-1 1 64 0,-2 0 32 16,-2 2 0-16,-1-1 0 0,-1 1-96 0,-3 1-32 16,0 0 0-16,-2 0 0 0,-1 0 80 15,-2 0 16-15,0 2 0 0,-2-2 0 0,-2 1 96 0,0 0 32 16,-1 0 0-16,-1-1 0 0,-2 0 128 0,-1 0 0 16,0 1 0-16,0-1 0 0,-3 0 0 0,0-1 0 15,1 1 128-15,-2-1-128 0,-1 1 0 0,0-2 0 16,0 0 0-16,-1 0-128 0,-1-1 128 0,0-2 0 15,-2-1 0-15,0-1 0 0,0-2 0 0,-1-1 176 16,0-2-48-16,-2-2 0 0,1-1 320 16,-1 0 64-16,1-3 16 0,0-1 0 0,-1-2 128 0,0-2 32 15,0-1 0-15,0-2 0 0,-1-4 32 0,1 1 16 0,-1-1 0 16,0 0 0-16,0-2-112 0,0 0-32 0,-1-1 0 0,1 1 0 16,0 1-96-16,0-1-32 0,-1-1 0 0,1 0 0 15,-2 1 64-15,1 1 16 0,1 3 0 0,-1 0 0 16,-1 4-304-16,1 0-64 0,-1 2-16 0,0 2 0 15,-1 2-160-15,-1-1-256 0,0 3 64 0,0 1 16 32,-1 3-368-32,1 2-80 0,-1 0-16 0,-1 3 0 0,-1 0-2208 0,-1 4-448 15,-11-3-96-15,7 5 0 0</inkml:trace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9"/>
  <sheetViews>
    <sheetView tabSelected="1" topLeftCell="A3" zoomScale="180" zoomScaleNormal="180" workbookViewId="0">
      <selection activeCell="I20" sqref="I20"/>
    </sheetView>
  </sheetViews>
  <sheetFormatPr defaultRowHeight="12.75" x14ac:dyDescent="0.35"/>
  <cols>
    <col min="1" max="1" width="5.3984375" customWidth="1"/>
    <col min="2" max="2" width="5.1328125" customWidth="1"/>
    <col min="3" max="3" width="2.59765625" style="1" customWidth="1"/>
    <col min="4" max="4" width="12.1328125" customWidth="1"/>
    <col min="5" max="5" width="3.1328125" style="1" customWidth="1"/>
    <col min="6" max="6" width="10.1328125" customWidth="1"/>
    <col min="7" max="7" width="9" style="1" customWidth="1"/>
    <col min="8" max="8" width="7" customWidth="1"/>
    <col min="9" max="9" width="3.265625" style="1" customWidth="1"/>
    <col min="10" max="10" width="12.1328125" customWidth="1"/>
    <col min="11" max="11" width="9" customWidth="1"/>
    <col min="12" max="12" width="15.3984375" style="1" customWidth="1"/>
  </cols>
  <sheetData>
    <row r="2" spans="1:12" x14ac:dyDescent="0.35">
      <c r="G2" s="23"/>
    </row>
    <row r="4" spans="1:12" ht="13.15" x14ac:dyDescent="0.4">
      <c r="B4" s="1"/>
      <c r="G4" s="2"/>
    </row>
    <row r="5" spans="1:12" ht="13.5" thickBot="1" x14ac:dyDescent="0.45">
      <c r="B5" s="4" t="s">
        <v>0</v>
      </c>
      <c r="C5" s="6" t="s">
        <v>1</v>
      </c>
      <c r="D5" s="6"/>
      <c r="E5" s="6" t="s">
        <v>2</v>
      </c>
      <c r="F5" s="5"/>
      <c r="G5" s="4" t="s">
        <v>3</v>
      </c>
      <c r="I5" s="6" t="s">
        <v>4</v>
      </c>
      <c r="J5" s="10"/>
      <c r="K5" s="4" t="s">
        <v>5</v>
      </c>
      <c r="L5" s="4" t="s">
        <v>6</v>
      </c>
    </row>
    <row r="6" spans="1:12" ht="13.15" x14ac:dyDescent="0.4">
      <c r="A6" s="17" t="s">
        <v>15</v>
      </c>
      <c r="B6" s="19">
        <v>120</v>
      </c>
      <c r="C6" s="2">
        <v>1</v>
      </c>
      <c r="D6" s="17" t="str">
        <f>VLOOKUP(C6,$I$6:$J$12,2)</f>
        <v>Newark</v>
      </c>
      <c r="E6" s="2">
        <v>2</v>
      </c>
      <c r="F6" s="17" t="str">
        <f t="shared" ref="F6:F16" si="0">VLOOKUP(E6,$I$6:$J$12,2)</f>
        <v>Boston</v>
      </c>
      <c r="G6" s="12">
        <v>30</v>
      </c>
      <c r="I6" s="2">
        <v>1</v>
      </c>
      <c r="J6" s="3" t="s">
        <v>7</v>
      </c>
      <c r="K6" s="21">
        <f>SUMIF($E$6:$E$16,I6,$B$6:$B$16)-SUMIF($C$6:$C$16,I6,$B$6:$B$16)</f>
        <v>-200</v>
      </c>
      <c r="L6" s="2">
        <v>-200</v>
      </c>
    </row>
    <row r="7" spans="1:12" ht="13.15" x14ac:dyDescent="0.4">
      <c r="B7" s="19">
        <v>80</v>
      </c>
      <c r="C7" s="2">
        <v>1</v>
      </c>
      <c r="D7" s="17" t="str">
        <f t="shared" ref="D7:D16" si="1">VLOOKUP(C7,$I$6:$J$12,2)</f>
        <v>Newark</v>
      </c>
      <c r="E7" s="2">
        <v>4</v>
      </c>
      <c r="F7" s="17" t="str">
        <f t="shared" si="0"/>
        <v>Richmond</v>
      </c>
      <c r="G7" s="12">
        <v>40</v>
      </c>
      <c r="I7" s="2">
        <v>2</v>
      </c>
      <c r="J7" s="3" t="s">
        <v>8</v>
      </c>
      <c r="K7" s="21">
        <f t="shared" ref="K7:K12" si="2">SUMIF($E$6:$E$16,I7,$B$6:$B$16)-SUMIF($C$6:$C$16,I7,$B$6:$B$16)</f>
        <v>100</v>
      </c>
      <c r="L7" s="2">
        <v>100</v>
      </c>
    </row>
    <row r="8" spans="1:12" ht="13.15" x14ac:dyDescent="0.4">
      <c r="B8" s="19">
        <v>20</v>
      </c>
      <c r="C8" s="2">
        <v>2</v>
      </c>
      <c r="D8" s="17" t="str">
        <f t="shared" si="1"/>
        <v>Boston</v>
      </c>
      <c r="E8" s="2">
        <v>3</v>
      </c>
      <c r="F8" s="17" t="str">
        <f t="shared" si="0"/>
        <v>Columbus</v>
      </c>
      <c r="G8" s="12">
        <v>50</v>
      </c>
      <c r="I8" s="2">
        <v>3</v>
      </c>
      <c r="J8" s="3" t="s">
        <v>9</v>
      </c>
      <c r="K8" s="21">
        <f t="shared" si="2"/>
        <v>60</v>
      </c>
      <c r="L8" s="2">
        <v>60</v>
      </c>
    </row>
    <row r="9" spans="1:12" ht="13.15" x14ac:dyDescent="0.4">
      <c r="B9" s="19">
        <v>0</v>
      </c>
      <c r="C9" s="2">
        <v>3</v>
      </c>
      <c r="D9" s="17" t="str">
        <f t="shared" si="1"/>
        <v>Columbus</v>
      </c>
      <c r="E9" s="2">
        <v>5</v>
      </c>
      <c r="F9" s="17" t="str">
        <f t="shared" si="0"/>
        <v>Atlanta</v>
      </c>
      <c r="G9" s="12">
        <v>35</v>
      </c>
      <c r="I9" s="2">
        <v>4</v>
      </c>
      <c r="J9" s="3" t="s">
        <v>10</v>
      </c>
      <c r="K9" s="21">
        <f>SUMIF($E$6:$E$16,I9,$B$6:$B$16)-SUMIF($C$6:$C$16,I9,$B$6:$B$16)</f>
        <v>80</v>
      </c>
      <c r="L9" s="2">
        <v>80</v>
      </c>
    </row>
    <row r="10" spans="1:12" ht="13.15" x14ac:dyDescent="0.4">
      <c r="B10" s="19">
        <v>40</v>
      </c>
      <c r="C10" s="2">
        <v>5</v>
      </c>
      <c r="D10" s="17" t="str">
        <f t="shared" si="1"/>
        <v>Atlanta</v>
      </c>
      <c r="E10" s="2">
        <v>3</v>
      </c>
      <c r="F10" s="17" t="str">
        <f t="shared" si="0"/>
        <v>Columbus</v>
      </c>
      <c r="G10" s="12">
        <v>40</v>
      </c>
      <c r="I10" s="2">
        <v>5</v>
      </c>
      <c r="J10" s="3" t="s">
        <v>11</v>
      </c>
      <c r="K10" s="21">
        <f t="shared" si="2"/>
        <v>170</v>
      </c>
      <c r="L10" s="2">
        <v>170</v>
      </c>
    </row>
    <row r="11" spans="1:12" ht="13.15" x14ac:dyDescent="0.4">
      <c r="B11" s="19">
        <v>0</v>
      </c>
      <c r="C11" s="2">
        <v>5</v>
      </c>
      <c r="D11" s="17" t="str">
        <f t="shared" si="1"/>
        <v>Atlanta</v>
      </c>
      <c r="E11" s="2">
        <v>4</v>
      </c>
      <c r="F11" s="17" t="str">
        <f t="shared" si="0"/>
        <v>Richmond</v>
      </c>
      <c r="G11" s="12">
        <v>30</v>
      </c>
      <c r="I11" s="2">
        <v>6</v>
      </c>
      <c r="J11" s="3" t="s">
        <v>12</v>
      </c>
      <c r="K11" s="21">
        <f>SUMIF($E$6:$E$16,I11,$B$6:$B$16)-SUMIF($C$6:$C$16,I11,$B$6:$B$16)</f>
        <v>70</v>
      </c>
      <c r="L11" s="2">
        <v>70</v>
      </c>
    </row>
    <row r="12" spans="1:12" ht="13.5" thickBot="1" x14ac:dyDescent="0.45">
      <c r="B12" s="19">
        <v>0</v>
      </c>
      <c r="C12" s="2">
        <v>5</v>
      </c>
      <c r="D12" s="17" t="str">
        <f t="shared" si="1"/>
        <v>Atlanta</v>
      </c>
      <c r="E12" s="2">
        <v>6</v>
      </c>
      <c r="F12" s="17" t="str">
        <f t="shared" si="0"/>
        <v>Mobile</v>
      </c>
      <c r="G12" s="12">
        <v>35</v>
      </c>
      <c r="I12" s="4">
        <v>7</v>
      </c>
      <c r="J12" s="5" t="s">
        <v>13</v>
      </c>
      <c r="K12" s="22">
        <f>SUMIF($E$6:$E$16,I12,$B$6:$B$16)-SUMIF($C$6:$C$16,I12,$B$6:$B$16)</f>
        <v>-280</v>
      </c>
      <c r="L12" s="4">
        <v>-300</v>
      </c>
    </row>
    <row r="13" spans="1:12" ht="13.15" x14ac:dyDescent="0.4">
      <c r="B13" s="19">
        <v>0</v>
      </c>
      <c r="C13" s="2">
        <v>6</v>
      </c>
      <c r="D13" s="17" t="str">
        <f t="shared" si="1"/>
        <v>Mobile</v>
      </c>
      <c r="E13" s="2">
        <v>5</v>
      </c>
      <c r="F13" s="17" t="str">
        <f t="shared" si="0"/>
        <v>Atlanta</v>
      </c>
      <c r="G13" s="12">
        <v>25</v>
      </c>
      <c r="I13" s="14"/>
      <c r="J13" s="15"/>
      <c r="K13" s="16"/>
      <c r="L13" s="14"/>
    </row>
    <row r="14" spans="1:12" ht="13.15" x14ac:dyDescent="0.4">
      <c r="B14" s="19">
        <v>0</v>
      </c>
      <c r="C14" s="2">
        <v>7</v>
      </c>
      <c r="D14" s="17" t="str">
        <f t="shared" si="1"/>
        <v>Jacksonville</v>
      </c>
      <c r="E14" s="2">
        <v>4</v>
      </c>
      <c r="F14" s="17" t="str">
        <f t="shared" si="0"/>
        <v>Richmond</v>
      </c>
      <c r="G14" s="12">
        <v>50</v>
      </c>
    </row>
    <row r="15" spans="1:12" ht="13.15" x14ac:dyDescent="0.4">
      <c r="B15" s="19">
        <v>210</v>
      </c>
      <c r="C15" s="2">
        <v>7</v>
      </c>
      <c r="D15" s="17" t="str">
        <f t="shared" si="1"/>
        <v>Jacksonville</v>
      </c>
      <c r="E15" s="2">
        <v>5</v>
      </c>
      <c r="F15" s="17" t="str">
        <f t="shared" si="0"/>
        <v>Atlanta</v>
      </c>
      <c r="G15" s="12">
        <v>45</v>
      </c>
    </row>
    <row r="16" spans="1:12" ht="13.5" thickBot="1" x14ac:dyDescent="0.45">
      <c r="B16" s="24">
        <v>70</v>
      </c>
      <c r="C16" s="4">
        <v>7</v>
      </c>
      <c r="D16" s="18" t="str">
        <f t="shared" si="1"/>
        <v>Jacksonville</v>
      </c>
      <c r="E16" s="4">
        <v>6</v>
      </c>
      <c r="F16" s="18" t="str">
        <f t="shared" si="0"/>
        <v>Mobile</v>
      </c>
      <c r="G16" s="13">
        <v>50</v>
      </c>
    </row>
    <row r="17" spans="2:7" ht="13.5" thickBot="1" x14ac:dyDescent="0.45">
      <c r="B17" s="25"/>
      <c r="C17" s="11"/>
      <c r="D17" s="7"/>
      <c r="E17" s="11"/>
      <c r="F17" s="7"/>
      <c r="G17" s="8"/>
    </row>
    <row r="18" spans="2:7" ht="13.9" thickTop="1" thickBot="1" x14ac:dyDescent="0.45">
      <c r="B18" s="1"/>
      <c r="F18" s="9" t="s">
        <v>14</v>
      </c>
      <c r="G18" s="20">
        <f>SUMPRODUCT(B6:B16,G6:G16)</f>
        <v>22350</v>
      </c>
    </row>
    <row r="19" spans="2:7" ht="13.15" thickTop="1" x14ac:dyDescent="0.35">
      <c r="B19" s="1"/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Shipping Plan</vt:lpstr>
    </vt:vector>
  </TitlesOfParts>
  <Company>Virginia 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Dep't of Management Science</dc:creator>
  <cp:lastModifiedBy>Rahul R Marathe</cp:lastModifiedBy>
  <dcterms:created xsi:type="dcterms:W3CDTF">1996-12-10T22:33:21Z</dcterms:created>
  <dcterms:modified xsi:type="dcterms:W3CDTF">2023-10-10T11:36:14Z</dcterms:modified>
</cp:coreProperties>
</file>