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.guerra\Desktop\Nucelar-Engine\"/>
    </mc:Choice>
  </mc:AlternateContent>
  <bookViews>
    <workbookView xWindow="0" yWindow="0" windowWidth="28800" windowHeight="12435"/>
  </bookViews>
  <sheets>
    <sheet name="Checklis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G9" i="2" l="1"/>
  <c r="F9" i="2"/>
  <c r="E9" i="2"/>
  <c r="G8" i="2"/>
  <c r="F8" i="2"/>
  <c r="E8" i="2"/>
  <c r="G7" i="2"/>
  <c r="F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F1" i="2"/>
  <c r="E1" i="2"/>
</calcChain>
</file>

<file path=xl/sharedStrings.xml><?xml version="1.0" encoding="utf-8"?>
<sst xmlns="http://schemas.openxmlformats.org/spreadsheetml/2006/main" count="691" uniqueCount="215">
  <si>
    <t>Architecture</t>
  </si>
  <si>
    <t>RTTI</t>
  </si>
  <si>
    <t>Factory</t>
  </si>
  <si>
    <t>STATUS LIST</t>
  </si>
  <si>
    <t>STATUS DESCRIPTION</t>
  </si>
  <si>
    <t>TECHNICAL REQUIREMENTS</t>
  </si>
  <si>
    <t>TCR</t>
  </si>
  <si>
    <t>Untested</t>
  </si>
  <si>
    <t>Has not been tested/checked</t>
  </si>
  <si>
    <t>Make sure you read all of the details for each requirement. There are a lot of small details that must be met in order to pass these requirements.</t>
  </si>
  <si>
    <t>Missing</t>
  </si>
  <si>
    <t>Requirement not met</t>
  </si>
  <si>
    <t>Partial</t>
  </si>
  <si>
    <t>Completed at least half-way</t>
  </si>
  <si>
    <t>Completed</t>
  </si>
  <si>
    <t>Fully completed</t>
  </si>
  <si>
    <t>Waived</t>
  </si>
  <si>
    <t>Requirement waived by instructor</t>
  </si>
  <si>
    <t>Not Applicable</t>
  </si>
  <si>
    <t>Does not apply to this project</t>
  </si>
  <si>
    <t>Set the instructor column and instructor name drop-down for anything that is pre-graded.</t>
  </si>
  <si>
    <t>Details</t>
  </si>
  <si>
    <t>Student Comments</t>
  </si>
  <si>
    <t>Student</t>
  </si>
  <si>
    <t>Instructor</t>
  </si>
  <si>
    <t>Instructor Feedback</t>
  </si>
  <si>
    <t>Required</t>
  </si>
  <si>
    <t>Serialization</t>
  </si>
  <si>
    <t>Event System</t>
  </si>
  <si>
    <t>Property System</t>
  </si>
  <si>
    <t>Object System</t>
  </si>
  <si>
    <t>Component-based</t>
  </si>
  <si>
    <t>Event Support</t>
  </si>
  <si>
    <t>Cloning</t>
  </si>
  <si>
    <t>Serialization Support</t>
  </si>
  <si>
    <t>Hierarchy support</t>
  </si>
  <si>
    <t>Space object</t>
  </si>
  <si>
    <t>Scene object</t>
  </si>
  <si>
    <t>Factory support</t>
  </si>
  <si>
    <t>Search by name functionality</t>
  </si>
  <si>
    <t>Search by tag functionality</t>
  </si>
  <si>
    <t>Get component by type</t>
  </si>
  <si>
    <t>Search multiple object by name/tag</t>
  </si>
  <si>
    <t xml:space="preserve">Get component in object by name. </t>
  </si>
  <si>
    <t>Resource Management</t>
  </si>
  <si>
    <t>Shared Resource Interface</t>
  </si>
  <si>
    <t xml:space="preserve">Load any resource from file. </t>
  </si>
  <si>
    <t xml:space="preserve">Handles unknown file types. </t>
  </si>
  <si>
    <t>Importer system</t>
  </si>
  <si>
    <t>File/Folder watching.</t>
  </si>
  <si>
    <t>Reload resources at run-time</t>
  </si>
  <si>
    <t>Resource serialization</t>
  </si>
  <si>
    <t>Resource package import/export</t>
  </si>
  <si>
    <t>Resource streaming.</t>
  </si>
  <si>
    <t>Graphics</t>
  </si>
  <si>
    <t>Sprite Rendering</t>
  </si>
  <si>
    <t>Camera System</t>
  </si>
  <si>
    <t>Data-driven</t>
  </si>
  <si>
    <t xml:space="preserve">If a game object has a camera component. Then automatically, what the camera sees is rendered. </t>
  </si>
  <si>
    <t>Viewport control</t>
  </si>
  <si>
    <t>fullscreen</t>
  </si>
  <si>
    <t>run-time resolution change</t>
  </si>
  <si>
    <t>Render to texture</t>
  </si>
  <si>
    <t>Blending control</t>
  </si>
  <si>
    <t xml:space="preserve">Must demonstrate the ability to zoom in and out, move and rotate. The zoom feature must be achieved using a view rectangle (in world coordinates).  The rotation and translation data must be taken from the transform. </t>
  </si>
  <si>
    <t>Load model from file</t>
  </si>
  <si>
    <t>Font rendering</t>
  </si>
  <si>
    <t>Integrate the Space concept in rendering pipeline</t>
  </si>
  <si>
    <t>Has z-order and depth test on</t>
  </si>
  <si>
    <t>Render layers</t>
  </si>
  <si>
    <t xml:space="preserve">Renderables can be grouped into layers, which are rendered in specific order. </t>
  </si>
  <si>
    <t>Sampler Object</t>
  </si>
  <si>
    <t>Must be used in the game in a clever way to receive credit</t>
  </si>
  <si>
    <t>Texture stages</t>
  </si>
  <si>
    <t>Multiple UV channels</t>
  </si>
  <si>
    <t>Particle Systems</t>
  </si>
  <si>
    <t xml:space="preserve">TileMap </t>
  </si>
  <si>
    <t>(mark not applicable if the game doesn't require it)</t>
  </si>
  <si>
    <t>Debug Rendering</t>
  </si>
  <si>
    <t xml:space="preserve">Support texture atlas </t>
  </si>
  <si>
    <t>Instanced Rendering</t>
  </si>
  <si>
    <t xml:space="preserve">Must correctly handle transparency. </t>
  </si>
  <si>
    <t>Support for DDS format natively.</t>
  </si>
  <si>
    <t xml:space="preserve">Texture data is loaded in compressed format. </t>
  </si>
  <si>
    <t>Automatic texture packing</t>
  </si>
  <si>
    <t>Space conversion</t>
  </si>
  <si>
    <t>Screen&lt;-&gt;viewport&lt;-&gt;camera&lt;-&gt;world&lt;-&gt;model</t>
  </si>
  <si>
    <t>Trail rendering</t>
  </si>
  <si>
    <t>Wireframe toggle</t>
  </si>
  <si>
    <t>Linear kinematics</t>
  </si>
  <si>
    <t>Angular kinematics</t>
  </si>
  <si>
    <t>Physics Effects</t>
  </si>
  <si>
    <t>Physics material</t>
  </si>
  <si>
    <t xml:space="preserve">Autocompute mass from density and shape size. </t>
  </si>
  <si>
    <t>Joint effects</t>
  </si>
  <si>
    <t xml:space="preserve">Complex physical simulation. </t>
  </si>
  <si>
    <t>Support Space concept</t>
  </si>
  <si>
    <t xml:space="preserve">Base Collider Interface. </t>
  </si>
  <si>
    <t xml:space="preserve">All colliders derive from base collider class. Knowledge of how to collide two collider shapes (whatever they are) is done automatically, using a container that maps primtive_type to collision function. </t>
  </si>
  <si>
    <t>Point containment with basic primitives</t>
  </si>
  <si>
    <t>Primitive Colliders</t>
  </si>
  <si>
    <t>circle, AABB, OBB, line(list)</t>
  </si>
  <si>
    <t>Polygon Colliders (Mesh colliders)</t>
  </si>
  <si>
    <t>OBB Collider</t>
  </si>
  <si>
    <t>Support for multiple collider per object</t>
  </si>
  <si>
    <t>Point containment with OBB</t>
  </si>
  <si>
    <t>Point containment with polygon</t>
  </si>
  <si>
    <t>Raycast basic primitives</t>
  </si>
  <si>
    <t>circle, AABB, line(list)</t>
  </si>
  <si>
    <t>circle,AABB,line(list)</t>
  </si>
  <si>
    <t>Raycast OBB</t>
  </si>
  <si>
    <t>Raycast polygon</t>
  </si>
  <si>
    <t>Overlap test basic primitives</t>
  </si>
  <si>
    <t>Overlap test OBB</t>
  </si>
  <si>
    <t>Overlap test polygon</t>
  </si>
  <si>
    <t>Contact info includes penetration, normal, point of impact</t>
  </si>
  <si>
    <t xml:space="preserve">Time Of Impact (TOI) collision. </t>
  </si>
  <si>
    <t>Can support objects moving at high speed</t>
  </si>
  <si>
    <t>Computes AABB based on object transform and collider shape</t>
  </si>
  <si>
    <t xml:space="preserve">Collision culling using space partitionning </t>
  </si>
  <si>
    <t xml:space="preserve">Also known as broad-phase collision. </t>
  </si>
  <si>
    <t>Basic collision filtering</t>
  </si>
  <si>
    <t>Static vs dynamic vs kinematic</t>
  </si>
  <si>
    <t>Ghosting</t>
  </si>
  <si>
    <t>Collision Events</t>
  </si>
  <si>
    <t>Collision filtering using collision groups</t>
  </si>
  <si>
    <t>Collision table can be serialized</t>
  </si>
  <si>
    <t xml:space="preserve">Polynomial curve collision. </t>
  </si>
  <si>
    <t>Frame-based animation</t>
  </si>
  <si>
    <t>Packed spritesheet</t>
  </si>
  <si>
    <t>Spritesheet support</t>
  </si>
  <si>
    <t>Any property animation</t>
  </si>
  <si>
    <t>Interpolation</t>
  </si>
  <si>
    <t>Tweening</t>
  </si>
  <si>
    <t>Path</t>
  </si>
  <si>
    <t>Curve generation &amp; sampling</t>
  </si>
  <si>
    <t>Polynomial curve interpolation</t>
  </si>
  <si>
    <t>looping and ping pong</t>
  </si>
  <si>
    <t>animation frame control</t>
  </si>
  <si>
    <t>Animation events</t>
  </si>
  <si>
    <t>Animation speed control</t>
  </si>
  <si>
    <t>Animation state machines</t>
  </si>
  <si>
    <t>Skeleton animation</t>
  </si>
  <si>
    <t>Bone picking</t>
  </si>
  <si>
    <t>Collider attachment</t>
  </si>
  <si>
    <t>Combine skeleton animation with sprite baed animation</t>
  </si>
  <si>
    <t>Skinning support</t>
  </si>
  <si>
    <t>Image attachment</t>
  </si>
  <si>
    <t>Mesh attachment (image attachment optimized)</t>
  </si>
  <si>
    <t>Mesh vertex animation</t>
  </si>
  <si>
    <t>Editor</t>
  </si>
  <si>
    <t xml:space="preserve">Object Management </t>
  </si>
  <si>
    <t>Select, create, delete</t>
  </si>
  <si>
    <t>Copy objects</t>
  </si>
  <si>
    <t>Multiple selection</t>
  </si>
  <si>
    <t>Transform gizmos</t>
  </si>
  <si>
    <t>translate, rotate, scale</t>
  </si>
  <si>
    <t xml:space="preserve">Inspector </t>
  </si>
  <si>
    <t>Component management</t>
  </si>
  <si>
    <t>add, remove</t>
  </si>
  <si>
    <t>save, detect difference with archetype, upload to archetype and modify descendants</t>
  </si>
  <si>
    <t>Basic Archetype support</t>
  </si>
  <si>
    <t>Advanced archetype support</t>
  </si>
  <si>
    <t>Save to file and create object</t>
  </si>
  <si>
    <t>Resource management</t>
  </si>
  <si>
    <t>WYSIWYG</t>
  </si>
  <si>
    <t>Pause-edit-play-repeat</t>
  </si>
  <si>
    <t>Resource setting from inspector</t>
  </si>
  <si>
    <t>selects correct type</t>
  </si>
  <si>
    <t>Image preview</t>
  </si>
  <si>
    <t>Collider modification</t>
  </si>
  <si>
    <t>Collision geometry edit (static geometry)</t>
  </si>
  <si>
    <t>Tilemap editing</t>
  </si>
  <si>
    <t>Set as not applicable if not using tilemaps</t>
  </si>
  <si>
    <t>Hierarchy editing</t>
  </si>
  <si>
    <t>view in GUI, edit via GUI and gizmo.</t>
  </si>
  <si>
    <t>load/save scene</t>
  </si>
  <si>
    <t>undo/redo</t>
  </si>
  <si>
    <t>auto-save feature</t>
  </si>
  <si>
    <t>has GUI</t>
  </si>
  <si>
    <t>console output</t>
  </si>
  <si>
    <t>console input</t>
  </si>
  <si>
    <t>advanced editor feature</t>
  </si>
  <si>
    <t>Debug</t>
  </si>
  <si>
    <t>Assert</t>
  </si>
  <si>
    <t>Console (DOS command)</t>
  </si>
  <si>
    <t>In-game console</t>
  </si>
  <si>
    <t>redirect debug output</t>
  </si>
  <si>
    <t xml:space="preserve">Visual studio, log file, in-game console. </t>
  </si>
  <si>
    <t>Profiler system</t>
  </si>
  <si>
    <t>Audio</t>
  </si>
  <si>
    <t>Load sound</t>
  </si>
  <si>
    <t>Positional sound</t>
  </si>
  <si>
    <t>Echo, reverb, etc…</t>
  </si>
  <si>
    <t>Basic voice management</t>
  </si>
  <si>
    <t>play pause loop</t>
  </si>
  <si>
    <t>Voice groups</t>
  </si>
  <si>
    <t>Digital mixer</t>
  </si>
  <si>
    <t>Extensive play queue</t>
  </si>
  <si>
    <t>Interesting sound effect</t>
  </si>
  <si>
    <t>Advanced</t>
  </si>
  <si>
    <t>Basic</t>
  </si>
  <si>
    <t>Intermediate</t>
  </si>
  <si>
    <t>Get component by derived type</t>
  </si>
  <si>
    <t>Professional</t>
  </si>
  <si>
    <t>Animation blending</t>
  </si>
  <si>
    <t>Exceptional</t>
  </si>
  <si>
    <t>Inverse kinematics, ragdoll, rope, bridge, chains, levers, etc…</t>
  </si>
  <si>
    <t>component modification</t>
  </si>
  <si>
    <t>Item</t>
  </si>
  <si>
    <t>Physics</t>
  </si>
  <si>
    <t>Details(Marks all as missing if using external library)</t>
  </si>
  <si>
    <t>Collisions</t>
  </si>
  <si>
    <t>Details (Marks all as missing if using external library)</t>
  </si>
  <si>
    <t>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</si>
</sst>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sz val="14"/>
      <color rgb="FF000000"/>
      <name val="Calibri"/>
      <scheme val="minor"/>
    </font>
    <font>
      <i/>
      <sz val="10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5" borderId="0" xfId="0" applyFill="1" applyAlignment="1">
      <alignment vertical="center"/>
    </xf>
    <xf numFmtId="0" fontId="3" fillId="4" borderId="9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center"/>
    </xf>
    <xf numFmtId="0" fontId="3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CC0000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indexed="64"/>
          <bgColor rgb="FF000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C60710"/>
        </patternFill>
      </fill>
    </dxf>
    <dxf>
      <font>
        <b/>
        <i val="0"/>
        <color theme="1"/>
      </font>
      <fill>
        <patternFill patternType="solid">
          <fgColor indexed="64"/>
          <bgColor rgb="FFE6DB3E"/>
        </patternFill>
      </fill>
    </dxf>
    <dxf>
      <font>
        <b/>
        <i val="0"/>
        <color theme="1"/>
      </font>
      <fill>
        <patternFill patternType="solid">
          <fgColor indexed="64"/>
          <bgColor theme="1" tint="0.499984740745262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4" tint="-0.249977111117893"/>
        </patternFill>
      </fill>
    </dxf>
    <dxf>
      <font>
        <b/>
        <i val="0"/>
        <color theme="1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0"/>
      </font>
      <fill>
        <patternFill patternType="solid">
          <fgColor indexed="64"/>
          <bgColor theme="1"/>
        </patternFill>
      </fill>
    </dxf>
    <dxf>
      <font>
        <b/>
        <i val="0"/>
        <color theme="1"/>
      </font>
      <fill>
        <patternFill patternType="solid">
          <fgColor indexed="64"/>
          <bgColor rgb="FF35556A"/>
        </patternFill>
      </fill>
    </dxf>
    <dxf>
      <font>
        <b/>
        <i val="0"/>
        <color theme="1"/>
      </font>
      <fill>
        <patternFill patternType="solid">
          <fgColor indexed="64"/>
          <bgColor rgb="FFB80615"/>
        </patternFill>
      </fill>
    </dxf>
    <dxf>
      <font>
        <b/>
        <i val="0"/>
        <color theme="1"/>
      </font>
      <fill>
        <patternFill patternType="solid">
          <fgColor indexed="64"/>
          <bgColor rgb="FFD2CA07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rgb="FF008000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  <dxf>
      <font>
        <b/>
        <i val="0"/>
        <color theme="1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6:G162" totalsRowShown="0" headerRowDxfId="108" headerRowBorderDxfId="107" tableBorderDxfId="106" totalsRowBorderDxfId="105">
  <autoFilter ref="A156:G162"/>
  <sortState ref="A157:G162">
    <sortCondition ref="A156:A162"/>
  </sortState>
  <tableColumns count="7">
    <tableColumn id="1" name="Audio" dataDxfId="104"/>
    <tableColumn id="2" name="Item" dataDxfId="103"/>
    <tableColumn id="3" name="Details" dataDxfId="102"/>
    <tableColumn id="4" name="Student Comments" dataDxfId="101"/>
    <tableColumn id="5" name="Student" dataDxfId="100"/>
    <tableColumn id="6" name="Instructor" dataDxfId="99"/>
    <tableColumn id="7" name="Instructor Feedback" dataDxfId="9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0:G15" totalsRowShown="0" headerRowDxfId="10" headerRowBorderDxfId="9" tableBorderDxfId="8" totalsRowBorderDxfId="7">
  <autoFilter ref="A10:G15"/>
  <sortState ref="A11:G15">
    <sortCondition ref="A10:A15"/>
  </sortState>
  <tableColumns count="7">
    <tableColumn id="1" name="Architecture" dataDxfId="6"/>
    <tableColumn id="2" name="Item" dataDxfId="5"/>
    <tableColumn id="3" name="Details" dataDxfId="4"/>
    <tableColumn id="4" name="Student Comments" dataDxfId="3"/>
    <tableColumn id="5" name="Student" dataDxfId="2"/>
    <tableColumn id="6" name="Instructor" dataDxfId="1"/>
    <tableColumn id="7" name="Instructor Feedback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50:G155" totalsRowShown="0" headerRowDxfId="97" headerRowBorderDxfId="96" tableBorderDxfId="95" totalsRowBorderDxfId="94">
  <autoFilter ref="A150:G155"/>
  <sortState ref="A151:G155">
    <sortCondition ref="A150:A155"/>
  </sortState>
  <tableColumns count="7">
    <tableColumn id="1" name="Debug" dataDxfId="93"/>
    <tableColumn id="2" name="Item" dataDxfId="92"/>
    <tableColumn id="3" name="Details" dataDxfId="91"/>
    <tableColumn id="4" name="Student Comments" dataDxfId="90"/>
    <tableColumn id="5" name="Student" dataDxfId="89"/>
    <tableColumn id="6" name="Instructor" dataDxfId="88"/>
    <tableColumn id="7" name="Instructor Feedback" dataDxfId="8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26:G149" totalsRowShown="0" headerRowDxfId="86" headerRowBorderDxfId="85" tableBorderDxfId="84" totalsRowBorderDxfId="83">
  <autoFilter ref="A126:G149"/>
  <sortState ref="A127:G149">
    <sortCondition ref="A126:A149"/>
  </sortState>
  <tableColumns count="7">
    <tableColumn id="1" name="Editor" dataDxfId="82"/>
    <tableColumn id="2" name="Item" dataDxfId="81"/>
    <tableColumn id="3" name="Details" dataDxfId="80"/>
    <tableColumn id="4" name="Student Comments" dataDxfId="79"/>
    <tableColumn id="5" name="Student" dataDxfId="78"/>
    <tableColumn id="6" name="Instructor" dataDxfId="77"/>
    <tableColumn id="7" name="Instructor Feedback" dataDxfId="7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02:G125" totalsRowShown="0" headerRowDxfId="75" headerRowBorderDxfId="74" tableBorderDxfId="73" totalsRowBorderDxfId="72">
  <autoFilter ref="A102:G125"/>
  <sortState ref="A103:G125">
    <sortCondition ref="A102:A125"/>
  </sortState>
  <tableColumns count="7">
    <tableColumn id="1" name="Animation" dataDxfId="71"/>
    <tableColumn id="2" name="Item" dataDxfId="70"/>
    <tableColumn id="3" name="Details (Marks all as missing if using external library)" dataDxfId="69"/>
    <tableColumn id="4" name="Student Comments" dataDxfId="68"/>
    <tableColumn id="5" name="Student" dataDxfId="67"/>
    <tableColumn id="6" name="Instructor" dataDxfId="66"/>
    <tableColumn id="7" name="Instructor Feedback" dataDxfId="6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77:G101" totalsRowShown="0" headerRowDxfId="64" headerRowBorderDxfId="63" tableBorderDxfId="62">
  <autoFilter ref="A77:G101"/>
  <sortState ref="A78:G101">
    <sortCondition ref="A77:A101"/>
  </sortState>
  <tableColumns count="7">
    <tableColumn id="1" name="Collisions" dataDxfId="61"/>
    <tableColumn id="2" name="Item" dataDxfId="60"/>
    <tableColumn id="3" name="Details (Marks all as missing if using external library)" dataDxfId="59"/>
    <tableColumn id="4" name="Student Comments" dataDxfId="58"/>
    <tableColumn id="5" name="Student" dataDxfId="57"/>
    <tableColumn id="6" name="Instructor" dataDxfId="56"/>
    <tableColumn id="7" name="Instructor Feedback" dataDxfId="5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68:G76" totalsRowShown="0" headerRowDxfId="54" headerRowBorderDxfId="53" tableBorderDxfId="52" totalsRowBorderDxfId="51">
  <autoFilter ref="A68:G76"/>
  <sortState ref="A69:G76">
    <sortCondition ref="A68:A76"/>
  </sortState>
  <tableColumns count="7">
    <tableColumn id="1" name="Physics" dataDxfId="50"/>
    <tableColumn id="2" name="Item" dataDxfId="49"/>
    <tableColumn id="3" name="Details(Marks all as missing if using external library)" dataDxfId="48"/>
    <tableColumn id="4" name="Student Comments" dataDxfId="47"/>
    <tableColumn id="5" name="Student" dataDxfId="46"/>
    <tableColumn id="6" name="Instructor" dataDxfId="45"/>
    <tableColumn id="7" name="Instructor Feedback" dataDxfId="4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41:G67" totalsRowShown="0" headerRowDxfId="43" headerRowBorderDxfId="42" tableBorderDxfId="41" totalsRowBorderDxfId="40">
  <autoFilter ref="A41:G67"/>
  <sortState ref="A42:G67">
    <sortCondition ref="A41:A67"/>
  </sortState>
  <tableColumns count="7">
    <tableColumn id="1" name="Graphics" dataDxfId="39"/>
    <tableColumn id="2" name="Item" dataDxfId="38"/>
    <tableColumn id="3" name="Details" dataDxfId="37"/>
    <tableColumn id="4" name="Student Comments" dataDxfId="36"/>
    <tableColumn id="5" name="Student" dataDxfId="35"/>
    <tableColumn id="6" name="Instructor" dataDxfId="34"/>
    <tableColumn id="7" name="Instructor Feedback" dataDxfId="3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31:G40" totalsRowShown="0" headerRowDxfId="32" headerRowBorderDxfId="31" tableBorderDxfId="30" totalsRowBorderDxfId="29">
  <autoFilter ref="A31:G40"/>
  <sortState ref="A32:G40">
    <sortCondition ref="A31:A40"/>
  </sortState>
  <tableColumns count="7">
    <tableColumn id="1" name="Resource Management" dataDxfId="28"/>
    <tableColumn id="2" name="Item" dataDxfId="27"/>
    <tableColumn id="3" name="Details" dataDxfId="26"/>
    <tableColumn id="4" name="Student Comments" dataDxfId="25"/>
    <tableColumn id="5" name="Student" dataDxfId="24"/>
    <tableColumn id="6" name="Instructor" dataDxfId="23"/>
    <tableColumn id="7" name="Instructor Feedback" dataDxfId="2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6:G30" totalsRowShown="0" headerRowDxfId="21" headerRowBorderDxfId="20" tableBorderDxfId="19" totalsRowBorderDxfId="18">
  <autoFilter ref="A16:G30"/>
  <sortState ref="A17:G30">
    <sortCondition ref="A16:A30"/>
  </sortState>
  <tableColumns count="7">
    <tableColumn id="1" name="Object System" dataDxfId="17"/>
    <tableColumn id="2" name="Item" dataDxfId="16"/>
    <tableColumn id="3" name="Details" dataDxfId="15"/>
    <tableColumn id="4" name="Student Comments" dataDxfId="14"/>
    <tableColumn id="5" name="Student" dataDxfId="13"/>
    <tableColumn id="6" name="Instructor" dataDxfId="12"/>
    <tableColumn id="7" name="Instructor Feedback" dataDxf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46" zoomScale="85" zoomScaleNormal="85" workbookViewId="0">
      <selection activeCell="J57" sqref="J57"/>
    </sheetView>
  </sheetViews>
  <sheetFormatPr defaultColWidth="12.42578125" defaultRowHeight="15" x14ac:dyDescent="0.25"/>
  <cols>
    <col min="1" max="1" width="45.5703125" style="7" customWidth="1"/>
    <col min="2" max="2" width="30.140625" style="7" customWidth="1"/>
    <col min="3" max="3" width="75.42578125" style="7" customWidth="1"/>
    <col min="4" max="4" width="27.42578125" style="7" customWidth="1"/>
    <col min="5" max="6" width="13.7109375" style="7" customWidth="1"/>
    <col min="7" max="7" width="27.42578125" style="7" customWidth="1"/>
    <col min="8" max="16384" width="12.42578125" style="7"/>
  </cols>
  <sheetData>
    <row r="1" spans="1:7" ht="15.75" thickBot="1" x14ac:dyDescent="0.3">
      <c r="A1" s="1" t="s">
        <v>3</v>
      </c>
      <c r="B1" s="1" t="s">
        <v>4</v>
      </c>
      <c r="C1" s="1" t="s">
        <v>5</v>
      </c>
      <c r="D1" s="1"/>
      <c r="E1" s="2" t="str">
        <f>""&amp;COUNTIF(E$10:E$238,$A$2)&amp;" "&amp;$A$2</f>
        <v>0 Untested</v>
      </c>
      <c r="F1" s="2" t="str">
        <f>""&amp;COUNTIF(F$10:F$238,$A$2)&amp;" "&amp;$A$2</f>
        <v>143 Untested</v>
      </c>
      <c r="G1" s="1" t="s">
        <v>6</v>
      </c>
    </row>
    <row r="2" spans="1:7" ht="15.75" thickBot="1" x14ac:dyDescent="0.3">
      <c r="A2" s="3" t="s">
        <v>7</v>
      </c>
      <c r="B2" s="4" t="s">
        <v>8</v>
      </c>
      <c r="C2" s="20" t="s">
        <v>9</v>
      </c>
      <c r="D2" s="21"/>
      <c r="E2" s="5">
        <f>SUMPRODUCT(($A$10:$A$238="Required")*(E$10:E$238="Missing"))+0.5*SUMPRODUCT(($A$10:$A$238="Required")*(E$10:E$238="Partial"))</f>
        <v>24</v>
      </c>
      <c r="F2" s="5">
        <f>SUMPRODUCT(($A$10:$A$238="Required")*(F$10:F$238="Missing"))+0.5*SUMPRODUCT(($A$10:$A$238="Required")*(F$10:F$238="Partial"))</f>
        <v>0</v>
      </c>
      <c r="G2" s="4" t="str">
        <f>"Required "&amp;$G$1&amp;"s "&amp;A3</f>
        <v>Required TCRs Missing</v>
      </c>
    </row>
    <row r="3" spans="1:7" ht="15.75" thickBot="1" x14ac:dyDescent="0.3">
      <c r="A3" s="3" t="s">
        <v>10</v>
      </c>
      <c r="B3" s="4" t="s">
        <v>11</v>
      </c>
      <c r="C3" s="22"/>
      <c r="D3" s="23"/>
      <c r="E3" s="5">
        <f>SUMPRODUCT(($A$10:$A$238="Basic")*(E$10:E$238="Missing"))+0.5*SUMPRODUCT(($A$10:$A$238="Basic")*(E$10:E$238="Partial"))</f>
        <v>21</v>
      </c>
      <c r="F3" s="5">
        <f>SUMPRODUCT(($A$10:$A$238="Basic")*(F$10:F$238="Missing"))+0.5*SUMPRODUCT(($A$10:$A$238="Basic")*(F$10:F$238="Partial"))</f>
        <v>0</v>
      </c>
      <c r="G3" s="4" t="str">
        <f>"Basic "&amp;$G$1&amp;"s "&amp;A3</f>
        <v>Basic TCRs Missing</v>
      </c>
    </row>
    <row r="4" spans="1:7" ht="15.75" thickBot="1" x14ac:dyDescent="0.3">
      <c r="A4" s="3" t="s">
        <v>12</v>
      </c>
      <c r="B4" s="4" t="s">
        <v>13</v>
      </c>
      <c r="C4" s="22"/>
      <c r="D4" s="23"/>
      <c r="E4" s="5">
        <f>SUMPRODUCT(($A$10:$A$238="Intermediate")*(E$10:E$238="Missing"))+0.5*SUMPRODUCT(($A$10:$A$238="Intermediate")*(E$10:E$238="Partial"))</f>
        <v>9</v>
      </c>
      <c r="F4" s="5">
        <f>SUMPRODUCT(($A$10:$A$238="Intermediate")*(F$10:F$238="Missing"))+0.5*SUMPRODUCT(($A$10:$A$238="Intermediate")*(F$10:F$238="Partial"))</f>
        <v>0</v>
      </c>
      <c r="G4" s="4" t="str">
        <f>"Intermediate "&amp;$G$1&amp;"s "&amp;A3</f>
        <v>Intermediate TCRs Missing</v>
      </c>
    </row>
    <row r="5" spans="1:7" ht="15.75" thickBot="1" x14ac:dyDescent="0.3">
      <c r="A5" s="3" t="s">
        <v>14</v>
      </c>
      <c r="B5" s="4" t="s">
        <v>15</v>
      </c>
      <c r="C5" s="22"/>
      <c r="D5" s="23"/>
      <c r="E5" s="5">
        <f>SUMPRODUCT(($A$10:$A$238="Intermediate")*(E$10:E$238="Completed"))+SUMPRODUCT(($A$10:$A$238="Intermediate")*(E$10:E$238="Pre-Passed"))+0.5*SUMPRODUCT(($A$10:$A$238="Intermediate")*(E$10:E$238="Partial"))</f>
        <v>31</v>
      </c>
      <c r="F5" s="5">
        <f>SUMPRODUCT(($A$10:$A$238="Intermediate")*(F$10:F$238="Completed"))+SUMPRODUCT(($A$10:$A$238="Intermediate")*(F$10:F$238="Pre-Passed"))+0.5*SUMPRODUCT(($A$10:$A$238="Intermediate")*(F$10:F$238="Partial"))</f>
        <v>0</v>
      </c>
      <c r="G5" s="4" t="str">
        <f>"Intermediate "&amp;$G$1&amp;"s "&amp;A5</f>
        <v>Intermediate TCRs Completed</v>
      </c>
    </row>
    <row r="6" spans="1:7" ht="15.75" thickBot="1" x14ac:dyDescent="0.3">
      <c r="A6" s="3" t="s">
        <v>16</v>
      </c>
      <c r="B6" s="4" t="s">
        <v>17</v>
      </c>
      <c r="C6" s="22"/>
      <c r="D6" s="23"/>
      <c r="E6" s="5">
        <f>SUMPRODUCT(($A$10:$A$238="Advanced")*(E$10:E$238="Missing"))+0.5*SUMPRODUCT(($A$10:$A$238="Advanced")*(E$10:E$238="Partial"))</f>
        <v>6</v>
      </c>
      <c r="F6" s="5">
        <f>SUMPRODUCT(($A$10:$A$238="Advanced")*(F$10:F$238="Missing"))+0.5*SUMPRODUCT(($A$10:$A$238="Advanced")*(F$10:F$238="Partial"))</f>
        <v>0</v>
      </c>
      <c r="G6" s="4" t="str">
        <f>"Advanced "&amp;$G$1&amp;"s "&amp;A3</f>
        <v>Advanced TCRs Missing</v>
      </c>
    </row>
    <row r="7" spans="1:7" ht="15.75" thickBot="1" x14ac:dyDescent="0.3">
      <c r="A7" s="6" t="s">
        <v>18</v>
      </c>
      <c r="B7" s="4" t="s">
        <v>19</v>
      </c>
      <c r="C7" s="22"/>
      <c r="D7" s="23"/>
      <c r="E7" s="5">
        <f>+SUMPRODUCT(($A$10:$A$238="Advanced")*(E$10:E$238="Pre-Passed"))+0.5*SUMPRODUCT(($A$10:$A$238="Advanced")*(E$10:E$238="Partial"))</f>
        <v>0</v>
      </c>
      <c r="F7" s="5">
        <f>SUMPRODUCT(($A$10:$A$238="Advanced")*(F$10:F$238="Completed"))+SUMPRODUCT(($A$10:$A$238="Advanced")*(F$10:F$238="Pre-Passed"))+0.5*SUMPRODUCT(($A$10:$A$238="Advanced")*(F$10:F$238="Partial"))</f>
        <v>0</v>
      </c>
      <c r="G7" s="4" t="str">
        <f>"Advanced "&amp;$G$1&amp;"s "&amp;A5</f>
        <v>Advanced TCRs Completed</v>
      </c>
    </row>
    <row r="8" spans="1:7" ht="15.75" thickBot="1" x14ac:dyDescent="0.3">
      <c r="A8" s="26" t="s">
        <v>20</v>
      </c>
      <c r="B8" s="27"/>
      <c r="C8" s="22"/>
      <c r="D8" s="23"/>
      <c r="E8" s="5">
        <f>SUMPRODUCT(($A$10:$A$238="Professional")*(E$10:E$238="Completed"))+SUMPRODUCT(($A$10:$A$238="Professional")*(E$10:E$238="Pre-Passed"))+0.5*SUMPRODUCT(($A$10:$A$238="Professional")*(E$10:E$238="Partial"))</f>
        <v>3</v>
      </c>
      <c r="F8" s="5">
        <f>SUMPRODUCT(($A$10:$A$238="Professional")*(F$10:F$238="Completed"))+SUMPRODUCT(($A$10:$A$238="Professional")*(F$10:F$238="Pre-Passed"))+0.5*SUMPRODUCT(($A$10:$A$238="Professional")*(F$10:F$238="Partial"))</f>
        <v>0</v>
      </c>
      <c r="G8" s="4" t="str">
        <f>"Professional "&amp;$G$1&amp;"s "&amp;A5</f>
        <v>Professional TCRs Completed</v>
      </c>
    </row>
    <row r="9" spans="1:7" ht="15.75" thickBot="1" x14ac:dyDescent="0.3">
      <c r="A9" s="28"/>
      <c r="B9" s="29"/>
      <c r="C9" s="24"/>
      <c r="D9" s="25"/>
      <c r="E9" s="5">
        <f>SUMPRODUCT(($A$10:$A$228="Exceptional")*(E$10:E$228="Completed"))+SUMPRODUCT(($A$10:$A$228="Exceptional")*(E$10:E$228="Pre-Passed"))+0.5*SUMPRODUCT(($A$10:$A$228="Exceptional")*(E$10:E$228="Partial"))</f>
        <v>2</v>
      </c>
      <c r="F9" s="5">
        <f>SUMPRODUCT(($A$10:$A$228="Exceptional")*(F$10:F$228="Completed"))+SUMPRODUCT(($A$10:$A$228="Exceptional")*(F$10:F$228="Pre-Passed"))+0.5*SUMPRODUCT(($A$10:$A$228="Exceptional")*(F$10:F$228="Partial"))</f>
        <v>0</v>
      </c>
      <c r="G9" s="4" t="str">
        <f>"Exceptional "&amp;$G$1&amp;"s "&amp;A5</f>
        <v>Exceptional TCRs Completed</v>
      </c>
    </row>
    <row r="10" spans="1:7" ht="15.75" thickBot="1" x14ac:dyDescent="0.3">
      <c r="A10" s="10" t="s">
        <v>0</v>
      </c>
      <c r="B10" s="11" t="s">
        <v>209</v>
      </c>
      <c r="C10" s="12" t="s">
        <v>21</v>
      </c>
      <c r="D10" s="12" t="s">
        <v>22</v>
      </c>
      <c r="E10" s="12" t="s">
        <v>23</v>
      </c>
      <c r="F10" s="12" t="s">
        <v>24</v>
      </c>
      <c r="G10" s="13" t="s">
        <v>25</v>
      </c>
    </row>
    <row r="11" spans="1:7" ht="15.75" thickBot="1" x14ac:dyDescent="0.3">
      <c r="A11" s="8" t="s">
        <v>200</v>
      </c>
      <c r="B11" s="4" t="s">
        <v>29</v>
      </c>
      <c r="C11" s="4"/>
      <c r="D11" s="4"/>
      <c r="E11" s="1" t="s">
        <v>10</v>
      </c>
      <c r="F11" s="1" t="s">
        <v>7</v>
      </c>
      <c r="G11" s="9"/>
    </row>
    <row r="12" spans="1:7" ht="15.75" thickBot="1" x14ac:dyDescent="0.3">
      <c r="A12" s="8" t="s">
        <v>201</v>
      </c>
      <c r="B12" s="4" t="s">
        <v>28</v>
      </c>
      <c r="C12" s="4"/>
      <c r="D12" s="4"/>
      <c r="E12" s="1" t="s">
        <v>10</v>
      </c>
      <c r="F12" s="1" t="s">
        <v>7</v>
      </c>
      <c r="G12" s="9"/>
    </row>
    <row r="13" spans="1:7" ht="15.75" thickBot="1" x14ac:dyDescent="0.3">
      <c r="A13" s="8" t="s">
        <v>26</v>
      </c>
      <c r="B13" s="4" t="s">
        <v>1</v>
      </c>
      <c r="C13" s="4"/>
      <c r="D13" s="4"/>
      <c r="E13" s="1" t="s">
        <v>10</v>
      </c>
      <c r="F13" s="1" t="s">
        <v>7</v>
      </c>
      <c r="G13" s="9"/>
    </row>
    <row r="14" spans="1:7" ht="15.75" thickBot="1" x14ac:dyDescent="0.3">
      <c r="A14" s="8" t="s">
        <v>26</v>
      </c>
      <c r="B14" s="4" t="s">
        <v>2</v>
      </c>
      <c r="C14" s="4"/>
      <c r="D14" s="4"/>
      <c r="E14" s="1" t="s">
        <v>10</v>
      </c>
      <c r="F14" s="1" t="s">
        <v>7</v>
      </c>
      <c r="G14" s="9"/>
    </row>
    <row r="15" spans="1:7" x14ac:dyDescent="0.25">
      <c r="A15" s="14" t="s">
        <v>26</v>
      </c>
      <c r="B15" s="15" t="s">
        <v>27</v>
      </c>
      <c r="C15" s="15"/>
      <c r="D15" s="15"/>
      <c r="E15" s="16" t="s">
        <v>10</v>
      </c>
      <c r="F15" s="16" t="s">
        <v>7</v>
      </c>
      <c r="G15" s="17"/>
    </row>
    <row r="16" spans="1:7" ht="15.75" thickBot="1" x14ac:dyDescent="0.3">
      <c r="A16" s="10" t="s">
        <v>30</v>
      </c>
      <c r="B16" s="11" t="s">
        <v>209</v>
      </c>
      <c r="C16" s="12" t="s">
        <v>21</v>
      </c>
      <c r="D16" s="12" t="s">
        <v>22</v>
      </c>
      <c r="E16" s="12" t="s">
        <v>23</v>
      </c>
      <c r="F16" s="12" t="s">
        <v>24</v>
      </c>
      <c r="G16" s="13" t="s">
        <v>25</v>
      </c>
    </row>
    <row r="17" spans="1:7" ht="15.75" thickBot="1" x14ac:dyDescent="0.3">
      <c r="A17" s="8" t="s">
        <v>201</v>
      </c>
      <c r="B17" s="4" t="s">
        <v>32</v>
      </c>
      <c r="C17" s="4"/>
      <c r="D17" s="4"/>
      <c r="E17" s="1" t="s">
        <v>10</v>
      </c>
      <c r="F17" s="1" t="s">
        <v>7</v>
      </c>
      <c r="G17" s="9"/>
    </row>
    <row r="18" spans="1:7" ht="15.75" thickBot="1" x14ac:dyDescent="0.3">
      <c r="A18" s="8" t="s">
        <v>201</v>
      </c>
      <c r="B18" s="4" t="s">
        <v>33</v>
      </c>
      <c r="C18" s="4"/>
      <c r="D18" s="4"/>
      <c r="E18" s="1" t="s">
        <v>10</v>
      </c>
      <c r="F18" s="1" t="s">
        <v>7</v>
      </c>
      <c r="G18" s="9"/>
    </row>
    <row r="19" spans="1:7" ht="15.75" thickBot="1" x14ac:dyDescent="0.3">
      <c r="A19" s="8" t="s">
        <v>201</v>
      </c>
      <c r="B19" s="4" t="s">
        <v>36</v>
      </c>
      <c r="C19" s="4"/>
      <c r="D19" s="4"/>
      <c r="E19" s="1" t="s">
        <v>10</v>
      </c>
      <c r="F19" s="1" t="s">
        <v>7</v>
      </c>
      <c r="G19" s="9"/>
    </row>
    <row r="20" spans="1:7" ht="15.75" thickBot="1" x14ac:dyDescent="0.3">
      <c r="A20" s="8" t="s">
        <v>201</v>
      </c>
      <c r="B20" s="4" t="s">
        <v>37</v>
      </c>
      <c r="C20" s="4"/>
      <c r="D20" s="4"/>
      <c r="E20" s="1" t="s">
        <v>10</v>
      </c>
      <c r="F20" s="1" t="s">
        <v>7</v>
      </c>
      <c r="G20" s="9"/>
    </row>
    <row r="21" spans="1:7" ht="15.75" thickBot="1" x14ac:dyDescent="0.3">
      <c r="A21" s="8" t="s">
        <v>201</v>
      </c>
      <c r="B21" s="4" t="s">
        <v>39</v>
      </c>
      <c r="C21" s="4"/>
      <c r="D21" s="4"/>
      <c r="E21" s="1" t="s">
        <v>10</v>
      </c>
      <c r="F21" s="1" t="s">
        <v>7</v>
      </c>
      <c r="G21" s="9"/>
    </row>
    <row r="22" spans="1:7" ht="15.75" thickBot="1" x14ac:dyDescent="0.3">
      <c r="A22" s="8" t="s">
        <v>201</v>
      </c>
      <c r="B22" s="4" t="s">
        <v>40</v>
      </c>
      <c r="C22" s="4"/>
      <c r="D22" s="4"/>
      <c r="E22" s="1" t="s">
        <v>10</v>
      </c>
      <c r="F22" s="1" t="s">
        <v>7</v>
      </c>
      <c r="G22" s="9"/>
    </row>
    <row r="23" spans="1:7" ht="15.75" thickBot="1" x14ac:dyDescent="0.3">
      <c r="A23" s="8" t="s">
        <v>201</v>
      </c>
      <c r="B23" s="4" t="s">
        <v>42</v>
      </c>
      <c r="C23" s="4"/>
      <c r="D23" s="4"/>
      <c r="E23" s="1" t="s">
        <v>10</v>
      </c>
      <c r="F23" s="1" t="s">
        <v>7</v>
      </c>
      <c r="G23" s="9"/>
    </row>
    <row r="24" spans="1:7" ht="15.75" thickBot="1" x14ac:dyDescent="0.3">
      <c r="A24" s="8" t="s">
        <v>201</v>
      </c>
      <c r="B24" s="4" t="s">
        <v>41</v>
      </c>
      <c r="C24" s="4"/>
      <c r="D24" s="4"/>
      <c r="E24" s="1" t="s">
        <v>10</v>
      </c>
      <c r="F24" s="1" t="s">
        <v>7</v>
      </c>
      <c r="G24" s="9"/>
    </row>
    <row r="25" spans="1:7" ht="15.75" thickBot="1" x14ac:dyDescent="0.3">
      <c r="A25" s="8" t="s">
        <v>201</v>
      </c>
      <c r="B25" s="4" t="s">
        <v>203</v>
      </c>
      <c r="C25" s="4"/>
      <c r="D25" s="4"/>
      <c r="E25" s="1" t="s">
        <v>10</v>
      </c>
      <c r="F25" s="1" t="s">
        <v>7</v>
      </c>
      <c r="G25" s="9"/>
    </row>
    <row r="26" spans="1:7" ht="15.75" thickBot="1" x14ac:dyDescent="0.3">
      <c r="A26" s="8" t="s">
        <v>201</v>
      </c>
      <c r="B26" s="4" t="s">
        <v>43</v>
      </c>
      <c r="C26" s="4"/>
      <c r="D26" s="4"/>
      <c r="E26" s="1" t="s">
        <v>10</v>
      </c>
      <c r="F26" s="1" t="s">
        <v>7</v>
      </c>
      <c r="G26" s="9"/>
    </row>
    <row r="27" spans="1:7" ht="15.75" thickBot="1" x14ac:dyDescent="0.3">
      <c r="A27" s="8" t="s">
        <v>202</v>
      </c>
      <c r="B27" s="4" t="s">
        <v>35</v>
      </c>
      <c r="C27" s="4"/>
      <c r="D27" s="4"/>
      <c r="E27" s="1" t="s">
        <v>10</v>
      </c>
      <c r="F27" s="1" t="s">
        <v>7</v>
      </c>
      <c r="G27" s="9"/>
    </row>
    <row r="28" spans="1:7" ht="15.75" thickBot="1" x14ac:dyDescent="0.3">
      <c r="A28" s="8" t="s">
        <v>26</v>
      </c>
      <c r="B28" s="4" t="s">
        <v>31</v>
      </c>
      <c r="C28" s="4"/>
      <c r="D28" s="4"/>
      <c r="E28" s="1" t="s">
        <v>10</v>
      </c>
      <c r="F28" s="1" t="s">
        <v>7</v>
      </c>
      <c r="G28" s="9"/>
    </row>
    <row r="29" spans="1:7" ht="15.75" thickBot="1" x14ac:dyDescent="0.3">
      <c r="A29" s="8" t="s">
        <v>26</v>
      </c>
      <c r="B29" s="4" t="s">
        <v>34</v>
      </c>
      <c r="C29" s="4"/>
      <c r="D29" s="4"/>
      <c r="E29" s="1" t="s">
        <v>10</v>
      </c>
      <c r="F29" s="1" t="s">
        <v>7</v>
      </c>
      <c r="G29" s="9"/>
    </row>
    <row r="30" spans="1:7" x14ac:dyDescent="0.25">
      <c r="A30" s="14" t="s">
        <v>26</v>
      </c>
      <c r="B30" s="15" t="s">
        <v>38</v>
      </c>
      <c r="C30" s="15"/>
      <c r="D30" s="15"/>
      <c r="E30" s="16" t="s">
        <v>10</v>
      </c>
      <c r="F30" s="16" t="s">
        <v>7</v>
      </c>
      <c r="G30" s="17"/>
    </row>
    <row r="31" spans="1:7" ht="15.75" thickBot="1" x14ac:dyDescent="0.3">
      <c r="A31" s="10" t="s">
        <v>44</v>
      </c>
      <c r="B31" s="11" t="s">
        <v>209</v>
      </c>
      <c r="C31" s="12" t="s">
        <v>21</v>
      </c>
      <c r="D31" s="12" t="s">
        <v>22</v>
      </c>
      <c r="E31" s="12" t="s">
        <v>23</v>
      </c>
      <c r="F31" s="12" t="s">
        <v>24</v>
      </c>
      <c r="G31" s="13" t="s">
        <v>25</v>
      </c>
    </row>
    <row r="32" spans="1:7" ht="15.75" thickBot="1" x14ac:dyDescent="0.3">
      <c r="A32" s="8" t="s">
        <v>200</v>
      </c>
      <c r="B32" s="4" t="s">
        <v>53</v>
      </c>
      <c r="C32" s="4"/>
      <c r="D32" s="4"/>
      <c r="E32" s="1" t="s">
        <v>10</v>
      </c>
      <c r="F32" s="1" t="s">
        <v>7</v>
      </c>
      <c r="G32" s="9"/>
    </row>
    <row r="33" spans="1:7" ht="15.75" thickBot="1" x14ac:dyDescent="0.3">
      <c r="A33" s="8" t="s">
        <v>201</v>
      </c>
      <c r="B33" s="4" t="s">
        <v>48</v>
      </c>
      <c r="C33" s="4"/>
      <c r="D33" s="4"/>
      <c r="E33" s="1" t="s">
        <v>10</v>
      </c>
      <c r="F33" s="1" t="s">
        <v>7</v>
      </c>
      <c r="G33" s="9"/>
    </row>
    <row r="34" spans="1:7" ht="15.75" thickBot="1" x14ac:dyDescent="0.3">
      <c r="A34" s="8" t="s">
        <v>201</v>
      </c>
      <c r="B34" s="4" t="s">
        <v>51</v>
      </c>
      <c r="C34" s="4"/>
      <c r="D34" s="4"/>
      <c r="E34" s="1" t="s">
        <v>10</v>
      </c>
      <c r="F34" s="1" t="s">
        <v>7</v>
      </c>
      <c r="G34" s="9"/>
    </row>
    <row r="35" spans="1:7" ht="15.75" thickBot="1" x14ac:dyDescent="0.3">
      <c r="A35" s="8" t="s">
        <v>201</v>
      </c>
      <c r="B35" s="4" t="s">
        <v>52</v>
      </c>
      <c r="C35" s="4"/>
      <c r="D35" s="4"/>
      <c r="E35" s="1" t="s">
        <v>10</v>
      </c>
      <c r="F35" s="1" t="s">
        <v>7</v>
      </c>
      <c r="G35" s="9"/>
    </row>
    <row r="36" spans="1:7" ht="15.75" thickBot="1" x14ac:dyDescent="0.3">
      <c r="A36" s="8" t="s">
        <v>202</v>
      </c>
      <c r="B36" s="4" t="s">
        <v>49</v>
      </c>
      <c r="C36" s="4"/>
      <c r="D36" s="4"/>
      <c r="E36" s="1" t="s">
        <v>10</v>
      </c>
      <c r="F36" s="1" t="s">
        <v>7</v>
      </c>
      <c r="G36" s="9"/>
    </row>
    <row r="37" spans="1:7" ht="15.75" thickBot="1" x14ac:dyDescent="0.3">
      <c r="A37" s="8" t="s">
        <v>202</v>
      </c>
      <c r="B37" s="4" t="s">
        <v>50</v>
      </c>
      <c r="C37" s="4"/>
      <c r="D37" s="4"/>
      <c r="E37" s="1" t="s">
        <v>10</v>
      </c>
      <c r="F37" s="1" t="s">
        <v>7</v>
      </c>
      <c r="G37" s="9"/>
    </row>
    <row r="38" spans="1:7" ht="15.75" thickBot="1" x14ac:dyDescent="0.3">
      <c r="A38" s="8" t="s">
        <v>26</v>
      </c>
      <c r="B38" s="4" t="s">
        <v>45</v>
      </c>
      <c r="C38" s="4"/>
      <c r="D38" s="4"/>
      <c r="E38" s="1" t="s">
        <v>10</v>
      </c>
      <c r="F38" s="1" t="s">
        <v>7</v>
      </c>
      <c r="G38" s="9"/>
    </row>
    <row r="39" spans="1:7" ht="15.75" thickBot="1" x14ac:dyDescent="0.3">
      <c r="A39" s="8" t="s">
        <v>26</v>
      </c>
      <c r="B39" s="4" t="s">
        <v>46</v>
      </c>
      <c r="C39" s="4"/>
      <c r="D39" s="4"/>
      <c r="E39" s="1" t="s">
        <v>10</v>
      </c>
      <c r="F39" s="1" t="s">
        <v>7</v>
      </c>
      <c r="G39" s="9"/>
    </row>
    <row r="40" spans="1:7" x14ac:dyDescent="0.25">
      <c r="A40" s="14" t="s">
        <v>26</v>
      </c>
      <c r="B40" s="15" t="s">
        <v>47</v>
      </c>
      <c r="C40" s="15"/>
      <c r="D40" s="15"/>
      <c r="E40" s="16" t="s">
        <v>10</v>
      </c>
      <c r="F40" s="16" t="s">
        <v>7</v>
      </c>
      <c r="G40" s="17"/>
    </row>
    <row r="41" spans="1:7" ht="15.75" thickBot="1" x14ac:dyDescent="0.3">
      <c r="A41" s="10" t="s">
        <v>54</v>
      </c>
      <c r="B41" s="11" t="s">
        <v>209</v>
      </c>
      <c r="C41" s="12" t="s">
        <v>21</v>
      </c>
      <c r="D41" s="12" t="s">
        <v>22</v>
      </c>
      <c r="E41" s="12" t="s">
        <v>23</v>
      </c>
      <c r="F41" s="12" t="s">
        <v>24</v>
      </c>
      <c r="G41" s="13" t="s">
        <v>25</v>
      </c>
    </row>
    <row r="42" spans="1:7" ht="15.75" thickBot="1" x14ac:dyDescent="0.3">
      <c r="A42" s="8" t="s">
        <v>200</v>
      </c>
      <c r="B42" s="4" t="s">
        <v>74</v>
      </c>
      <c r="C42" s="4" t="s">
        <v>72</v>
      </c>
      <c r="D42" s="4"/>
      <c r="E42" s="1" t="s">
        <v>10</v>
      </c>
      <c r="F42" s="1" t="s">
        <v>7</v>
      </c>
      <c r="G42" s="9"/>
    </row>
    <row r="43" spans="1:7" ht="15.75" thickBot="1" x14ac:dyDescent="0.3">
      <c r="A43" s="8" t="s">
        <v>200</v>
      </c>
      <c r="B43" s="4" t="s">
        <v>79</v>
      </c>
      <c r="C43" s="4"/>
      <c r="D43" s="4"/>
      <c r="E43" s="1" t="s">
        <v>10</v>
      </c>
      <c r="F43" s="1" t="s">
        <v>7</v>
      </c>
      <c r="G43" s="9"/>
    </row>
    <row r="44" spans="1:7" ht="15.75" thickBot="1" x14ac:dyDescent="0.3">
      <c r="A44" s="8" t="s">
        <v>200</v>
      </c>
      <c r="B44" s="4" t="s">
        <v>80</v>
      </c>
      <c r="C44" s="4" t="s">
        <v>81</v>
      </c>
      <c r="D44" s="4"/>
      <c r="E44" s="1" t="s">
        <v>10</v>
      </c>
      <c r="F44" s="1" t="s">
        <v>7</v>
      </c>
      <c r="G44" s="9"/>
    </row>
    <row r="45" spans="1:7" ht="15.75" thickBot="1" x14ac:dyDescent="0.3">
      <c r="A45" s="8" t="s">
        <v>200</v>
      </c>
      <c r="B45" s="4" t="s">
        <v>87</v>
      </c>
      <c r="C45" s="4"/>
      <c r="D45" s="4"/>
      <c r="E45" s="1" t="s">
        <v>10</v>
      </c>
      <c r="F45" s="1" t="s">
        <v>7</v>
      </c>
      <c r="G45" s="9"/>
    </row>
    <row r="46" spans="1:7" ht="15.75" thickBot="1" x14ac:dyDescent="0.3">
      <c r="A46" s="8" t="s">
        <v>201</v>
      </c>
      <c r="B46" s="4" t="s">
        <v>62</v>
      </c>
      <c r="C46" s="4"/>
      <c r="D46" s="4"/>
      <c r="E46" s="1" t="s">
        <v>10</v>
      </c>
      <c r="F46" s="1" t="s">
        <v>7</v>
      </c>
      <c r="G46" s="9"/>
    </row>
    <row r="47" spans="1:7" ht="15.75" thickBot="1" x14ac:dyDescent="0.3">
      <c r="A47" s="8" t="s">
        <v>201</v>
      </c>
      <c r="B47" s="4" t="s">
        <v>63</v>
      </c>
      <c r="C47" s="4"/>
      <c r="D47" s="4"/>
      <c r="E47" s="1" t="s">
        <v>10</v>
      </c>
      <c r="F47" s="1" t="s">
        <v>7</v>
      </c>
      <c r="G47" s="9"/>
    </row>
    <row r="48" spans="1:7" ht="26.25" thickBot="1" x14ac:dyDescent="0.3">
      <c r="A48" s="8" t="s">
        <v>201</v>
      </c>
      <c r="B48" s="4" t="s">
        <v>67</v>
      </c>
      <c r="C48" s="4"/>
      <c r="D48" s="4"/>
      <c r="E48" s="1" t="s">
        <v>10</v>
      </c>
      <c r="F48" s="1" t="s">
        <v>7</v>
      </c>
      <c r="G48" s="9"/>
    </row>
    <row r="49" spans="1:7" ht="15.75" thickBot="1" x14ac:dyDescent="0.3">
      <c r="A49" s="8" t="s">
        <v>201</v>
      </c>
      <c r="B49" s="4" t="s">
        <v>68</v>
      </c>
      <c r="C49" s="4"/>
      <c r="D49" s="4"/>
      <c r="E49" s="1" t="s">
        <v>10</v>
      </c>
      <c r="F49" s="1" t="s">
        <v>7</v>
      </c>
      <c r="G49" s="9"/>
    </row>
    <row r="50" spans="1:7" ht="15.75" thickBot="1" x14ac:dyDescent="0.3">
      <c r="A50" s="8" t="s">
        <v>201</v>
      </c>
      <c r="B50" s="4" t="s">
        <v>69</v>
      </c>
      <c r="C50" s="4" t="s">
        <v>70</v>
      </c>
      <c r="D50" s="4"/>
      <c r="E50" s="1" t="s">
        <v>10</v>
      </c>
      <c r="F50" s="1" t="s">
        <v>7</v>
      </c>
      <c r="G50" s="9"/>
    </row>
    <row r="51" spans="1:7" ht="15.75" thickBot="1" x14ac:dyDescent="0.3">
      <c r="A51" s="8" t="s">
        <v>201</v>
      </c>
      <c r="B51" s="4" t="s">
        <v>76</v>
      </c>
      <c r="C51" s="4" t="s">
        <v>77</v>
      </c>
      <c r="D51" s="4"/>
      <c r="E51" s="1" t="s">
        <v>10</v>
      </c>
      <c r="F51" s="1" t="s">
        <v>7</v>
      </c>
      <c r="G51" s="9"/>
    </row>
    <row r="52" spans="1:7" ht="15.75" thickBot="1" x14ac:dyDescent="0.3">
      <c r="A52" s="8" t="s">
        <v>201</v>
      </c>
      <c r="B52" s="4" t="s">
        <v>88</v>
      </c>
      <c r="C52" s="4"/>
      <c r="D52" s="4"/>
      <c r="E52" s="1" t="s">
        <v>10</v>
      </c>
      <c r="F52" s="1" t="s">
        <v>7</v>
      </c>
      <c r="G52" s="9"/>
    </row>
    <row r="53" spans="1:7" ht="15.75" thickBot="1" x14ac:dyDescent="0.3">
      <c r="A53" s="8" t="s">
        <v>202</v>
      </c>
      <c r="B53" s="4" t="s">
        <v>65</v>
      </c>
      <c r="C53" s="4"/>
      <c r="D53" s="4"/>
      <c r="E53" s="1" t="s">
        <v>10</v>
      </c>
      <c r="F53" s="1" t="s">
        <v>7</v>
      </c>
      <c r="G53" s="9"/>
    </row>
    <row r="54" spans="1:7" ht="15.75" thickBot="1" x14ac:dyDescent="0.3">
      <c r="A54" s="8" t="s">
        <v>202</v>
      </c>
      <c r="B54" s="4" t="s">
        <v>66</v>
      </c>
      <c r="C54" s="4"/>
      <c r="D54" s="4"/>
      <c r="E54" s="1" t="s">
        <v>10</v>
      </c>
      <c r="F54" s="1" t="s">
        <v>7</v>
      </c>
      <c r="G54" s="9"/>
    </row>
    <row r="55" spans="1:7" ht="15.75" thickBot="1" x14ac:dyDescent="0.3">
      <c r="A55" s="8" t="s">
        <v>202</v>
      </c>
      <c r="B55" s="4" t="s">
        <v>71</v>
      </c>
      <c r="C55" s="4" t="s">
        <v>72</v>
      </c>
      <c r="D55" s="4"/>
      <c r="E55" s="1" t="s">
        <v>10</v>
      </c>
      <c r="F55" s="1" t="s">
        <v>7</v>
      </c>
      <c r="G55" s="9"/>
    </row>
    <row r="56" spans="1:7" ht="15.75" thickBot="1" x14ac:dyDescent="0.3">
      <c r="A56" s="8" t="s">
        <v>202</v>
      </c>
      <c r="B56" s="4" t="s">
        <v>73</v>
      </c>
      <c r="C56" s="4"/>
      <c r="D56" s="4"/>
      <c r="E56" s="1" t="s">
        <v>10</v>
      </c>
      <c r="F56" s="1" t="s">
        <v>7</v>
      </c>
      <c r="G56" s="9"/>
    </row>
    <row r="57" spans="1:7" ht="15.75" thickBot="1" x14ac:dyDescent="0.3">
      <c r="A57" s="8" t="s">
        <v>202</v>
      </c>
      <c r="B57" s="4" t="s">
        <v>75</v>
      </c>
      <c r="C57" s="4"/>
      <c r="D57" s="4"/>
      <c r="E57" s="1" t="s">
        <v>10</v>
      </c>
      <c r="F57" s="1" t="s">
        <v>7</v>
      </c>
      <c r="G57" s="9"/>
    </row>
    <row r="58" spans="1:7" ht="15.75" thickBot="1" x14ac:dyDescent="0.3">
      <c r="A58" s="8" t="s">
        <v>202</v>
      </c>
      <c r="B58" s="4" t="s">
        <v>82</v>
      </c>
      <c r="C58" s="4" t="s">
        <v>83</v>
      </c>
      <c r="D58" s="4"/>
      <c r="E58" s="1" t="s">
        <v>10</v>
      </c>
      <c r="F58" s="1" t="s">
        <v>7</v>
      </c>
      <c r="G58" s="9"/>
    </row>
    <row r="59" spans="1:7" ht="15.75" thickBot="1" x14ac:dyDescent="0.3">
      <c r="A59" s="8" t="s">
        <v>204</v>
      </c>
      <c r="B59" s="4" t="s">
        <v>84</v>
      </c>
      <c r="C59" s="4"/>
      <c r="D59" s="4"/>
      <c r="E59" s="1" t="s">
        <v>10</v>
      </c>
      <c r="F59" s="1" t="s">
        <v>7</v>
      </c>
      <c r="G59" s="9"/>
    </row>
    <row r="60" spans="1:7" ht="15.75" thickBot="1" x14ac:dyDescent="0.3">
      <c r="A60" s="8" t="s">
        <v>26</v>
      </c>
      <c r="B60" s="4" t="s">
        <v>55</v>
      </c>
      <c r="C60" s="4"/>
      <c r="D60" s="4"/>
      <c r="E60" s="1" t="s">
        <v>10</v>
      </c>
      <c r="F60" s="1" t="s">
        <v>7</v>
      </c>
      <c r="G60" s="9"/>
    </row>
    <row r="61" spans="1:7" ht="39" thickBot="1" x14ac:dyDescent="0.3">
      <c r="A61" s="8" t="s">
        <v>26</v>
      </c>
      <c r="B61" s="4" t="s">
        <v>56</v>
      </c>
      <c r="C61" s="4" t="s">
        <v>64</v>
      </c>
      <c r="D61" s="4"/>
      <c r="E61" s="1" t="s">
        <v>10</v>
      </c>
      <c r="F61" s="1" t="s">
        <v>7</v>
      </c>
      <c r="G61" s="9"/>
    </row>
    <row r="62" spans="1:7" ht="26.25" thickBot="1" x14ac:dyDescent="0.3">
      <c r="A62" s="8" t="s">
        <v>26</v>
      </c>
      <c r="B62" s="4" t="s">
        <v>57</v>
      </c>
      <c r="C62" s="4" t="s">
        <v>58</v>
      </c>
      <c r="D62" s="4"/>
      <c r="E62" s="1" t="s">
        <v>10</v>
      </c>
      <c r="F62" s="1" t="s">
        <v>7</v>
      </c>
      <c r="G62" s="9"/>
    </row>
    <row r="63" spans="1:7" ht="15.75" thickBot="1" x14ac:dyDescent="0.3">
      <c r="A63" s="8" t="s">
        <v>26</v>
      </c>
      <c r="B63" s="4" t="s">
        <v>59</v>
      </c>
      <c r="C63" s="4"/>
      <c r="D63" s="4"/>
      <c r="E63" s="1" t="s">
        <v>10</v>
      </c>
      <c r="F63" s="1" t="s">
        <v>7</v>
      </c>
      <c r="G63" s="9"/>
    </row>
    <row r="64" spans="1:7" ht="15.75" thickBot="1" x14ac:dyDescent="0.3">
      <c r="A64" s="8" t="s">
        <v>26</v>
      </c>
      <c r="B64" s="4" t="s">
        <v>60</v>
      </c>
      <c r="C64" s="4"/>
      <c r="D64" s="4"/>
      <c r="E64" s="1" t="s">
        <v>10</v>
      </c>
      <c r="F64" s="1" t="s">
        <v>7</v>
      </c>
      <c r="G64" s="9"/>
    </row>
    <row r="65" spans="1:7" ht="15.75" thickBot="1" x14ac:dyDescent="0.3">
      <c r="A65" s="8" t="s">
        <v>26</v>
      </c>
      <c r="B65" s="4" t="s">
        <v>61</v>
      </c>
      <c r="C65" s="4"/>
      <c r="D65" s="4"/>
      <c r="E65" s="1" t="s">
        <v>10</v>
      </c>
      <c r="F65" s="1" t="s">
        <v>7</v>
      </c>
      <c r="G65" s="9"/>
    </row>
    <row r="66" spans="1:7" ht="15.75" thickBot="1" x14ac:dyDescent="0.3">
      <c r="A66" s="8" t="s">
        <v>26</v>
      </c>
      <c r="B66" s="4" t="s">
        <v>78</v>
      </c>
      <c r="C66" s="4"/>
      <c r="D66" s="4"/>
      <c r="E66" s="1" t="s">
        <v>10</v>
      </c>
      <c r="F66" s="1" t="s">
        <v>7</v>
      </c>
      <c r="G66" s="9"/>
    </row>
    <row r="67" spans="1:7" ht="15.75" thickBot="1" x14ac:dyDescent="0.3">
      <c r="A67" s="14" t="s">
        <v>26</v>
      </c>
      <c r="B67" s="15" t="s">
        <v>85</v>
      </c>
      <c r="C67" s="15" t="s">
        <v>86</v>
      </c>
      <c r="D67" s="15"/>
      <c r="E67" s="1" t="s">
        <v>10</v>
      </c>
      <c r="F67" s="16" t="s">
        <v>7</v>
      </c>
      <c r="G67" s="17"/>
    </row>
    <row r="68" spans="1:7" ht="15.75" thickBot="1" x14ac:dyDescent="0.3">
      <c r="A68" s="10" t="s">
        <v>210</v>
      </c>
      <c r="B68" s="11" t="s">
        <v>209</v>
      </c>
      <c r="C68" s="12" t="s">
        <v>211</v>
      </c>
      <c r="D68" s="12" t="s">
        <v>22</v>
      </c>
      <c r="E68" s="12" t="s">
        <v>23</v>
      </c>
      <c r="F68" s="12" t="s">
        <v>24</v>
      </c>
      <c r="G68" s="13" t="s">
        <v>25</v>
      </c>
    </row>
    <row r="69" spans="1:7" ht="26.25" thickBot="1" x14ac:dyDescent="0.3">
      <c r="A69" s="8" t="s">
        <v>200</v>
      </c>
      <c r="B69" s="4" t="s">
        <v>93</v>
      </c>
      <c r="C69" s="4"/>
      <c r="D69" s="4"/>
      <c r="E69" s="1" t="s">
        <v>14</v>
      </c>
      <c r="F69" s="1" t="s">
        <v>7</v>
      </c>
      <c r="G69" s="9"/>
    </row>
    <row r="70" spans="1:7" ht="15.75" thickBot="1" x14ac:dyDescent="0.3">
      <c r="A70" s="8" t="s">
        <v>200</v>
      </c>
      <c r="B70" s="4" t="s">
        <v>94</v>
      </c>
      <c r="C70" s="4"/>
      <c r="D70" s="4"/>
      <c r="E70" s="1" t="s">
        <v>14</v>
      </c>
      <c r="F70" s="1" t="s">
        <v>7</v>
      </c>
      <c r="G70" s="9"/>
    </row>
    <row r="71" spans="1:7" ht="15.75" thickBot="1" x14ac:dyDescent="0.3">
      <c r="A71" s="8" t="s">
        <v>200</v>
      </c>
      <c r="B71" s="4" t="s">
        <v>95</v>
      </c>
      <c r="C71" s="4" t="s">
        <v>207</v>
      </c>
      <c r="D71" s="4"/>
      <c r="E71" s="1" t="s">
        <v>14</v>
      </c>
      <c r="F71" s="1" t="s">
        <v>7</v>
      </c>
      <c r="G71" s="9"/>
    </row>
    <row r="72" spans="1:7" ht="15.75" thickBot="1" x14ac:dyDescent="0.3">
      <c r="A72" s="8" t="s">
        <v>201</v>
      </c>
      <c r="B72" s="4" t="s">
        <v>91</v>
      </c>
      <c r="C72" s="4"/>
      <c r="D72" s="4"/>
      <c r="E72" s="1" t="s">
        <v>14</v>
      </c>
      <c r="F72" s="1" t="s">
        <v>7</v>
      </c>
      <c r="G72" s="9"/>
    </row>
    <row r="73" spans="1:7" ht="15.75" thickBot="1" x14ac:dyDescent="0.3">
      <c r="A73" s="8" t="s">
        <v>201</v>
      </c>
      <c r="B73" s="4" t="s">
        <v>96</v>
      </c>
      <c r="C73" s="4"/>
      <c r="D73" s="4"/>
      <c r="E73" s="1" t="s">
        <v>14</v>
      </c>
      <c r="F73" s="1" t="s">
        <v>7</v>
      </c>
      <c r="G73" s="9"/>
    </row>
    <row r="74" spans="1:7" ht="15.75" thickBot="1" x14ac:dyDescent="0.3">
      <c r="A74" s="8" t="s">
        <v>202</v>
      </c>
      <c r="B74" s="4" t="s">
        <v>90</v>
      </c>
      <c r="C74" s="4"/>
      <c r="D74" s="4"/>
      <c r="E74" s="1" t="s">
        <v>14</v>
      </c>
      <c r="F74" s="1" t="s">
        <v>7</v>
      </c>
      <c r="G74" s="9"/>
    </row>
    <row r="75" spans="1:7" ht="15.75" thickBot="1" x14ac:dyDescent="0.3">
      <c r="A75" s="8" t="s">
        <v>202</v>
      </c>
      <c r="B75" s="4" t="s">
        <v>92</v>
      </c>
      <c r="C75" s="4"/>
      <c r="D75" s="4"/>
      <c r="E75" s="1" t="s">
        <v>14</v>
      </c>
      <c r="F75" s="1" t="s">
        <v>7</v>
      </c>
      <c r="G75" s="9"/>
    </row>
    <row r="76" spans="1:7" ht="15.75" thickBot="1" x14ac:dyDescent="0.3">
      <c r="A76" s="14" t="s">
        <v>26</v>
      </c>
      <c r="B76" s="15" t="s">
        <v>89</v>
      </c>
      <c r="C76" s="15"/>
      <c r="D76" s="15"/>
      <c r="E76" s="1" t="s">
        <v>10</v>
      </c>
      <c r="F76" s="16" t="s">
        <v>7</v>
      </c>
      <c r="G76" s="17"/>
    </row>
    <row r="77" spans="1:7" ht="15.75" thickBot="1" x14ac:dyDescent="0.3">
      <c r="A77" s="10" t="s">
        <v>212</v>
      </c>
      <c r="B77" s="11" t="s">
        <v>209</v>
      </c>
      <c r="C77" s="12" t="s">
        <v>213</v>
      </c>
      <c r="D77" s="12" t="s">
        <v>22</v>
      </c>
      <c r="E77" s="12" t="s">
        <v>23</v>
      </c>
      <c r="F77" s="12" t="s">
        <v>24</v>
      </c>
      <c r="G77" s="13" t="s">
        <v>25</v>
      </c>
    </row>
    <row r="78" spans="1:7" ht="15.75" thickBot="1" x14ac:dyDescent="0.3">
      <c r="A78" s="8" t="s">
        <v>200</v>
      </c>
      <c r="B78" s="4" t="s">
        <v>102</v>
      </c>
      <c r="C78" s="4"/>
      <c r="D78" s="4"/>
      <c r="E78" s="1" t="s">
        <v>14</v>
      </c>
      <c r="F78" s="1" t="s">
        <v>7</v>
      </c>
      <c r="G78" s="9"/>
    </row>
    <row r="79" spans="1:7" ht="15.75" thickBot="1" x14ac:dyDescent="0.3">
      <c r="A79" s="8" t="s">
        <v>200</v>
      </c>
      <c r="B79" s="4" t="s">
        <v>106</v>
      </c>
      <c r="C79" s="4"/>
      <c r="D79" s="4"/>
      <c r="E79" s="1" t="s">
        <v>14</v>
      </c>
      <c r="F79" s="1" t="s">
        <v>7</v>
      </c>
      <c r="G79" s="9"/>
    </row>
    <row r="80" spans="1:7" ht="15.75" thickBot="1" x14ac:dyDescent="0.3">
      <c r="A80" s="8" t="s">
        <v>200</v>
      </c>
      <c r="B80" s="4" t="s">
        <v>111</v>
      </c>
      <c r="C80" s="4"/>
      <c r="D80" s="4"/>
      <c r="E80" s="1" t="s">
        <v>14</v>
      </c>
      <c r="F80" s="1" t="s">
        <v>7</v>
      </c>
      <c r="G80" s="9"/>
    </row>
    <row r="81" spans="1:7" ht="15.75" thickBot="1" x14ac:dyDescent="0.3">
      <c r="A81" s="8" t="s">
        <v>200</v>
      </c>
      <c r="B81" s="4" t="s">
        <v>114</v>
      </c>
      <c r="C81" s="4"/>
      <c r="D81" s="4"/>
      <c r="E81" s="1" t="s">
        <v>14</v>
      </c>
      <c r="F81" s="1" t="s">
        <v>7</v>
      </c>
      <c r="G81" s="9"/>
    </row>
    <row r="82" spans="1:7" ht="26.25" thickBot="1" x14ac:dyDescent="0.3">
      <c r="A82" s="8" t="s">
        <v>200</v>
      </c>
      <c r="B82" s="4" t="s">
        <v>117</v>
      </c>
      <c r="C82" s="4" t="s">
        <v>116</v>
      </c>
      <c r="D82" s="4"/>
      <c r="E82" s="1" t="s">
        <v>14</v>
      </c>
      <c r="F82" s="1" t="s">
        <v>7</v>
      </c>
      <c r="G82" s="9"/>
    </row>
    <row r="83" spans="1:7" ht="26.25" thickBot="1" x14ac:dyDescent="0.3">
      <c r="A83" s="8" t="s">
        <v>200</v>
      </c>
      <c r="B83" s="4" t="s">
        <v>119</v>
      </c>
      <c r="C83" s="4" t="s">
        <v>120</v>
      </c>
      <c r="D83" s="4"/>
      <c r="E83" s="1" t="s">
        <v>14</v>
      </c>
      <c r="F83" s="1" t="s">
        <v>7</v>
      </c>
      <c r="G83" s="9"/>
    </row>
    <row r="84" spans="1:7" ht="14.1" customHeight="1" thickBot="1" x14ac:dyDescent="0.3">
      <c r="A84" s="8" t="s">
        <v>201</v>
      </c>
      <c r="B84" s="4" t="s">
        <v>97</v>
      </c>
      <c r="C84" s="4" t="s">
        <v>98</v>
      </c>
      <c r="D84" s="4"/>
      <c r="E84" s="1" t="s">
        <v>14</v>
      </c>
      <c r="F84" s="1" t="s">
        <v>7</v>
      </c>
      <c r="G84" s="9"/>
    </row>
    <row r="85" spans="1:7" ht="15.75" thickBot="1" x14ac:dyDescent="0.3">
      <c r="A85" s="8" t="s">
        <v>201</v>
      </c>
      <c r="B85" s="4" t="s">
        <v>100</v>
      </c>
      <c r="C85" s="4" t="s">
        <v>101</v>
      </c>
      <c r="D85" s="4"/>
      <c r="E85" s="1" t="s">
        <v>14</v>
      </c>
      <c r="F85" s="1" t="s">
        <v>7</v>
      </c>
      <c r="G85" s="9"/>
    </row>
    <row r="86" spans="1:7" ht="26.25" thickBot="1" x14ac:dyDescent="0.3">
      <c r="A86" s="8" t="s">
        <v>201</v>
      </c>
      <c r="B86" s="4" t="s">
        <v>99</v>
      </c>
      <c r="C86" s="4" t="s">
        <v>108</v>
      </c>
      <c r="D86" s="4"/>
      <c r="E86" s="1" t="s">
        <v>14</v>
      </c>
      <c r="F86" s="1" t="s">
        <v>7</v>
      </c>
      <c r="G86" s="9"/>
    </row>
    <row r="87" spans="1:7" ht="15.75" thickBot="1" x14ac:dyDescent="0.3">
      <c r="A87" s="8" t="s">
        <v>201</v>
      </c>
      <c r="B87" s="4" t="s">
        <v>107</v>
      </c>
      <c r="C87" s="4" t="s">
        <v>109</v>
      </c>
      <c r="D87" s="4"/>
      <c r="E87" s="1" t="s">
        <v>14</v>
      </c>
      <c r="F87" s="1" t="s">
        <v>7</v>
      </c>
      <c r="G87" s="9"/>
    </row>
    <row r="88" spans="1:7" ht="15.75" thickBot="1" x14ac:dyDescent="0.3">
      <c r="A88" s="8" t="s">
        <v>201</v>
      </c>
      <c r="B88" s="4" t="s">
        <v>112</v>
      </c>
      <c r="C88" s="4"/>
      <c r="D88" s="4"/>
      <c r="E88" s="1" t="s">
        <v>14</v>
      </c>
      <c r="F88" s="1" t="s">
        <v>7</v>
      </c>
      <c r="G88" s="9"/>
    </row>
    <row r="89" spans="1:7" ht="15.75" thickBot="1" x14ac:dyDescent="0.3">
      <c r="A89" s="8" t="s">
        <v>201</v>
      </c>
      <c r="B89" s="4" t="s">
        <v>123</v>
      </c>
      <c r="C89" s="18"/>
      <c r="D89" s="4"/>
      <c r="E89" s="1" t="s">
        <v>14</v>
      </c>
      <c r="F89" s="1" t="s">
        <v>7</v>
      </c>
      <c r="G89" s="9"/>
    </row>
    <row r="90" spans="1:7" ht="15.75" thickBot="1" x14ac:dyDescent="0.3">
      <c r="A90" s="8" t="s">
        <v>201</v>
      </c>
      <c r="B90" s="4" t="s">
        <v>121</v>
      </c>
      <c r="C90" s="4" t="s">
        <v>122</v>
      </c>
      <c r="D90" s="4"/>
      <c r="E90" s="1" t="s">
        <v>14</v>
      </c>
      <c r="F90" s="1" t="s">
        <v>7</v>
      </c>
      <c r="G90" s="9"/>
    </row>
    <row r="91" spans="1:7" ht="14.1" customHeight="1" thickBot="1" x14ac:dyDescent="0.3">
      <c r="A91" s="8" t="s">
        <v>202</v>
      </c>
      <c r="B91" s="4" t="s">
        <v>103</v>
      </c>
      <c r="C91" s="4"/>
      <c r="D91" s="4"/>
      <c r="E91" s="1" t="s">
        <v>14</v>
      </c>
      <c r="F91" s="1" t="s">
        <v>7</v>
      </c>
      <c r="G91" s="9"/>
    </row>
    <row r="92" spans="1:7" ht="26.25" thickBot="1" x14ac:dyDescent="0.3">
      <c r="A92" s="8" t="s">
        <v>202</v>
      </c>
      <c r="B92" s="4" t="s">
        <v>104</v>
      </c>
      <c r="C92" s="4"/>
      <c r="D92" s="4"/>
      <c r="E92" s="1" t="s">
        <v>14</v>
      </c>
      <c r="F92" s="1" t="s">
        <v>7</v>
      </c>
      <c r="G92" s="9"/>
    </row>
    <row r="93" spans="1:7" ht="15.75" thickBot="1" x14ac:dyDescent="0.3">
      <c r="A93" s="8" t="s">
        <v>202</v>
      </c>
      <c r="B93" s="4" t="s">
        <v>105</v>
      </c>
      <c r="C93" s="4"/>
      <c r="D93" s="4"/>
      <c r="E93" s="1" t="s">
        <v>14</v>
      </c>
      <c r="F93" s="1" t="s">
        <v>7</v>
      </c>
      <c r="G93" s="9"/>
    </row>
    <row r="94" spans="1:7" ht="15.75" thickBot="1" x14ac:dyDescent="0.3">
      <c r="A94" s="8" t="s">
        <v>202</v>
      </c>
      <c r="B94" s="4" t="s">
        <v>110</v>
      </c>
      <c r="C94" s="4"/>
      <c r="D94" s="4"/>
      <c r="E94" s="1" t="s">
        <v>14</v>
      </c>
      <c r="F94" s="1" t="s">
        <v>7</v>
      </c>
      <c r="G94" s="9"/>
    </row>
    <row r="95" spans="1:7" ht="15.75" thickBot="1" x14ac:dyDescent="0.3">
      <c r="A95" s="8" t="s">
        <v>202</v>
      </c>
      <c r="B95" s="4" t="s">
        <v>113</v>
      </c>
      <c r="C95" s="4"/>
      <c r="D95" s="4"/>
      <c r="E95" s="1" t="s">
        <v>14</v>
      </c>
      <c r="F95" s="1" t="s">
        <v>7</v>
      </c>
      <c r="G95" s="9"/>
    </row>
    <row r="96" spans="1:7" ht="26.25" thickBot="1" x14ac:dyDescent="0.3">
      <c r="A96" s="8" t="s">
        <v>202</v>
      </c>
      <c r="B96" s="4" t="s">
        <v>115</v>
      </c>
      <c r="C96" s="19"/>
      <c r="D96" s="4"/>
      <c r="E96" s="1" t="s">
        <v>14</v>
      </c>
      <c r="F96" s="1" t="s">
        <v>7</v>
      </c>
      <c r="G96" s="9"/>
    </row>
    <row r="97" spans="1:7" ht="26.25" thickBot="1" x14ac:dyDescent="0.3">
      <c r="A97" s="8" t="s">
        <v>202</v>
      </c>
      <c r="B97" s="4" t="s">
        <v>118</v>
      </c>
      <c r="C97" s="4"/>
      <c r="D97" s="4"/>
      <c r="E97" s="1" t="s">
        <v>14</v>
      </c>
      <c r="F97" s="1" t="s">
        <v>7</v>
      </c>
      <c r="G97" s="9"/>
    </row>
    <row r="98" spans="1:7" ht="15.75" thickBot="1" x14ac:dyDescent="0.3">
      <c r="A98" s="8" t="s">
        <v>202</v>
      </c>
      <c r="B98" s="4" t="s">
        <v>124</v>
      </c>
      <c r="C98" s="4"/>
      <c r="D98" s="4"/>
      <c r="E98" s="1" t="s">
        <v>14</v>
      </c>
      <c r="F98" s="1" t="s">
        <v>7</v>
      </c>
      <c r="G98" s="9"/>
    </row>
    <row r="99" spans="1:7" ht="26.25" thickBot="1" x14ac:dyDescent="0.3">
      <c r="A99" s="8" t="s">
        <v>202</v>
      </c>
      <c r="B99" s="4" t="s">
        <v>125</v>
      </c>
      <c r="C99" s="4"/>
      <c r="D99" s="4"/>
      <c r="E99" s="1" t="s">
        <v>14</v>
      </c>
      <c r="F99" s="1" t="s">
        <v>7</v>
      </c>
      <c r="G99" s="9"/>
    </row>
    <row r="100" spans="1:7" ht="14.1" customHeight="1" thickBot="1" x14ac:dyDescent="0.3">
      <c r="A100" s="8" t="s">
        <v>202</v>
      </c>
      <c r="B100" s="4" t="s">
        <v>126</v>
      </c>
      <c r="C100" s="4"/>
      <c r="D100" s="4"/>
      <c r="E100" s="1" t="s">
        <v>14</v>
      </c>
      <c r="F100" s="1" t="s">
        <v>7</v>
      </c>
      <c r="G100" s="9"/>
    </row>
    <row r="101" spans="1:7" x14ac:dyDescent="0.25">
      <c r="A101" s="14" t="s">
        <v>204</v>
      </c>
      <c r="B101" s="15" t="s">
        <v>127</v>
      </c>
      <c r="C101" s="15"/>
      <c r="D101" s="15"/>
      <c r="E101" s="16" t="s">
        <v>14</v>
      </c>
      <c r="F101" s="16" t="s">
        <v>7</v>
      </c>
      <c r="G101" s="17"/>
    </row>
    <row r="102" spans="1:7" ht="15.75" thickBot="1" x14ac:dyDescent="0.3">
      <c r="A102" s="10" t="s">
        <v>214</v>
      </c>
      <c r="B102" s="11" t="s">
        <v>209</v>
      </c>
      <c r="C102" s="12" t="s">
        <v>213</v>
      </c>
      <c r="D102" s="12" t="s">
        <v>22</v>
      </c>
      <c r="E102" s="12" t="s">
        <v>23</v>
      </c>
      <c r="F102" s="12" t="s">
        <v>24</v>
      </c>
      <c r="G102" s="13" t="s">
        <v>25</v>
      </c>
    </row>
    <row r="103" spans="1:7" ht="15.75" thickBot="1" x14ac:dyDescent="0.3">
      <c r="A103" s="8" t="s">
        <v>200</v>
      </c>
      <c r="B103" s="4" t="s">
        <v>131</v>
      </c>
      <c r="C103" s="4"/>
      <c r="D103" s="4"/>
      <c r="E103" s="1" t="s">
        <v>14</v>
      </c>
      <c r="F103" s="1" t="s">
        <v>7</v>
      </c>
      <c r="G103" s="9"/>
    </row>
    <row r="104" spans="1:7" ht="15.75" thickBot="1" x14ac:dyDescent="0.3">
      <c r="A104" s="8" t="s">
        <v>200</v>
      </c>
      <c r="B104" s="4" t="s">
        <v>135</v>
      </c>
      <c r="C104" s="4"/>
      <c r="D104" s="4"/>
      <c r="E104" s="1" t="s">
        <v>14</v>
      </c>
      <c r="F104" s="1" t="s">
        <v>7</v>
      </c>
      <c r="G104" s="9"/>
    </row>
    <row r="105" spans="1:7" ht="14.1" customHeight="1" thickBot="1" x14ac:dyDescent="0.3">
      <c r="A105" s="8" t="s">
        <v>200</v>
      </c>
      <c r="B105" s="4" t="s">
        <v>136</v>
      </c>
      <c r="C105" s="4"/>
      <c r="D105" s="4"/>
      <c r="E105" s="1" t="s">
        <v>14</v>
      </c>
      <c r="F105" s="1" t="s">
        <v>7</v>
      </c>
      <c r="G105" s="9"/>
    </row>
    <row r="106" spans="1:7" ht="15.75" thickBot="1" x14ac:dyDescent="0.3">
      <c r="A106" s="8" t="s">
        <v>200</v>
      </c>
      <c r="B106" s="4" t="s">
        <v>142</v>
      </c>
      <c r="C106" s="4"/>
      <c r="D106" s="4"/>
      <c r="E106" s="1" t="s">
        <v>14</v>
      </c>
      <c r="F106" s="1" t="s">
        <v>7</v>
      </c>
      <c r="G106" s="9"/>
    </row>
    <row r="107" spans="1:7" ht="15.75" thickBot="1" x14ac:dyDescent="0.3">
      <c r="A107" s="8" t="s">
        <v>200</v>
      </c>
      <c r="B107" s="4" t="s">
        <v>143</v>
      </c>
      <c r="C107" s="4"/>
      <c r="D107" s="4"/>
      <c r="E107" s="1" t="s">
        <v>14</v>
      </c>
      <c r="F107" s="1" t="s">
        <v>7</v>
      </c>
      <c r="G107" s="9"/>
    </row>
    <row r="108" spans="1:7" ht="15.75" thickBot="1" x14ac:dyDescent="0.3">
      <c r="A108" s="8" t="s">
        <v>200</v>
      </c>
      <c r="B108" s="4" t="s">
        <v>147</v>
      </c>
      <c r="C108" s="4"/>
      <c r="D108" s="4"/>
      <c r="E108" s="1" t="s">
        <v>14</v>
      </c>
      <c r="F108" s="1" t="s">
        <v>7</v>
      </c>
      <c r="G108" s="9"/>
    </row>
    <row r="109" spans="1:7" ht="15.75" thickBot="1" x14ac:dyDescent="0.3">
      <c r="A109" s="8" t="s">
        <v>200</v>
      </c>
      <c r="B109" s="4" t="s">
        <v>144</v>
      </c>
      <c r="C109" s="4"/>
      <c r="D109" s="4"/>
      <c r="E109" s="1" t="s">
        <v>14</v>
      </c>
      <c r="F109" s="1" t="s">
        <v>7</v>
      </c>
      <c r="G109" s="9"/>
    </row>
    <row r="110" spans="1:7" ht="14.1" customHeight="1" thickBot="1" x14ac:dyDescent="0.3">
      <c r="A110" s="8" t="s">
        <v>201</v>
      </c>
      <c r="B110" s="4" t="s">
        <v>130</v>
      </c>
      <c r="C110" s="4"/>
      <c r="D110" s="4"/>
      <c r="E110" s="1" t="s">
        <v>14</v>
      </c>
      <c r="F110" s="1" t="s">
        <v>7</v>
      </c>
      <c r="G110" s="9"/>
    </row>
    <row r="111" spans="1:7" ht="15.75" thickBot="1" x14ac:dyDescent="0.3">
      <c r="A111" s="8" t="s">
        <v>201</v>
      </c>
      <c r="B111" s="4" t="s">
        <v>132</v>
      </c>
      <c r="C111" s="4"/>
      <c r="D111" s="4"/>
      <c r="E111" s="1" t="s">
        <v>14</v>
      </c>
      <c r="F111" s="1" t="s">
        <v>7</v>
      </c>
      <c r="G111" s="9"/>
    </row>
    <row r="112" spans="1:7" ht="15.75" thickBot="1" x14ac:dyDescent="0.3">
      <c r="A112" s="8" t="s">
        <v>201</v>
      </c>
      <c r="B112" s="4" t="s">
        <v>137</v>
      </c>
      <c r="C112" s="4"/>
      <c r="D112" s="4"/>
      <c r="E112" s="1" t="s">
        <v>14</v>
      </c>
      <c r="F112" s="1" t="s">
        <v>7</v>
      </c>
      <c r="G112" s="9"/>
    </row>
    <row r="113" spans="1:7" ht="15.75" thickBot="1" x14ac:dyDescent="0.3">
      <c r="A113" s="8" t="s">
        <v>201</v>
      </c>
      <c r="B113" s="4" t="s">
        <v>138</v>
      </c>
      <c r="C113" s="4"/>
      <c r="D113" s="4"/>
      <c r="E113" s="1" t="s">
        <v>14</v>
      </c>
      <c r="F113" s="1" t="s">
        <v>7</v>
      </c>
      <c r="G113" s="9"/>
    </row>
    <row r="114" spans="1:7" ht="14.1" customHeight="1" thickBot="1" x14ac:dyDescent="0.3">
      <c r="A114" s="8" t="s">
        <v>201</v>
      </c>
      <c r="B114" s="4" t="s">
        <v>140</v>
      </c>
      <c r="C114" s="4"/>
      <c r="D114" s="4"/>
      <c r="E114" s="1" t="s">
        <v>14</v>
      </c>
      <c r="F114" s="1" t="s">
        <v>7</v>
      </c>
      <c r="G114" s="9"/>
    </row>
    <row r="115" spans="1:7" ht="15.75" thickBot="1" x14ac:dyDescent="0.3">
      <c r="A115" s="8" t="s">
        <v>206</v>
      </c>
      <c r="B115" s="4" t="s">
        <v>146</v>
      </c>
      <c r="C115" s="4"/>
      <c r="D115" s="4"/>
      <c r="E115" s="1" t="s">
        <v>14</v>
      </c>
      <c r="F115" s="1" t="s">
        <v>7</v>
      </c>
      <c r="G115" s="9"/>
    </row>
    <row r="116" spans="1:7" ht="15.75" thickBot="1" x14ac:dyDescent="0.3">
      <c r="A116" s="8" t="s">
        <v>206</v>
      </c>
      <c r="B116" s="4" t="s">
        <v>149</v>
      </c>
      <c r="C116" s="4"/>
      <c r="D116" s="4"/>
      <c r="E116" s="1" t="s">
        <v>14</v>
      </c>
      <c r="F116" s="1" t="s">
        <v>7</v>
      </c>
      <c r="G116" s="9"/>
    </row>
    <row r="117" spans="1:7" ht="15.75" thickBot="1" x14ac:dyDescent="0.3">
      <c r="A117" s="8" t="s">
        <v>202</v>
      </c>
      <c r="B117" s="4" t="s">
        <v>129</v>
      </c>
      <c r="C117" s="4"/>
      <c r="D117" s="4"/>
      <c r="E117" s="1" t="s">
        <v>14</v>
      </c>
      <c r="F117" s="1" t="s">
        <v>7</v>
      </c>
      <c r="G117" s="9"/>
    </row>
    <row r="118" spans="1:7" ht="15.75" thickBot="1" x14ac:dyDescent="0.3">
      <c r="A118" s="8" t="s">
        <v>202</v>
      </c>
      <c r="B118" s="4" t="s">
        <v>133</v>
      </c>
      <c r="C118" s="4"/>
      <c r="D118" s="4"/>
      <c r="E118" s="1" t="s">
        <v>14</v>
      </c>
      <c r="F118" s="1" t="s">
        <v>7</v>
      </c>
      <c r="G118" s="9"/>
    </row>
    <row r="119" spans="1:7" ht="14.1" customHeight="1" thickBot="1" x14ac:dyDescent="0.3">
      <c r="A119" s="8" t="s">
        <v>202</v>
      </c>
      <c r="B119" s="4" t="s">
        <v>134</v>
      </c>
      <c r="C119" s="4"/>
      <c r="D119" s="4"/>
      <c r="E119" s="1" t="s">
        <v>14</v>
      </c>
      <c r="F119" s="1" t="s">
        <v>7</v>
      </c>
      <c r="G119" s="9"/>
    </row>
    <row r="120" spans="1:7" ht="15.75" thickBot="1" x14ac:dyDescent="0.3">
      <c r="A120" s="8" t="s">
        <v>202</v>
      </c>
      <c r="B120" s="4" t="s">
        <v>139</v>
      </c>
      <c r="C120" s="4"/>
      <c r="D120" s="4"/>
      <c r="E120" s="1" t="s">
        <v>14</v>
      </c>
      <c r="F120" s="1" t="s">
        <v>7</v>
      </c>
      <c r="G120" s="9"/>
    </row>
    <row r="121" spans="1:7" ht="15.75" thickBot="1" x14ac:dyDescent="0.3">
      <c r="A121" s="8" t="s">
        <v>202</v>
      </c>
      <c r="B121" s="4" t="s">
        <v>141</v>
      </c>
      <c r="C121" s="4"/>
      <c r="D121" s="4"/>
      <c r="E121" s="1" t="s">
        <v>14</v>
      </c>
      <c r="F121" s="1" t="s">
        <v>7</v>
      </c>
      <c r="G121" s="9"/>
    </row>
    <row r="122" spans="1:7" ht="15.75" thickBot="1" x14ac:dyDescent="0.3">
      <c r="A122" s="8" t="s">
        <v>202</v>
      </c>
      <c r="B122" s="4" t="s">
        <v>205</v>
      </c>
      <c r="C122" s="4"/>
      <c r="D122" s="4"/>
      <c r="E122" s="1" t="s">
        <v>14</v>
      </c>
      <c r="F122" s="1" t="s">
        <v>7</v>
      </c>
      <c r="G122" s="9"/>
    </row>
    <row r="123" spans="1:7" ht="26.25" thickBot="1" x14ac:dyDescent="0.3">
      <c r="A123" s="8" t="s">
        <v>204</v>
      </c>
      <c r="B123" s="4" t="s">
        <v>148</v>
      </c>
      <c r="C123" s="4"/>
      <c r="D123" s="4"/>
      <c r="E123" s="1" t="s">
        <v>14</v>
      </c>
      <c r="F123" s="1" t="s">
        <v>7</v>
      </c>
      <c r="G123" s="9"/>
    </row>
    <row r="124" spans="1:7" ht="26.25" thickBot="1" x14ac:dyDescent="0.3">
      <c r="A124" s="8" t="s">
        <v>204</v>
      </c>
      <c r="B124" s="4" t="s">
        <v>145</v>
      </c>
      <c r="C124" s="4"/>
      <c r="D124" s="4"/>
      <c r="E124" s="1" t="s">
        <v>14</v>
      </c>
      <c r="F124" s="1" t="s">
        <v>7</v>
      </c>
      <c r="G124" s="9"/>
    </row>
    <row r="125" spans="1:7" x14ac:dyDescent="0.25">
      <c r="A125" s="14" t="s">
        <v>26</v>
      </c>
      <c r="B125" s="15" t="s">
        <v>128</v>
      </c>
      <c r="C125" s="15"/>
      <c r="D125" s="15"/>
      <c r="E125" s="16" t="s">
        <v>10</v>
      </c>
      <c r="F125" s="16" t="s">
        <v>7</v>
      </c>
      <c r="G125" s="17"/>
    </row>
    <row r="126" spans="1:7" ht="15.75" thickBot="1" x14ac:dyDescent="0.3">
      <c r="A126" s="10" t="s">
        <v>150</v>
      </c>
      <c r="B126" s="11" t="s">
        <v>209</v>
      </c>
      <c r="C126" s="12" t="s">
        <v>21</v>
      </c>
      <c r="D126" s="12" t="s">
        <v>22</v>
      </c>
      <c r="E126" s="12" t="s">
        <v>23</v>
      </c>
      <c r="F126" s="12" t="s">
        <v>24</v>
      </c>
      <c r="G126" s="13" t="s">
        <v>25</v>
      </c>
    </row>
    <row r="127" spans="1:7" ht="15.75" thickBot="1" x14ac:dyDescent="0.3">
      <c r="A127" s="8" t="s">
        <v>200</v>
      </c>
      <c r="B127" s="4" t="s">
        <v>162</v>
      </c>
      <c r="C127" s="4" t="s">
        <v>160</v>
      </c>
      <c r="D127" s="4"/>
      <c r="E127" s="1" t="s">
        <v>14</v>
      </c>
      <c r="F127" s="1" t="s">
        <v>7</v>
      </c>
      <c r="G127" s="9"/>
    </row>
    <row r="128" spans="1:7" ht="15.75" thickBot="1" x14ac:dyDescent="0.3">
      <c r="A128" s="8" t="s">
        <v>200</v>
      </c>
      <c r="B128" s="4" t="s">
        <v>167</v>
      </c>
      <c r="C128" s="4" t="s">
        <v>168</v>
      </c>
      <c r="D128" s="4"/>
      <c r="E128" s="1" t="s">
        <v>14</v>
      </c>
      <c r="F128" s="1" t="s">
        <v>7</v>
      </c>
      <c r="G128" s="9"/>
    </row>
    <row r="129" spans="1:7" ht="15.75" thickBot="1" x14ac:dyDescent="0.3">
      <c r="A129" s="8" t="s">
        <v>200</v>
      </c>
      <c r="B129" s="4" t="s">
        <v>169</v>
      </c>
      <c r="C129" s="4"/>
      <c r="D129" s="4"/>
      <c r="E129" s="1" t="s">
        <v>14</v>
      </c>
      <c r="F129" s="1" t="s">
        <v>7</v>
      </c>
      <c r="G129" s="9"/>
    </row>
    <row r="130" spans="1:7" ht="26.25" thickBot="1" x14ac:dyDescent="0.3">
      <c r="A130" s="8" t="s">
        <v>200</v>
      </c>
      <c r="B130" s="4" t="s">
        <v>171</v>
      </c>
      <c r="C130" s="4"/>
      <c r="D130" s="4"/>
      <c r="E130" s="1" t="s">
        <v>14</v>
      </c>
      <c r="F130" s="1" t="s">
        <v>7</v>
      </c>
      <c r="G130" s="9"/>
    </row>
    <row r="131" spans="1:7" ht="15.75" thickBot="1" x14ac:dyDescent="0.3">
      <c r="A131" s="8" t="s">
        <v>200</v>
      </c>
      <c r="B131" s="4" t="s">
        <v>174</v>
      </c>
      <c r="C131" s="4" t="s">
        <v>175</v>
      </c>
      <c r="D131" s="4"/>
      <c r="E131" s="1" t="s">
        <v>14</v>
      </c>
      <c r="F131" s="1" t="s">
        <v>7</v>
      </c>
      <c r="G131" s="9"/>
    </row>
    <row r="132" spans="1:7" ht="15.75" thickBot="1" x14ac:dyDescent="0.3">
      <c r="A132" s="8" t="s">
        <v>200</v>
      </c>
      <c r="B132" s="4" t="s">
        <v>182</v>
      </c>
      <c r="C132" s="4"/>
      <c r="D132" s="4"/>
      <c r="E132" s="1" t="s">
        <v>14</v>
      </c>
      <c r="F132" s="1" t="s">
        <v>7</v>
      </c>
      <c r="G132" s="9"/>
    </row>
    <row r="133" spans="1:7" ht="15.75" thickBot="1" x14ac:dyDescent="0.3">
      <c r="A133" s="8" t="s">
        <v>201</v>
      </c>
      <c r="B133" s="4" t="s">
        <v>153</v>
      </c>
      <c r="C133" s="4"/>
      <c r="D133" s="4"/>
      <c r="E133" s="1" t="s">
        <v>14</v>
      </c>
      <c r="F133" s="1" t="s">
        <v>7</v>
      </c>
      <c r="G133" s="9"/>
    </row>
    <row r="134" spans="1:7" ht="15.75" thickBot="1" x14ac:dyDescent="0.3">
      <c r="A134" s="8" t="s">
        <v>201</v>
      </c>
      <c r="B134" s="4" t="s">
        <v>157</v>
      </c>
      <c r="C134" s="4" t="s">
        <v>208</v>
      </c>
      <c r="D134" s="4"/>
      <c r="E134" s="1" t="s">
        <v>14</v>
      </c>
      <c r="F134" s="1" t="s">
        <v>7</v>
      </c>
      <c r="G134" s="9"/>
    </row>
    <row r="135" spans="1:7" ht="15.75" thickBot="1" x14ac:dyDescent="0.3">
      <c r="A135" s="8" t="s">
        <v>201</v>
      </c>
      <c r="B135" s="4" t="s">
        <v>158</v>
      </c>
      <c r="C135" s="4" t="s">
        <v>159</v>
      </c>
      <c r="D135" s="4"/>
      <c r="E135" s="1" t="s">
        <v>14</v>
      </c>
      <c r="F135" s="1" t="s">
        <v>7</v>
      </c>
      <c r="G135" s="9"/>
    </row>
    <row r="136" spans="1:7" ht="15.75" thickBot="1" x14ac:dyDescent="0.3">
      <c r="A136" s="8" t="s">
        <v>201</v>
      </c>
      <c r="B136" s="4" t="s">
        <v>176</v>
      </c>
      <c r="C136" s="4"/>
      <c r="D136" s="4"/>
      <c r="E136" s="1" t="s">
        <v>14</v>
      </c>
      <c r="F136" s="1" t="s">
        <v>7</v>
      </c>
      <c r="G136" s="9"/>
    </row>
    <row r="137" spans="1:7" ht="15.75" thickBot="1" x14ac:dyDescent="0.3">
      <c r="A137" s="8" t="s">
        <v>201</v>
      </c>
      <c r="B137" s="4" t="s">
        <v>179</v>
      </c>
      <c r="C137" s="4"/>
      <c r="D137" s="4"/>
      <c r="E137" s="1" t="s">
        <v>14</v>
      </c>
      <c r="F137" s="1" t="s">
        <v>7</v>
      </c>
      <c r="G137" s="9"/>
    </row>
    <row r="138" spans="1:7" ht="15.75" thickBot="1" x14ac:dyDescent="0.3">
      <c r="A138" s="8" t="s">
        <v>201</v>
      </c>
      <c r="B138" s="4" t="s">
        <v>180</v>
      </c>
      <c r="C138" s="4"/>
      <c r="D138" s="4"/>
      <c r="E138" s="1" t="s">
        <v>14</v>
      </c>
      <c r="F138" s="1" t="s">
        <v>7</v>
      </c>
      <c r="G138" s="9"/>
    </row>
    <row r="139" spans="1:7" ht="15.75" thickBot="1" x14ac:dyDescent="0.3">
      <c r="A139" s="8" t="s">
        <v>202</v>
      </c>
      <c r="B139" s="4" t="s">
        <v>154</v>
      </c>
      <c r="C139" s="4"/>
      <c r="D139" s="4"/>
      <c r="E139" s="1" t="s">
        <v>14</v>
      </c>
      <c r="F139" s="1" t="s">
        <v>7</v>
      </c>
      <c r="G139" s="9"/>
    </row>
    <row r="140" spans="1:7" ht="15.75" thickBot="1" x14ac:dyDescent="0.3">
      <c r="A140" s="8" t="s">
        <v>202</v>
      </c>
      <c r="B140" s="4" t="s">
        <v>155</v>
      </c>
      <c r="C140" s="4" t="s">
        <v>156</v>
      </c>
      <c r="D140" s="4"/>
      <c r="E140" s="1" t="s">
        <v>14</v>
      </c>
      <c r="F140" s="1" t="s">
        <v>7</v>
      </c>
      <c r="G140" s="9"/>
    </row>
    <row r="141" spans="1:7" ht="15.75" thickBot="1" x14ac:dyDescent="0.3">
      <c r="A141" s="8" t="s">
        <v>202</v>
      </c>
      <c r="B141" s="4" t="s">
        <v>161</v>
      </c>
      <c r="C141" s="4" t="s">
        <v>163</v>
      </c>
      <c r="D141" s="4"/>
      <c r="E141" s="1" t="s">
        <v>14</v>
      </c>
      <c r="F141" s="1" t="s">
        <v>7</v>
      </c>
      <c r="G141" s="9"/>
    </row>
    <row r="142" spans="1:7" ht="15.75" thickBot="1" x14ac:dyDescent="0.3">
      <c r="A142" s="8" t="s">
        <v>202</v>
      </c>
      <c r="B142" s="4" t="s">
        <v>164</v>
      </c>
      <c r="C142" s="4"/>
      <c r="D142" s="4"/>
      <c r="E142" s="1" t="s">
        <v>14</v>
      </c>
      <c r="F142" s="1" t="s">
        <v>7</v>
      </c>
      <c r="G142" s="9"/>
    </row>
    <row r="143" spans="1:7" ht="15.75" thickBot="1" x14ac:dyDescent="0.3">
      <c r="A143" s="8" t="s">
        <v>202</v>
      </c>
      <c r="B143" s="4" t="s">
        <v>165</v>
      </c>
      <c r="C143" s="4" t="s">
        <v>166</v>
      </c>
      <c r="D143" s="4"/>
      <c r="E143" s="1" t="s">
        <v>14</v>
      </c>
      <c r="F143" s="1" t="s">
        <v>7</v>
      </c>
      <c r="G143" s="9"/>
    </row>
    <row r="144" spans="1:7" ht="15.75" thickBot="1" x14ac:dyDescent="0.3">
      <c r="A144" s="8" t="s">
        <v>202</v>
      </c>
      <c r="B144" s="4" t="s">
        <v>170</v>
      </c>
      <c r="C144" s="4"/>
      <c r="D144" s="4"/>
      <c r="E144" s="1" t="s">
        <v>14</v>
      </c>
      <c r="F144" s="1" t="s">
        <v>7</v>
      </c>
      <c r="G144" s="9"/>
    </row>
    <row r="145" spans="1:7" ht="15.75" thickBot="1" x14ac:dyDescent="0.3">
      <c r="A145" s="8" t="s">
        <v>202</v>
      </c>
      <c r="B145" s="4" t="s">
        <v>172</v>
      </c>
      <c r="C145" s="4" t="s">
        <v>173</v>
      </c>
      <c r="D145" s="4"/>
      <c r="E145" s="1" t="s">
        <v>14</v>
      </c>
      <c r="F145" s="1" t="s">
        <v>7</v>
      </c>
      <c r="G145" s="9"/>
    </row>
    <row r="146" spans="1:7" ht="15.75" thickBot="1" x14ac:dyDescent="0.3">
      <c r="A146" s="8" t="s">
        <v>202</v>
      </c>
      <c r="B146" s="4" t="s">
        <v>177</v>
      </c>
      <c r="C146" s="4"/>
      <c r="D146" s="4"/>
      <c r="E146" s="1" t="s">
        <v>14</v>
      </c>
      <c r="F146" s="1" t="s">
        <v>7</v>
      </c>
      <c r="G146" s="9"/>
    </row>
    <row r="147" spans="1:7" ht="15.75" thickBot="1" x14ac:dyDescent="0.3">
      <c r="A147" s="8" t="s">
        <v>202</v>
      </c>
      <c r="B147" s="4" t="s">
        <v>178</v>
      </c>
      <c r="C147" s="4"/>
      <c r="D147" s="4"/>
      <c r="E147" s="1" t="s">
        <v>14</v>
      </c>
      <c r="F147" s="1" t="s">
        <v>7</v>
      </c>
      <c r="G147" s="9"/>
    </row>
    <row r="148" spans="1:7" ht="15.75" thickBot="1" x14ac:dyDescent="0.3">
      <c r="A148" s="8" t="s">
        <v>202</v>
      </c>
      <c r="B148" s="4" t="s">
        <v>181</v>
      </c>
      <c r="C148" s="4"/>
      <c r="D148" s="4"/>
      <c r="E148" s="1" t="s">
        <v>14</v>
      </c>
      <c r="F148" s="1" t="s">
        <v>7</v>
      </c>
      <c r="G148" s="9"/>
    </row>
    <row r="149" spans="1:7" x14ac:dyDescent="0.25">
      <c r="A149" s="14" t="s">
        <v>26</v>
      </c>
      <c r="B149" s="15" t="s">
        <v>151</v>
      </c>
      <c r="C149" s="15" t="s">
        <v>152</v>
      </c>
      <c r="D149" s="15"/>
      <c r="E149" s="16" t="s">
        <v>10</v>
      </c>
      <c r="F149" s="16" t="s">
        <v>7</v>
      </c>
      <c r="G149" s="17"/>
    </row>
    <row r="150" spans="1:7" ht="15.75" thickBot="1" x14ac:dyDescent="0.3">
      <c r="A150" s="10" t="s">
        <v>183</v>
      </c>
      <c r="B150" s="11" t="s">
        <v>209</v>
      </c>
      <c r="C150" s="12" t="s">
        <v>21</v>
      </c>
      <c r="D150" s="12" t="s">
        <v>22</v>
      </c>
      <c r="E150" s="12" t="s">
        <v>23</v>
      </c>
      <c r="F150" s="12" t="s">
        <v>24</v>
      </c>
      <c r="G150" s="13" t="s">
        <v>25</v>
      </c>
    </row>
    <row r="151" spans="1:7" ht="15.75" thickBot="1" x14ac:dyDescent="0.3">
      <c r="A151" s="8" t="s">
        <v>200</v>
      </c>
      <c r="B151" s="4" t="s">
        <v>189</v>
      </c>
      <c r="C151" s="4"/>
      <c r="D151" s="4"/>
      <c r="E151" s="1" t="s">
        <v>14</v>
      </c>
      <c r="F151" s="1" t="s">
        <v>7</v>
      </c>
      <c r="G151" s="9"/>
    </row>
    <row r="152" spans="1:7" ht="15.75" thickBot="1" x14ac:dyDescent="0.3">
      <c r="A152" s="8" t="s">
        <v>202</v>
      </c>
      <c r="B152" s="4" t="s">
        <v>186</v>
      </c>
      <c r="C152" s="4"/>
      <c r="D152" s="4"/>
      <c r="E152" s="1" t="s">
        <v>14</v>
      </c>
      <c r="F152" s="1" t="s">
        <v>7</v>
      </c>
      <c r="G152" s="9"/>
    </row>
    <row r="153" spans="1:7" ht="15.75" thickBot="1" x14ac:dyDescent="0.3">
      <c r="A153" s="8" t="s">
        <v>202</v>
      </c>
      <c r="B153" s="4" t="s">
        <v>187</v>
      </c>
      <c r="C153" s="4" t="s">
        <v>188</v>
      </c>
      <c r="D153" s="4"/>
      <c r="E153" s="1" t="s">
        <v>14</v>
      </c>
      <c r="F153" s="1" t="s">
        <v>7</v>
      </c>
      <c r="G153" s="9"/>
    </row>
    <row r="154" spans="1:7" ht="15.75" thickBot="1" x14ac:dyDescent="0.3">
      <c r="A154" s="8" t="s">
        <v>26</v>
      </c>
      <c r="B154" s="4" t="s">
        <v>184</v>
      </c>
      <c r="C154" s="4"/>
      <c r="D154" s="4"/>
      <c r="E154" s="1" t="s">
        <v>10</v>
      </c>
      <c r="F154" s="1" t="s">
        <v>7</v>
      </c>
      <c r="G154" s="9"/>
    </row>
    <row r="155" spans="1:7" x14ac:dyDescent="0.25">
      <c r="A155" s="14" t="s">
        <v>26</v>
      </c>
      <c r="B155" s="15" t="s">
        <v>185</v>
      </c>
      <c r="C155" s="15"/>
      <c r="D155" s="15"/>
      <c r="E155" s="16" t="s">
        <v>10</v>
      </c>
      <c r="F155" s="16" t="s">
        <v>7</v>
      </c>
      <c r="G155" s="17"/>
    </row>
    <row r="156" spans="1:7" ht="15.75" thickBot="1" x14ac:dyDescent="0.3">
      <c r="A156" s="10" t="s">
        <v>190</v>
      </c>
      <c r="B156" s="11" t="s">
        <v>209</v>
      </c>
      <c r="C156" s="12" t="s">
        <v>21</v>
      </c>
      <c r="D156" s="12" t="s">
        <v>22</v>
      </c>
      <c r="E156" s="12" t="s">
        <v>23</v>
      </c>
      <c r="F156" s="12" t="s">
        <v>24</v>
      </c>
      <c r="G156" s="13" t="s">
        <v>25</v>
      </c>
    </row>
    <row r="157" spans="1:7" ht="15.75" thickBot="1" x14ac:dyDescent="0.3">
      <c r="A157" s="8" t="s">
        <v>200</v>
      </c>
      <c r="B157" s="4" t="s">
        <v>198</v>
      </c>
      <c r="C157" s="4"/>
      <c r="D157" s="4"/>
      <c r="E157" s="1" t="s">
        <v>14</v>
      </c>
      <c r="F157" s="1" t="s">
        <v>7</v>
      </c>
      <c r="G157" s="9"/>
    </row>
    <row r="158" spans="1:7" ht="15.75" thickBot="1" x14ac:dyDescent="0.3">
      <c r="A158" s="8" t="s">
        <v>200</v>
      </c>
      <c r="B158" s="4" t="s">
        <v>199</v>
      </c>
      <c r="C158" s="4" t="s">
        <v>193</v>
      </c>
      <c r="D158" s="4"/>
      <c r="E158" s="1" t="s">
        <v>14</v>
      </c>
      <c r="F158" s="1" t="s">
        <v>7</v>
      </c>
      <c r="G158" s="9"/>
    </row>
    <row r="159" spans="1:7" ht="15.75" thickBot="1" x14ac:dyDescent="0.3">
      <c r="A159" s="8" t="s">
        <v>201</v>
      </c>
      <c r="B159" s="4" t="s">
        <v>196</v>
      </c>
      <c r="C159" s="4" t="s">
        <v>197</v>
      </c>
      <c r="D159" s="4"/>
      <c r="E159" s="1" t="s">
        <v>14</v>
      </c>
      <c r="F159" s="1" t="s">
        <v>7</v>
      </c>
      <c r="G159" s="9"/>
    </row>
    <row r="160" spans="1:7" ht="15.75" thickBot="1" x14ac:dyDescent="0.3">
      <c r="A160" s="8" t="s">
        <v>202</v>
      </c>
      <c r="B160" s="4" t="s">
        <v>192</v>
      </c>
      <c r="C160" s="4"/>
      <c r="D160" s="4"/>
      <c r="E160" s="1" t="s">
        <v>14</v>
      </c>
      <c r="F160" s="1" t="s">
        <v>7</v>
      </c>
      <c r="G160" s="9"/>
    </row>
    <row r="161" spans="1:7" ht="15.75" thickBot="1" x14ac:dyDescent="0.3">
      <c r="A161" s="8" t="s">
        <v>26</v>
      </c>
      <c r="B161" s="4" t="s">
        <v>191</v>
      </c>
      <c r="C161" s="4"/>
      <c r="D161" s="4"/>
      <c r="E161" s="1" t="s">
        <v>10</v>
      </c>
      <c r="F161" s="1" t="s">
        <v>7</v>
      </c>
      <c r="G161" s="9"/>
    </row>
    <row r="162" spans="1:7" x14ac:dyDescent="0.25">
      <c r="A162" s="14" t="s">
        <v>26</v>
      </c>
      <c r="B162" s="15" t="s">
        <v>194</v>
      </c>
      <c r="C162" s="15" t="s">
        <v>195</v>
      </c>
      <c r="D162" s="15"/>
      <c r="E162" s="16" t="s">
        <v>10</v>
      </c>
      <c r="F162" s="16" t="s">
        <v>7</v>
      </c>
      <c r="G162" s="17"/>
    </row>
  </sheetData>
  <mergeCells count="2">
    <mergeCell ref="C2:D9"/>
    <mergeCell ref="A8:B9"/>
  </mergeCells>
  <conditionalFormatting sqref="F16 E160:F239">
    <cfRule type="beginsWith" dxfId="420" priority="275" stopIfTrue="1" operator="beginsWith" text="Not Applicable">
      <formula>LEFT(E16,LEN("Not Applicable"))="Not Applicable"</formula>
    </cfRule>
    <cfRule type="beginsWith" dxfId="419" priority="276" stopIfTrue="1" operator="beginsWith" text="Waived">
      <formula>LEFT(E16,LEN("Waived"))="Waived"</formula>
    </cfRule>
    <cfRule type="beginsWith" dxfId="418" priority="277" stopIfTrue="1" operator="beginsWith" text="Pre-Passed">
      <formula>LEFT(E16,LEN("Pre-Passed"))="Pre-Passed"</formula>
    </cfRule>
    <cfRule type="beginsWith" dxfId="417" priority="278" stopIfTrue="1" operator="beginsWith" text="Completed">
      <formula>LEFT(E16,LEN("Completed"))="Completed"</formula>
    </cfRule>
    <cfRule type="beginsWith" dxfId="416" priority="279" stopIfTrue="1" operator="beginsWith" text="Partial">
      <formula>LEFT(E16,LEN("Partial"))="Partial"</formula>
    </cfRule>
    <cfRule type="beginsWith" dxfId="415" priority="280" stopIfTrue="1" operator="beginsWith" text="Missing">
      <formula>LEFT(E16,LEN("Missing"))="Missing"</formula>
    </cfRule>
    <cfRule type="beginsWith" dxfId="414" priority="281" stopIfTrue="1" operator="beginsWith" text="Untested">
      <formula>LEFT(E16,LEN("Untested"))="Untested"</formula>
    </cfRule>
    <cfRule type="notContainsBlanks" dxfId="413" priority="282" stopIfTrue="1">
      <formula>LEN(TRIM(E16))&gt;0</formula>
    </cfRule>
  </conditionalFormatting>
  <conditionalFormatting sqref="A16 A160:A239">
    <cfRule type="beginsWith" dxfId="412" priority="268" stopIfTrue="1" operator="beginsWith" text="Exceptional">
      <formula>LEFT(A16,LEN("Exceptional"))="Exceptional"</formula>
    </cfRule>
    <cfRule type="beginsWith" dxfId="411" priority="269" stopIfTrue="1" operator="beginsWith" text="Professional">
      <formula>LEFT(A16,LEN("Professional"))="Professional"</formula>
    </cfRule>
    <cfRule type="beginsWith" dxfId="410" priority="270" stopIfTrue="1" operator="beginsWith" text="Advanced">
      <formula>LEFT(A16,LEN("Advanced"))="Advanced"</formula>
    </cfRule>
    <cfRule type="beginsWith" dxfId="409" priority="271" stopIfTrue="1" operator="beginsWith" text="Intermediate">
      <formula>LEFT(A16,LEN("Intermediate"))="Intermediate"</formula>
    </cfRule>
    <cfRule type="beginsWith" dxfId="408" priority="272" stopIfTrue="1" operator="beginsWith" text="Basic">
      <formula>LEFT(A16,LEN("Basic"))="Basic"</formula>
    </cfRule>
    <cfRule type="beginsWith" dxfId="407" priority="273" stopIfTrue="1" operator="beginsWith" text="Required">
      <formula>LEFT(A16,LEN("Required"))="Required"</formula>
    </cfRule>
    <cfRule type="notContainsBlanks" dxfId="406" priority="274" stopIfTrue="1">
      <formula>LEN(TRIM(A16))&gt;0</formula>
    </cfRule>
  </conditionalFormatting>
  <conditionalFormatting sqref="A11:A15 A17:A30 A32:A40 A42:A67 A69:A74 A78 A76 A80 A82:A101 A103:A125 A127:A149 A151:A155 A157">
    <cfRule type="beginsWith" dxfId="405" priority="798" stopIfTrue="1" operator="beginsWith" text="Exceptional">
      <formula>LEFT(A11,LEN("Exceptional"))="Exceptional"</formula>
    </cfRule>
    <cfRule type="beginsWith" dxfId="404" priority="799" stopIfTrue="1" operator="beginsWith" text="Professional">
      <formula>LEFT(A11,LEN("Professional"))="Professional"</formula>
    </cfRule>
    <cfRule type="beginsWith" dxfId="403" priority="800" stopIfTrue="1" operator="beginsWith" text="Advanced">
      <formula>LEFT(A11,LEN("Advanced"))="Advanced"</formula>
    </cfRule>
    <cfRule type="beginsWith" dxfId="402" priority="801" stopIfTrue="1" operator="beginsWith" text="Intermediate">
      <formula>LEFT(A11,LEN("Intermediate"))="Intermediate"</formula>
    </cfRule>
    <cfRule type="beginsWith" dxfId="401" priority="802" stopIfTrue="1" operator="beginsWith" text="Basic">
      <formula>LEFT(A11,LEN("Basic"))="Basic"</formula>
    </cfRule>
    <cfRule type="beginsWith" dxfId="400" priority="803" stopIfTrue="1" operator="beginsWith" text="Required">
      <formula>LEFT(A11,LEN("Required"))="Required"</formula>
    </cfRule>
    <cfRule type="notContainsBlanks" dxfId="399" priority="804" stopIfTrue="1">
      <formula>LEN(TRIM(A11))&gt;0</formula>
    </cfRule>
  </conditionalFormatting>
  <conditionalFormatting sqref="E10 E69:F74 E78:F78 E80:F80 E82:F101 E103:F125 E127:F149 E151:F155 E157:F157 E17:F30 E32:F40 E42:F67 E76:F76 E11:F15">
    <cfRule type="beginsWith" dxfId="398" priority="791" stopIfTrue="1" operator="beginsWith" text="Not Applicable">
      <formula>LEFT(E10,LEN("Not Applicable"))="Not Applicable"</formula>
    </cfRule>
    <cfRule type="beginsWith" dxfId="397" priority="792" stopIfTrue="1" operator="beginsWith" text="Waived">
      <formula>LEFT(E10,LEN("Waived"))="Waived"</formula>
    </cfRule>
    <cfRule type="beginsWith" dxfId="396" priority="793" stopIfTrue="1" operator="beginsWith" text="Pre-Passed">
      <formula>LEFT(E10,LEN("Pre-Passed"))="Pre-Passed"</formula>
    </cfRule>
    <cfRule type="beginsWith" dxfId="395" priority="794" stopIfTrue="1" operator="beginsWith" text="Completed">
      <formula>LEFT(E10,LEN("Completed"))="Completed"</formula>
    </cfRule>
    <cfRule type="beginsWith" dxfId="394" priority="795" stopIfTrue="1" operator="beginsWith" text="Partial">
      <formula>LEFT(E10,LEN("Partial"))="Partial"</formula>
    </cfRule>
    <cfRule type="beginsWith" dxfId="393" priority="796" stopIfTrue="1" operator="beginsWith" text="Missing">
      <formula>LEFT(E10,LEN("Missing"))="Missing"</formula>
    </cfRule>
    <cfRule type="beginsWith" dxfId="392" priority="797" stopIfTrue="1" operator="beginsWith" text="Untested">
      <formula>LEFT(E10,LEN("Untested"))="Untested"</formula>
    </cfRule>
    <cfRule type="notContainsBlanks" dxfId="391" priority="805" stopIfTrue="1">
      <formula>LEN(TRIM(E10))&gt;0</formula>
    </cfRule>
  </conditionalFormatting>
  <conditionalFormatting sqref="F10">
    <cfRule type="beginsWith" dxfId="390" priority="783" stopIfTrue="1" operator="beginsWith" text="Not Applicable">
      <formula>LEFT(F10,LEN("Not Applicable"))="Not Applicable"</formula>
    </cfRule>
    <cfRule type="beginsWith" dxfId="389" priority="784" stopIfTrue="1" operator="beginsWith" text="Waived">
      <formula>LEFT(F10,LEN("Waived"))="Waived"</formula>
    </cfRule>
    <cfRule type="beginsWith" dxfId="388" priority="785" stopIfTrue="1" operator="beginsWith" text="Pre-Passed">
      <formula>LEFT(F10,LEN("Pre-Passed"))="Pre-Passed"</formula>
    </cfRule>
    <cfRule type="beginsWith" dxfId="387" priority="786" stopIfTrue="1" operator="beginsWith" text="Completed">
      <formula>LEFT(F10,LEN("Completed"))="Completed"</formula>
    </cfRule>
    <cfRule type="beginsWith" dxfId="386" priority="787" stopIfTrue="1" operator="beginsWith" text="Partial">
      <formula>LEFT(F10,LEN("Partial"))="Partial"</formula>
    </cfRule>
    <cfRule type="beginsWith" dxfId="385" priority="788" stopIfTrue="1" operator="beginsWith" text="Missing">
      <formula>LEFT(F10,LEN("Missing"))="Missing"</formula>
    </cfRule>
    <cfRule type="beginsWith" dxfId="384" priority="789" stopIfTrue="1" operator="beginsWith" text="Untested">
      <formula>LEFT(F10,LEN("Untested"))="Untested"</formula>
    </cfRule>
    <cfRule type="notContainsBlanks" dxfId="383" priority="790" stopIfTrue="1">
      <formula>LEN(TRIM(F10))&gt;0</formula>
    </cfRule>
  </conditionalFormatting>
  <conditionalFormatting sqref="A10">
    <cfRule type="beginsWith" dxfId="382" priority="682" stopIfTrue="1" operator="beginsWith" text="Exceptional">
      <formula>LEFT(A10,LEN("Exceptional"))="Exceptional"</formula>
    </cfRule>
    <cfRule type="beginsWith" dxfId="381" priority="683" stopIfTrue="1" operator="beginsWith" text="Professional">
      <formula>LEFT(A10,LEN("Professional"))="Professional"</formula>
    </cfRule>
    <cfRule type="beginsWith" dxfId="380" priority="684" stopIfTrue="1" operator="beginsWith" text="Advanced">
      <formula>LEFT(A10,LEN("Advanced"))="Advanced"</formula>
    </cfRule>
    <cfRule type="beginsWith" dxfId="379" priority="685" stopIfTrue="1" operator="beginsWith" text="Intermediate">
      <formula>LEFT(A10,LEN("Intermediate"))="Intermediate"</formula>
    </cfRule>
    <cfRule type="beginsWith" dxfId="378" priority="686" stopIfTrue="1" operator="beginsWith" text="Basic">
      <formula>LEFT(A10,LEN("Basic"))="Basic"</formula>
    </cfRule>
    <cfRule type="beginsWith" dxfId="377" priority="687" stopIfTrue="1" operator="beginsWith" text="Required">
      <formula>LEFT(A10,LEN("Required"))="Required"</formula>
    </cfRule>
    <cfRule type="notContainsBlanks" dxfId="376" priority="688" stopIfTrue="1">
      <formula>LEN(TRIM(A10))&gt;0</formula>
    </cfRule>
  </conditionalFormatting>
  <conditionalFormatting sqref="E16">
    <cfRule type="beginsWith" dxfId="375" priority="283" stopIfTrue="1" operator="beginsWith" text="Not Applicable">
      <formula>LEFT(E16,LEN("Not Applicable"))="Not Applicable"</formula>
    </cfRule>
    <cfRule type="beginsWith" dxfId="374" priority="284" stopIfTrue="1" operator="beginsWith" text="Waived">
      <formula>LEFT(E16,LEN("Waived"))="Waived"</formula>
    </cfRule>
    <cfRule type="beginsWith" dxfId="373" priority="285" stopIfTrue="1" operator="beginsWith" text="Pre-Passed">
      <formula>LEFT(E16,LEN("Pre-Passed"))="Pre-Passed"</formula>
    </cfRule>
    <cfRule type="beginsWith" dxfId="372" priority="286" stopIfTrue="1" operator="beginsWith" text="Completed">
      <formula>LEFT(E16,LEN("Completed"))="Completed"</formula>
    </cfRule>
    <cfRule type="beginsWith" dxfId="371" priority="287" stopIfTrue="1" operator="beginsWith" text="Partial">
      <formula>LEFT(E16,LEN("Partial"))="Partial"</formula>
    </cfRule>
    <cfRule type="beginsWith" dxfId="370" priority="288" stopIfTrue="1" operator="beginsWith" text="Missing">
      <formula>LEFT(E16,LEN("Missing"))="Missing"</formula>
    </cfRule>
    <cfRule type="beginsWith" dxfId="369" priority="289" stopIfTrue="1" operator="beginsWith" text="Untested">
      <formula>LEFT(E16,LEN("Untested"))="Untested"</formula>
    </cfRule>
    <cfRule type="notContainsBlanks" dxfId="368" priority="290" stopIfTrue="1">
      <formula>LEN(TRIM(E16))&gt;0</formula>
    </cfRule>
  </conditionalFormatting>
  <conditionalFormatting sqref="F31">
    <cfRule type="beginsWith" dxfId="367" priority="252" stopIfTrue="1" operator="beginsWith" text="Not Applicable">
      <formula>LEFT(F31,LEN("Not Applicable"))="Not Applicable"</formula>
    </cfRule>
    <cfRule type="beginsWith" dxfId="366" priority="253" stopIfTrue="1" operator="beginsWith" text="Waived">
      <formula>LEFT(F31,LEN("Waived"))="Waived"</formula>
    </cfRule>
    <cfRule type="beginsWith" dxfId="365" priority="254" stopIfTrue="1" operator="beginsWith" text="Pre-Passed">
      <formula>LEFT(F31,LEN("Pre-Passed"))="Pre-Passed"</formula>
    </cfRule>
    <cfRule type="beginsWith" dxfId="364" priority="255" stopIfTrue="1" operator="beginsWith" text="Completed">
      <formula>LEFT(F31,LEN("Completed"))="Completed"</formula>
    </cfRule>
    <cfRule type="beginsWith" dxfId="363" priority="256" stopIfTrue="1" operator="beginsWith" text="Partial">
      <formula>LEFT(F31,LEN("Partial"))="Partial"</formula>
    </cfRule>
    <cfRule type="beginsWith" dxfId="362" priority="257" stopIfTrue="1" operator="beginsWith" text="Missing">
      <formula>LEFT(F31,LEN("Missing"))="Missing"</formula>
    </cfRule>
    <cfRule type="beginsWith" dxfId="361" priority="258" stopIfTrue="1" operator="beginsWith" text="Untested">
      <formula>LEFT(F31,LEN("Untested"))="Untested"</formula>
    </cfRule>
    <cfRule type="notContainsBlanks" dxfId="360" priority="259" stopIfTrue="1">
      <formula>LEN(TRIM(F31))&gt;0</formula>
    </cfRule>
  </conditionalFormatting>
  <conditionalFormatting sqref="A31">
    <cfRule type="beginsWith" dxfId="359" priority="245" stopIfTrue="1" operator="beginsWith" text="Exceptional">
      <formula>LEFT(A31,LEN("Exceptional"))="Exceptional"</formula>
    </cfRule>
    <cfRule type="beginsWith" dxfId="358" priority="246" stopIfTrue="1" operator="beginsWith" text="Professional">
      <formula>LEFT(A31,LEN("Professional"))="Professional"</formula>
    </cfRule>
    <cfRule type="beginsWith" dxfId="357" priority="247" stopIfTrue="1" operator="beginsWith" text="Advanced">
      <formula>LEFT(A31,LEN("Advanced"))="Advanced"</formula>
    </cfRule>
    <cfRule type="beginsWith" dxfId="356" priority="248" stopIfTrue="1" operator="beginsWith" text="Intermediate">
      <formula>LEFT(A31,LEN("Intermediate"))="Intermediate"</formula>
    </cfRule>
    <cfRule type="beginsWith" dxfId="355" priority="249" stopIfTrue="1" operator="beginsWith" text="Basic">
      <formula>LEFT(A31,LEN("Basic"))="Basic"</formula>
    </cfRule>
    <cfRule type="beginsWith" dxfId="354" priority="250" stopIfTrue="1" operator="beginsWith" text="Required">
      <formula>LEFT(A31,LEN("Required"))="Required"</formula>
    </cfRule>
    <cfRule type="notContainsBlanks" dxfId="353" priority="251" stopIfTrue="1">
      <formula>LEN(TRIM(A31))&gt;0</formula>
    </cfRule>
  </conditionalFormatting>
  <conditionalFormatting sqref="E31">
    <cfRule type="beginsWith" dxfId="352" priority="260" stopIfTrue="1" operator="beginsWith" text="Not Applicable">
      <formula>LEFT(E31,LEN("Not Applicable"))="Not Applicable"</formula>
    </cfRule>
    <cfRule type="beginsWith" dxfId="351" priority="261" stopIfTrue="1" operator="beginsWith" text="Waived">
      <formula>LEFT(E31,LEN("Waived"))="Waived"</formula>
    </cfRule>
    <cfRule type="beginsWith" dxfId="350" priority="262" stopIfTrue="1" operator="beginsWith" text="Pre-Passed">
      <formula>LEFT(E31,LEN("Pre-Passed"))="Pre-Passed"</formula>
    </cfRule>
    <cfRule type="beginsWith" dxfId="349" priority="263" stopIfTrue="1" operator="beginsWith" text="Completed">
      <formula>LEFT(E31,LEN("Completed"))="Completed"</formula>
    </cfRule>
    <cfRule type="beginsWith" dxfId="348" priority="264" stopIfTrue="1" operator="beginsWith" text="Partial">
      <formula>LEFT(E31,LEN("Partial"))="Partial"</formula>
    </cfRule>
    <cfRule type="beginsWith" dxfId="347" priority="265" stopIfTrue="1" operator="beginsWith" text="Missing">
      <formula>LEFT(E31,LEN("Missing"))="Missing"</formula>
    </cfRule>
    <cfRule type="beginsWith" dxfId="346" priority="266" stopIfTrue="1" operator="beginsWith" text="Untested">
      <formula>LEFT(E31,LEN("Untested"))="Untested"</formula>
    </cfRule>
    <cfRule type="notContainsBlanks" dxfId="345" priority="267" stopIfTrue="1">
      <formula>LEN(TRIM(E31))&gt;0</formula>
    </cfRule>
  </conditionalFormatting>
  <conditionalFormatting sqref="F41">
    <cfRule type="beginsWith" dxfId="344" priority="229" stopIfTrue="1" operator="beginsWith" text="Not Applicable">
      <formula>LEFT(F41,LEN("Not Applicable"))="Not Applicable"</formula>
    </cfRule>
    <cfRule type="beginsWith" dxfId="343" priority="230" stopIfTrue="1" operator="beginsWith" text="Waived">
      <formula>LEFT(F41,LEN("Waived"))="Waived"</formula>
    </cfRule>
    <cfRule type="beginsWith" dxfId="342" priority="231" stopIfTrue="1" operator="beginsWith" text="Pre-Passed">
      <formula>LEFT(F41,LEN("Pre-Passed"))="Pre-Passed"</formula>
    </cfRule>
    <cfRule type="beginsWith" dxfId="341" priority="232" stopIfTrue="1" operator="beginsWith" text="Completed">
      <formula>LEFT(F41,LEN("Completed"))="Completed"</formula>
    </cfRule>
    <cfRule type="beginsWith" dxfId="340" priority="233" stopIfTrue="1" operator="beginsWith" text="Partial">
      <formula>LEFT(F41,LEN("Partial"))="Partial"</formula>
    </cfRule>
    <cfRule type="beginsWith" dxfId="339" priority="234" stopIfTrue="1" operator="beginsWith" text="Missing">
      <formula>LEFT(F41,LEN("Missing"))="Missing"</formula>
    </cfRule>
    <cfRule type="beginsWith" dxfId="338" priority="235" stopIfTrue="1" operator="beginsWith" text="Untested">
      <formula>LEFT(F41,LEN("Untested"))="Untested"</formula>
    </cfRule>
    <cfRule type="notContainsBlanks" dxfId="337" priority="236" stopIfTrue="1">
      <formula>LEN(TRIM(F41))&gt;0</formula>
    </cfRule>
  </conditionalFormatting>
  <conditionalFormatting sqref="A41">
    <cfRule type="beginsWith" dxfId="336" priority="222" stopIfTrue="1" operator="beginsWith" text="Exceptional">
      <formula>LEFT(A41,LEN("Exceptional"))="Exceptional"</formula>
    </cfRule>
    <cfRule type="beginsWith" dxfId="335" priority="223" stopIfTrue="1" operator="beginsWith" text="Professional">
      <formula>LEFT(A41,LEN("Professional"))="Professional"</formula>
    </cfRule>
    <cfRule type="beginsWith" dxfId="334" priority="224" stopIfTrue="1" operator="beginsWith" text="Advanced">
      <formula>LEFT(A41,LEN("Advanced"))="Advanced"</formula>
    </cfRule>
    <cfRule type="beginsWith" dxfId="333" priority="225" stopIfTrue="1" operator="beginsWith" text="Intermediate">
      <formula>LEFT(A41,LEN("Intermediate"))="Intermediate"</formula>
    </cfRule>
    <cfRule type="beginsWith" dxfId="332" priority="226" stopIfTrue="1" operator="beginsWith" text="Basic">
      <formula>LEFT(A41,LEN("Basic"))="Basic"</formula>
    </cfRule>
    <cfRule type="beginsWith" dxfId="331" priority="227" stopIfTrue="1" operator="beginsWith" text="Required">
      <formula>LEFT(A41,LEN("Required"))="Required"</formula>
    </cfRule>
    <cfRule type="notContainsBlanks" dxfId="330" priority="228" stopIfTrue="1">
      <formula>LEN(TRIM(A41))&gt;0</formula>
    </cfRule>
  </conditionalFormatting>
  <conditionalFormatting sqref="E41">
    <cfRule type="beginsWith" dxfId="329" priority="237" stopIfTrue="1" operator="beginsWith" text="Not Applicable">
      <formula>LEFT(E41,LEN("Not Applicable"))="Not Applicable"</formula>
    </cfRule>
    <cfRule type="beginsWith" dxfId="328" priority="238" stopIfTrue="1" operator="beginsWith" text="Waived">
      <formula>LEFT(E41,LEN("Waived"))="Waived"</formula>
    </cfRule>
    <cfRule type="beginsWith" dxfId="327" priority="239" stopIfTrue="1" operator="beginsWith" text="Pre-Passed">
      <formula>LEFT(E41,LEN("Pre-Passed"))="Pre-Passed"</formula>
    </cfRule>
    <cfRule type="beginsWith" dxfId="326" priority="240" stopIfTrue="1" operator="beginsWith" text="Completed">
      <formula>LEFT(E41,LEN("Completed"))="Completed"</formula>
    </cfRule>
    <cfRule type="beginsWith" dxfId="325" priority="241" stopIfTrue="1" operator="beginsWith" text="Partial">
      <formula>LEFT(E41,LEN("Partial"))="Partial"</formula>
    </cfRule>
    <cfRule type="beginsWith" dxfId="324" priority="242" stopIfTrue="1" operator="beginsWith" text="Missing">
      <formula>LEFT(E41,LEN("Missing"))="Missing"</formula>
    </cfRule>
    <cfRule type="beginsWith" dxfId="323" priority="243" stopIfTrue="1" operator="beginsWith" text="Untested">
      <formula>LEFT(E41,LEN("Untested"))="Untested"</formula>
    </cfRule>
    <cfRule type="notContainsBlanks" dxfId="322" priority="244" stopIfTrue="1">
      <formula>LEN(TRIM(E41))&gt;0</formula>
    </cfRule>
  </conditionalFormatting>
  <conditionalFormatting sqref="F68">
    <cfRule type="beginsWith" dxfId="321" priority="206" stopIfTrue="1" operator="beginsWith" text="Not Applicable">
      <formula>LEFT(F68,LEN("Not Applicable"))="Not Applicable"</formula>
    </cfRule>
    <cfRule type="beginsWith" dxfId="320" priority="207" stopIfTrue="1" operator="beginsWith" text="Waived">
      <formula>LEFT(F68,LEN("Waived"))="Waived"</formula>
    </cfRule>
    <cfRule type="beginsWith" dxfId="319" priority="208" stopIfTrue="1" operator="beginsWith" text="Pre-Passed">
      <formula>LEFT(F68,LEN("Pre-Passed"))="Pre-Passed"</formula>
    </cfRule>
    <cfRule type="beginsWith" dxfId="318" priority="209" stopIfTrue="1" operator="beginsWith" text="Completed">
      <formula>LEFT(F68,LEN("Completed"))="Completed"</formula>
    </cfRule>
    <cfRule type="beginsWith" dxfId="317" priority="210" stopIfTrue="1" operator="beginsWith" text="Partial">
      <formula>LEFT(F68,LEN("Partial"))="Partial"</formula>
    </cfRule>
    <cfRule type="beginsWith" dxfId="316" priority="211" stopIfTrue="1" operator="beginsWith" text="Missing">
      <formula>LEFT(F68,LEN("Missing"))="Missing"</formula>
    </cfRule>
    <cfRule type="beginsWith" dxfId="315" priority="212" stopIfTrue="1" operator="beginsWith" text="Untested">
      <formula>LEFT(F68,LEN("Untested"))="Untested"</formula>
    </cfRule>
    <cfRule type="notContainsBlanks" dxfId="314" priority="213" stopIfTrue="1">
      <formula>LEN(TRIM(F68))&gt;0</formula>
    </cfRule>
  </conditionalFormatting>
  <conditionalFormatting sqref="A68">
    <cfRule type="beginsWith" dxfId="313" priority="199" stopIfTrue="1" operator="beginsWith" text="Exceptional">
      <formula>LEFT(A68,LEN("Exceptional"))="Exceptional"</formula>
    </cfRule>
    <cfRule type="beginsWith" dxfId="312" priority="200" stopIfTrue="1" operator="beginsWith" text="Professional">
      <formula>LEFT(A68,LEN("Professional"))="Professional"</formula>
    </cfRule>
    <cfRule type="beginsWith" dxfId="311" priority="201" stopIfTrue="1" operator="beginsWith" text="Advanced">
      <formula>LEFT(A68,LEN("Advanced"))="Advanced"</formula>
    </cfRule>
    <cfRule type="beginsWith" dxfId="310" priority="202" stopIfTrue="1" operator="beginsWith" text="Intermediate">
      <formula>LEFT(A68,LEN("Intermediate"))="Intermediate"</formula>
    </cfRule>
    <cfRule type="beginsWith" dxfId="309" priority="203" stopIfTrue="1" operator="beginsWith" text="Basic">
      <formula>LEFT(A68,LEN("Basic"))="Basic"</formula>
    </cfRule>
    <cfRule type="beginsWith" dxfId="308" priority="204" stopIfTrue="1" operator="beginsWith" text="Required">
      <formula>LEFT(A68,LEN("Required"))="Required"</formula>
    </cfRule>
    <cfRule type="notContainsBlanks" dxfId="307" priority="205" stopIfTrue="1">
      <formula>LEN(TRIM(A68))&gt;0</formula>
    </cfRule>
  </conditionalFormatting>
  <conditionalFormatting sqref="E68">
    <cfRule type="beginsWith" dxfId="306" priority="214" stopIfTrue="1" operator="beginsWith" text="Not Applicable">
      <formula>LEFT(E68,LEN("Not Applicable"))="Not Applicable"</formula>
    </cfRule>
    <cfRule type="beginsWith" dxfId="305" priority="215" stopIfTrue="1" operator="beginsWith" text="Waived">
      <formula>LEFT(E68,LEN("Waived"))="Waived"</formula>
    </cfRule>
    <cfRule type="beginsWith" dxfId="304" priority="216" stopIfTrue="1" operator="beginsWith" text="Pre-Passed">
      <formula>LEFT(E68,LEN("Pre-Passed"))="Pre-Passed"</formula>
    </cfRule>
    <cfRule type="beginsWith" dxfId="303" priority="217" stopIfTrue="1" operator="beginsWith" text="Completed">
      <formula>LEFT(E68,LEN("Completed"))="Completed"</formula>
    </cfRule>
    <cfRule type="beginsWith" dxfId="302" priority="218" stopIfTrue="1" operator="beginsWith" text="Partial">
      <formula>LEFT(E68,LEN("Partial"))="Partial"</formula>
    </cfRule>
    <cfRule type="beginsWith" dxfId="301" priority="219" stopIfTrue="1" operator="beginsWith" text="Missing">
      <formula>LEFT(E68,LEN("Missing"))="Missing"</formula>
    </cfRule>
    <cfRule type="beginsWith" dxfId="300" priority="220" stopIfTrue="1" operator="beginsWith" text="Untested">
      <formula>LEFT(E68,LEN("Untested"))="Untested"</formula>
    </cfRule>
    <cfRule type="notContainsBlanks" dxfId="299" priority="221" stopIfTrue="1">
      <formula>LEN(TRIM(E68))&gt;0</formula>
    </cfRule>
  </conditionalFormatting>
  <conditionalFormatting sqref="F77">
    <cfRule type="beginsWith" dxfId="298" priority="183" stopIfTrue="1" operator="beginsWith" text="Not Applicable">
      <formula>LEFT(F77,LEN("Not Applicable"))="Not Applicable"</formula>
    </cfRule>
    <cfRule type="beginsWith" dxfId="297" priority="184" stopIfTrue="1" operator="beginsWith" text="Waived">
      <formula>LEFT(F77,LEN("Waived"))="Waived"</formula>
    </cfRule>
    <cfRule type="beginsWith" dxfId="296" priority="185" stopIfTrue="1" operator="beginsWith" text="Pre-Passed">
      <formula>LEFT(F77,LEN("Pre-Passed"))="Pre-Passed"</formula>
    </cfRule>
    <cfRule type="beginsWith" dxfId="295" priority="186" stopIfTrue="1" operator="beginsWith" text="Completed">
      <formula>LEFT(F77,LEN("Completed"))="Completed"</formula>
    </cfRule>
    <cfRule type="beginsWith" dxfId="294" priority="187" stopIfTrue="1" operator="beginsWith" text="Partial">
      <formula>LEFT(F77,LEN("Partial"))="Partial"</formula>
    </cfRule>
    <cfRule type="beginsWith" dxfId="293" priority="188" stopIfTrue="1" operator="beginsWith" text="Missing">
      <formula>LEFT(F77,LEN("Missing"))="Missing"</formula>
    </cfRule>
    <cfRule type="beginsWith" dxfId="292" priority="189" stopIfTrue="1" operator="beginsWith" text="Untested">
      <formula>LEFT(F77,LEN("Untested"))="Untested"</formula>
    </cfRule>
    <cfRule type="notContainsBlanks" dxfId="291" priority="190" stopIfTrue="1">
      <formula>LEN(TRIM(F77))&gt;0</formula>
    </cfRule>
  </conditionalFormatting>
  <conditionalFormatting sqref="A77">
    <cfRule type="beginsWith" dxfId="290" priority="176" stopIfTrue="1" operator="beginsWith" text="Exceptional">
      <formula>LEFT(A77,LEN("Exceptional"))="Exceptional"</formula>
    </cfRule>
    <cfRule type="beginsWith" dxfId="289" priority="177" stopIfTrue="1" operator="beginsWith" text="Professional">
      <formula>LEFT(A77,LEN("Professional"))="Professional"</formula>
    </cfRule>
    <cfRule type="beginsWith" dxfId="288" priority="178" stopIfTrue="1" operator="beginsWith" text="Advanced">
      <formula>LEFT(A77,LEN("Advanced"))="Advanced"</formula>
    </cfRule>
    <cfRule type="beginsWith" dxfId="287" priority="179" stopIfTrue="1" operator="beginsWith" text="Intermediate">
      <formula>LEFT(A77,LEN("Intermediate"))="Intermediate"</formula>
    </cfRule>
    <cfRule type="beginsWith" dxfId="286" priority="180" stopIfTrue="1" operator="beginsWith" text="Basic">
      <formula>LEFT(A77,LEN("Basic"))="Basic"</formula>
    </cfRule>
    <cfRule type="beginsWith" dxfId="285" priority="181" stopIfTrue="1" operator="beginsWith" text="Required">
      <formula>LEFT(A77,LEN("Required"))="Required"</formula>
    </cfRule>
    <cfRule type="notContainsBlanks" dxfId="284" priority="182" stopIfTrue="1">
      <formula>LEN(TRIM(A77))&gt;0</formula>
    </cfRule>
  </conditionalFormatting>
  <conditionalFormatting sqref="E77">
    <cfRule type="beginsWith" dxfId="283" priority="191" stopIfTrue="1" operator="beginsWith" text="Not Applicable">
      <formula>LEFT(E77,LEN("Not Applicable"))="Not Applicable"</formula>
    </cfRule>
    <cfRule type="beginsWith" dxfId="282" priority="192" stopIfTrue="1" operator="beginsWith" text="Waived">
      <formula>LEFT(E77,LEN("Waived"))="Waived"</formula>
    </cfRule>
    <cfRule type="beginsWith" dxfId="281" priority="193" stopIfTrue="1" operator="beginsWith" text="Pre-Passed">
      <formula>LEFT(E77,LEN("Pre-Passed"))="Pre-Passed"</formula>
    </cfRule>
    <cfRule type="beginsWith" dxfId="280" priority="194" stopIfTrue="1" operator="beginsWith" text="Completed">
      <formula>LEFT(E77,LEN("Completed"))="Completed"</formula>
    </cfRule>
    <cfRule type="beginsWith" dxfId="279" priority="195" stopIfTrue="1" operator="beginsWith" text="Partial">
      <formula>LEFT(E77,LEN("Partial"))="Partial"</formula>
    </cfRule>
    <cfRule type="beginsWith" dxfId="278" priority="196" stopIfTrue="1" operator="beginsWith" text="Missing">
      <formula>LEFT(E77,LEN("Missing"))="Missing"</formula>
    </cfRule>
    <cfRule type="beginsWith" dxfId="277" priority="197" stopIfTrue="1" operator="beginsWith" text="Untested">
      <formula>LEFT(E77,LEN("Untested"))="Untested"</formula>
    </cfRule>
    <cfRule type="notContainsBlanks" dxfId="276" priority="198" stopIfTrue="1">
      <formula>LEN(TRIM(E77))&gt;0</formula>
    </cfRule>
  </conditionalFormatting>
  <conditionalFormatting sqref="A75">
    <cfRule type="beginsWith" dxfId="275" priority="168" stopIfTrue="1" operator="beginsWith" text="Exceptional">
      <formula>LEFT(A75,LEN("Exceptional"))="Exceptional"</formula>
    </cfRule>
    <cfRule type="beginsWith" dxfId="274" priority="169" stopIfTrue="1" operator="beginsWith" text="Professional">
      <formula>LEFT(A75,LEN("Professional"))="Professional"</formula>
    </cfRule>
    <cfRule type="beginsWith" dxfId="273" priority="170" stopIfTrue="1" operator="beginsWith" text="Advanced">
      <formula>LEFT(A75,LEN("Advanced"))="Advanced"</formula>
    </cfRule>
    <cfRule type="beginsWith" dxfId="272" priority="171" stopIfTrue="1" operator="beginsWith" text="Intermediate">
      <formula>LEFT(A75,LEN("Intermediate"))="Intermediate"</formula>
    </cfRule>
    <cfRule type="beginsWith" dxfId="271" priority="172" stopIfTrue="1" operator="beginsWith" text="Basic">
      <formula>LEFT(A75,LEN("Basic"))="Basic"</formula>
    </cfRule>
    <cfRule type="beginsWith" dxfId="270" priority="173" stopIfTrue="1" operator="beginsWith" text="Required">
      <formula>LEFT(A75,LEN("Required"))="Required"</formula>
    </cfRule>
    <cfRule type="notContainsBlanks" dxfId="269" priority="174" stopIfTrue="1">
      <formula>LEN(TRIM(A75))&gt;0</formula>
    </cfRule>
  </conditionalFormatting>
  <conditionalFormatting sqref="E75:F75">
    <cfRule type="beginsWith" dxfId="268" priority="161" stopIfTrue="1" operator="beginsWith" text="Not Applicable">
      <formula>LEFT(E75,LEN("Not Applicable"))="Not Applicable"</formula>
    </cfRule>
    <cfRule type="beginsWith" dxfId="267" priority="162" stopIfTrue="1" operator="beginsWith" text="Waived">
      <formula>LEFT(E75,LEN("Waived"))="Waived"</formula>
    </cfRule>
    <cfRule type="beginsWith" dxfId="266" priority="163" stopIfTrue="1" operator="beginsWith" text="Pre-Passed">
      <formula>LEFT(E75,LEN("Pre-Passed"))="Pre-Passed"</formula>
    </cfRule>
    <cfRule type="beginsWith" dxfId="265" priority="164" stopIfTrue="1" operator="beginsWith" text="Completed">
      <formula>LEFT(E75,LEN("Completed"))="Completed"</formula>
    </cfRule>
    <cfRule type="beginsWith" dxfId="264" priority="165" stopIfTrue="1" operator="beginsWith" text="Partial">
      <formula>LEFT(E75,LEN("Partial"))="Partial"</formula>
    </cfRule>
    <cfRule type="beginsWith" dxfId="263" priority="166" stopIfTrue="1" operator="beginsWith" text="Missing">
      <formula>LEFT(E75,LEN("Missing"))="Missing"</formula>
    </cfRule>
    <cfRule type="beginsWith" dxfId="262" priority="167" stopIfTrue="1" operator="beginsWith" text="Untested">
      <formula>LEFT(E75,LEN("Untested"))="Untested"</formula>
    </cfRule>
    <cfRule type="notContainsBlanks" dxfId="261" priority="175" stopIfTrue="1">
      <formula>LEN(TRIM(E75))&gt;0</formula>
    </cfRule>
  </conditionalFormatting>
  <conditionalFormatting sqref="A81">
    <cfRule type="beginsWith" dxfId="260" priority="145" stopIfTrue="1" operator="beginsWith" text="Exceptional">
      <formula>LEFT(A81,LEN("Exceptional"))="Exceptional"</formula>
    </cfRule>
    <cfRule type="beginsWith" dxfId="259" priority="146" stopIfTrue="1" operator="beginsWith" text="Professional">
      <formula>LEFT(A81,LEN("Professional"))="Professional"</formula>
    </cfRule>
    <cfRule type="beginsWith" dxfId="258" priority="147" stopIfTrue="1" operator="beginsWith" text="Advanced">
      <formula>LEFT(A81,LEN("Advanced"))="Advanced"</formula>
    </cfRule>
    <cfRule type="beginsWith" dxfId="257" priority="148" stopIfTrue="1" operator="beginsWith" text="Intermediate">
      <formula>LEFT(A81,LEN("Intermediate"))="Intermediate"</formula>
    </cfRule>
    <cfRule type="beginsWith" dxfId="256" priority="149" stopIfTrue="1" operator="beginsWith" text="Basic">
      <formula>LEFT(A81,LEN("Basic"))="Basic"</formula>
    </cfRule>
    <cfRule type="beginsWith" dxfId="255" priority="150" stopIfTrue="1" operator="beginsWith" text="Required">
      <formula>LEFT(A81,LEN("Required"))="Required"</formula>
    </cfRule>
    <cfRule type="notContainsBlanks" dxfId="254" priority="151" stopIfTrue="1">
      <formula>LEN(TRIM(A81))&gt;0</formula>
    </cfRule>
  </conditionalFormatting>
  <conditionalFormatting sqref="E81:F81">
    <cfRule type="beginsWith" dxfId="253" priority="138" stopIfTrue="1" operator="beginsWith" text="Not Applicable">
      <formula>LEFT(E81,LEN("Not Applicable"))="Not Applicable"</formula>
    </cfRule>
    <cfRule type="beginsWith" dxfId="252" priority="139" stopIfTrue="1" operator="beginsWith" text="Waived">
      <formula>LEFT(E81,LEN("Waived"))="Waived"</formula>
    </cfRule>
    <cfRule type="beginsWith" dxfId="251" priority="140" stopIfTrue="1" operator="beginsWith" text="Pre-Passed">
      <formula>LEFT(E81,LEN("Pre-Passed"))="Pre-Passed"</formula>
    </cfRule>
    <cfRule type="beginsWith" dxfId="250" priority="141" stopIfTrue="1" operator="beginsWith" text="Completed">
      <formula>LEFT(E81,LEN("Completed"))="Completed"</formula>
    </cfRule>
    <cfRule type="beginsWith" dxfId="249" priority="142" stopIfTrue="1" operator="beginsWith" text="Partial">
      <formula>LEFT(E81,LEN("Partial"))="Partial"</formula>
    </cfRule>
    <cfRule type="beginsWith" dxfId="248" priority="143" stopIfTrue="1" operator="beginsWith" text="Missing">
      <formula>LEFT(E81,LEN("Missing"))="Missing"</formula>
    </cfRule>
    <cfRule type="beginsWith" dxfId="247" priority="144" stopIfTrue="1" operator="beginsWith" text="Untested">
      <formula>LEFT(E81,LEN("Untested"))="Untested"</formula>
    </cfRule>
    <cfRule type="notContainsBlanks" dxfId="246" priority="152" stopIfTrue="1">
      <formula>LEN(TRIM(E81))&gt;0</formula>
    </cfRule>
  </conditionalFormatting>
  <conditionalFormatting sqref="A79">
    <cfRule type="beginsWith" dxfId="245" priority="130" stopIfTrue="1" operator="beginsWith" text="Exceptional">
      <formula>LEFT(A79,LEN("Exceptional"))="Exceptional"</formula>
    </cfRule>
    <cfRule type="beginsWith" dxfId="244" priority="131" stopIfTrue="1" operator="beginsWith" text="Professional">
      <formula>LEFT(A79,LEN("Professional"))="Professional"</formula>
    </cfRule>
    <cfRule type="beginsWith" dxfId="243" priority="132" stopIfTrue="1" operator="beginsWith" text="Advanced">
      <formula>LEFT(A79,LEN("Advanced"))="Advanced"</formula>
    </cfRule>
    <cfRule type="beginsWith" dxfId="242" priority="133" stopIfTrue="1" operator="beginsWith" text="Intermediate">
      <formula>LEFT(A79,LEN("Intermediate"))="Intermediate"</formula>
    </cfRule>
    <cfRule type="beginsWith" dxfId="241" priority="134" stopIfTrue="1" operator="beginsWith" text="Basic">
      <formula>LEFT(A79,LEN("Basic"))="Basic"</formula>
    </cfRule>
    <cfRule type="beginsWith" dxfId="240" priority="135" stopIfTrue="1" operator="beginsWith" text="Required">
      <formula>LEFT(A79,LEN("Required"))="Required"</formula>
    </cfRule>
    <cfRule type="notContainsBlanks" dxfId="239" priority="136" stopIfTrue="1">
      <formula>LEN(TRIM(A79))&gt;0</formula>
    </cfRule>
  </conditionalFormatting>
  <conditionalFormatting sqref="E79:F79">
    <cfRule type="beginsWith" dxfId="238" priority="123" stopIfTrue="1" operator="beginsWith" text="Not Applicable">
      <formula>LEFT(E79,LEN("Not Applicable"))="Not Applicable"</formula>
    </cfRule>
    <cfRule type="beginsWith" dxfId="237" priority="124" stopIfTrue="1" operator="beginsWith" text="Waived">
      <formula>LEFT(E79,LEN("Waived"))="Waived"</formula>
    </cfRule>
    <cfRule type="beginsWith" dxfId="236" priority="125" stopIfTrue="1" operator="beginsWith" text="Pre-Passed">
      <formula>LEFT(E79,LEN("Pre-Passed"))="Pre-Passed"</formula>
    </cfRule>
    <cfRule type="beginsWith" dxfId="235" priority="126" stopIfTrue="1" operator="beginsWith" text="Completed">
      <formula>LEFT(E79,LEN("Completed"))="Completed"</formula>
    </cfRule>
    <cfRule type="beginsWith" dxfId="234" priority="127" stopIfTrue="1" operator="beginsWith" text="Partial">
      <formula>LEFT(E79,LEN("Partial"))="Partial"</formula>
    </cfRule>
    <cfRule type="beginsWith" dxfId="233" priority="128" stopIfTrue="1" operator="beginsWith" text="Missing">
      <formula>LEFT(E79,LEN("Missing"))="Missing"</formula>
    </cfRule>
    <cfRule type="beginsWith" dxfId="232" priority="129" stopIfTrue="1" operator="beginsWith" text="Untested">
      <formula>LEFT(E79,LEN("Untested"))="Untested"</formula>
    </cfRule>
    <cfRule type="notContainsBlanks" dxfId="231" priority="137" stopIfTrue="1">
      <formula>LEN(TRIM(E79))&gt;0</formula>
    </cfRule>
  </conditionalFormatting>
  <conditionalFormatting sqref="F102">
    <cfRule type="beginsWith" dxfId="230" priority="107" stopIfTrue="1" operator="beginsWith" text="Not Applicable">
      <formula>LEFT(F102,LEN("Not Applicable"))="Not Applicable"</formula>
    </cfRule>
    <cfRule type="beginsWith" dxfId="229" priority="108" stopIfTrue="1" operator="beginsWith" text="Waived">
      <formula>LEFT(F102,LEN("Waived"))="Waived"</formula>
    </cfRule>
    <cfRule type="beginsWith" dxfId="228" priority="109" stopIfTrue="1" operator="beginsWith" text="Pre-Passed">
      <formula>LEFT(F102,LEN("Pre-Passed"))="Pre-Passed"</formula>
    </cfRule>
    <cfRule type="beginsWith" dxfId="227" priority="110" stopIfTrue="1" operator="beginsWith" text="Completed">
      <formula>LEFT(F102,LEN("Completed"))="Completed"</formula>
    </cfRule>
    <cfRule type="beginsWith" dxfId="226" priority="111" stopIfTrue="1" operator="beginsWith" text="Partial">
      <formula>LEFT(F102,LEN("Partial"))="Partial"</formula>
    </cfRule>
    <cfRule type="beginsWith" dxfId="225" priority="112" stopIfTrue="1" operator="beginsWith" text="Missing">
      <formula>LEFT(F102,LEN("Missing"))="Missing"</formula>
    </cfRule>
    <cfRule type="beginsWith" dxfId="224" priority="113" stopIfTrue="1" operator="beginsWith" text="Untested">
      <formula>LEFT(F102,LEN("Untested"))="Untested"</formula>
    </cfRule>
    <cfRule type="notContainsBlanks" dxfId="223" priority="114" stopIfTrue="1">
      <formula>LEN(TRIM(F102))&gt;0</formula>
    </cfRule>
  </conditionalFormatting>
  <conditionalFormatting sqref="A102">
    <cfRule type="beginsWith" dxfId="222" priority="100" stopIfTrue="1" operator="beginsWith" text="Exceptional">
      <formula>LEFT(A102,LEN("Exceptional"))="Exceptional"</formula>
    </cfRule>
    <cfRule type="beginsWith" dxfId="221" priority="101" stopIfTrue="1" operator="beginsWith" text="Professional">
      <formula>LEFT(A102,LEN("Professional"))="Professional"</formula>
    </cfRule>
    <cfRule type="beginsWith" dxfId="220" priority="102" stopIfTrue="1" operator="beginsWith" text="Advanced">
      <formula>LEFT(A102,LEN("Advanced"))="Advanced"</formula>
    </cfRule>
    <cfRule type="beginsWith" dxfId="219" priority="103" stopIfTrue="1" operator="beginsWith" text="Intermediate">
      <formula>LEFT(A102,LEN("Intermediate"))="Intermediate"</formula>
    </cfRule>
    <cfRule type="beginsWith" dxfId="218" priority="104" stopIfTrue="1" operator="beginsWith" text="Basic">
      <formula>LEFT(A102,LEN("Basic"))="Basic"</formula>
    </cfRule>
    <cfRule type="beginsWith" dxfId="217" priority="105" stopIfTrue="1" operator="beginsWith" text="Required">
      <formula>LEFT(A102,LEN("Required"))="Required"</formula>
    </cfRule>
    <cfRule type="notContainsBlanks" dxfId="216" priority="106" stopIfTrue="1">
      <formula>LEN(TRIM(A102))&gt;0</formula>
    </cfRule>
  </conditionalFormatting>
  <conditionalFormatting sqref="E102">
    <cfRule type="beginsWith" dxfId="215" priority="115" stopIfTrue="1" operator="beginsWith" text="Not Applicable">
      <formula>LEFT(E102,LEN("Not Applicable"))="Not Applicable"</formula>
    </cfRule>
    <cfRule type="beginsWith" dxfId="214" priority="116" stopIfTrue="1" operator="beginsWith" text="Waived">
      <formula>LEFT(E102,LEN("Waived"))="Waived"</formula>
    </cfRule>
    <cfRule type="beginsWith" dxfId="213" priority="117" stopIfTrue="1" operator="beginsWith" text="Pre-Passed">
      <formula>LEFT(E102,LEN("Pre-Passed"))="Pre-Passed"</formula>
    </cfRule>
    <cfRule type="beginsWith" dxfId="212" priority="118" stopIfTrue="1" operator="beginsWith" text="Completed">
      <formula>LEFT(E102,LEN("Completed"))="Completed"</formula>
    </cfRule>
    <cfRule type="beginsWith" dxfId="211" priority="119" stopIfTrue="1" operator="beginsWith" text="Partial">
      <formula>LEFT(E102,LEN("Partial"))="Partial"</formula>
    </cfRule>
    <cfRule type="beginsWith" dxfId="210" priority="120" stopIfTrue="1" operator="beginsWith" text="Missing">
      <formula>LEFT(E102,LEN("Missing"))="Missing"</formula>
    </cfRule>
    <cfRule type="beginsWith" dxfId="209" priority="121" stopIfTrue="1" operator="beginsWith" text="Untested">
      <formula>LEFT(E102,LEN("Untested"))="Untested"</formula>
    </cfRule>
    <cfRule type="notContainsBlanks" dxfId="208" priority="122" stopIfTrue="1">
      <formula>LEN(TRIM(E102))&gt;0</formula>
    </cfRule>
  </conditionalFormatting>
  <conditionalFormatting sqref="F126">
    <cfRule type="beginsWith" dxfId="207" priority="84" stopIfTrue="1" operator="beginsWith" text="Not Applicable">
      <formula>LEFT(F126,LEN("Not Applicable"))="Not Applicable"</formula>
    </cfRule>
    <cfRule type="beginsWith" dxfId="206" priority="85" stopIfTrue="1" operator="beginsWith" text="Waived">
      <formula>LEFT(F126,LEN("Waived"))="Waived"</formula>
    </cfRule>
    <cfRule type="beginsWith" dxfId="205" priority="86" stopIfTrue="1" operator="beginsWith" text="Pre-Passed">
      <formula>LEFT(F126,LEN("Pre-Passed"))="Pre-Passed"</formula>
    </cfRule>
    <cfRule type="beginsWith" dxfId="204" priority="87" stopIfTrue="1" operator="beginsWith" text="Completed">
      <formula>LEFT(F126,LEN("Completed"))="Completed"</formula>
    </cfRule>
    <cfRule type="beginsWith" dxfId="203" priority="88" stopIfTrue="1" operator="beginsWith" text="Partial">
      <formula>LEFT(F126,LEN("Partial"))="Partial"</formula>
    </cfRule>
    <cfRule type="beginsWith" dxfId="202" priority="89" stopIfTrue="1" operator="beginsWith" text="Missing">
      <formula>LEFT(F126,LEN("Missing"))="Missing"</formula>
    </cfRule>
    <cfRule type="beginsWith" dxfId="201" priority="90" stopIfTrue="1" operator="beginsWith" text="Untested">
      <formula>LEFT(F126,LEN("Untested"))="Untested"</formula>
    </cfRule>
    <cfRule type="notContainsBlanks" dxfId="200" priority="91" stopIfTrue="1">
      <formula>LEN(TRIM(F126))&gt;0</formula>
    </cfRule>
  </conditionalFormatting>
  <conditionalFormatting sqref="A126">
    <cfRule type="beginsWith" dxfId="199" priority="77" stopIfTrue="1" operator="beginsWith" text="Exceptional">
      <formula>LEFT(A126,LEN("Exceptional"))="Exceptional"</formula>
    </cfRule>
    <cfRule type="beginsWith" dxfId="198" priority="78" stopIfTrue="1" operator="beginsWith" text="Professional">
      <formula>LEFT(A126,LEN("Professional"))="Professional"</formula>
    </cfRule>
    <cfRule type="beginsWith" dxfId="197" priority="79" stopIfTrue="1" operator="beginsWith" text="Advanced">
      <formula>LEFT(A126,LEN("Advanced"))="Advanced"</formula>
    </cfRule>
    <cfRule type="beginsWith" dxfId="196" priority="80" stopIfTrue="1" operator="beginsWith" text="Intermediate">
      <formula>LEFT(A126,LEN("Intermediate"))="Intermediate"</formula>
    </cfRule>
    <cfRule type="beginsWith" dxfId="195" priority="81" stopIfTrue="1" operator="beginsWith" text="Basic">
      <formula>LEFT(A126,LEN("Basic"))="Basic"</formula>
    </cfRule>
    <cfRule type="beginsWith" dxfId="194" priority="82" stopIfTrue="1" operator="beginsWith" text="Required">
      <formula>LEFT(A126,LEN("Required"))="Required"</formula>
    </cfRule>
    <cfRule type="notContainsBlanks" dxfId="193" priority="83" stopIfTrue="1">
      <formula>LEN(TRIM(A126))&gt;0</formula>
    </cfRule>
  </conditionalFormatting>
  <conditionalFormatting sqref="E126">
    <cfRule type="beginsWith" dxfId="192" priority="92" stopIfTrue="1" operator="beginsWith" text="Not Applicable">
      <formula>LEFT(E126,LEN("Not Applicable"))="Not Applicable"</formula>
    </cfRule>
    <cfRule type="beginsWith" dxfId="191" priority="93" stopIfTrue="1" operator="beginsWith" text="Waived">
      <formula>LEFT(E126,LEN("Waived"))="Waived"</formula>
    </cfRule>
    <cfRule type="beginsWith" dxfId="190" priority="94" stopIfTrue="1" operator="beginsWith" text="Pre-Passed">
      <formula>LEFT(E126,LEN("Pre-Passed"))="Pre-Passed"</formula>
    </cfRule>
    <cfRule type="beginsWith" dxfId="189" priority="95" stopIfTrue="1" operator="beginsWith" text="Completed">
      <formula>LEFT(E126,LEN("Completed"))="Completed"</formula>
    </cfRule>
    <cfRule type="beginsWith" dxfId="188" priority="96" stopIfTrue="1" operator="beginsWith" text="Partial">
      <formula>LEFT(E126,LEN("Partial"))="Partial"</formula>
    </cfRule>
    <cfRule type="beginsWith" dxfId="187" priority="97" stopIfTrue="1" operator="beginsWith" text="Missing">
      <formula>LEFT(E126,LEN("Missing"))="Missing"</formula>
    </cfRule>
    <cfRule type="beginsWith" dxfId="186" priority="98" stopIfTrue="1" operator="beginsWith" text="Untested">
      <formula>LEFT(E126,LEN("Untested"))="Untested"</formula>
    </cfRule>
    <cfRule type="notContainsBlanks" dxfId="185" priority="99" stopIfTrue="1">
      <formula>LEN(TRIM(E126))&gt;0</formula>
    </cfRule>
  </conditionalFormatting>
  <conditionalFormatting sqref="F150">
    <cfRule type="beginsWith" dxfId="184" priority="61" stopIfTrue="1" operator="beginsWith" text="Not Applicable">
      <formula>LEFT(F150,LEN("Not Applicable"))="Not Applicable"</formula>
    </cfRule>
    <cfRule type="beginsWith" dxfId="183" priority="62" stopIfTrue="1" operator="beginsWith" text="Waived">
      <formula>LEFT(F150,LEN("Waived"))="Waived"</formula>
    </cfRule>
    <cfRule type="beginsWith" dxfId="182" priority="63" stopIfTrue="1" operator="beginsWith" text="Pre-Passed">
      <formula>LEFT(F150,LEN("Pre-Passed"))="Pre-Passed"</formula>
    </cfRule>
    <cfRule type="beginsWith" dxfId="181" priority="64" stopIfTrue="1" operator="beginsWith" text="Completed">
      <formula>LEFT(F150,LEN("Completed"))="Completed"</formula>
    </cfRule>
    <cfRule type="beginsWith" dxfId="180" priority="65" stopIfTrue="1" operator="beginsWith" text="Partial">
      <formula>LEFT(F150,LEN("Partial"))="Partial"</formula>
    </cfRule>
    <cfRule type="beginsWith" dxfId="179" priority="66" stopIfTrue="1" operator="beginsWith" text="Missing">
      <formula>LEFT(F150,LEN("Missing"))="Missing"</formula>
    </cfRule>
    <cfRule type="beginsWith" dxfId="178" priority="67" stopIfTrue="1" operator="beginsWith" text="Untested">
      <formula>LEFT(F150,LEN("Untested"))="Untested"</formula>
    </cfRule>
    <cfRule type="notContainsBlanks" dxfId="177" priority="68" stopIfTrue="1">
      <formula>LEN(TRIM(F150))&gt;0</formula>
    </cfRule>
  </conditionalFormatting>
  <conditionalFormatting sqref="A150">
    <cfRule type="beginsWith" dxfId="176" priority="54" stopIfTrue="1" operator="beginsWith" text="Exceptional">
      <formula>LEFT(A150,LEN("Exceptional"))="Exceptional"</formula>
    </cfRule>
    <cfRule type="beginsWith" dxfId="175" priority="55" stopIfTrue="1" operator="beginsWith" text="Professional">
      <formula>LEFT(A150,LEN("Professional"))="Professional"</formula>
    </cfRule>
    <cfRule type="beginsWith" dxfId="174" priority="56" stopIfTrue="1" operator="beginsWith" text="Advanced">
      <formula>LEFT(A150,LEN("Advanced"))="Advanced"</formula>
    </cfRule>
    <cfRule type="beginsWith" dxfId="173" priority="57" stopIfTrue="1" operator="beginsWith" text="Intermediate">
      <formula>LEFT(A150,LEN("Intermediate"))="Intermediate"</formula>
    </cfRule>
    <cfRule type="beginsWith" dxfId="172" priority="58" stopIfTrue="1" operator="beginsWith" text="Basic">
      <formula>LEFT(A150,LEN("Basic"))="Basic"</formula>
    </cfRule>
    <cfRule type="beginsWith" dxfId="171" priority="59" stopIfTrue="1" operator="beginsWith" text="Required">
      <formula>LEFT(A150,LEN("Required"))="Required"</formula>
    </cfRule>
    <cfRule type="notContainsBlanks" dxfId="170" priority="60" stopIfTrue="1">
      <formula>LEN(TRIM(A150))&gt;0</formula>
    </cfRule>
  </conditionalFormatting>
  <conditionalFormatting sqref="E150">
    <cfRule type="beginsWith" dxfId="169" priority="69" stopIfTrue="1" operator="beginsWith" text="Not Applicable">
      <formula>LEFT(E150,LEN("Not Applicable"))="Not Applicable"</formula>
    </cfRule>
    <cfRule type="beginsWith" dxfId="168" priority="70" stopIfTrue="1" operator="beginsWith" text="Waived">
      <formula>LEFT(E150,LEN("Waived"))="Waived"</formula>
    </cfRule>
    <cfRule type="beginsWith" dxfId="167" priority="71" stopIfTrue="1" operator="beginsWith" text="Pre-Passed">
      <formula>LEFT(E150,LEN("Pre-Passed"))="Pre-Passed"</formula>
    </cfRule>
    <cfRule type="beginsWith" dxfId="166" priority="72" stopIfTrue="1" operator="beginsWith" text="Completed">
      <formula>LEFT(E150,LEN("Completed"))="Completed"</formula>
    </cfRule>
    <cfRule type="beginsWith" dxfId="165" priority="73" stopIfTrue="1" operator="beginsWith" text="Partial">
      <formula>LEFT(E150,LEN("Partial"))="Partial"</formula>
    </cfRule>
    <cfRule type="beginsWith" dxfId="164" priority="74" stopIfTrue="1" operator="beginsWith" text="Missing">
      <formula>LEFT(E150,LEN("Missing"))="Missing"</formula>
    </cfRule>
    <cfRule type="beginsWith" dxfId="163" priority="75" stopIfTrue="1" operator="beginsWith" text="Untested">
      <formula>LEFT(E150,LEN("Untested"))="Untested"</formula>
    </cfRule>
    <cfRule type="notContainsBlanks" dxfId="162" priority="76" stopIfTrue="1">
      <formula>LEN(TRIM(E150))&gt;0</formula>
    </cfRule>
  </conditionalFormatting>
  <conditionalFormatting sqref="F156">
    <cfRule type="beginsWith" dxfId="161" priority="38" stopIfTrue="1" operator="beginsWith" text="Not Applicable">
      <formula>LEFT(F156,LEN("Not Applicable"))="Not Applicable"</formula>
    </cfRule>
    <cfRule type="beginsWith" dxfId="160" priority="39" stopIfTrue="1" operator="beginsWith" text="Waived">
      <formula>LEFT(F156,LEN("Waived"))="Waived"</formula>
    </cfRule>
    <cfRule type="beginsWith" dxfId="159" priority="40" stopIfTrue="1" operator="beginsWith" text="Pre-Passed">
      <formula>LEFT(F156,LEN("Pre-Passed"))="Pre-Passed"</formula>
    </cfRule>
    <cfRule type="beginsWith" dxfId="158" priority="41" stopIfTrue="1" operator="beginsWith" text="Completed">
      <formula>LEFT(F156,LEN("Completed"))="Completed"</formula>
    </cfRule>
    <cfRule type="beginsWith" dxfId="157" priority="42" stopIfTrue="1" operator="beginsWith" text="Partial">
      <formula>LEFT(F156,LEN("Partial"))="Partial"</formula>
    </cfRule>
    <cfRule type="beginsWith" dxfId="156" priority="43" stopIfTrue="1" operator="beginsWith" text="Missing">
      <formula>LEFT(F156,LEN("Missing"))="Missing"</formula>
    </cfRule>
    <cfRule type="beginsWith" dxfId="155" priority="44" stopIfTrue="1" operator="beginsWith" text="Untested">
      <formula>LEFT(F156,LEN("Untested"))="Untested"</formula>
    </cfRule>
    <cfRule type="notContainsBlanks" dxfId="154" priority="45" stopIfTrue="1">
      <formula>LEN(TRIM(F156))&gt;0</formula>
    </cfRule>
  </conditionalFormatting>
  <conditionalFormatting sqref="A156">
    <cfRule type="beginsWith" dxfId="153" priority="31" stopIfTrue="1" operator="beginsWith" text="Exceptional">
      <formula>LEFT(A156,LEN("Exceptional"))="Exceptional"</formula>
    </cfRule>
    <cfRule type="beginsWith" dxfId="152" priority="32" stopIfTrue="1" operator="beginsWith" text="Professional">
      <formula>LEFT(A156,LEN("Professional"))="Professional"</formula>
    </cfRule>
    <cfRule type="beginsWith" dxfId="151" priority="33" stopIfTrue="1" operator="beginsWith" text="Advanced">
      <formula>LEFT(A156,LEN("Advanced"))="Advanced"</formula>
    </cfRule>
    <cfRule type="beginsWith" dxfId="150" priority="34" stopIfTrue="1" operator="beginsWith" text="Intermediate">
      <formula>LEFT(A156,LEN("Intermediate"))="Intermediate"</formula>
    </cfRule>
    <cfRule type="beginsWith" dxfId="149" priority="35" stopIfTrue="1" operator="beginsWith" text="Basic">
      <formula>LEFT(A156,LEN("Basic"))="Basic"</formula>
    </cfRule>
    <cfRule type="beginsWith" dxfId="148" priority="36" stopIfTrue="1" operator="beginsWith" text="Required">
      <formula>LEFT(A156,LEN("Required"))="Required"</formula>
    </cfRule>
    <cfRule type="notContainsBlanks" dxfId="147" priority="37" stopIfTrue="1">
      <formula>LEN(TRIM(A156))&gt;0</formula>
    </cfRule>
  </conditionalFormatting>
  <conditionalFormatting sqref="E156">
    <cfRule type="beginsWith" dxfId="146" priority="46" stopIfTrue="1" operator="beginsWith" text="Not Applicable">
      <formula>LEFT(E156,LEN("Not Applicable"))="Not Applicable"</formula>
    </cfRule>
    <cfRule type="beginsWith" dxfId="145" priority="47" stopIfTrue="1" operator="beginsWith" text="Waived">
      <formula>LEFT(E156,LEN("Waived"))="Waived"</formula>
    </cfRule>
    <cfRule type="beginsWith" dxfId="144" priority="48" stopIfTrue="1" operator="beginsWith" text="Pre-Passed">
      <formula>LEFT(E156,LEN("Pre-Passed"))="Pre-Passed"</formula>
    </cfRule>
    <cfRule type="beginsWith" dxfId="143" priority="49" stopIfTrue="1" operator="beginsWith" text="Completed">
      <formula>LEFT(E156,LEN("Completed"))="Completed"</formula>
    </cfRule>
    <cfRule type="beginsWith" dxfId="142" priority="50" stopIfTrue="1" operator="beginsWith" text="Partial">
      <formula>LEFT(E156,LEN("Partial"))="Partial"</formula>
    </cfRule>
    <cfRule type="beginsWith" dxfId="141" priority="51" stopIfTrue="1" operator="beginsWith" text="Missing">
      <formula>LEFT(E156,LEN("Missing"))="Missing"</formula>
    </cfRule>
    <cfRule type="beginsWith" dxfId="140" priority="52" stopIfTrue="1" operator="beginsWith" text="Untested">
      <formula>LEFT(E156,LEN("Untested"))="Untested"</formula>
    </cfRule>
    <cfRule type="notContainsBlanks" dxfId="139" priority="53" stopIfTrue="1">
      <formula>LEN(TRIM(E156))&gt;0</formula>
    </cfRule>
  </conditionalFormatting>
  <conditionalFormatting sqref="A159">
    <cfRule type="beginsWith" dxfId="138" priority="23" stopIfTrue="1" operator="beginsWith" text="Exceptional">
      <formula>LEFT(A159,LEN("Exceptional"))="Exceptional"</formula>
    </cfRule>
    <cfRule type="beginsWith" dxfId="137" priority="24" stopIfTrue="1" operator="beginsWith" text="Professional">
      <formula>LEFT(A159,LEN("Professional"))="Professional"</formula>
    </cfRule>
    <cfRule type="beginsWith" dxfId="136" priority="25" stopIfTrue="1" operator="beginsWith" text="Advanced">
      <formula>LEFT(A159,LEN("Advanced"))="Advanced"</formula>
    </cfRule>
    <cfRule type="beginsWith" dxfId="135" priority="26" stopIfTrue="1" operator="beginsWith" text="Intermediate">
      <formula>LEFT(A159,LEN("Intermediate"))="Intermediate"</formula>
    </cfRule>
    <cfRule type="beginsWith" dxfId="134" priority="27" stopIfTrue="1" operator="beginsWith" text="Basic">
      <formula>LEFT(A159,LEN("Basic"))="Basic"</formula>
    </cfRule>
    <cfRule type="beginsWith" dxfId="133" priority="28" stopIfTrue="1" operator="beginsWith" text="Required">
      <formula>LEFT(A159,LEN("Required"))="Required"</formula>
    </cfRule>
    <cfRule type="notContainsBlanks" dxfId="132" priority="29" stopIfTrue="1">
      <formula>LEN(TRIM(A159))&gt;0</formula>
    </cfRule>
  </conditionalFormatting>
  <conditionalFormatting sqref="E159:F159">
    <cfRule type="beginsWith" dxfId="131" priority="16" stopIfTrue="1" operator="beginsWith" text="Not Applicable">
      <formula>LEFT(E159,LEN("Not Applicable"))="Not Applicable"</formula>
    </cfRule>
    <cfRule type="beginsWith" dxfId="130" priority="17" stopIfTrue="1" operator="beginsWith" text="Waived">
      <formula>LEFT(E159,LEN("Waived"))="Waived"</formula>
    </cfRule>
    <cfRule type="beginsWith" dxfId="129" priority="18" stopIfTrue="1" operator="beginsWith" text="Pre-Passed">
      <formula>LEFT(E159,LEN("Pre-Passed"))="Pre-Passed"</formula>
    </cfRule>
    <cfRule type="beginsWith" dxfId="128" priority="19" stopIfTrue="1" operator="beginsWith" text="Completed">
      <formula>LEFT(E159,LEN("Completed"))="Completed"</formula>
    </cfRule>
    <cfRule type="beginsWith" dxfId="127" priority="20" stopIfTrue="1" operator="beginsWith" text="Partial">
      <formula>LEFT(E159,LEN("Partial"))="Partial"</formula>
    </cfRule>
    <cfRule type="beginsWith" dxfId="126" priority="21" stopIfTrue="1" operator="beginsWith" text="Missing">
      <formula>LEFT(E159,LEN("Missing"))="Missing"</formula>
    </cfRule>
    <cfRule type="beginsWith" dxfId="125" priority="22" stopIfTrue="1" operator="beginsWith" text="Untested">
      <formula>LEFT(E159,LEN("Untested"))="Untested"</formula>
    </cfRule>
    <cfRule type="notContainsBlanks" dxfId="124" priority="30" stopIfTrue="1">
      <formula>LEN(TRIM(E159))&gt;0</formula>
    </cfRule>
  </conditionalFormatting>
  <conditionalFormatting sqref="A158">
    <cfRule type="beginsWith" dxfId="123" priority="8" stopIfTrue="1" operator="beginsWith" text="Exceptional">
      <formula>LEFT(A158,LEN("Exceptional"))="Exceptional"</formula>
    </cfRule>
    <cfRule type="beginsWith" dxfId="122" priority="9" stopIfTrue="1" operator="beginsWith" text="Professional">
      <formula>LEFT(A158,LEN("Professional"))="Professional"</formula>
    </cfRule>
    <cfRule type="beginsWith" dxfId="121" priority="10" stopIfTrue="1" operator="beginsWith" text="Advanced">
      <formula>LEFT(A158,LEN("Advanced"))="Advanced"</formula>
    </cfRule>
    <cfRule type="beginsWith" dxfId="120" priority="11" stopIfTrue="1" operator="beginsWith" text="Intermediate">
      <formula>LEFT(A158,LEN("Intermediate"))="Intermediate"</formula>
    </cfRule>
    <cfRule type="beginsWith" dxfId="119" priority="12" stopIfTrue="1" operator="beginsWith" text="Basic">
      <formula>LEFT(A158,LEN("Basic"))="Basic"</formula>
    </cfRule>
    <cfRule type="beginsWith" dxfId="118" priority="13" stopIfTrue="1" operator="beginsWith" text="Required">
      <formula>LEFT(A158,LEN("Required"))="Required"</formula>
    </cfRule>
    <cfRule type="notContainsBlanks" dxfId="117" priority="14" stopIfTrue="1">
      <formula>LEN(TRIM(A158))&gt;0</formula>
    </cfRule>
  </conditionalFormatting>
  <conditionalFormatting sqref="E158:F158">
    <cfRule type="beginsWith" dxfId="116" priority="1" stopIfTrue="1" operator="beginsWith" text="Not Applicable">
      <formula>LEFT(E158,LEN("Not Applicable"))="Not Applicable"</formula>
    </cfRule>
    <cfRule type="beginsWith" dxfId="115" priority="2" stopIfTrue="1" operator="beginsWith" text="Waived">
      <formula>LEFT(E158,LEN("Waived"))="Waived"</formula>
    </cfRule>
    <cfRule type="beginsWith" dxfId="114" priority="3" stopIfTrue="1" operator="beginsWith" text="Pre-Passed">
      <formula>LEFT(E158,LEN("Pre-Passed"))="Pre-Passed"</formula>
    </cfRule>
    <cfRule type="beginsWith" dxfId="113" priority="4" stopIfTrue="1" operator="beginsWith" text="Completed">
      <formula>LEFT(E158,LEN("Completed"))="Completed"</formula>
    </cfRule>
    <cfRule type="beginsWith" dxfId="112" priority="5" stopIfTrue="1" operator="beginsWith" text="Partial">
      <formula>LEFT(E158,LEN("Partial"))="Partial"</formula>
    </cfRule>
    <cfRule type="beginsWith" dxfId="111" priority="6" stopIfTrue="1" operator="beginsWith" text="Missing">
      <formula>LEFT(E158,LEN("Missing"))="Missing"</formula>
    </cfRule>
    <cfRule type="beginsWith" dxfId="110" priority="7" stopIfTrue="1" operator="beginsWith" text="Untested">
      <formula>LEFT(E158,LEN("Untested"))="Untested"</formula>
    </cfRule>
    <cfRule type="notContainsBlanks" dxfId="109" priority="15" stopIfTrue="1">
      <formula>LEN(TRIM(E158))&gt;0</formula>
    </cfRule>
  </conditionalFormatting>
  <dataValidations count="2">
    <dataValidation type="list" allowBlank="1" showInputMessage="1" showErrorMessage="1" sqref="F10 F16 F31 F41 F68 F77 F102 F126 F150 F156">
      <formula1>"Instructor, Beeman, Carlson, Davis, Ellinger, Fleegal, Morrison, Peters, Rowan, Rutherford, Schilling, Schneuwly, Sward"</formula1>
    </dataValidation>
    <dataValidation type="list" showInputMessage="1" showErrorMessage="1" sqref="E69:F76 E157:F162 E17:F30 E32:F40 E42:F67 E78:F101 E103:F125 E127:F149 E151:F155 E11:F15">
      <formula1>"Untested, Missing, Partial, Completed, Waived, Not Applicable"</formula1>
    </dataValidation>
  </dataValidation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Javier Iza Guerra</cp:lastModifiedBy>
  <cp:revision/>
  <dcterms:created xsi:type="dcterms:W3CDTF">2016-08-31T17:17:51Z</dcterms:created>
  <dcterms:modified xsi:type="dcterms:W3CDTF">2019-06-27T15:55:21Z</dcterms:modified>
  <cp:category/>
  <cp:contentStatus/>
</cp:coreProperties>
</file>