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TC\algorithm2020_labs\project1\ex1\doc\"/>
    </mc:Choice>
  </mc:AlternateContent>
  <bookViews>
    <workbookView xWindow="0" yWindow="0" windowWidth="23040" windowHeight="104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2" i="1"/>
  <c r="V3" i="1"/>
  <c r="V4" i="1"/>
  <c r="V5" i="1"/>
  <c r="V6" i="1"/>
  <c r="V7" i="1"/>
  <c r="V2" i="1"/>
  <c r="U3" i="1"/>
  <c r="U4" i="1"/>
  <c r="U5" i="1"/>
  <c r="U6" i="1"/>
  <c r="U7" i="1"/>
  <c r="U2" i="1"/>
  <c r="S7" i="1"/>
  <c r="S6" i="1"/>
  <c r="S5" i="1"/>
  <c r="S3" i="1"/>
  <c r="S4" i="1"/>
  <c r="S2" i="1"/>
  <c r="O2" i="1"/>
  <c r="P2" i="1"/>
  <c r="Q2" i="1"/>
  <c r="R2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N3" i="1"/>
  <c r="N4" i="1"/>
  <c r="N5" i="1"/>
  <c r="N6" i="1"/>
  <c r="N7" i="1"/>
  <c r="N2" i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<sst xmlns="http://schemas.openxmlformats.org/spreadsheetml/2006/main" count="45" uniqueCount="14">
  <si>
    <t>heap</t>
    <phoneticPr fontId="1" type="noConversion"/>
  </si>
  <si>
    <t>quick</t>
    <phoneticPr fontId="1" type="noConversion"/>
  </si>
  <si>
    <t>merge</t>
    <phoneticPr fontId="1" type="noConversion"/>
  </si>
  <si>
    <t>counting</t>
    <phoneticPr fontId="1" type="noConversion"/>
  </si>
  <si>
    <t>insertion</t>
    <phoneticPr fontId="1" type="noConversion"/>
  </si>
  <si>
    <t>2^3</t>
    <phoneticPr fontId="1" type="noConversion"/>
  </si>
  <si>
    <t>2^6</t>
    <phoneticPr fontId="1" type="noConversion"/>
  </si>
  <si>
    <t>2^9</t>
    <phoneticPr fontId="1" type="noConversion"/>
  </si>
  <si>
    <t>2^12</t>
    <phoneticPr fontId="1" type="noConversion"/>
  </si>
  <si>
    <t>2^15</t>
    <phoneticPr fontId="1" type="noConversion"/>
  </si>
  <si>
    <t>2^18</t>
    <phoneticPr fontId="1" type="noConversion"/>
  </si>
  <si>
    <t>n^2</t>
    <phoneticPr fontId="1" type="noConversion"/>
  </si>
  <si>
    <t>n*logn</t>
    <phoneticPr fontId="1" type="noConversion"/>
  </si>
  <si>
    <t>k+n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</si>
</sst>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Sheet1!$M$2:$M$7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1.08</c:v>
                </c:pt>
                <c:pt idx="1">
                  <c:v>7.7799999999999994</c:v>
                </c:pt>
                <c:pt idx="2">
                  <c:v>109.44000000000001</c:v>
                </c:pt>
                <c:pt idx="3">
                  <c:v>876.78</c:v>
                </c:pt>
                <c:pt idx="4">
                  <c:v>9670.5</c:v>
                </c:pt>
                <c:pt idx="5">
                  <c:v>94451.12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6-42AC-BE62-F21D63F8EAAA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Sheet1!$M$2:$M$7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Sheet1!$O$2:$O$7</c:f>
              <c:numCache>
                <c:formatCode>General</c:formatCode>
                <c:ptCount val="6"/>
                <c:pt idx="0">
                  <c:v>0.52</c:v>
                </c:pt>
                <c:pt idx="1">
                  <c:v>4.1400000000000006</c:v>
                </c:pt>
                <c:pt idx="2">
                  <c:v>57.120000000000005</c:v>
                </c:pt>
                <c:pt idx="3">
                  <c:v>439.84000000000003</c:v>
                </c:pt>
                <c:pt idx="4">
                  <c:v>4472.8</c:v>
                </c:pt>
                <c:pt idx="5">
                  <c:v>44662.26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6-42AC-BE62-F21D63F8EAAA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Sheet1!$M$2:$M$7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Sheet1!$P$2:$P$7</c:f>
              <c:numCache>
                <c:formatCode>General</c:formatCode>
                <c:ptCount val="6"/>
                <c:pt idx="0">
                  <c:v>4.34</c:v>
                </c:pt>
                <c:pt idx="1">
                  <c:v>30.139999999999997</c:v>
                </c:pt>
                <c:pt idx="2">
                  <c:v>310.32</c:v>
                </c:pt>
                <c:pt idx="3">
                  <c:v>1992.8400000000001</c:v>
                </c:pt>
                <c:pt idx="4">
                  <c:v>13535.5</c:v>
                </c:pt>
                <c:pt idx="5">
                  <c:v>104914.4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6-42AC-BE62-F21D63F8EAAA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counting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Sheet1!$M$2:$M$7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Sheet1!$Q$2:$Q$7</c:f>
              <c:numCache>
                <c:formatCode>General</c:formatCode>
                <c:ptCount val="6"/>
                <c:pt idx="0">
                  <c:v>298.32</c:v>
                </c:pt>
                <c:pt idx="1">
                  <c:v>270.38</c:v>
                </c:pt>
                <c:pt idx="2">
                  <c:v>190.72</c:v>
                </c:pt>
                <c:pt idx="3">
                  <c:v>246.06</c:v>
                </c:pt>
                <c:pt idx="4">
                  <c:v>624.81999999999994</c:v>
                </c:pt>
                <c:pt idx="5">
                  <c:v>3314.78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6-42AC-BE62-F21D63F8EAAA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Sheet1!$M$2:$M$7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Sheet1!$R$2:$R$7</c:f>
              <c:numCache>
                <c:formatCode>General</c:formatCode>
                <c:ptCount val="6"/>
                <c:pt idx="0">
                  <c:v>0.55999999999999983</c:v>
                </c:pt>
                <c:pt idx="1">
                  <c:v>3.5799999999999996</c:v>
                </c:pt>
                <c:pt idx="2">
                  <c:v>181.92000000000002</c:v>
                </c:pt>
                <c:pt idx="3">
                  <c:v>11084.939999999999</c:v>
                </c:pt>
                <c:pt idx="4">
                  <c:v>660223.86</c:v>
                </c:pt>
                <c:pt idx="5">
                  <c:v>43422953.100000001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56-42AC-BE62-F21D63F8E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322191"/>
        <c:axId val="1279326767"/>
        <c:axId val="1281979775"/>
      </c:line3DChart>
      <c:catAx>
        <c:axId val="1279322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326767"/>
        <c:crosses val="autoZero"/>
        <c:auto val="1"/>
        <c:lblAlgn val="ctr"/>
        <c:lblOffset val="100"/>
        <c:noMultiLvlLbl val="0"/>
      </c:catAx>
      <c:valAx>
        <c:axId val="127932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322191"/>
        <c:crosses val="autoZero"/>
        <c:crossBetween val="between"/>
      </c:valAx>
      <c:serAx>
        <c:axId val="12819797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326767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Sheet1!$M$2:$M$7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1.08</c:v>
                </c:pt>
                <c:pt idx="1">
                  <c:v>7.7799999999999994</c:v>
                </c:pt>
                <c:pt idx="2">
                  <c:v>109.44000000000001</c:v>
                </c:pt>
                <c:pt idx="3">
                  <c:v>876.78</c:v>
                </c:pt>
                <c:pt idx="4">
                  <c:v>9670.5</c:v>
                </c:pt>
                <c:pt idx="5">
                  <c:v>94451.12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4-44A0-9954-8FCE3288A3DB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Sheet1!$M$2:$M$7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Sheet1!$O$2:$O$7</c:f>
              <c:numCache>
                <c:formatCode>General</c:formatCode>
                <c:ptCount val="6"/>
                <c:pt idx="0">
                  <c:v>0.52</c:v>
                </c:pt>
                <c:pt idx="1">
                  <c:v>4.1400000000000006</c:v>
                </c:pt>
                <c:pt idx="2">
                  <c:v>57.120000000000005</c:v>
                </c:pt>
                <c:pt idx="3">
                  <c:v>439.84000000000003</c:v>
                </c:pt>
                <c:pt idx="4">
                  <c:v>4472.8</c:v>
                </c:pt>
                <c:pt idx="5">
                  <c:v>44662.26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4-44A0-9954-8FCE3288A3DB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Sheet1!$M$2:$M$7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Sheet1!$P$2:$P$7</c:f>
              <c:numCache>
                <c:formatCode>General</c:formatCode>
                <c:ptCount val="6"/>
                <c:pt idx="0">
                  <c:v>4.34</c:v>
                </c:pt>
                <c:pt idx="1">
                  <c:v>30.139999999999997</c:v>
                </c:pt>
                <c:pt idx="2">
                  <c:v>310.32</c:v>
                </c:pt>
                <c:pt idx="3">
                  <c:v>1992.8400000000001</c:v>
                </c:pt>
                <c:pt idx="4">
                  <c:v>13535.5</c:v>
                </c:pt>
                <c:pt idx="5">
                  <c:v>104914.4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4-44A0-9954-8FCE3288A3DB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counting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Sheet1!$M$2:$M$7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Sheet1!$Q$2:$Q$7</c:f>
              <c:numCache>
                <c:formatCode>General</c:formatCode>
                <c:ptCount val="6"/>
                <c:pt idx="0">
                  <c:v>298.32</c:v>
                </c:pt>
                <c:pt idx="1">
                  <c:v>270.38</c:v>
                </c:pt>
                <c:pt idx="2">
                  <c:v>190.72</c:v>
                </c:pt>
                <c:pt idx="3">
                  <c:v>246.06</c:v>
                </c:pt>
                <c:pt idx="4">
                  <c:v>624.81999999999994</c:v>
                </c:pt>
                <c:pt idx="5">
                  <c:v>3314.78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4-44A0-9954-8FCE3288A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54175"/>
        <c:axId val="1285556255"/>
        <c:axId val="1178099711"/>
      </c:line3DChart>
      <c:catAx>
        <c:axId val="1285554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556255"/>
        <c:crosses val="autoZero"/>
        <c:auto val="1"/>
        <c:lblAlgn val="ctr"/>
        <c:lblOffset val="100"/>
        <c:noMultiLvlLbl val="0"/>
      </c:catAx>
      <c:valAx>
        <c:axId val="12855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554175"/>
        <c:crosses val="autoZero"/>
        <c:crossBetween val="between"/>
      </c:valAx>
      <c:serAx>
        <c:axId val="11780997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55625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n^2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Sheet1!$T$2:$T$7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Sheet1!$U$2:$U$7</c:f>
              <c:numCache>
                <c:formatCode>General</c:formatCode>
                <c:ptCount val="6"/>
                <c:pt idx="0">
                  <c:v>64</c:v>
                </c:pt>
                <c:pt idx="1">
                  <c:v>4096</c:v>
                </c:pt>
                <c:pt idx="2">
                  <c:v>262144</c:v>
                </c:pt>
                <c:pt idx="3">
                  <c:v>16777216</c:v>
                </c:pt>
                <c:pt idx="4">
                  <c:v>1073741824</c:v>
                </c:pt>
                <c:pt idx="5">
                  <c:v>68719476736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3-45C2-A2D9-C83D982A2E13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n*logn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Sheet1!$T$2:$T$7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Sheet1!$V$2:$V$7</c:f>
              <c:numCache>
                <c:formatCode>General</c:formatCode>
                <c:ptCount val="6"/>
                <c:pt idx="0">
                  <c:v>24</c:v>
                </c:pt>
                <c:pt idx="1">
                  <c:v>384</c:v>
                </c:pt>
                <c:pt idx="2">
                  <c:v>4608</c:v>
                </c:pt>
                <c:pt idx="3">
                  <c:v>49152</c:v>
                </c:pt>
                <c:pt idx="4">
                  <c:v>491520</c:v>
                </c:pt>
                <c:pt idx="5">
                  <c:v>4718592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3-45C2-A2D9-C83D982A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943967"/>
        <c:axId val="1321941055"/>
        <c:axId val="1321128079"/>
      </c:line3DChart>
      <c:catAx>
        <c:axId val="1321943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941055"/>
        <c:crosses val="autoZero"/>
        <c:auto val="1"/>
        <c:lblAlgn val="ctr"/>
        <c:lblOffset val="100"/>
        <c:noMultiLvlLbl val="0"/>
      </c:catAx>
      <c:valAx>
        <c:axId val="13219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943967"/>
        <c:crosses val="autoZero"/>
        <c:crossBetween val="between"/>
      </c:valAx>
      <c:serAx>
        <c:axId val="13211280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94105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Sheet1!$T$2:$T$7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Sheet1!$V$2:$V$7</c:f>
              <c:numCache>
                <c:formatCode>General</c:formatCode>
                <c:ptCount val="6"/>
                <c:pt idx="0">
                  <c:v>24</c:v>
                </c:pt>
                <c:pt idx="1">
                  <c:v>384</c:v>
                </c:pt>
                <c:pt idx="2">
                  <c:v>4608</c:v>
                </c:pt>
                <c:pt idx="3">
                  <c:v>49152</c:v>
                </c:pt>
                <c:pt idx="4">
                  <c:v>491520</c:v>
                </c:pt>
                <c:pt idx="5">
                  <c:v>4718592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1-40AF-84B0-FFD99EBD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360015"/>
        <c:axId val="1285357519"/>
        <c:axId val="1321137999"/>
      </c:line3DChart>
      <c:catAx>
        <c:axId val="1285360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357519"/>
        <c:crosses val="autoZero"/>
        <c:auto val="1"/>
        <c:lblAlgn val="ctr"/>
        <c:lblOffset val="100"/>
        <c:noMultiLvlLbl val="0"/>
      </c:catAx>
      <c:valAx>
        <c:axId val="12853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360015"/>
        <c:crosses val="autoZero"/>
        <c:crossBetween val="between"/>
      </c:valAx>
      <c:serAx>
        <c:axId val="13211379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357519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n^2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Sheet1!$T$2:$T$7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Sheet1!$U$2:$U$7</c:f>
              <c:numCache>
                <c:formatCode>General</c:formatCode>
                <c:ptCount val="6"/>
                <c:pt idx="0">
                  <c:v>64</c:v>
                </c:pt>
                <c:pt idx="1">
                  <c:v>4096</c:v>
                </c:pt>
                <c:pt idx="2">
                  <c:v>262144</c:v>
                </c:pt>
                <c:pt idx="3">
                  <c:v>16777216</c:v>
                </c:pt>
                <c:pt idx="4">
                  <c:v>1073741824</c:v>
                </c:pt>
                <c:pt idx="5">
                  <c:v>68719476736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1-42C1-A3D5-98C1D503A946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n*logn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Sheet1!$T$2:$T$7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Sheet1!$V$2:$V$7</c:f>
              <c:numCache>
                <c:formatCode>General</c:formatCode>
                <c:ptCount val="6"/>
                <c:pt idx="0">
                  <c:v>24</c:v>
                </c:pt>
                <c:pt idx="1">
                  <c:v>384</c:v>
                </c:pt>
                <c:pt idx="2">
                  <c:v>4608</c:v>
                </c:pt>
                <c:pt idx="3">
                  <c:v>49152</c:v>
                </c:pt>
                <c:pt idx="4">
                  <c:v>491520</c:v>
                </c:pt>
                <c:pt idx="5">
                  <c:v>4718592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1-42C1-A3D5-98C1D503A946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k+n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Sheet1!$T$2:$T$7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Sheet1!$W$2:$W$7</c:f>
              <c:numCache>
                <c:formatCode>General</c:formatCode>
                <c:ptCount val="6"/>
                <c:pt idx="0">
                  <c:v>262152</c:v>
                </c:pt>
                <c:pt idx="1">
                  <c:v>262208</c:v>
                </c:pt>
                <c:pt idx="2">
                  <c:v>262656</c:v>
                </c:pt>
                <c:pt idx="3">
                  <c:v>266240</c:v>
                </c:pt>
                <c:pt idx="4">
                  <c:v>294912</c:v>
                </c:pt>
                <c:pt idx="5">
                  <c:v>524288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1-42C1-A3D5-98C1D503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622815"/>
        <c:axId val="1275625311"/>
        <c:axId val="1321135519"/>
      </c:line3DChart>
      <c:catAx>
        <c:axId val="1275622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625311"/>
        <c:crosses val="autoZero"/>
        <c:auto val="1"/>
        <c:lblAlgn val="ctr"/>
        <c:lblOffset val="100"/>
        <c:noMultiLvlLbl val="0"/>
      </c:catAx>
      <c:valAx>
        <c:axId val="12756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622815"/>
        <c:crosses val="autoZero"/>
        <c:crossBetween val="between"/>
      </c:valAx>
      <c:serAx>
        <c:axId val="13211355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625311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n*logn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Sheet1!$T$2:$T$7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Sheet1!$V$2:$V$7</c:f>
              <c:numCache>
                <c:formatCode>General</c:formatCode>
                <c:ptCount val="6"/>
                <c:pt idx="0">
                  <c:v>24</c:v>
                </c:pt>
                <c:pt idx="1">
                  <c:v>384</c:v>
                </c:pt>
                <c:pt idx="2">
                  <c:v>4608</c:v>
                </c:pt>
                <c:pt idx="3">
                  <c:v>49152</c:v>
                </c:pt>
                <c:pt idx="4">
                  <c:v>491520</c:v>
                </c:pt>
                <c:pt idx="5">
                  <c:v>4718592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F-472F-9260-F70182570509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k+n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Sheet1!$T$2:$T$7</c:f>
              <c:strCache>
                <c:ptCount val="6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</c:strCache>
            </c:strRef>
          </c:cat>
          <c:val>
            <c:numRef>
              <c:f>Sheet1!$W$2:$W$7</c:f>
              <c:numCache>
                <c:formatCode>General</c:formatCode>
                <c:ptCount val="6"/>
                <c:pt idx="0">
                  <c:v>262152</c:v>
                </c:pt>
                <c:pt idx="1">
                  <c:v>262208</c:v>
                </c:pt>
                <c:pt idx="2">
                  <c:v>262656</c:v>
                </c:pt>
                <c:pt idx="3">
                  <c:v>266240</c:v>
                </c:pt>
                <c:pt idx="4">
                  <c:v>294912</c:v>
                </c:pt>
                <c:pt idx="5">
                  <c:v>524288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F-472F-9260-F7018257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22431"/>
        <c:axId val="1323931583"/>
        <c:axId val="1321125599"/>
      </c:line3DChart>
      <c:catAx>
        <c:axId val="1323922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931583"/>
        <c:crosses val="autoZero"/>
        <c:auto val="1"/>
        <c:lblAlgn val="ctr"/>
        <c:lblOffset val="100"/>
        <c:noMultiLvlLbl val="0"/>
      </c:catAx>
      <c:valAx>
        <c:axId val="13239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922431"/>
        <c:crosses val="autoZero"/>
        <c:crossBetween val="between"/>
      </c:valAx>
      <c:serAx>
        <c:axId val="13211255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931583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60960</xdr:rowOff>
    </xdr:from>
    <xdr:to>
      <xdr:col>16</xdr:col>
      <xdr:colOff>30480</xdr:colOff>
      <xdr:row>26</xdr:row>
      <xdr:rowOff>15240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30480</xdr:rowOff>
    </xdr:from>
    <xdr:to>
      <xdr:col>7</xdr:col>
      <xdr:colOff>304800</xdr:colOff>
      <xdr:row>25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10</xdr:row>
      <xdr:rowOff>60960</xdr:rowOff>
    </xdr:from>
    <xdr:to>
      <xdr:col>23</xdr:col>
      <xdr:colOff>121920</xdr:colOff>
      <xdr:row>26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99060</xdr:colOff>
      <xdr:row>26</xdr:row>
      <xdr:rowOff>76200</xdr:rowOff>
    </xdr:from>
    <xdr:to>
      <xdr:col>15</xdr:col>
      <xdr:colOff>403860</xdr:colOff>
      <xdr:row>42</xdr:row>
      <xdr:rowOff>15240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312420</xdr:colOff>
      <xdr:row>27</xdr:row>
      <xdr:rowOff>106680</xdr:rowOff>
    </xdr:from>
    <xdr:to>
      <xdr:col>23</xdr:col>
      <xdr:colOff>571500</xdr:colOff>
      <xdr:row>43</xdr:row>
      <xdr:rowOff>45720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99060</xdr:colOff>
      <xdr:row>27</xdr:row>
      <xdr:rowOff>76200</xdr:rowOff>
    </xdr:from>
    <xdr:to>
      <xdr:col>7</xdr:col>
      <xdr:colOff>403860</xdr:colOff>
      <xdr:row>43</xdr:row>
      <xdr:rowOff>15240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topLeftCell="A10" zoomScaleNormal="100" workbookViewId="0">
      <selection activeCell="K46" sqref="K46"/>
    </sheetView>
  </sheetViews>
  <sheetFormatPr defaultRowHeight="13.8" x14ac:dyDescent="0.25"/>
  <cols>
    <col min="19" max="19" width="9.109375" bestFit="1" customWidth="1"/>
    <col min="22" max="23" width="9.10937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U1" t="s">
        <v>11</v>
      </c>
      <c r="V1" t="s">
        <v>12</v>
      </c>
      <c r="W1" t="s">
        <v>13</v>
      </c>
    </row>
    <row r="2" spans="1:23" x14ac:dyDescent="0.25">
      <c r="A2">
        <v>3</v>
      </c>
      <c r="B2">
        <v>0.9</v>
      </c>
      <c r="C2">
        <v>0.5</v>
      </c>
      <c r="D2">
        <v>4.2</v>
      </c>
      <c r="E2">
        <v>318.10000000000002</v>
      </c>
      <c r="F2">
        <v>1.4</v>
      </c>
      <c r="H2">
        <f>B2+B11+B20+B28+B36</f>
        <v>5.4</v>
      </c>
      <c r="I2">
        <f t="shared" ref="I2:L7" si="0">C2+C11+C20+C28+C36</f>
        <v>2.6</v>
      </c>
      <c r="J2">
        <f t="shared" si="0"/>
        <v>21.7</v>
      </c>
      <c r="K2">
        <f t="shared" si="0"/>
        <v>1491.6</v>
      </c>
      <c r="L2">
        <f t="shared" si="0"/>
        <v>2.7999999999999994</v>
      </c>
      <c r="M2" t="s">
        <v>5</v>
      </c>
      <c r="N2">
        <f>H2/5</f>
        <v>1.08</v>
      </c>
      <c r="O2">
        <f t="shared" ref="O2:R7" si="1">I2/5</f>
        <v>0.52</v>
      </c>
      <c r="P2">
        <f t="shared" si="1"/>
        <v>4.34</v>
      </c>
      <c r="Q2">
        <f t="shared" si="1"/>
        <v>298.32</v>
      </c>
      <c r="R2">
        <f t="shared" si="1"/>
        <v>0.55999999999999983</v>
      </c>
      <c r="S2">
        <f>POWER(2,3)</f>
        <v>8</v>
      </c>
      <c r="T2" t="s">
        <v>5</v>
      </c>
      <c r="U2">
        <f>S2*S2</f>
        <v>64</v>
      </c>
      <c r="V2">
        <f>S2*LOG(S2,2)</f>
        <v>24</v>
      </c>
      <c r="W2">
        <f>POWER(2,18)+S2</f>
        <v>262152</v>
      </c>
    </row>
    <row r="3" spans="1:23" x14ac:dyDescent="0.25">
      <c r="A3">
        <v>6</v>
      </c>
      <c r="B3">
        <v>8</v>
      </c>
      <c r="C3">
        <v>3.8</v>
      </c>
      <c r="D3">
        <v>29</v>
      </c>
      <c r="E3">
        <v>265.7</v>
      </c>
      <c r="F3">
        <v>4.2</v>
      </c>
      <c r="H3">
        <f t="shared" ref="H3:H7" si="2">B3+B12+B21+B29+B37</f>
        <v>38.9</v>
      </c>
      <c r="I3">
        <f t="shared" si="0"/>
        <v>20.700000000000003</v>
      </c>
      <c r="J3">
        <f t="shared" si="0"/>
        <v>150.69999999999999</v>
      </c>
      <c r="K3">
        <f t="shared" si="0"/>
        <v>1351.8999999999999</v>
      </c>
      <c r="L3">
        <f t="shared" si="0"/>
        <v>17.899999999999999</v>
      </c>
      <c r="M3" t="s">
        <v>6</v>
      </c>
      <c r="N3">
        <f t="shared" ref="N3:N7" si="3">H3/5</f>
        <v>7.7799999999999994</v>
      </c>
      <c r="O3">
        <f t="shared" si="1"/>
        <v>4.1400000000000006</v>
      </c>
      <c r="P3">
        <f t="shared" si="1"/>
        <v>30.139999999999997</v>
      </c>
      <c r="Q3">
        <f t="shared" si="1"/>
        <v>270.38</v>
      </c>
      <c r="R3">
        <f t="shared" si="1"/>
        <v>3.5799999999999996</v>
      </c>
      <c r="S3">
        <f>POWER(2,6)</f>
        <v>64</v>
      </c>
      <c r="T3" t="s">
        <v>6</v>
      </c>
      <c r="U3">
        <f t="shared" ref="U3:U7" si="4">S3*S3</f>
        <v>4096</v>
      </c>
      <c r="V3">
        <f t="shared" ref="V3:V7" si="5">S3*LOG(S3,2)</f>
        <v>384</v>
      </c>
      <c r="W3">
        <f t="shared" ref="W3:W7" si="6">POWER(2,18)+S3</f>
        <v>262208</v>
      </c>
    </row>
    <row r="4" spans="1:23" x14ac:dyDescent="0.25">
      <c r="A4">
        <v>9</v>
      </c>
      <c r="B4">
        <v>128.80000000000001</v>
      </c>
      <c r="C4">
        <v>63.1</v>
      </c>
      <c r="D4">
        <v>393.4</v>
      </c>
      <c r="E4">
        <v>236</v>
      </c>
      <c r="F4">
        <v>198.2</v>
      </c>
      <c r="H4">
        <f t="shared" si="2"/>
        <v>547.20000000000005</v>
      </c>
      <c r="I4">
        <f t="shared" si="0"/>
        <v>285.60000000000002</v>
      </c>
      <c r="J4">
        <f t="shared" si="0"/>
        <v>1551.6</v>
      </c>
      <c r="K4">
        <f t="shared" si="0"/>
        <v>953.6</v>
      </c>
      <c r="L4">
        <f t="shared" si="0"/>
        <v>909.6</v>
      </c>
      <c r="M4" t="s">
        <v>7</v>
      </c>
      <c r="N4">
        <f t="shared" si="3"/>
        <v>109.44000000000001</v>
      </c>
      <c r="O4">
        <f t="shared" si="1"/>
        <v>57.120000000000005</v>
      </c>
      <c r="P4">
        <f t="shared" si="1"/>
        <v>310.32</v>
      </c>
      <c r="Q4">
        <f t="shared" si="1"/>
        <v>190.72</v>
      </c>
      <c r="R4">
        <f t="shared" si="1"/>
        <v>181.92000000000002</v>
      </c>
      <c r="S4">
        <f>POWER(2,9)</f>
        <v>512</v>
      </c>
      <c r="T4" t="s">
        <v>7</v>
      </c>
      <c r="U4">
        <f t="shared" si="4"/>
        <v>262144</v>
      </c>
      <c r="V4">
        <f t="shared" si="5"/>
        <v>4608</v>
      </c>
      <c r="W4">
        <f t="shared" si="6"/>
        <v>262656</v>
      </c>
    </row>
    <row r="5" spans="1:23" x14ac:dyDescent="0.25">
      <c r="A5">
        <v>12</v>
      </c>
      <c r="B5">
        <v>853.3</v>
      </c>
      <c r="C5">
        <v>416.7</v>
      </c>
      <c r="D5">
        <v>1860.3</v>
      </c>
      <c r="E5">
        <v>242.3</v>
      </c>
      <c r="F5">
        <v>12117</v>
      </c>
      <c r="H5">
        <f t="shared" si="2"/>
        <v>4383.8999999999996</v>
      </c>
      <c r="I5">
        <f t="shared" si="0"/>
        <v>2199.2000000000003</v>
      </c>
      <c r="J5">
        <f t="shared" si="0"/>
        <v>9964.2000000000007</v>
      </c>
      <c r="K5">
        <f t="shared" si="0"/>
        <v>1230.3</v>
      </c>
      <c r="L5">
        <f t="shared" si="0"/>
        <v>55424.7</v>
      </c>
      <c r="M5" t="s">
        <v>8</v>
      </c>
      <c r="N5">
        <f t="shared" si="3"/>
        <v>876.78</v>
      </c>
      <c r="O5">
        <f t="shared" si="1"/>
        <v>439.84000000000003</v>
      </c>
      <c r="P5">
        <f t="shared" si="1"/>
        <v>1992.8400000000001</v>
      </c>
      <c r="Q5">
        <f t="shared" si="1"/>
        <v>246.06</v>
      </c>
      <c r="R5">
        <f t="shared" si="1"/>
        <v>11084.939999999999</v>
      </c>
      <c r="S5">
        <f>POWER(2,12)</f>
        <v>4096</v>
      </c>
      <c r="T5" t="s">
        <v>8</v>
      </c>
      <c r="U5">
        <f t="shared" si="4"/>
        <v>16777216</v>
      </c>
      <c r="V5">
        <f t="shared" si="5"/>
        <v>49152</v>
      </c>
      <c r="W5">
        <f t="shared" si="6"/>
        <v>266240</v>
      </c>
    </row>
    <row r="6" spans="1:23" x14ac:dyDescent="0.25">
      <c r="A6">
        <v>15</v>
      </c>
      <c r="B6">
        <v>8938</v>
      </c>
      <c r="C6">
        <v>4274.5</v>
      </c>
      <c r="D6">
        <v>11665.1</v>
      </c>
      <c r="E6">
        <v>549</v>
      </c>
      <c r="F6">
        <v>602583.6</v>
      </c>
      <c r="H6">
        <f t="shared" si="2"/>
        <v>48352.5</v>
      </c>
      <c r="I6">
        <f t="shared" si="0"/>
        <v>22364</v>
      </c>
      <c r="J6">
        <f t="shared" si="0"/>
        <v>67677.5</v>
      </c>
      <c r="K6">
        <f t="shared" si="0"/>
        <v>3124.1</v>
      </c>
      <c r="L6">
        <f t="shared" si="0"/>
        <v>3301119.3</v>
      </c>
      <c r="M6" t="s">
        <v>9</v>
      </c>
      <c r="N6">
        <f t="shared" si="3"/>
        <v>9670.5</v>
      </c>
      <c r="O6">
        <f t="shared" si="1"/>
        <v>4472.8</v>
      </c>
      <c r="P6">
        <f t="shared" si="1"/>
        <v>13535.5</v>
      </c>
      <c r="Q6">
        <f t="shared" si="1"/>
        <v>624.81999999999994</v>
      </c>
      <c r="R6">
        <f t="shared" si="1"/>
        <v>660223.86</v>
      </c>
      <c r="S6">
        <f>POWER(2,15)</f>
        <v>32768</v>
      </c>
      <c r="T6" t="s">
        <v>9</v>
      </c>
      <c r="U6">
        <f t="shared" si="4"/>
        <v>1073741824</v>
      </c>
      <c r="V6">
        <f t="shared" si="5"/>
        <v>491520</v>
      </c>
      <c r="W6">
        <f t="shared" si="6"/>
        <v>294912</v>
      </c>
    </row>
    <row r="7" spans="1:23" x14ac:dyDescent="0.25">
      <c r="A7">
        <v>18</v>
      </c>
      <c r="B7">
        <v>83298.8</v>
      </c>
      <c r="C7">
        <v>41729.699999999997</v>
      </c>
      <c r="D7">
        <v>89902</v>
      </c>
      <c r="E7">
        <v>2594.9</v>
      </c>
      <c r="F7">
        <v>38000988</v>
      </c>
      <c r="H7">
        <f t="shared" si="2"/>
        <v>472255.6</v>
      </c>
      <c r="I7">
        <f t="shared" si="0"/>
        <v>223311.30000000002</v>
      </c>
      <c r="J7">
        <f t="shared" si="0"/>
        <v>524572</v>
      </c>
      <c r="K7">
        <f t="shared" si="0"/>
        <v>16573.900000000001</v>
      </c>
      <c r="L7">
        <f t="shared" si="0"/>
        <v>217114765.5</v>
      </c>
      <c r="M7" t="s">
        <v>10</v>
      </c>
      <c r="N7">
        <f t="shared" si="3"/>
        <v>94451.12</v>
      </c>
      <c r="O7">
        <f t="shared" si="1"/>
        <v>44662.26</v>
      </c>
      <c r="P7">
        <f t="shared" si="1"/>
        <v>104914.4</v>
      </c>
      <c r="Q7">
        <f t="shared" si="1"/>
        <v>3314.78</v>
      </c>
      <c r="R7">
        <f t="shared" si="1"/>
        <v>43422953.100000001</v>
      </c>
      <c r="S7">
        <f>POWER(2,18)</f>
        <v>262144</v>
      </c>
      <c r="T7" t="s">
        <v>10</v>
      </c>
      <c r="U7">
        <f t="shared" si="4"/>
        <v>68719476736</v>
      </c>
      <c r="V7">
        <f t="shared" si="5"/>
        <v>4718592</v>
      </c>
      <c r="W7">
        <f t="shared" si="6"/>
        <v>524288</v>
      </c>
    </row>
    <row r="10" spans="1:23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23" x14ac:dyDescent="0.25">
      <c r="A11">
        <v>3</v>
      </c>
      <c r="B11">
        <v>1</v>
      </c>
      <c r="C11">
        <v>0.5</v>
      </c>
      <c r="D11">
        <v>4.0999999999999996</v>
      </c>
      <c r="E11">
        <v>327.9</v>
      </c>
      <c r="F11">
        <v>0.4</v>
      </c>
      <c r="H11">
        <v>0.9</v>
      </c>
      <c r="I11">
        <v>0.5</v>
      </c>
      <c r="J11">
        <v>4.5999999999999996</v>
      </c>
      <c r="K11">
        <v>350.2</v>
      </c>
      <c r="L11">
        <v>0.3</v>
      </c>
    </row>
    <row r="12" spans="1:23" x14ac:dyDescent="0.25">
      <c r="A12">
        <v>6</v>
      </c>
      <c r="B12">
        <v>7.9</v>
      </c>
      <c r="C12">
        <v>4.4000000000000004</v>
      </c>
      <c r="D12">
        <v>32.1</v>
      </c>
      <c r="E12">
        <v>269.10000000000002</v>
      </c>
      <c r="F12">
        <v>3.3</v>
      </c>
      <c r="H12">
        <v>7.5</v>
      </c>
      <c r="I12">
        <v>4.0999999999999996</v>
      </c>
      <c r="J12">
        <v>29.3</v>
      </c>
      <c r="K12">
        <v>338.4</v>
      </c>
      <c r="L12">
        <v>3.1</v>
      </c>
    </row>
    <row r="13" spans="1:23" x14ac:dyDescent="0.25">
      <c r="A13">
        <v>9</v>
      </c>
      <c r="B13">
        <v>113.9</v>
      </c>
      <c r="C13">
        <v>43.5</v>
      </c>
      <c r="D13">
        <v>255</v>
      </c>
      <c r="E13">
        <v>188.2</v>
      </c>
      <c r="F13">
        <v>193.8</v>
      </c>
      <c r="H13">
        <v>106.8</v>
      </c>
      <c r="I13">
        <v>95.8</v>
      </c>
      <c r="J13">
        <v>282.7</v>
      </c>
      <c r="K13">
        <v>177.1</v>
      </c>
      <c r="L13">
        <v>158.30000000000001</v>
      </c>
    </row>
    <row r="14" spans="1:23" x14ac:dyDescent="0.25">
      <c r="A14">
        <v>12</v>
      </c>
      <c r="B14">
        <v>878.3</v>
      </c>
      <c r="C14">
        <v>449.7</v>
      </c>
      <c r="D14">
        <v>1943</v>
      </c>
      <c r="E14">
        <v>230</v>
      </c>
      <c r="F14">
        <v>11000.6</v>
      </c>
      <c r="H14">
        <v>885.9</v>
      </c>
      <c r="I14">
        <v>435.7</v>
      </c>
      <c r="J14">
        <v>1868.4</v>
      </c>
      <c r="K14">
        <v>231.7</v>
      </c>
      <c r="L14">
        <v>10805.2</v>
      </c>
    </row>
    <row r="15" spans="1:23" x14ac:dyDescent="0.25">
      <c r="A15">
        <v>15</v>
      </c>
      <c r="B15">
        <v>8791</v>
      </c>
      <c r="C15">
        <v>4324.6000000000004</v>
      </c>
      <c r="D15">
        <v>12274</v>
      </c>
      <c r="E15">
        <v>556.9</v>
      </c>
      <c r="F15">
        <v>622385.19999999995</v>
      </c>
      <c r="H15">
        <v>9740.6</v>
      </c>
      <c r="I15">
        <v>4978.2</v>
      </c>
      <c r="J15">
        <v>14512.3</v>
      </c>
      <c r="K15">
        <v>643.9</v>
      </c>
      <c r="L15">
        <v>734945.8</v>
      </c>
    </row>
    <row r="16" spans="1:23" x14ac:dyDescent="0.25">
      <c r="A16">
        <v>18</v>
      </c>
      <c r="B16">
        <v>87778</v>
      </c>
      <c r="C16">
        <v>39773</v>
      </c>
      <c r="D16">
        <v>98658.1</v>
      </c>
      <c r="E16">
        <v>2604.8000000000002</v>
      </c>
      <c r="F16">
        <v>38158987</v>
      </c>
      <c r="H16">
        <v>101954.8</v>
      </c>
      <c r="I16">
        <v>48840.7</v>
      </c>
      <c r="J16">
        <v>110762.5</v>
      </c>
      <c r="K16">
        <v>3794.6</v>
      </c>
      <c r="L16">
        <v>49813043.700000003</v>
      </c>
    </row>
    <row r="19" spans="1:6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</row>
    <row r="20" spans="1:6" x14ac:dyDescent="0.25">
      <c r="A20">
        <v>3</v>
      </c>
      <c r="B20">
        <v>1</v>
      </c>
      <c r="C20">
        <v>0.6</v>
      </c>
      <c r="D20">
        <v>4.5</v>
      </c>
      <c r="E20">
        <v>240.6</v>
      </c>
      <c r="F20">
        <v>0.4</v>
      </c>
    </row>
    <row r="21" spans="1:6" x14ac:dyDescent="0.25">
      <c r="A21">
        <v>6</v>
      </c>
      <c r="B21">
        <v>7.6</v>
      </c>
      <c r="C21">
        <v>4.3</v>
      </c>
      <c r="D21">
        <v>29.8</v>
      </c>
      <c r="E21">
        <v>248.1</v>
      </c>
      <c r="F21">
        <v>3.6</v>
      </c>
    </row>
    <row r="22" spans="1:6" x14ac:dyDescent="0.25">
      <c r="A22">
        <v>9</v>
      </c>
      <c r="B22">
        <v>81.900000000000006</v>
      </c>
      <c r="C22">
        <v>40.6</v>
      </c>
      <c r="D22">
        <v>230.9</v>
      </c>
      <c r="E22">
        <v>176.4</v>
      </c>
      <c r="F22">
        <v>190.4</v>
      </c>
    </row>
    <row r="23" spans="1:6" x14ac:dyDescent="0.25">
      <c r="A23">
        <v>12</v>
      </c>
      <c r="B23">
        <v>857.8</v>
      </c>
      <c r="C23">
        <v>423</v>
      </c>
      <c r="D23">
        <v>1940.3</v>
      </c>
      <c r="E23">
        <v>289.8</v>
      </c>
      <c r="F23">
        <v>10146.9</v>
      </c>
    </row>
    <row r="24" spans="1:6" x14ac:dyDescent="0.25">
      <c r="A24">
        <v>15</v>
      </c>
      <c r="B24">
        <v>10165</v>
      </c>
      <c r="C24">
        <v>4473.2</v>
      </c>
      <c r="D24">
        <v>11878.9</v>
      </c>
      <c r="E24">
        <v>545.79999999999995</v>
      </c>
      <c r="F24">
        <v>607585.4</v>
      </c>
    </row>
    <row r="25" spans="1:6" x14ac:dyDescent="0.25">
      <c r="A25">
        <v>18</v>
      </c>
      <c r="B25">
        <v>93628.3</v>
      </c>
      <c r="C25">
        <v>43869.8</v>
      </c>
      <c r="D25">
        <v>109207.8</v>
      </c>
      <c r="E25">
        <v>2640.6</v>
      </c>
      <c r="F25">
        <v>40733113.700000003</v>
      </c>
    </row>
    <row r="27" spans="1:6" x14ac:dyDescent="0.25">
      <c r="B27" t="s">
        <v>0</v>
      </c>
      <c r="C27" t="s">
        <v>1</v>
      </c>
      <c r="D27" t="s">
        <v>2</v>
      </c>
      <c r="E27" t="s">
        <v>3</v>
      </c>
      <c r="F27" t="s">
        <v>4</v>
      </c>
    </row>
    <row r="28" spans="1:6" x14ac:dyDescent="0.25">
      <c r="A28">
        <v>3</v>
      </c>
      <c r="B28">
        <v>0.9</v>
      </c>
      <c r="C28">
        <v>0.5</v>
      </c>
      <c r="D28">
        <v>4.5999999999999996</v>
      </c>
      <c r="E28">
        <v>350.2</v>
      </c>
      <c r="F28">
        <v>0.3</v>
      </c>
    </row>
    <row r="29" spans="1:6" x14ac:dyDescent="0.25">
      <c r="A29">
        <v>6</v>
      </c>
      <c r="B29">
        <v>7.5</v>
      </c>
      <c r="C29">
        <v>4.0999999999999996</v>
      </c>
      <c r="D29">
        <v>29.3</v>
      </c>
      <c r="E29">
        <v>338.4</v>
      </c>
      <c r="F29">
        <v>3.1</v>
      </c>
    </row>
    <row r="30" spans="1:6" x14ac:dyDescent="0.25">
      <c r="A30">
        <v>9</v>
      </c>
      <c r="B30">
        <v>106.8</v>
      </c>
      <c r="C30">
        <v>95.8</v>
      </c>
      <c r="D30">
        <v>282.7</v>
      </c>
      <c r="E30">
        <v>177.1</v>
      </c>
      <c r="F30">
        <v>158.30000000000001</v>
      </c>
    </row>
    <row r="31" spans="1:6" x14ac:dyDescent="0.25">
      <c r="A31">
        <v>12</v>
      </c>
      <c r="B31">
        <v>885.9</v>
      </c>
      <c r="C31">
        <v>435.7</v>
      </c>
      <c r="D31">
        <v>1868.4</v>
      </c>
      <c r="E31">
        <v>231.7</v>
      </c>
      <c r="F31">
        <v>10805.2</v>
      </c>
    </row>
    <row r="32" spans="1:6" x14ac:dyDescent="0.25">
      <c r="A32">
        <v>15</v>
      </c>
      <c r="B32">
        <v>9740.6</v>
      </c>
      <c r="C32">
        <v>4978.2</v>
      </c>
      <c r="D32">
        <v>14512.3</v>
      </c>
      <c r="E32">
        <v>643.9</v>
      </c>
      <c r="F32">
        <v>734945.8</v>
      </c>
    </row>
    <row r="33" spans="1:6" x14ac:dyDescent="0.25">
      <c r="A33">
        <v>18</v>
      </c>
      <c r="B33">
        <v>101954.8</v>
      </c>
      <c r="C33">
        <v>48840.7</v>
      </c>
      <c r="D33">
        <v>110762.5</v>
      </c>
      <c r="E33">
        <v>3794.6</v>
      </c>
      <c r="F33">
        <v>49813043.700000003</v>
      </c>
    </row>
    <row r="35" spans="1:6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</row>
    <row r="36" spans="1:6" x14ac:dyDescent="0.25">
      <c r="A36">
        <v>3</v>
      </c>
      <c r="B36">
        <v>1.6</v>
      </c>
      <c r="C36">
        <v>0.5</v>
      </c>
      <c r="D36">
        <v>4.3</v>
      </c>
      <c r="E36">
        <v>254.8</v>
      </c>
      <c r="F36">
        <v>0.3</v>
      </c>
    </row>
    <row r="37" spans="1:6" x14ac:dyDescent="0.25">
      <c r="A37">
        <v>6</v>
      </c>
      <c r="B37">
        <v>7.9</v>
      </c>
      <c r="C37">
        <v>4.0999999999999996</v>
      </c>
      <c r="D37">
        <v>30.5</v>
      </c>
      <c r="E37">
        <v>230.6</v>
      </c>
      <c r="F37">
        <v>3.7</v>
      </c>
    </row>
    <row r="38" spans="1:6" x14ac:dyDescent="0.25">
      <c r="A38">
        <v>9</v>
      </c>
      <c r="B38">
        <v>115.8</v>
      </c>
      <c r="C38">
        <v>42.6</v>
      </c>
      <c r="D38">
        <v>389.6</v>
      </c>
      <c r="E38">
        <v>175.9</v>
      </c>
      <c r="F38">
        <v>168.9</v>
      </c>
    </row>
    <row r="39" spans="1:6" x14ac:dyDescent="0.25">
      <c r="A39">
        <v>12</v>
      </c>
      <c r="B39">
        <v>908.6</v>
      </c>
      <c r="C39">
        <v>474.1</v>
      </c>
      <c r="D39">
        <v>2352.1999999999998</v>
      </c>
      <c r="E39">
        <v>236.5</v>
      </c>
      <c r="F39">
        <v>11355</v>
      </c>
    </row>
    <row r="40" spans="1:6" x14ac:dyDescent="0.25">
      <c r="A40">
        <v>15</v>
      </c>
      <c r="B40">
        <v>10717.9</v>
      </c>
      <c r="C40">
        <v>4313.5</v>
      </c>
      <c r="D40">
        <v>17347.2</v>
      </c>
      <c r="E40">
        <v>828.5</v>
      </c>
      <c r="F40">
        <v>733619.3</v>
      </c>
    </row>
    <row r="41" spans="1:6" x14ac:dyDescent="0.25">
      <c r="A41">
        <v>18</v>
      </c>
      <c r="B41">
        <v>105595.7</v>
      </c>
      <c r="C41">
        <v>49098.1</v>
      </c>
      <c r="D41">
        <v>116041.60000000001</v>
      </c>
      <c r="E41">
        <v>4939</v>
      </c>
      <c r="F41">
        <v>50408633.100000001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2020-11-13T09:45:24Z</dcterms:created>
  <dcterms:modified xsi:type="dcterms:W3CDTF">2020-11-14T10:06:35Z</dcterms:modified>
</cp:coreProperties>
</file>