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il\Documents\"/>
    </mc:Choice>
  </mc:AlternateContent>
  <xr:revisionPtr revIDLastSave="0" documentId="13_ncr:1_{D098E93D-A783-4AEF-B463-068AB371E218}" xr6:coauthVersionLast="47" xr6:coauthVersionMax="47" xr10:uidLastSave="{00000000-0000-0000-0000-000000000000}"/>
  <bookViews>
    <workbookView xWindow="-120" yWindow="-120" windowWidth="21840" windowHeight="13020" activeTab="1" xr2:uid="{E72DB848-F207-459F-A839-B5A12172C00E}"/>
  </bookViews>
  <sheets>
    <sheet name="1st Question" sheetId="1" r:id="rId1"/>
    <sheet name="2nd Ques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N18" i="2"/>
  <c r="N17" i="2"/>
  <c r="N16" i="2"/>
  <c r="N14" i="2"/>
  <c r="N13" i="2"/>
  <c r="N10" i="2"/>
  <c r="N9" i="2"/>
  <c r="N7" i="2"/>
  <c r="N6" i="2"/>
  <c r="N5" i="2"/>
  <c r="N8" i="2"/>
  <c r="N11" i="2"/>
  <c r="N12" i="2"/>
  <c r="N15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2" i="1"/>
  <c r="K6" i="1"/>
  <c r="K7" i="1"/>
  <c r="K8" i="1"/>
  <c r="K9" i="1"/>
  <c r="K10" i="1"/>
  <c r="K11" i="1"/>
  <c r="K12" i="1"/>
  <c r="K13" i="1"/>
  <c r="K14" i="1"/>
  <c r="K5" i="1"/>
  <c r="J6" i="1" l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J13" i="1"/>
  <c r="L13" i="1" s="1"/>
  <c r="J14" i="1"/>
  <c r="L14" i="1" s="1"/>
  <c r="J5" i="1"/>
  <c r="L5" i="1" s="1"/>
  <c r="I6" i="1"/>
  <c r="I7" i="1"/>
  <c r="I8" i="1"/>
  <c r="I9" i="1"/>
  <c r="I10" i="1"/>
  <c r="I11" i="1"/>
  <c r="I12" i="1"/>
  <c r="I13" i="1"/>
  <c r="I14" i="1"/>
  <c r="I5" i="1"/>
</calcChain>
</file>

<file path=xl/sharedStrings.xml><?xml version="1.0" encoding="utf-8"?>
<sst xmlns="http://schemas.openxmlformats.org/spreadsheetml/2006/main" count="98" uniqueCount="56">
  <si>
    <t>Student ID</t>
  </si>
  <si>
    <t>Name</t>
  </si>
  <si>
    <t>English</t>
  </si>
  <si>
    <t>Math</t>
  </si>
  <si>
    <t>Physics</t>
  </si>
  <si>
    <t>History</t>
  </si>
  <si>
    <t>Art</t>
  </si>
  <si>
    <t>Pushpa</t>
  </si>
  <si>
    <t>Srevali</t>
  </si>
  <si>
    <t>Konda Reddy</t>
  </si>
  <si>
    <t>Jolly Reddy</t>
  </si>
  <si>
    <t>jethalal</t>
  </si>
  <si>
    <t>champaklal</t>
  </si>
  <si>
    <t>Mike</t>
  </si>
  <si>
    <t>Lucy</t>
  </si>
  <si>
    <t>Joseph</t>
  </si>
  <si>
    <t>Jamie</t>
  </si>
  <si>
    <t>Total</t>
  </si>
  <si>
    <t>Percentage</t>
  </si>
  <si>
    <t>Pass / Fail</t>
  </si>
  <si>
    <t>Grade</t>
  </si>
  <si>
    <t>Entering Data</t>
  </si>
  <si>
    <t>Chart Format</t>
  </si>
  <si>
    <t>Mini Cooper</t>
  </si>
  <si>
    <t>Manual</t>
  </si>
  <si>
    <t>Birmingham</t>
  </si>
  <si>
    <t>Hyundai Sonata</t>
  </si>
  <si>
    <t>Birmingam</t>
  </si>
  <si>
    <t>Ford Edge</t>
  </si>
  <si>
    <t>Manchester</t>
  </si>
  <si>
    <t>Hyundai i25</t>
  </si>
  <si>
    <t>Red</t>
  </si>
  <si>
    <t>Liverpool</t>
  </si>
  <si>
    <t>Hyundai i.25</t>
  </si>
  <si>
    <t>London</t>
  </si>
  <si>
    <t>Yellow</t>
  </si>
  <si>
    <t>Blue</t>
  </si>
  <si>
    <t>Black</t>
  </si>
  <si>
    <t>Automatic</t>
  </si>
  <si>
    <t>Toyota Yaris</t>
  </si>
  <si>
    <t>Car Model</t>
  </si>
  <si>
    <t>Year</t>
  </si>
  <si>
    <t>Hand</t>
  </si>
  <si>
    <t>Colour</t>
  </si>
  <si>
    <t>Gear</t>
  </si>
  <si>
    <t>Agency</t>
  </si>
  <si>
    <t>Tag Price</t>
  </si>
  <si>
    <t>Final Price</t>
  </si>
  <si>
    <t>Arrive Date</t>
  </si>
  <si>
    <t>Sale Date</t>
  </si>
  <si>
    <t>COLOUR AND GEAR</t>
  </si>
  <si>
    <t>DIFFERENCE</t>
  </si>
  <si>
    <t>COMPANY</t>
  </si>
  <si>
    <t>COMPANY SALES DATA</t>
  </si>
  <si>
    <t>Total Final Price</t>
  </si>
  <si>
    <t>DATA VALIDATION RANGE IS 10000 TO 1000000.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</si>
</sst>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5" borderId="0" applyNumberFormat="0" applyBorder="0" applyAlignment="0" applyProtection="0"/>
  </cellStyleXfs>
  <cellXfs count="2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4" fontId="0" fillId="4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0" borderId="1" xfId="1" applyFont="1" applyAlignment="1">
      <alignment horizontal="center" vertical="center"/>
    </xf>
    <xf numFmtId="0" fontId="3" fillId="0" borderId="1" xfId="1" applyFont="1" applyAlignment="1">
      <alignment horizont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2" xfId="2" applyBorder="1" applyAlignment="1">
      <alignment horizontal="center" vertical="center" wrapText="1"/>
    </xf>
  </cellXfs>
  <cellStyles count="3">
    <cellStyle name="20% - Accent1" xfId="2" builtinId="30"/>
    <cellStyle name="Heading 1" xfId="1" builtinId="16"/>
    <cellStyle name="Normal" xfId="0" builtinId="0"/>
  </cellStyles>
  <dxfs count="3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</a:t>
            </a:r>
            <a:r>
              <a:rPr lang="en-IN" baseline="0"/>
              <a:t> Marks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'1st Question'!$D$4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'1st Question'!$C$5:$C$14</c:f>
              <c:strCache>
                <c:ptCount val="10"/>
                <c:pt idx="0">
                  <c:v>Pushpa</c:v>
                </c:pt>
                <c:pt idx="1">
                  <c:v>Srevali</c:v>
                </c:pt>
                <c:pt idx="2">
                  <c:v>Konda Reddy</c:v>
                </c:pt>
                <c:pt idx="3">
                  <c:v>Jolly Reddy</c:v>
                </c:pt>
                <c:pt idx="4">
                  <c:v>jethalal</c:v>
                </c:pt>
                <c:pt idx="5">
                  <c:v>champaklal</c:v>
                </c:pt>
                <c:pt idx="6">
                  <c:v>Mike</c:v>
                </c:pt>
                <c:pt idx="7">
                  <c:v>Lucy</c:v>
                </c:pt>
                <c:pt idx="8">
                  <c:v>Joseph</c:v>
                </c:pt>
                <c:pt idx="9">
                  <c:v>Jamie</c:v>
                </c:pt>
              </c:strCache>
            </c:strRef>
          </c:cat>
          <c:val>
            <c:numRef>
              <c:f>'1st Question'!$D$5:$D$14</c:f>
              <c:numCache>
                <c:formatCode>General</c:formatCode>
                <c:ptCount val="10"/>
                <c:pt idx="0">
                  <c:v>26</c:v>
                </c:pt>
                <c:pt idx="1">
                  <c:v>55</c:v>
                </c:pt>
                <c:pt idx="2">
                  <c:v>74</c:v>
                </c:pt>
                <c:pt idx="3">
                  <c:v>56</c:v>
                </c:pt>
                <c:pt idx="4">
                  <c:v>80</c:v>
                </c:pt>
                <c:pt idx="5">
                  <c:v>66</c:v>
                </c:pt>
                <c:pt idx="6">
                  <c:v>11</c:v>
                </c:pt>
                <c:pt idx="7">
                  <c:v>84</c:v>
                </c:pt>
                <c:pt idx="8">
                  <c:v>33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9F2-AADE-BCA69B980CE9}"/>
            </c:ext>
          </c:extLst>
        </c:ser>
        <c:ser>
          <c:idx val="1"/>
          <c:order val="1"/>
          <c:tx>
            <c:strRef>
              <c:f>'1st Question'!$E$4</c:f>
              <c:strCache>
                <c:ptCount val="1"/>
                <c:pt idx="0">
                  <c:v>Math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'1st Question'!$C$5:$C$14</c:f>
              <c:strCache>
                <c:ptCount val="10"/>
                <c:pt idx="0">
                  <c:v>Pushpa</c:v>
                </c:pt>
                <c:pt idx="1">
                  <c:v>Srevali</c:v>
                </c:pt>
                <c:pt idx="2">
                  <c:v>Konda Reddy</c:v>
                </c:pt>
                <c:pt idx="3">
                  <c:v>Jolly Reddy</c:v>
                </c:pt>
                <c:pt idx="4">
                  <c:v>jethalal</c:v>
                </c:pt>
                <c:pt idx="5">
                  <c:v>champaklal</c:v>
                </c:pt>
                <c:pt idx="6">
                  <c:v>Mike</c:v>
                </c:pt>
                <c:pt idx="7">
                  <c:v>Lucy</c:v>
                </c:pt>
                <c:pt idx="8">
                  <c:v>Joseph</c:v>
                </c:pt>
                <c:pt idx="9">
                  <c:v>Jamie</c:v>
                </c:pt>
              </c:strCache>
            </c:strRef>
          </c:cat>
          <c:val>
            <c:numRef>
              <c:f>'1st Question'!$E$5:$E$14</c:f>
              <c:numCache>
                <c:formatCode>General</c:formatCode>
                <c:ptCount val="10"/>
                <c:pt idx="0">
                  <c:v>56</c:v>
                </c:pt>
                <c:pt idx="1">
                  <c:v>66</c:v>
                </c:pt>
                <c:pt idx="2">
                  <c:v>70</c:v>
                </c:pt>
                <c:pt idx="3">
                  <c:v>74</c:v>
                </c:pt>
                <c:pt idx="4">
                  <c:v>70</c:v>
                </c:pt>
                <c:pt idx="5">
                  <c:v>69</c:v>
                </c:pt>
                <c:pt idx="6">
                  <c:v>53</c:v>
                </c:pt>
                <c:pt idx="7">
                  <c:v>75</c:v>
                </c:pt>
                <c:pt idx="8">
                  <c:v>70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9F2-AADE-BCA69B980CE9}"/>
            </c:ext>
          </c:extLst>
        </c:ser>
        <c:ser>
          <c:idx val="2"/>
          <c:order val="2"/>
          <c:tx>
            <c:strRef>
              <c:f>'1st Question'!$F$4</c:f>
              <c:strCache>
                <c:ptCount val="1"/>
                <c:pt idx="0">
                  <c:v>Physics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'1st Question'!$C$5:$C$14</c:f>
              <c:strCache>
                <c:ptCount val="10"/>
                <c:pt idx="0">
                  <c:v>Pushpa</c:v>
                </c:pt>
                <c:pt idx="1">
                  <c:v>Srevali</c:v>
                </c:pt>
                <c:pt idx="2">
                  <c:v>Konda Reddy</c:v>
                </c:pt>
                <c:pt idx="3">
                  <c:v>Jolly Reddy</c:v>
                </c:pt>
                <c:pt idx="4">
                  <c:v>jethalal</c:v>
                </c:pt>
                <c:pt idx="5">
                  <c:v>champaklal</c:v>
                </c:pt>
                <c:pt idx="6">
                  <c:v>Mike</c:v>
                </c:pt>
                <c:pt idx="7">
                  <c:v>Lucy</c:v>
                </c:pt>
                <c:pt idx="8">
                  <c:v>Joseph</c:v>
                </c:pt>
                <c:pt idx="9">
                  <c:v>Jamie</c:v>
                </c:pt>
              </c:strCache>
            </c:strRef>
          </c:cat>
          <c:val>
            <c:numRef>
              <c:f>'1st Question'!$F$5:$F$14</c:f>
              <c:numCache>
                <c:formatCode>General</c:formatCode>
                <c:ptCount val="10"/>
                <c:pt idx="0">
                  <c:v>46</c:v>
                </c:pt>
                <c:pt idx="1">
                  <c:v>55</c:v>
                </c:pt>
                <c:pt idx="2">
                  <c:v>56</c:v>
                </c:pt>
                <c:pt idx="3">
                  <c:v>80</c:v>
                </c:pt>
                <c:pt idx="4">
                  <c:v>44</c:v>
                </c:pt>
                <c:pt idx="5">
                  <c:v>66</c:v>
                </c:pt>
                <c:pt idx="6">
                  <c:v>63</c:v>
                </c:pt>
                <c:pt idx="7">
                  <c:v>61</c:v>
                </c:pt>
                <c:pt idx="8">
                  <c:v>56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6-49F2-AADE-BCA69B980CE9}"/>
            </c:ext>
          </c:extLst>
        </c:ser>
        <c:ser>
          <c:idx val="3"/>
          <c:order val="3"/>
          <c:tx>
            <c:strRef>
              <c:f>'1st Question'!$G$4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'1st Question'!$C$5:$C$14</c:f>
              <c:strCache>
                <c:ptCount val="10"/>
                <c:pt idx="0">
                  <c:v>Pushpa</c:v>
                </c:pt>
                <c:pt idx="1">
                  <c:v>Srevali</c:v>
                </c:pt>
                <c:pt idx="2">
                  <c:v>Konda Reddy</c:v>
                </c:pt>
                <c:pt idx="3">
                  <c:v>Jolly Reddy</c:v>
                </c:pt>
                <c:pt idx="4">
                  <c:v>jethalal</c:v>
                </c:pt>
                <c:pt idx="5">
                  <c:v>champaklal</c:v>
                </c:pt>
                <c:pt idx="6">
                  <c:v>Mike</c:v>
                </c:pt>
                <c:pt idx="7">
                  <c:v>Lucy</c:v>
                </c:pt>
                <c:pt idx="8">
                  <c:v>Joseph</c:v>
                </c:pt>
                <c:pt idx="9">
                  <c:v>Jamie</c:v>
                </c:pt>
              </c:strCache>
            </c:strRef>
          </c:cat>
          <c:val>
            <c:numRef>
              <c:f>'1st Question'!$G$5:$G$14</c:f>
              <c:numCache>
                <c:formatCode>General</c:formatCode>
                <c:ptCount val="10"/>
                <c:pt idx="0">
                  <c:v>21</c:v>
                </c:pt>
                <c:pt idx="1">
                  <c:v>40</c:v>
                </c:pt>
                <c:pt idx="2">
                  <c:v>76</c:v>
                </c:pt>
                <c:pt idx="3">
                  <c:v>90</c:v>
                </c:pt>
                <c:pt idx="4">
                  <c:v>86</c:v>
                </c:pt>
                <c:pt idx="5">
                  <c:v>56</c:v>
                </c:pt>
                <c:pt idx="6">
                  <c:v>99</c:v>
                </c:pt>
                <c:pt idx="7">
                  <c:v>84</c:v>
                </c:pt>
                <c:pt idx="8">
                  <c:v>33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6-49F2-AADE-BCA69B980CE9}"/>
            </c:ext>
          </c:extLst>
        </c:ser>
        <c:ser>
          <c:idx val="4"/>
          <c:order val="4"/>
          <c:tx>
            <c:strRef>
              <c:f>'1st Question'!$H$4</c:f>
              <c:strCache>
                <c:ptCount val="1"/>
                <c:pt idx="0">
                  <c:v>Art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'1st Question'!$C$5:$C$14</c:f>
              <c:strCache>
                <c:ptCount val="10"/>
                <c:pt idx="0">
                  <c:v>Pushpa</c:v>
                </c:pt>
                <c:pt idx="1">
                  <c:v>Srevali</c:v>
                </c:pt>
                <c:pt idx="2">
                  <c:v>Konda Reddy</c:v>
                </c:pt>
                <c:pt idx="3">
                  <c:v>Jolly Reddy</c:v>
                </c:pt>
                <c:pt idx="4">
                  <c:v>jethalal</c:v>
                </c:pt>
                <c:pt idx="5">
                  <c:v>champaklal</c:v>
                </c:pt>
                <c:pt idx="6">
                  <c:v>Mike</c:v>
                </c:pt>
                <c:pt idx="7">
                  <c:v>Lucy</c:v>
                </c:pt>
                <c:pt idx="8">
                  <c:v>Joseph</c:v>
                </c:pt>
                <c:pt idx="9">
                  <c:v>Jamie</c:v>
                </c:pt>
              </c:strCache>
            </c:strRef>
          </c:cat>
          <c:val>
            <c:numRef>
              <c:f>'1st Question'!$H$5:$H$14</c:f>
              <c:numCache>
                <c:formatCode>General</c:formatCode>
                <c:ptCount val="10"/>
                <c:pt idx="0">
                  <c:v>68</c:v>
                </c:pt>
                <c:pt idx="1">
                  <c:v>56</c:v>
                </c:pt>
                <c:pt idx="2">
                  <c:v>50</c:v>
                </c:pt>
                <c:pt idx="3">
                  <c:v>88</c:v>
                </c:pt>
                <c:pt idx="4">
                  <c:v>90</c:v>
                </c:pt>
                <c:pt idx="5">
                  <c:v>97</c:v>
                </c:pt>
                <c:pt idx="6">
                  <c:v>75</c:v>
                </c:pt>
                <c:pt idx="7">
                  <c:v>75</c:v>
                </c:pt>
                <c:pt idx="8">
                  <c:v>90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6-49F2-AADE-BCA69B980CE9}"/>
            </c:ext>
          </c:extLst>
        </c:ser>
        <c:ser>
          <c:idx val="5"/>
          <c:order val="5"/>
          <c:tx>
            <c:strRef>
              <c:f>'1st Question'!$I$4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'1st Question'!$C$5:$C$14</c:f>
              <c:strCache>
                <c:ptCount val="10"/>
                <c:pt idx="0">
                  <c:v>Pushpa</c:v>
                </c:pt>
                <c:pt idx="1">
                  <c:v>Srevali</c:v>
                </c:pt>
                <c:pt idx="2">
                  <c:v>Konda Reddy</c:v>
                </c:pt>
                <c:pt idx="3">
                  <c:v>Jolly Reddy</c:v>
                </c:pt>
                <c:pt idx="4">
                  <c:v>jethalal</c:v>
                </c:pt>
                <c:pt idx="5">
                  <c:v>champaklal</c:v>
                </c:pt>
                <c:pt idx="6">
                  <c:v>Mike</c:v>
                </c:pt>
                <c:pt idx="7">
                  <c:v>Lucy</c:v>
                </c:pt>
                <c:pt idx="8">
                  <c:v>Joseph</c:v>
                </c:pt>
                <c:pt idx="9">
                  <c:v>Jamie</c:v>
                </c:pt>
              </c:strCache>
            </c:strRef>
          </c:cat>
          <c:val>
            <c:numRef>
              <c:f>'1st Question'!$I$5:$I$14</c:f>
              <c:numCache>
                <c:formatCode>General</c:formatCode>
                <c:ptCount val="10"/>
                <c:pt idx="0">
                  <c:v>149</c:v>
                </c:pt>
                <c:pt idx="1">
                  <c:v>216</c:v>
                </c:pt>
                <c:pt idx="2">
                  <c:v>276</c:v>
                </c:pt>
                <c:pt idx="3">
                  <c:v>300</c:v>
                </c:pt>
                <c:pt idx="4">
                  <c:v>280</c:v>
                </c:pt>
                <c:pt idx="5">
                  <c:v>257</c:v>
                </c:pt>
                <c:pt idx="6">
                  <c:v>226</c:v>
                </c:pt>
                <c:pt idx="7">
                  <c:v>304</c:v>
                </c:pt>
                <c:pt idx="8">
                  <c:v>192</c:v>
                </c:pt>
                <c:pt idx="9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6-49F2-AADE-BCA69B98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2652496"/>
        <c:axId val="1060154592"/>
        <c:axId val="829222976"/>
      </c:bar3DChart>
      <c:catAx>
        <c:axId val="11626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Studen's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54592"/>
        <c:crosses val="autoZero"/>
        <c:auto val="1"/>
        <c:lblAlgn val="ctr"/>
        <c:lblOffset val="100"/>
        <c:noMultiLvlLbl val="0"/>
      </c:catAx>
      <c:valAx>
        <c:axId val="10601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Obtained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2496"/>
        <c:crosses val="autoZero"/>
        <c:crossBetween val="between"/>
      </c:valAx>
      <c:serAx>
        <c:axId val="829222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01545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16</xdr:row>
      <xdr:rowOff>185737</xdr:rowOff>
    </xdr:from>
    <xdr:to>
      <xdr:col>12</xdr:col>
      <xdr:colOff>0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2020A-C7B5-3BCE-AAAC-3CE2717CC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7B474-B296-46DE-A92C-44E33BD43D3B}" name="Table1" displayName="Table1" ref="B4:L14" totalsRowShown="0" headerRowDxfId="36" dataDxfId="34" headerRowBorderDxfId="35" tableBorderDxfId="33" totalsRowBorderDxfId="32">
  <autoFilter ref="B4:L14" xr:uid="{A1F7B474-B296-46DE-A92C-44E33BD43D3B}"/>
  <tableColumns count="11">
    <tableColumn id="1" xr3:uid="{2AA87D38-0DAD-4934-8AE7-43CE23B14D17}" name="Student ID" dataDxfId="31"/>
    <tableColumn id="2" xr3:uid="{16911EF4-8C33-4CA5-AF69-0E59E4CF9C7A}" name="Name" dataDxfId="30"/>
    <tableColumn id="3" xr3:uid="{29CC65FB-A334-4FB9-A889-0D34376393DF}" name="English" dataDxfId="29"/>
    <tableColumn id="4" xr3:uid="{CDDF8963-B3D4-4942-ADD8-276024CAC6C0}" name="Math" dataDxfId="28"/>
    <tableColumn id="5" xr3:uid="{9A93AA08-392C-4370-ADE5-70D61FFF3AD5}" name="Physics" dataDxfId="27"/>
    <tableColumn id="6" xr3:uid="{A17F313C-BD0B-4227-9938-60B90F722B99}" name="History" dataDxfId="26"/>
    <tableColumn id="7" xr3:uid="{990C2A13-55FB-467A-81F7-80313901BF5E}" name="Art" dataDxfId="25"/>
    <tableColumn id="8" xr3:uid="{19688852-E443-4FF5-B213-EE0FF1E98F79}" name="Total" dataDxfId="24">
      <calculatedColumnFormula>SUM(D5:G5)</calculatedColumnFormula>
    </tableColumn>
    <tableColumn id="9" xr3:uid="{C4651BDE-63E8-4161-BDA6-99157EECFA20}" name="Percentage" dataDxfId="23">
      <calculatedColumnFormula>AVERAGE(D5:H5)</calculatedColumnFormula>
    </tableColumn>
    <tableColumn id="10" xr3:uid="{F758EBE7-1933-4B6F-AAB7-18254262304C}" name="Pass / Fail" dataDxfId="22">
      <calculatedColumnFormula>IF(AND(D5&gt;=50,E5&gt;=50,F5&gt;=50,G5&gt;=50,H5&gt;=50),"Pass", "Fail")</calculatedColumnFormula>
    </tableColumn>
    <tableColumn id="11" xr3:uid="{1092C883-934C-4C6E-B445-FB96E34EA165}" name="Grade" dataDxfId="21">
      <calculatedColumnFormula>IF(J5&gt;=70,"A",IF(AND(J5&gt;=60,J5&lt;70),"B",IF(AND(J5&gt;=50,J5&lt;60),"C",IF(J5&lt;50,"D"))))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700506-77EB-4EF2-AF70-296BB62F2164}" name="Table3" displayName="Table3" ref="B4:N18" totalsRowShown="0" headerRowDxfId="20" dataDxfId="19" tableBorderDxfId="18">
  <autoFilter ref="B4:N18" xr:uid="{CF700506-77EB-4EF2-AF70-296BB62F2164}"/>
  <tableColumns count="13">
    <tableColumn id="1" xr3:uid="{D24A3A36-0380-4E6E-817D-A45622727FE1}" name="Car Model" dataDxfId="17"/>
    <tableColumn id="2" xr3:uid="{C1AEEBC6-CA92-4D1B-A368-830F5CF38B80}" name="Year" dataDxfId="16"/>
    <tableColumn id="3" xr3:uid="{E88C6259-EFF8-4462-8175-B0591E5D33FA}" name="Hand" dataDxfId="15"/>
    <tableColumn id="4" xr3:uid="{E5CFD231-1A54-446B-8245-B8888F4A488E}" name="Colour" dataDxfId="14"/>
    <tableColumn id="5" xr3:uid="{A6882A73-508D-4E11-9D8F-AA14CE068388}" name="Gear" dataDxfId="13"/>
    <tableColumn id="6" xr3:uid="{8FB31EC3-4BC4-4DE6-BEBE-0CF64E7882DB}" name="Agency" dataDxfId="12"/>
    <tableColumn id="7" xr3:uid="{9BA5CEC7-F53A-4768-922B-A8113D70E6E7}" name="Tag Price" dataDxfId="11"/>
    <tableColumn id="8" xr3:uid="{AF796692-52E5-46F1-A0D8-F334419FC998}" name="Final Price" dataDxfId="10"/>
    <tableColumn id="9" xr3:uid="{48D3E153-9209-4841-B750-F0B9B230D6F3}" name="Arrive Date" dataDxfId="9"/>
    <tableColumn id="10" xr3:uid="{C2EAD0CE-ED28-43E9-903D-7782655F0AA1}" name="Sale Date" dataDxfId="8"/>
    <tableColumn id="11" xr3:uid="{D650FDD8-6070-4F1A-A4A7-1432D65006C4}" name="COLOUR AND GEAR" dataDxfId="7">
      <calculatedColumnFormula>CONCATENATE(E5, ", ", F5)</calculatedColumnFormula>
    </tableColumn>
    <tableColumn id="12" xr3:uid="{D5D45AC8-ACC5-4CFC-BCE7-482B87412169}" name="DIFFERENCE" dataDxfId="6">
      <calculatedColumnFormula>DATEDIF(J5,K5,"YM")</calculatedColumnFormula>
    </tableColumn>
    <tableColumn id="13" xr3:uid="{26158347-88CC-4AD5-BBCE-8617DA9238E0}" name="COMPANY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1CDA65-D567-408A-BCD5-9788D9EF5C61}" name="Table2" displayName="Table2" ref="B20:C22" totalsRowShown="0" headerRowDxfId="1" dataDxfId="0">
  <autoFilter ref="B20:C22" xr:uid="{F91CDA65-D567-408A-BCD5-9788D9EF5C61}"/>
  <tableColumns count="2">
    <tableColumn id="1" xr3:uid="{7382CBE6-9147-4BE6-AADD-FD69924ADC05}" name="Car Model" dataDxfId="3"/>
    <tableColumn id="2" xr3:uid="{4659BA4F-64E1-4D31-AECF-7973D3137872}" name="Total Final Price" dataDxfId="2">
      <calculatedColumnFormula>SUM(I7,I11)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2813-806C-4B25-86DF-8148EF5529C5}">
  <dimension ref="B2:L17"/>
  <sheetViews>
    <sheetView zoomScaleNormal="100" workbookViewId="0">
      <selection activeCell="G13" sqref="G13"/>
    </sheetView>
  </sheetViews>
  <sheetFormatPr defaultRowHeight="15" x14ac:dyDescent="0.25"/>
  <cols>
    <col min="2" max="2" width="14.85546875" bestFit="1" customWidth="1"/>
    <col min="3" max="3" width="12.5703125" bestFit="1" customWidth="1"/>
    <col min="4" max="4" width="11.85546875" bestFit="1" customWidth="1"/>
    <col min="5" max="5" width="10.28515625" bestFit="1" customWidth="1"/>
    <col min="6" max="6" width="12" bestFit="1" customWidth="1"/>
    <col min="7" max="7" width="11.85546875" bestFit="1" customWidth="1"/>
    <col min="8" max="8" width="8.28515625" bestFit="1" customWidth="1"/>
    <col min="9" max="9" width="10" bestFit="1" customWidth="1"/>
    <col min="10" max="10" width="15.5703125" bestFit="1" customWidth="1"/>
    <col min="11" max="11" width="14.28515625" bestFit="1" customWidth="1"/>
    <col min="12" max="12" width="11" bestFit="1" customWidth="1"/>
  </cols>
  <sheetData>
    <row r="2" spans="2:12" ht="20.25" thickBot="1" x14ac:dyDescent="0.3">
      <c r="B2" s="21" t="s">
        <v>21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2:12" ht="15.75" thickTop="1" x14ac:dyDescent="0.25"/>
    <row r="4" spans="2:12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17</v>
      </c>
      <c r="J4" s="5" t="s">
        <v>18</v>
      </c>
      <c r="K4" s="5" t="s">
        <v>19</v>
      </c>
      <c r="L4" s="6" t="s">
        <v>20</v>
      </c>
    </row>
    <row r="5" spans="2:12" x14ac:dyDescent="0.25">
      <c r="B5" s="2">
        <v>22001</v>
      </c>
      <c r="C5" s="1" t="s">
        <v>7</v>
      </c>
      <c r="D5" s="1">
        <v>26</v>
      </c>
      <c r="E5" s="1">
        <v>56</v>
      </c>
      <c r="F5" s="1">
        <v>46</v>
      </c>
      <c r="G5" s="1">
        <v>21</v>
      </c>
      <c r="H5" s="1">
        <v>68</v>
      </c>
      <c r="I5" s="1">
        <f>SUM(D5:G5)</f>
        <v>149</v>
      </c>
      <c r="J5" s="1">
        <f>AVERAGE(D5:H5)</f>
        <v>43.4</v>
      </c>
      <c r="K5" s="1" t="str">
        <f>IF(AND(D5&gt;=50,E5&gt;=50,F5&gt;=50,G5&gt;=50,H5&gt;=50),"Pass", "Fail")</f>
        <v>Fail</v>
      </c>
      <c r="L5" s="3" t="str">
        <f>IF(J5&gt;=70,"A",IF(AND(J5&gt;=60,J5&lt;70),"B",IF(AND(J5&gt;=50,J5&lt;60),"C",IF(J5&lt;50,"D"))))</f>
        <v>D</v>
      </c>
    </row>
    <row r="6" spans="2:12" x14ac:dyDescent="0.25">
      <c r="B6" s="2">
        <v>22002</v>
      </c>
      <c r="C6" s="1" t="s">
        <v>8</v>
      </c>
      <c r="D6" s="1">
        <v>55</v>
      </c>
      <c r="E6" s="1">
        <v>66</v>
      </c>
      <c r="F6" s="1">
        <v>55</v>
      </c>
      <c r="G6" s="1">
        <v>40</v>
      </c>
      <c r="H6" s="1">
        <v>56</v>
      </c>
      <c r="I6" s="1">
        <f t="shared" ref="I6:I14" si="0">SUM(D6:G6)</f>
        <v>216</v>
      </c>
      <c r="J6" s="1">
        <f t="shared" ref="J6:J14" si="1">AVERAGE(D6:H6)</f>
        <v>54.4</v>
      </c>
      <c r="K6" s="1" t="str">
        <f t="shared" ref="K6:K14" si="2">IF(AND(D6&gt;=50,E6&gt;=50,F6&gt;=50,G6&gt;=50,H6&gt;=50),"Pass", "Fail")</f>
        <v>Fail</v>
      </c>
      <c r="L6" s="3" t="str">
        <f t="shared" ref="L6:L14" si="3">IF(J6&gt;=70,"A",IF(AND(J6&gt;=60,J6&lt;70),"B",IF(AND(J6&gt;=50,J6&lt;60),"C",IF(J6&lt;50,"D"))))</f>
        <v>C</v>
      </c>
    </row>
    <row r="7" spans="2:12" x14ac:dyDescent="0.25">
      <c r="B7" s="2">
        <v>22003</v>
      </c>
      <c r="C7" s="1" t="s">
        <v>9</v>
      </c>
      <c r="D7" s="1">
        <v>74</v>
      </c>
      <c r="E7" s="1">
        <v>70</v>
      </c>
      <c r="F7" s="1">
        <v>56</v>
      </c>
      <c r="G7" s="1">
        <v>76</v>
      </c>
      <c r="H7" s="1">
        <v>50</v>
      </c>
      <c r="I7" s="1">
        <f t="shared" si="0"/>
        <v>276</v>
      </c>
      <c r="J7" s="1">
        <f t="shared" si="1"/>
        <v>65.2</v>
      </c>
      <c r="K7" s="1" t="str">
        <f t="shared" si="2"/>
        <v>Pass</v>
      </c>
      <c r="L7" s="3" t="str">
        <f t="shared" si="3"/>
        <v>B</v>
      </c>
    </row>
    <row r="8" spans="2:12" x14ac:dyDescent="0.25">
      <c r="B8" s="2">
        <v>22004</v>
      </c>
      <c r="C8" s="1" t="s">
        <v>10</v>
      </c>
      <c r="D8" s="1">
        <v>56</v>
      </c>
      <c r="E8" s="1">
        <v>74</v>
      </c>
      <c r="F8" s="1">
        <v>80</v>
      </c>
      <c r="G8" s="1">
        <v>90</v>
      </c>
      <c r="H8" s="1">
        <v>88</v>
      </c>
      <c r="I8" s="1">
        <f t="shared" si="0"/>
        <v>300</v>
      </c>
      <c r="J8" s="1">
        <f t="shared" si="1"/>
        <v>77.599999999999994</v>
      </c>
      <c r="K8" s="1" t="str">
        <f t="shared" si="2"/>
        <v>Pass</v>
      </c>
      <c r="L8" s="3" t="str">
        <f t="shared" si="3"/>
        <v>A</v>
      </c>
    </row>
    <row r="9" spans="2:12" x14ac:dyDescent="0.25">
      <c r="B9" s="2">
        <v>22005</v>
      </c>
      <c r="C9" s="1" t="s">
        <v>11</v>
      </c>
      <c r="D9" s="1">
        <v>80</v>
      </c>
      <c r="E9" s="1">
        <v>70</v>
      </c>
      <c r="F9" s="1">
        <v>44</v>
      </c>
      <c r="G9" s="1">
        <v>86</v>
      </c>
      <c r="H9" s="1">
        <v>90</v>
      </c>
      <c r="I9" s="1">
        <f t="shared" si="0"/>
        <v>280</v>
      </c>
      <c r="J9" s="1">
        <f t="shared" si="1"/>
        <v>74</v>
      </c>
      <c r="K9" s="1" t="str">
        <f t="shared" si="2"/>
        <v>Fail</v>
      </c>
      <c r="L9" s="3" t="str">
        <f t="shared" si="3"/>
        <v>A</v>
      </c>
    </row>
    <row r="10" spans="2:12" x14ac:dyDescent="0.25">
      <c r="B10" s="2">
        <v>22006</v>
      </c>
      <c r="C10" s="1" t="s">
        <v>12</v>
      </c>
      <c r="D10" s="1">
        <v>66</v>
      </c>
      <c r="E10" s="1">
        <v>69</v>
      </c>
      <c r="F10" s="1">
        <v>66</v>
      </c>
      <c r="G10" s="1">
        <v>56</v>
      </c>
      <c r="H10" s="1">
        <v>97</v>
      </c>
      <c r="I10" s="1">
        <f t="shared" si="0"/>
        <v>257</v>
      </c>
      <c r="J10" s="1">
        <f t="shared" si="1"/>
        <v>70.8</v>
      </c>
      <c r="K10" s="1" t="str">
        <f t="shared" si="2"/>
        <v>Pass</v>
      </c>
      <c r="L10" s="3" t="str">
        <f t="shared" si="3"/>
        <v>A</v>
      </c>
    </row>
    <row r="11" spans="2:12" x14ac:dyDescent="0.25">
      <c r="B11" s="2">
        <v>22007</v>
      </c>
      <c r="C11" s="1" t="s">
        <v>13</v>
      </c>
      <c r="D11" s="1">
        <v>11</v>
      </c>
      <c r="E11" s="1">
        <v>53</v>
      </c>
      <c r="F11" s="1">
        <v>63</v>
      </c>
      <c r="G11" s="1">
        <v>99</v>
      </c>
      <c r="H11" s="1">
        <v>75</v>
      </c>
      <c r="I11" s="1">
        <f t="shared" si="0"/>
        <v>226</v>
      </c>
      <c r="J11" s="1">
        <f t="shared" si="1"/>
        <v>60.2</v>
      </c>
      <c r="K11" s="1" t="str">
        <f t="shared" si="2"/>
        <v>Fail</v>
      </c>
      <c r="L11" s="3" t="str">
        <f t="shared" si="3"/>
        <v>B</v>
      </c>
    </row>
    <row r="12" spans="2:12" x14ac:dyDescent="0.25">
      <c r="B12" s="2">
        <v>22008</v>
      </c>
      <c r="C12" s="1" t="s">
        <v>14</v>
      </c>
      <c r="D12" s="1">
        <v>84</v>
      </c>
      <c r="E12" s="1">
        <v>75</v>
      </c>
      <c r="F12" s="1">
        <v>61</v>
      </c>
      <c r="G12" s="1">
        <v>84</v>
      </c>
      <c r="H12" s="1">
        <v>75</v>
      </c>
      <c r="I12" s="1">
        <f t="shared" si="0"/>
        <v>304</v>
      </c>
      <c r="J12" s="1">
        <f t="shared" si="1"/>
        <v>75.8</v>
      </c>
      <c r="K12" s="1" t="str">
        <f t="shared" si="2"/>
        <v>Pass</v>
      </c>
      <c r="L12" s="3" t="str">
        <f t="shared" si="3"/>
        <v>A</v>
      </c>
    </row>
    <row r="13" spans="2:12" x14ac:dyDescent="0.25">
      <c r="B13" s="2">
        <v>22009</v>
      </c>
      <c r="C13" s="1" t="s">
        <v>15</v>
      </c>
      <c r="D13" s="1">
        <v>33</v>
      </c>
      <c r="E13" s="1">
        <v>70</v>
      </c>
      <c r="F13" s="1">
        <v>56</v>
      </c>
      <c r="G13" s="1">
        <v>33</v>
      </c>
      <c r="H13" s="1">
        <v>90</v>
      </c>
      <c r="I13" s="1">
        <f t="shared" si="0"/>
        <v>192</v>
      </c>
      <c r="J13" s="1">
        <f t="shared" si="1"/>
        <v>56.4</v>
      </c>
      <c r="K13" s="1" t="str">
        <f t="shared" si="2"/>
        <v>Fail</v>
      </c>
      <c r="L13" s="3" t="str">
        <f t="shared" si="3"/>
        <v>C</v>
      </c>
    </row>
    <row r="14" spans="2:12" x14ac:dyDescent="0.25">
      <c r="B14" s="7">
        <v>22010</v>
      </c>
      <c r="C14" s="8" t="s">
        <v>16</v>
      </c>
      <c r="D14" s="8">
        <v>69</v>
      </c>
      <c r="E14" s="8">
        <v>87</v>
      </c>
      <c r="F14" s="8">
        <v>12</v>
      </c>
      <c r="G14" s="8">
        <v>91</v>
      </c>
      <c r="H14" s="8">
        <v>86</v>
      </c>
      <c r="I14" s="8">
        <f t="shared" si="0"/>
        <v>259</v>
      </c>
      <c r="J14" s="8">
        <f t="shared" si="1"/>
        <v>69</v>
      </c>
      <c r="K14" s="8" t="str">
        <f t="shared" si="2"/>
        <v>Fail</v>
      </c>
      <c r="L14" s="9" t="str">
        <f t="shared" si="3"/>
        <v>B</v>
      </c>
    </row>
    <row r="16" spans="2:12" ht="20.25" thickBot="1" x14ac:dyDescent="0.35">
      <c r="B16" s="22" t="s">
        <v>22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ht="15.75" thickTop="1" x14ac:dyDescent="0.25"/>
  </sheetData>
  <mergeCells count="2">
    <mergeCell ref="B2:L2"/>
    <mergeCell ref="B16:L16"/>
  </mergeCells>
  <conditionalFormatting sqref="B4:L14">
    <cfRule type="cellIs" dxfId="4" priority="1" operator="lessThan">
      <formula>50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D666-C970-4B74-9AFE-BA2A35174309}">
  <dimension ref="B2:N22"/>
  <sheetViews>
    <sheetView tabSelected="1" workbookViewId="0">
      <selection activeCell="E23" sqref="E23"/>
    </sheetView>
  </sheetViews>
  <sheetFormatPr defaultRowHeight="15" x14ac:dyDescent="0.25"/>
  <cols>
    <col min="1" max="1" width="7.5703125" customWidth="1"/>
    <col min="2" max="2" width="14.85546875" bestFit="1" customWidth="1"/>
    <col min="3" max="3" width="19.7109375" bestFit="1" customWidth="1"/>
    <col min="4" max="4" width="10.140625" bestFit="1" customWidth="1"/>
    <col min="5" max="5" width="11.42578125" bestFit="1" customWidth="1"/>
    <col min="6" max="6" width="10.140625" bestFit="1" customWidth="1"/>
    <col min="7" max="7" width="12" bestFit="1" customWidth="1"/>
    <col min="8" max="8" width="13.42578125" bestFit="1" customWidth="1"/>
    <col min="9" max="9" width="14.7109375" bestFit="1" customWidth="1"/>
    <col min="10" max="10" width="15.5703125" bestFit="1" customWidth="1"/>
    <col min="11" max="12" width="23" bestFit="1" customWidth="1"/>
    <col min="13" max="13" width="16.140625" bestFit="1" customWidth="1"/>
    <col min="14" max="14" width="15" bestFit="1" customWidth="1"/>
  </cols>
  <sheetData>
    <row r="2" spans="2:14" ht="20.25" thickBot="1" x14ac:dyDescent="0.3">
      <c r="B2" s="23" t="s">
        <v>53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15.75" thickTop="1" x14ac:dyDescent="0.25"/>
    <row r="4" spans="2:14" x14ac:dyDescent="0.25">
      <c r="B4" s="16" t="s">
        <v>40</v>
      </c>
      <c r="C4" s="17" t="s">
        <v>41</v>
      </c>
      <c r="D4" s="17" t="s">
        <v>42</v>
      </c>
      <c r="E4" s="17" t="s">
        <v>43</v>
      </c>
      <c r="F4" s="17" t="s">
        <v>44</v>
      </c>
      <c r="G4" s="17" t="s">
        <v>45</v>
      </c>
      <c r="H4" s="17" t="s">
        <v>46</v>
      </c>
      <c r="I4" s="17" t="s">
        <v>47</v>
      </c>
      <c r="J4" s="17" t="s">
        <v>48</v>
      </c>
      <c r="K4" s="17" t="s">
        <v>49</v>
      </c>
      <c r="L4" s="17" t="s">
        <v>50</v>
      </c>
      <c r="M4" s="17" t="s">
        <v>51</v>
      </c>
      <c r="N4" s="18" t="s">
        <v>52</v>
      </c>
    </row>
    <row r="5" spans="2:14" x14ac:dyDescent="0.25">
      <c r="B5" s="14" t="s">
        <v>39</v>
      </c>
      <c r="C5" s="10">
        <v>2015</v>
      </c>
      <c r="D5" s="10">
        <v>3</v>
      </c>
      <c r="E5" s="10" t="s">
        <v>35</v>
      </c>
      <c r="F5" s="10" t="s">
        <v>38</v>
      </c>
      <c r="G5" s="10" t="s">
        <v>34</v>
      </c>
      <c r="H5" s="10">
        <v>9500</v>
      </c>
      <c r="I5" s="10">
        <v>10000</v>
      </c>
      <c r="J5" s="11">
        <v>42850</v>
      </c>
      <c r="K5" s="11">
        <v>42859</v>
      </c>
      <c r="L5" s="10" t="str">
        <f t="shared" ref="L5:L18" si="0">CONCATENATE(E5, ", ", F5)</f>
        <v>Yellow, Automatic</v>
      </c>
      <c r="M5" s="10">
        <f t="shared" ref="M5:M18" si="1">DATEDIF(J5,K5,"YM")</f>
        <v>0</v>
      </c>
      <c r="N5" s="19" t="str">
        <f>LEFT(B5,6)</f>
        <v>Toyota</v>
      </c>
    </row>
    <row r="6" spans="2:14" x14ac:dyDescent="0.25">
      <c r="B6" s="15" t="s">
        <v>23</v>
      </c>
      <c r="C6" s="12">
        <v>2017</v>
      </c>
      <c r="D6" s="12">
        <v>2</v>
      </c>
      <c r="E6" s="12" t="s">
        <v>36</v>
      </c>
      <c r="F6" s="12" t="s">
        <v>24</v>
      </c>
      <c r="G6" s="12" t="s">
        <v>25</v>
      </c>
      <c r="H6" s="12">
        <v>21000</v>
      </c>
      <c r="I6" s="12">
        <v>10960</v>
      </c>
      <c r="J6" s="13">
        <v>43033</v>
      </c>
      <c r="K6" s="13">
        <v>43399</v>
      </c>
      <c r="L6" s="12" t="str">
        <f t="shared" si="0"/>
        <v>Blue, Manual</v>
      </c>
      <c r="M6" s="12">
        <f t="shared" si="1"/>
        <v>0</v>
      </c>
      <c r="N6" s="20" t="str">
        <f>LEFT(B6,4)</f>
        <v>Mini</v>
      </c>
    </row>
    <row r="7" spans="2:14" x14ac:dyDescent="0.25">
      <c r="B7" s="14" t="s">
        <v>26</v>
      </c>
      <c r="C7" s="10">
        <v>2018</v>
      </c>
      <c r="D7" s="10">
        <v>4</v>
      </c>
      <c r="E7" s="10" t="s">
        <v>37</v>
      </c>
      <c r="F7" s="10" t="s">
        <v>24</v>
      </c>
      <c r="G7" s="10" t="s">
        <v>27</v>
      </c>
      <c r="H7" s="10">
        <v>9700</v>
      </c>
      <c r="I7" s="10">
        <v>62310</v>
      </c>
      <c r="J7" s="11">
        <v>43157</v>
      </c>
      <c r="K7" s="11">
        <v>43422</v>
      </c>
      <c r="L7" s="10" t="str">
        <f t="shared" si="0"/>
        <v>Black, Manual</v>
      </c>
      <c r="M7" s="10">
        <f t="shared" si="1"/>
        <v>8</v>
      </c>
      <c r="N7" s="19" t="str">
        <f>LEFT(B7,8)</f>
        <v xml:space="preserve">Hyundai </v>
      </c>
    </row>
    <row r="8" spans="2:14" x14ac:dyDescent="0.25">
      <c r="B8" s="15" t="s">
        <v>28</v>
      </c>
      <c r="C8" s="12">
        <v>2018</v>
      </c>
      <c r="D8" s="12">
        <v>2</v>
      </c>
      <c r="E8" s="12" t="s">
        <v>36</v>
      </c>
      <c r="F8" s="12" t="s">
        <v>24</v>
      </c>
      <c r="G8" s="12" t="s">
        <v>29</v>
      </c>
      <c r="H8" s="12">
        <v>22000</v>
      </c>
      <c r="I8" s="12">
        <v>54925</v>
      </c>
      <c r="J8" s="13">
        <v>43447</v>
      </c>
      <c r="K8" s="13">
        <v>43498</v>
      </c>
      <c r="L8" s="12" t="str">
        <f t="shared" si="0"/>
        <v>Blue, Manual</v>
      </c>
      <c r="M8" s="12">
        <f t="shared" si="1"/>
        <v>1</v>
      </c>
      <c r="N8" s="20" t="str">
        <f t="shared" ref="N8:N15" si="2">LEFT(B8,4)</f>
        <v>Ford</v>
      </c>
    </row>
    <row r="9" spans="2:14" x14ac:dyDescent="0.25">
      <c r="B9" s="14" t="s">
        <v>30</v>
      </c>
      <c r="C9" s="10">
        <v>2017</v>
      </c>
      <c r="D9" s="10">
        <v>1</v>
      </c>
      <c r="E9" s="10" t="s">
        <v>31</v>
      </c>
      <c r="F9" s="10" t="s">
        <v>24</v>
      </c>
      <c r="G9" s="10" t="s">
        <v>32</v>
      </c>
      <c r="H9" s="10">
        <v>14500</v>
      </c>
      <c r="I9" s="10">
        <v>49445</v>
      </c>
      <c r="J9" s="11">
        <v>42859</v>
      </c>
      <c r="K9" s="11">
        <v>43130</v>
      </c>
      <c r="L9" s="10" t="str">
        <f t="shared" si="0"/>
        <v>Red, Manual</v>
      </c>
      <c r="M9" s="10">
        <f t="shared" si="1"/>
        <v>8</v>
      </c>
      <c r="N9" s="19" t="str">
        <f>LEFT(B9,4+4)</f>
        <v xml:space="preserve">Hyundai </v>
      </c>
    </row>
    <row r="10" spans="2:14" x14ac:dyDescent="0.25">
      <c r="B10" s="15" t="s">
        <v>26</v>
      </c>
      <c r="C10" s="12">
        <v>2015</v>
      </c>
      <c r="D10" s="12">
        <v>1</v>
      </c>
      <c r="E10" s="12" t="s">
        <v>35</v>
      </c>
      <c r="F10" s="12" t="s">
        <v>38</v>
      </c>
      <c r="G10" s="12" t="s">
        <v>29</v>
      </c>
      <c r="H10" s="12">
        <v>9700</v>
      </c>
      <c r="I10" s="12">
        <v>87414</v>
      </c>
      <c r="J10" s="13">
        <v>43151</v>
      </c>
      <c r="K10" s="13">
        <v>43171</v>
      </c>
      <c r="L10" s="12" t="str">
        <f t="shared" si="0"/>
        <v>Yellow, Automatic</v>
      </c>
      <c r="M10" s="12">
        <f t="shared" si="1"/>
        <v>0</v>
      </c>
      <c r="N10" s="20" t="str">
        <f>LEFT(B10,8)</f>
        <v xml:space="preserve">Hyundai </v>
      </c>
    </row>
    <row r="11" spans="2:14" x14ac:dyDescent="0.25">
      <c r="B11" s="14" t="s">
        <v>23</v>
      </c>
      <c r="C11" s="10">
        <v>2017</v>
      </c>
      <c r="D11" s="10">
        <v>2</v>
      </c>
      <c r="E11" s="10" t="s">
        <v>35</v>
      </c>
      <c r="F11" s="10" t="s">
        <v>24</v>
      </c>
      <c r="G11" s="10" t="s">
        <v>25</v>
      </c>
      <c r="H11" s="10">
        <v>21000</v>
      </c>
      <c r="I11" s="10">
        <v>796415</v>
      </c>
      <c r="J11" s="11">
        <v>43003</v>
      </c>
      <c r="K11" s="11">
        <v>43020</v>
      </c>
      <c r="L11" s="10" t="str">
        <f t="shared" si="0"/>
        <v>Yellow, Manual</v>
      </c>
      <c r="M11" s="10">
        <f t="shared" si="1"/>
        <v>0</v>
      </c>
      <c r="N11" s="19" t="str">
        <f t="shared" si="2"/>
        <v>Mini</v>
      </c>
    </row>
    <row r="12" spans="2:14" x14ac:dyDescent="0.25">
      <c r="B12" s="15" t="s">
        <v>28</v>
      </c>
      <c r="C12" s="12">
        <v>2018</v>
      </c>
      <c r="D12" s="12">
        <v>2</v>
      </c>
      <c r="E12" s="12" t="s">
        <v>36</v>
      </c>
      <c r="F12" s="12" t="s">
        <v>24</v>
      </c>
      <c r="G12" s="12" t="s">
        <v>29</v>
      </c>
      <c r="H12" s="12">
        <v>22000</v>
      </c>
      <c r="I12" s="12">
        <v>879717</v>
      </c>
      <c r="J12" s="13">
        <v>43437</v>
      </c>
      <c r="K12" s="13">
        <v>43527</v>
      </c>
      <c r="L12" s="12" t="str">
        <f t="shared" si="0"/>
        <v>Blue, Manual</v>
      </c>
      <c r="M12" s="12">
        <f t="shared" si="1"/>
        <v>3</v>
      </c>
      <c r="N12" s="20" t="str">
        <f t="shared" si="2"/>
        <v>Ford</v>
      </c>
    </row>
    <row r="13" spans="2:14" x14ac:dyDescent="0.25">
      <c r="B13" s="14" t="s">
        <v>33</v>
      </c>
      <c r="C13" s="10">
        <v>2018</v>
      </c>
      <c r="D13" s="10">
        <v>2</v>
      </c>
      <c r="E13" s="10" t="s">
        <v>36</v>
      </c>
      <c r="F13" s="10" t="s">
        <v>24</v>
      </c>
      <c r="G13" s="10" t="s">
        <v>34</v>
      </c>
      <c r="H13" s="10">
        <v>14500</v>
      </c>
      <c r="I13" s="10">
        <v>459454</v>
      </c>
      <c r="J13" s="11">
        <v>42857</v>
      </c>
      <c r="K13" s="11">
        <v>42898</v>
      </c>
      <c r="L13" s="10" t="str">
        <f t="shared" si="0"/>
        <v>Blue, Manual</v>
      </c>
      <c r="M13" s="10">
        <f t="shared" si="1"/>
        <v>1</v>
      </c>
      <c r="N13" s="19" t="str">
        <f>LEFT(B13,8)</f>
        <v xml:space="preserve">Hyundai </v>
      </c>
    </row>
    <row r="14" spans="2:14" x14ac:dyDescent="0.25">
      <c r="B14" s="15" t="s">
        <v>26</v>
      </c>
      <c r="C14" s="12">
        <v>2017</v>
      </c>
      <c r="D14" s="12">
        <v>3</v>
      </c>
      <c r="E14" s="12" t="s">
        <v>37</v>
      </c>
      <c r="F14" s="12" t="s">
        <v>24</v>
      </c>
      <c r="G14" s="12" t="s">
        <v>34</v>
      </c>
      <c r="H14" s="12">
        <v>9700</v>
      </c>
      <c r="I14" s="12">
        <v>848974</v>
      </c>
      <c r="J14" s="13">
        <v>43124</v>
      </c>
      <c r="K14" s="13">
        <v>43147</v>
      </c>
      <c r="L14" s="12" t="str">
        <f t="shared" si="0"/>
        <v>Black, Manual</v>
      </c>
      <c r="M14" s="12">
        <f t="shared" si="1"/>
        <v>0</v>
      </c>
      <c r="N14" s="20" t="str">
        <f>LEFT(B14,8)</f>
        <v xml:space="preserve">Hyundai </v>
      </c>
    </row>
    <row r="15" spans="2:14" x14ac:dyDescent="0.25">
      <c r="B15" s="14" t="s">
        <v>23</v>
      </c>
      <c r="C15" s="10">
        <v>2015</v>
      </c>
      <c r="D15" s="10">
        <v>4</v>
      </c>
      <c r="E15" s="10" t="s">
        <v>37</v>
      </c>
      <c r="F15" s="10" t="s">
        <v>24</v>
      </c>
      <c r="G15" s="10" t="s">
        <v>29</v>
      </c>
      <c r="H15" s="10">
        <v>21000</v>
      </c>
      <c r="I15" s="10">
        <v>489144</v>
      </c>
      <c r="J15" s="11">
        <v>43014</v>
      </c>
      <c r="K15" s="11">
        <v>43045</v>
      </c>
      <c r="L15" s="10" t="str">
        <f t="shared" si="0"/>
        <v>Black, Manual</v>
      </c>
      <c r="M15" s="10">
        <f t="shared" si="1"/>
        <v>1</v>
      </c>
      <c r="N15" s="19" t="str">
        <f t="shared" si="2"/>
        <v>Mini</v>
      </c>
    </row>
    <row r="16" spans="2:14" x14ac:dyDescent="0.25">
      <c r="B16" s="15" t="s">
        <v>30</v>
      </c>
      <c r="C16" s="12">
        <v>2017</v>
      </c>
      <c r="D16" s="12">
        <v>1</v>
      </c>
      <c r="E16" s="12" t="s">
        <v>31</v>
      </c>
      <c r="F16" s="12" t="s">
        <v>24</v>
      </c>
      <c r="G16" s="12" t="s">
        <v>32</v>
      </c>
      <c r="H16" s="12">
        <v>14500</v>
      </c>
      <c r="I16" s="12">
        <v>974777</v>
      </c>
      <c r="J16" s="13">
        <v>42863</v>
      </c>
      <c r="K16" s="13">
        <v>42953</v>
      </c>
      <c r="L16" s="12" t="str">
        <f t="shared" si="0"/>
        <v>Red, Manual</v>
      </c>
      <c r="M16" s="12">
        <f t="shared" si="1"/>
        <v>2</v>
      </c>
      <c r="N16" s="20" t="str">
        <f>LEFT(B14,8)</f>
        <v xml:space="preserve">Hyundai </v>
      </c>
    </row>
    <row r="17" spans="2:14" x14ac:dyDescent="0.25">
      <c r="B17" s="14" t="s">
        <v>26</v>
      </c>
      <c r="C17" s="10">
        <v>2018</v>
      </c>
      <c r="D17" s="10">
        <v>1</v>
      </c>
      <c r="E17" s="10" t="s">
        <v>31</v>
      </c>
      <c r="F17" s="10" t="s">
        <v>38</v>
      </c>
      <c r="G17" s="10" t="s">
        <v>34</v>
      </c>
      <c r="H17" s="10">
        <v>9700</v>
      </c>
      <c r="I17" s="10">
        <v>974546</v>
      </c>
      <c r="J17" s="11">
        <v>43133</v>
      </c>
      <c r="K17" s="11">
        <v>43233</v>
      </c>
      <c r="L17" s="10" t="str">
        <f t="shared" si="0"/>
        <v>Red, Automatic</v>
      </c>
      <c r="M17" s="10">
        <f t="shared" si="1"/>
        <v>3</v>
      </c>
      <c r="N17" s="19" t="str">
        <f>LEFT(B14,8)</f>
        <v xml:space="preserve">Hyundai </v>
      </c>
    </row>
    <row r="18" spans="2:14" x14ac:dyDescent="0.25">
      <c r="B18" s="15" t="s">
        <v>30</v>
      </c>
      <c r="C18" s="12">
        <v>2018</v>
      </c>
      <c r="D18" s="12">
        <v>2</v>
      </c>
      <c r="E18" s="12" t="s">
        <v>31</v>
      </c>
      <c r="F18" s="12" t="s">
        <v>24</v>
      </c>
      <c r="G18" s="12" t="s">
        <v>34</v>
      </c>
      <c r="H18" s="12">
        <v>14500</v>
      </c>
      <c r="I18" s="12">
        <v>459477</v>
      </c>
      <c r="J18" s="13">
        <v>42845</v>
      </c>
      <c r="K18" s="13">
        <v>42895</v>
      </c>
      <c r="L18" s="12" t="str">
        <f t="shared" si="0"/>
        <v>Red, Manual</v>
      </c>
      <c r="M18" s="12">
        <f t="shared" si="1"/>
        <v>1</v>
      </c>
      <c r="N18" s="20" t="str">
        <f>LEFT(B14,8)</f>
        <v xml:space="preserve">Hyundai </v>
      </c>
    </row>
    <row r="20" spans="2:14" x14ac:dyDescent="0.25">
      <c r="B20" s="24" t="s">
        <v>40</v>
      </c>
      <c r="C20" s="24" t="s">
        <v>54</v>
      </c>
      <c r="E20" s="25" t="s">
        <v>55</v>
      </c>
      <c r="F20" s="25"/>
    </row>
    <row r="21" spans="2:14" x14ac:dyDescent="0.25">
      <c r="B21" s="24" t="s">
        <v>26</v>
      </c>
      <c r="C21" s="24">
        <f>SUM(I7,I10,I14,I17)</f>
        <v>1973244</v>
      </c>
      <c r="E21" s="25"/>
      <c r="F21" s="25"/>
    </row>
    <row r="22" spans="2:14" x14ac:dyDescent="0.25">
      <c r="B22" s="24" t="s">
        <v>28</v>
      </c>
      <c r="C22" s="24">
        <f>SUM(I8,I12)</f>
        <v>934642</v>
      </c>
      <c r="E22" s="25"/>
      <c r="F22" s="25"/>
    </row>
  </sheetData>
  <mergeCells count="2">
    <mergeCell ref="B2:N2"/>
    <mergeCell ref="E20:F22"/>
  </mergeCells>
  <dataValidations count="1">
    <dataValidation type="whole" allowBlank="1" showInputMessage="1" showErrorMessage="1" errorTitle="Hello User! You Trigrred Error" error="Now As you found error it is time to guide you with it so first of all don't enter invalid values." sqref="I5:I18" xr:uid="{EC1276F1-0252-4724-B733-46D13BB5D9FA}">
      <formula1>10000</formula1>
      <formula2>1000000</formula2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Question</vt:lpstr>
      <vt:lpstr>2nd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Jenil Desai</dc:creator>
  <cp:lastModifiedBy>Jenil Desai</cp:lastModifiedBy>
  <dcterms:created xsi:type="dcterms:W3CDTF">2023-09-29T11:25:27Z</dcterms:created>
  <dcterms:modified xsi:type="dcterms:W3CDTF">2023-09-30T14:37:38Z</dcterms:modified>
</cp:coreProperties>
</file>