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9675" windowHeight="370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1" i="1" l="1"/>
  <c r="J12" i="1"/>
  <c r="J13" i="1"/>
  <c r="K13" i="1" s="1"/>
  <c r="J14" i="1"/>
  <c r="K14" i="1" s="1"/>
  <c r="J15" i="1"/>
  <c r="J18" i="1"/>
  <c r="J19" i="1"/>
  <c r="J20" i="1"/>
  <c r="J21" i="1"/>
  <c r="J22" i="1"/>
  <c r="K22" i="1" s="1"/>
  <c r="J23" i="1"/>
  <c r="J26" i="1"/>
  <c r="K26" i="1" s="1"/>
  <c r="J27" i="1"/>
  <c r="J28" i="1"/>
  <c r="J29" i="1"/>
  <c r="K29" i="1" s="1"/>
  <c r="J30" i="1"/>
  <c r="J31" i="1"/>
  <c r="J10" i="1"/>
  <c r="I11" i="1"/>
  <c r="I12" i="1"/>
  <c r="I13" i="1"/>
  <c r="I14" i="1"/>
  <c r="I15" i="1"/>
  <c r="I18" i="1"/>
  <c r="I19" i="1"/>
  <c r="I20" i="1"/>
  <c r="I21" i="1"/>
  <c r="I22" i="1"/>
  <c r="I23" i="1"/>
  <c r="I26" i="1"/>
  <c r="I27" i="1"/>
  <c r="I28" i="1"/>
  <c r="I29" i="1"/>
  <c r="I30" i="1"/>
  <c r="I31" i="1"/>
  <c r="I10" i="1"/>
  <c r="I3" i="1"/>
  <c r="I4" i="1"/>
  <c r="I5" i="1"/>
  <c r="I6" i="1"/>
  <c r="I7" i="1"/>
  <c r="I2" i="1"/>
  <c r="J3" i="1"/>
  <c r="J4" i="1"/>
  <c r="K4" i="1" s="1"/>
  <c r="J5" i="1"/>
  <c r="K5" i="1" s="1"/>
  <c r="J6" i="1"/>
  <c r="J7" i="1"/>
  <c r="K10" i="1"/>
  <c r="K11" i="1"/>
  <c r="K20" i="1"/>
  <c r="K21" i="1"/>
  <c r="K23" i="1"/>
  <c r="K27" i="1"/>
  <c r="K28" i="1"/>
  <c r="J2" i="1"/>
  <c r="K3" i="1"/>
  <c r="K6" i="1"/>
  <c r="K7" i="1"/>
  <c r="K15" i="1"/>
  <c r="K30" i="1"/>
  <c r="K31" i="1"/>
  <c r="K2" i="1"/>
  <c r="K12" i="1"/>
  <c r="K18" i="1"/>
  <c r="K19" i="1"/>
  <c r="H3" i="1"/>
  <c r="H4" i="1"/>
  <c r="H5" i="1"/>
  <c r="H6" i="1"/>
  <c r="H7" i="1"/>
  <c r="H10" i="1"/>
  <c r="H11" i="1"/>
  <c r="H12" i="1"/>
  <c r="H13" i="1"/>
  <c r="H14" i="1"/>
  <c r="H15" i="1"/>
  <c r="H18" i="1"/>
  <c r="H19" i="1"/>
  <c r="H20" i="1"/>
  <c r="H21" i="1"/>
  <c r="H22" i="1"/>
  <c r="H23" i="1"/>
  <c r="H26" i="1"/>
  <c r="H27" i="1"/>
  <c r="H28" i="1"/>
  <c r="H29" i="1"/>
  <c r="H30" i="1"/>
  <c r="H31" i="1"/>
  <c r="H2" i="1"/>
</calcChain>
</file>

<file path=xl/sharedStrings.xml><?xml version="1.0" encoding="utf-8"?>
<sst xmlns="http://schemas.openxmlformats.org/spreadsheetml/2006/main" count="61" uniqueCount="29">
  <si>
    <t>heavy_random</t>
  </si>
  <si>
    <t>mode</t>
  </si>
  <si>
    <t>average_speed m/s</t>
  </si>
  <si>
    <t>congestion /100s</t>
  </si>
  <si>
    <t>changing /100s</t>
  </si>
  <si>
    <t>pass /100s</t>
  </si>
  <si>
    <t>waiting /100s</t>
  </si>
  <si>
    <t>heavy_right</t>
  </si>
  <si>
    <t>mid_random</t>
  </si>
  <si>
    <t>mid_right</t>
  </si>
  <si>
    <t>light_random</t>
  </si>
  <si>
    <t>light_right</t>
  </si>
  <si>
    <t>限速70mph(30m/s)</t>
  </si>
  <si>
    <t>限速60mph(25m/s)</t>
  </si>
  <si>
    <t>限速80mph(36m/s)</t>
  </si>
  <si>
    <t>随着限速降低，道路的堵塞程度越发严重，在每种情况下，靠右行驶规则能一定程度缓解该路段的交通拥堵。但并不证明它对提高车流量有实际作用。</t>
  </si>
  <si>
    <t>限速降低后，车辆的换道程度并没有显著提高。而靠右行驶的规则对换道影响很大。经过对模型的实时观察，在无规则模型中的换道次数较少是由于两条道路都产生堵塞而后续车辆无法换道。</t>
  </si>
  <si>
    <t>pass percentage</t>
  </si>
  <si>
    <t>限速对于通过车辆的比率有一定的影响。靠右行驶能够改善在高负载交通条件下的通过比率，但在中度负载条件下，这个规则没有作用或有相反作用。在低负载条件下，由于没有堵车的产生，这个规则对通过率的作用不明显</t>
  </si>
  <si>
    <t>congestion /1000s</t>
  </si>
  <si>
    <t>changing /1000s</t>
  </si>
  <si>
    <t>pass /1000s</t>
  </si>
  <si>
    <t>waiting /1000s</t>
  </si>
  <si>
    <t>average density (vehicles/meter)</t>
  </si>
  <si>
    <t>car generating rate (vehicle/s)</t>
  </si>
  <si>
    <t>average volume of flow in(vehicles/s)</t>
  </si>
  <si>
    <t>average volume of flow out(vehicles/s)</t>
  </si>
  <si>
    <t>实际测得的进入车流量应该与产生车流量相同。</t>
  </si>
  <si>
    <t>speed at maximum flow</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</si>
</sst>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Alignment="1">
      <alignment wrapText="1"/>
    </xf>
    <xf numFmtId="10" fontId="0" fillId="0" borderId="0" xfId="0" applyNumberFormat="1"/>
    <xf numFmtId="0" fontId="0" fillId="0" borderId="0" xfId="0" applyAlignment="1">
      <alignment horizontal="center" vertical="center"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workbookViewId="0">
      <selection activeCell="G32" sqref="G32"/>
    </sheetView>
  </sheetViews>
  <sheetFormatPr defaultRowHeight="15" x14ac:dyDescent="0.25"/>
  <cols>
    <col min="1" max="1" width="17.5703125" customWidth="1"/>
    <col min="2" max="2" width="17.85546875" customWidth="1"/>
    <col min="3" max="3" width="51.42578125" customWidth="1"/>
    <col min="4" max="4" width="18.28515625" customWidth="1"/>
    <col min="5" max="5" width="16" customWidth="1"/>
    <col min="6" max="6" width="9.85546875" customWidth="1"/>
    <col min="7" max="7" width="13.42578125" customWidth="1"/>
    <col min="8" max="8" width="21.42578125" customWidth="1"/>
    <col min="9" max="9" width="19.85546875" customWidth="1"/>
    <col min="10" max="10" width="24.42578125" customWidth="1"/>
    <col min="11" max="11" width="20.28515625" customWidth="1"/>
    <col min="12" max="12" width="27.7109375" customWidth="1"/>
  </cols>
  <sheetData>
    <row r="1" spans="1:13" s="2" customFormat="1" ht="45" x14ac:dyDescent="0.25">
      <c r="A1" s="4" t="s">
        <v>1</v>
      </c>
      <c r="B1" s="4" t="s">
        <v>24</v>
      </c>
      <c r="C1" s="4" t="s">
        <v>2</v>
      </c>
      <c r="D1" s="4" t="s">
        <v>3</v>
      </c>
      <c r="E1" s="4" t="s">
        <v>4</v>
      </c>
      <c r="F1" s="4" t="s">
        <v>5</v>
      </c>
      <c r="G1" s="4" t="s">
        <v>6</v>
      </c>
      <c r="H1" s="4" t="s">
        <v>17</v>
      </c>
      <c r="I1" s="4" t="s">
        <v>26</v>
      </c>
      <c r="J1" s="4" t="s">
        <v>25</v>
      </c>
      <c r="K1" s="4" t="s">
        <v>23</v>
      </c>
      <c r="M1" s="2" t="s">
        <v>28</v>
      </c>
    </row>
    <row r="2" spans="1:13" x14ac:dyDescent="0.25">
      <c r="A2" t="s">
        <v>0</v>
      </c>
      <c r="B2">
        <v>0.5</v>
      </c>
      <c r="C2">
        <v>4.3319113143113999</v>
      </c>
      <c r="D2">
        <v>86</v>
      </c>
      <c r="E2">
        <v>19</v>
      </c>
      <c r="F2">
        <v>28</v>
      </c>
      <c r="G2">
        <v>29</v>
      </c>
      <c r="H2" s="3">
        <f>F2/(G2+F2)</f>
        <v>0.49122807017543857</v>
      </c>
      <c r="I2">
        <f>(F2)/100</f>
        <v>0.28000000000000003</v>
      </c>
      <c r="J2">
        <f>(F2+G2)/100</f>
        <v>0.56999999999999995</v>
      </c>
      <c r="K2">
        <f>J2/C2</f>
        <v>0.131581641137685</v>
      </c>
    </row>
    <row r="3" spans="1:13" x14ac:dyDescent="0.25">
      <c r="A3" t="s">
        <v>7</v>
      </c>
      <c r="B3">
        <v>0.5</v>
      </c>
      <c r="C3">
        <v>5.9055828761470401</v>
      </c>
      <c r="D3">
        <v>239</v>
      </c>
      <c r="E3">
        <v>215</v>
      </c>
      <c r="F3">
        <v>31</v>
      </c>
      <c r="G3">
        <v>14</v>
      </c>
      <c r="H3" s="3">
        <f t="shared" ref="H3:H31" si="0">F3/(G3+F3)</f>
        <v>0.68888888888888888</v>
      </c>
      <c r="I3">
        <f t="shared" ref="I3:I31" si="1">(F3)/100</f>
        <v>0.31</v>
      </c>
      <c r="J3">
        <f>(F3+G3)/100</f>
        <v>0.45</v>
      </c>
      <c r="K3">
        <f>J3/C3</f>
        <v>7.6199083043533886E-2</v>
      </c>
    </row>
    <row r="4" spans="1:13" x14ac:dyDescent="0.25">
      <c r="A4" t="s">
        <v>8</v>
      </c>
      <c r="B4">
        <v>0.3</v>
      </c>
      <c r="C4">
        <v>25.514250369857301</v>
      </c>
      <c r="D4">
        <v>8</v>
      </c>
      <c r="E4">
        <v>10</v>
      </c>
      <c r="F4">
        <v>27</v>
      </c>
      <c r="G4">
        <v>0</v>
      </c>
      <c r="H4" s="3">
        <f t="shared" si="0"/>
        <v>1</v>
      </c>
      <c r="I4">
        <f t="shared" si="1"/>
        <v>0.27</v>
      </c>
      <c r="J4">
        <f>(F4+G4)/100</f>
        <v>0.27</v>
      </c>
      <c r="K4">
        <f>J4/C4</f>
        <v>1.058232149038483E-2</v>
      </c>
    </row>
    <row r="5" spans="1:13" x14ac:dyDescent="0.25">
      <c r="A5" t="s">
        <v>9</v>
      </c>
      <c r="B5">
        <v>0.3</v>
      </c>
      <c r="C5">
        <v>24.067368200555201</v>
      </c>
      <c r="D5">
        <v>14</v>
      </c>
      <c r="E5">
        <v>103</v>
      </c>
      <c r="F5">
        <v>20</v>
      </c>
      <c r="G5">
        <v>0</v>
      </c>
      <c r="H5" s="3">
        <f t="shared" si="0"/>
        <v>1</v>
      </c>
      <c r="I5">
        <f t="shared" si="1"/>
        <v>0.2</v>
      </c>
      <c r="J5">
        <f>(F5+G5)/100</f>
        <v>0.2</v>
      </c>
      <c r="K5">
        <f>J5/C5</f>
        <v>8.3100070740342227E-3</v>
      </c>
    </row>
    <row r="6" spans="1:13" x14ac:dyDescent="0.25">
      <c r="A6" t="s">
        <v>10</v>
      </c>
      <c r="B6">
        <v>0.1</v>
      </c>
      <c r="C6">
        <v>20.141039554698601</v>
      </c>
      <c r="D6">
        <v>8</v>
      </c>
      <c r="E6">
        <v>4</v>
      </c>
      <c r="F6">
        <v>12</v>
      </c>
      <c r="G6">
        <v>0</v>
      </c>
      <c r="H6" s="3">
        <f t="shared" si="0"/>
        <v>1</v>
      </c>
      <c r="I6">
        <f t="shared" si="1"/>
        <v>0.12</v>
      </c>
      <c r="J6">
        <f>(F6+G6)/100</f>
        <v>0.12</v>
      </c>
      <c r="K6">
        <f>J6/C6</f>
        <v>5.9579844264794068E-3</v>
      </c>
    </row>
    <row r="7" spans="1:13" x14ac:dyDescent="0.25">
      <c r="A7" t="s">
        <v>11</v>
      </c>
      <c r="B7">
        <v>0.1</v>
      </c>
      <c r="C7">
        <v>27.2115886625717</v>
      </c>
      <c r="D7">
        <v>0</v>
      </c>
      <c r="E7">
        <v>9</v>
      </c>
      <c r="F7">
        <v>11</v>
      </c>
      <c r="G7">
        <v>0</v>
      </c>
      <c r="H7" s="3">
        <f t="shared" si="0"/>
        <v>1</v>
      </c>
      <c r="I7">
        <f t="shared" si="1"/>
        <v>0.11</v>
      </c>
      <c r="J7">
        <f>(F7+G7)/100</f>
        <v>0.11</v>
      </c>
      <c r="K7">
        <f>J7/C7</f>
        <v>4.0423953692678002E-3</v>
      </c>
    </row>
    <row r="8" spans="1:13" x14ac:dyDescent="0.25">
      <c r="A8" t="s">
        <v>14</v>
      </c>
      <c r="H8" s="3"/>
    </row>
    <row r="9" spans="1:13" x14ac:dyDescent="0.25">
      <c r="A9" t="s">
        <v>1</v>
      </c>
      <c r="C9" t="s">
        <v>2</v>
      </c>
      <c r="D9" t="s">
        <v>19</v>
      </c>
      <c r="E9" t="s">
        <v>20</v>
      </c>
      <c r="F9" t="s">
        <v>21</v>
      </c>
      <c r="G9" t="s">
        <v>22</v>
      </c>
      <c r="H9" s="3"/>
    </row>
    <row r="10" spans="1:13" x14ac:dyDescent="0.25">
      <c r="A10" t="s">
        <v>0</v>
      </c>
      <c r="B10">
        <v>0.5</v>
      </c>
      <c r="C10">
        <v>2.5652724673251699</v>
      </c>
      <c r="D10">
        <v>1105</v>
      </c>
      <c r="E10">
        <v>152</v>
      </c>
      <c r="F10">
        <v>274</v>
      </c>
      <c r="G10">
        <v>223</v>
      </c>
      <c r="H10" s="3">
        <f t="shared" si="0"/>
        <v>0.55130784708249492</v>
      </c>
      <c r="I10">
        <f>(F10)/1000</f>
        <v>0.27400000000000002</v>
      </c>
      <c r="J10">
        <f>(F10+G10)/1000</f>
        <v>0.497</v>
      </c>
      <c r="K10">
        <f>J10/C10</f>
        <v>0.19374160301896737</v>
      </c>
    </row>
    <row r="11" spans="1:13" x14ac:dyDescent="0.25">
      <c r="A11" t="s">
        <v>7</v>
      </c>
      <c r="B11">
        <v>0.5</v>
      </c>
      <c r="C11">
        <v>4.9803678365013697</v>
      </c>
      <c r="D11">
        <v>1201</v>
      </c>
      <c r="E11">
        <v>2161</v>
      </c>
      <c r="F11">
        <v>295</v>
      </c>
      <c r="G11">
        <v>199</v>
      </c>
      <c r="H11" s="3">
        <f t="shared" si="0"/>
        <v>0.59716599190283404</v>
      </c>
      <c r="I11">
        <f t="shared" ref="I11:I31" si="2">(F11)/1000</f>
        <v>0.29499999999999998</v>
      </c>
      <c r="J11">
        <f t="shared" ref="J11:J31" si="3">(F11+G11)/1000</f>
        <v>0.49399999999999999</v>
      </c>
      <c r="K11">
        <f>J11/C11</f>
        <v>9.9189460742126076E-2</v>
      </c>
    </row>
    <row r="12" spans="1:13" x14ac:dyDescent="0.25">
      <c r="A12" t="s">
        <v>8</v>
      </c>
      <c r="B12">
        <v>0.3</v>
      </c>
      <c r="C12">
        <v>5.3298777461134996</v>
      </c>
      <c r="D12">
        <v>518</v>
      </c>
      <c r="E12">
        <v>168</v>
      </c>
      <c r="F12" s="1">
        <v>276</v>
      </c>
      <c r="G12" s="1">
        <v>0</v>
      </c>
      <c r="H12" s="3">
        <f t="shared" si="0"/>
        <v>1</v>
      </c>
      <c r="I12">
        <f t="shared" si="2"/>
        <v>0.27600000000000002</v>
      </c>
      <c r="J12">
        <f t="shared" si="3"/>
        <v>0.27600000000000002</v>
      </c>
      <c r="K12">
        <f>J12/C12</f>
        <v>5.1783551733669095E-2</v>
      </c>
    </row>
    <row r="13" spans="1:13" x14ac:dyDescent="0.25">
      <c r="A13" t="s">
        <v>9</v>
      </c>
      <c r="B13">
        <v>0.3</v>
      </c>
      <c r="C13">
        <v>27.347312890248201</v>
      </c>
      <c r="D13">
        <v>276</v>
      </c>
      <c r="E13">
        <v>1180</v>
      </c>
      <c r="F13" s="1">
        <v>266</v>
      </c>
      <c r="G13" s="1">
        <v>20</v>
      </c>
      <c r="H13" s="3">
        <f t="shared" si="0"/>
        <v>0.93006993006993011</v>
      </c>
      <c r="I13">
        <f t="shared" si="2"/>
        <v>0.26600000000000001</v>
      </c>
      <c r="J13">
        <f t="shared" si="3"/>
        <v>0.28599999999999998</v>
      </c>
      <c r="K13">
        <f>J13/C13</f>
        <v>1.0458065885587791E-2</v>
      </c>
    </row>
    <row r="14" spans="1:13" x14ac:dyDescent="0.25">
      <c r="A14" t="s">
        <v>10</v>
      </c>
      <c r="B14">
        <v>0.1</v>
      </c>
      <c r="C14">
        <v>31.209656125541301</v>
      </c>
      <c r="D14">
        <v>15</v>
      </c>
      <c r="E14">
        <v>43</v>
      </c>
      <c r="F14" s="1">
        <v>111</v>
      </c>
      <c r="G14">
        <v>0</v>
      </c>
      <c r="H14" s="3">
        <f t="shared" si="0"/>
        <v>1</v>
      </c>
      <c r="I14">
        <f t="shared" si="2"/>
        <v>0.111</v>
      </c>
      <c r="J14">
        <f t="shared" si="3"/>
        <v>0.111</v>
      </c>
      <c r="K14">
        <f>J14/C14</f>
        <v>3.5565915738866483E-3</v>
      </c>
    </row>
    <row r="15" spans="1:13" x14ac:dyDescent="0.25">
      <c r="A15" t="s">
        <v>11</v>
      </c>
      <c r="B15">
        <v>0.1</v>
      </c>
      <c r="C15">
        <v>31.471486474757501</v>
      </c>
      <c r="D15">
        <v>4</v>
      </c>
      <c r="E15">
        <v>110</v>
      </c>
      <c r="F15" s="1">
        <v>97</v>
      </c>
      <c r="G15">
        <v>0</v>
      </c>
      <c r="H15" s="3">
        <f t="shared" si="0"/>
        <v>1</v>
      </c>
      <c r="I15">
        <f t="shared" si="2"/>
        <v>9.7000000000000003E-2</v>
      </c>
      <c r="J15">
        <f t="shared" si="3"/>
        <v>9.7000000000000003E-2</v>
      </c>
      <c r="K15">
        <f>J15/C15</f>
        <v>3.0821550192044883E-3</v>
      </c>
    </row>
    <row r="16" spans="1:13" x14ac:dyDescent="0.25">
      <c r="A16" t="s">
        <v>12</v>
      </c>
      <c r="H16" s="3"/>
    </row>
    <row r="17" spans="1:11" x14ac:dyDescent="0.25">
      <c r="A17" t="s">
        <v>1</v>
      </c>
      <c r="C17" t="s">
        <v>2</v>
      </c>
      <c r="D17" t="s">
        <v>19</v>
      </c>
      <c r="E17" t="s">
        <v>20</v>
      </c>
      <c r="F17" t="s">
        <v>21</v>
      </c>
      <c r="G17" t="s">
        <v>22</v>
      </c>
      <c r="H17" s="3"/>
    </row>
    <row r="18" spans="1:11" x14ac:dyDescent="0.25">
      <c r="A18" t="s">
        <v>0</v>
      </c>
      <c r="B18">
        <v>0.5</v>
      </c>
      <c r="C18">
        <v>2.2744704095675798</v>
      </c>
      <c r="D18">
        <v>1205</v>
      </c>
      <c r="E18">
        <v>158</v>
      </c>
      <c r="F18">
        <v>276</v>
      </c>
      <c r="G18">
        <v>267</v>
      </c>
      <c r="H18" s="3">
        <f t="shared" si="0"/>
        <v>0.50828729281767959</v>
      </c>
      <c r="I18">
        <f t="shared" si="2"/>
        <v>0.27600000000000002</v>
      </c>
      <c r="J18">
        <f t="shared" si="3"/>
        <v>0.54300000000000004</v>
      </c>
      <c r="K18">
        <f>J18/C18</f>
        <v>0.23873689352733091</v>
      </c>
    </row>
    <row r="19" spans="1:11" x14ac:dyDescent="0.25">
      <c r="A19" t="s">
        <v>7</v>
      </c>
      <c r="B19">
        <v>0.5</v>
      </c>
      <c r="C19">
        <v>3.0358107301833601</v>
      </c>
      <c r="D19">
        <v>1031</v>
      </c>
      <c r="E19">
        <v>2028</v>
      </c>
      <c r="F19">
        <v>291</v>
      </c>
      <c r="G19">
        <v>211</v>
      </c>
      <c r="H19" s="3">
        <f t="shared" si="0"/>
        <v>0.57968127490039845</v>
      </c>
      <c r="I19">
        <f t="shared" si="2"/>
        <v>0.29099999999999998</v>
      </c>
      <c r="J19">
        <f t="shared" si="3"/>
        <v>0.502</v>
      </c>
      <c r="K19">
        <f>J19/C19</f>
        <v>0.16535945242201566</v>
      </c>
    </row>
    <row r="20" spans="1:11" x14ac:dyDescent="0.25">
      <c r="A20" t="s">
        <v>8</v>
      </c>
      <c r="B20">
        <v>0.3</v>
      </c>
      <c r="C20">
        <v>6.57077107759899</v>
      </c>
      <c r="D20">
        <v>995</v>
      </c>
      <c r="E20">
        <v>149</v>
      </c>
      <c r="F20">
        <v>265</v>
      </c>
      <c r="G20">
        <v>15</v>
      </c>
      <c r="H20" s="3">
        <f t="shared" si="0"/>
        <v>0.9464285714285714</v>
      </c>
      <c r="I20">
        <f t="shared" si="2"/>
        <v>0.26500000000000001</v>
      </c>
      <c r="J20">
        <f t="shared" si="3"/>
        <v>0.28000000000000003</v>
      </c>
      <c r="K20">
        <f>J20/C20</f>
        <v>4.2612959224005438E-2</v>
      </c>
    </row>
    <row r="21" spans="1:11" x14ac:dyDescent="0.25">
      <c r="A21" t="s">
        <v>9</v>
      </c>
      <c r="B21">
        <v>0.3</v>
      </c>
      <c r="C21">
        <v>15.677555206445</v>
      </c>
      <c r="D21">
        <v>1615</v>
      </c>
      <c r="E21">
        <v>1954</v>
      </c>
      <c r="F21">
        <v>305</v>
      </c>
      <c r="G21">
        <v>0</v>
      </c>
      <c r="H21" s="3">
        <f t="shared" si="0"/>
        <v>1</v>
      </c>
      <c r="I21">
        <f t="shared" si="2"/>
        <v>0.30499999999999999</v>
      </c>
      <c r="J21">
        <f t="shared" si="3"/>
        <v>0.30499999999999999</v>
      </c>
      <c r="K21">
        <f>J21/C21</f>
        <v>1.9454563928093541E-2</v>
      </c>
    </row>
    <row r="22" spans="1:11" x14ac:dyDescent="0.25">
      <c r="A22" t="s">
        <v>10</v>
      </c>
      <c r="B22">
        <v>0.1</v>
      </c>
      <c r="C22">
        <v>24.3444848521282</v>
      </c>
      <c r="D22">
        <v>12</v>
      </c>
      <c r="E22">
        <v>40</v>
      </c>
      <c r="F22" s="1">
        <v>105</v>
      </c>
      <c r="G22">
        <v>0</v>
      </c>
      <c r="H22" s="3">
        <f t="shared" si="0"/>
        <v>1</v>
      </c>
      <c r="I22">
        <f t="shared" si="2"/>
        <v>0.105</v>
      </c>
      <c r="J22">
        <f t="shared" si="3"/>
        <v>0.105</v>
      </c>
      <c r="K22">
        <f>J22/C22</f>
        <v>4.3130918825263565E-3</v>
      </c>
    </row>
    <row r="23" spans="1:11" x14ac:dyDescent="0.25">
      <c r="A23" t="s">
        <v>11</v>
      </c>
      <c r="B23">
        <v>0.1</v>
      </c>
      <c r="C23">
        <v>28.1487997242121</v>
      </c>
      <c r="D23">
        <v>6</v>
      </c>
      <c r="E23">
        <v>110</v>
      </c>
      <c r="F23" s="1">
        <v>103</v>
      </c>
      <c r="G23">
        <v>0</v>
      </c>
      <c r="H23" s="3">
        <f t="shared" si="0"/>
        <v>1</v>
      </c>
      <c r="I23">
        <f t="shared" si="2"/>
        <v>0.10299999999999999</v>
      </c>
      <c r="J23">
        <f t="shared" si="3"/>
        <v>0.10299999999999999</v>
      </c>
      <c r="K23">
        <f>J23/C23</f>
        <v>3.6591258245162357E-3</v>
      </c>
    </row>
    <row r="24" spans="1:11" x14ac:dyDescent="0.25">
      <c r="A24" t="s">
        <v>13</v>
      </c>
      <c r="H24" s="3"/>
    </row>
    <row r="25" spans="1:11" x14ac:dyDescent="0.25">
      <c r="A25" t="s">
        <v>1</v>
      </c>
      <c r="C25" t="s">
        <v>2</v>
      </c>
      <c r="D25" t="s">
        <v>19</v>
      </c>
      <c r="E25" t="s">
        <v>20</v>
      </c>
      <c r="F25" t="s">
        <v>21</v>
      </c>
      <c r="G25" t="s">
        <v>22</v>
      </c>
      <c r="H25" s="3"/>
    </row>
    <row r="26" spans="1:11" x14ac:dyDescent="0.25">
      <c r="A26" t="s">
        <v>0</v>
      </c>
      <c r="B26">
        <v>0.5</v>
      </c>
      <c r="C26">
        <v>2.1516932080789601</v>
      </c>
      <c r="D26">
        <v>1392</v>
      </c>
      <c r="E26">
        <v>176</v>
      </c>
      <c r="F26">
        <v>263</v>
      </c>
      <c r="G26">
        <v>237</v>
      </c>
      <c r="H26" s="3">
        <f t="shared" si="0"/>
        <v>0.52600000000000002</v>
      </c>
      <c r="I26">
        <f t="shared" si="2"/>
        <v>0.26300000000000001</v>
      </c>
      <c r="J26">
        <f t="shared" si="3"/>
        <v>0.5</v>
      </c>
      <c r="K26">
        <f>J26/C26</f>
        <v>0.23237513513666844</v>
      </c>
    </row>
    <row r="27" spans="1:11" x14ac:dyDescent="0.25">
      <c r="A27" t="s">
        <v>7</v>
      </c>
      <c r="B27">
        <v>0.5</v>
      </c>
      <c r="C27">
        <v>4.0502293543332204</v>
      </c>
      <c r="D27">
        <v>1076</v>
      </c>
      <c r="E27">
        <v>2122</v>
      </c>
      <c r="F27">
        <v>279</v>
      </c>
      <c r="G27">
        <v>222</v>
      </c>
      <c r="H27" s="3">
        <f t="shared" si="0"/>
        <v>0.55688622754491013</v>
      </c>
      <c r="I27">
        <f t="shared" si="2"/>
        <v>0.27900000000000003</v>
      </c>
      <c r="J27">
        <f t="shared" si="3"/>
        <v>0.501</v>
      </c>
      <c r="K27">
        <f>J27/C27</f>
        <v>0.12369669867312451</v>
      </c>
    </row>
    <row r="28" spans="1:11" x14ac:dyDescent="0.25">
      <c r="A28" t="s">
        <v>8</v>
      </c>
      <c r="B28">
        <v>0.3</v>
      </c>
      <c r="C28">
        <v>5.5251901389789202</v>
      </c>
      <c r="D28">
        <v>1445</v>
      </c>
      <c r="E28">
        <v>166</v>
      </c>
      <c r="F28">
        <v>263</v>
      </c>
      <c r="G28" s="1">
        <v>45</v>
      </c>
      <c r="H28" s="3">
        <f t="shared" si="0"/>
        <v>0.85389610389610393</v>
      </c>
      <c r="I28">
        <f t="shared" si="2"/>
        <v>0.26300000000000001</v>
      </c>
      <c r="J28">
        <f t="shared" si="3"/>
        <v>0.308</v>
      </c>
      <c r="K28">
        <f>J28/C28</f>
        <v>5.5744687920716476E-2</v>
      </c>
    </row>
    <row r="29" spans="1:11" x14ac:dyDescent="0.25">
      <c r="A29" t="s">
        <v>9</v>
      </c>
      <c r="B29">
        <v>0.3</v>
      </c>
      <c r="C29">
        <v>6.6097171003061801</v>
      </c>
      <c r="D29">
        <v>905</v>
      </c>
      <c r="E29">
        <v>1909</v>
      </c>
      <c r="F29">
        <v>279</v>
      </c>
      <c r="G29" s="1">
        <v>63</v>
      </c>
      <c r="H29" s="3">
        <f t="shared" si="0"/>
        <v>0.81578947368421051</v>
      </c>
      <c r="I29">
        <f t="shared" si="2"/>
        <v>0.27900000000000003</v>
      </c>
      <c r="J29">
        <f t="shared" si="3"/>
        <v>0.34200000000000003</v>
      </c>
      <c r="K29">
        <f>J29/C29</f>
        <v>5.1742002692393242E-2</v>
      </c>
    </row>
    <row r="30" spans="1:11" x14ac:dyDescent="0.25">
      <c r="A30" t="s">
        <v>10</v>
      </c>
      <c r="B30">
        <v>0.1</v>
      </c>
      <c r="C30">
        <v>24.091872169257201</v>
      </c>
      <c r="D30">
        <v>18</v>
      </c>
      <c r="E30">
        <v>45</v>
      </c>
      <c r="F30">
        <v>100</v>
      </c>
      <c r="G30">
        <v>0</v>
      </c>
      <c r="H30" s="3">
        <f t="shared" si="0"/>
        <v>1</v>
      </c>
      <c r="I30">
        <f t="shared" si="2"/>
        <v>0.1</v>
      </c>
      <c r="J30">
        <f t="shared" si="3"/>
        <v>0.1</v>
      </c>
      <c r="K30">
        <f>J30/C30</f>
        <v>4.1507774612720436E-3</v>
      </c>
    </row>
    <row r="31" spans="1:11" x14ac:dyDescent="0.25">
      <c r="A31" t="s">
        <v>11</v>
      </c>
      <c r="B31">
        <v>0.1</v>
      </c>
      <c r="C31">
        <v>20.860786037335298</v>
      </c>
      <c r="D31">
        <v>17</v>
      </c>
      <c r="E31">
        <v>131</v>
      </c>
      <c r="F31">
        <v>97</v>
      </c>
      <c r="G31">
        <v>0</v>
      </c>
      <c r="H31" s="3">
        <f t="shared" si="0"/>
        <v>1</v>
      </c>
      <c r="I31">
        <f t="shared" si="2"/>
        <v>9.7000000000000003E-2</v>
      </c>
      <c r="J31">
        <f t="shared" si="3"/>
        <v>9.7000000000000003E-2</v>
      </c>
      <c r="K31">
        <f>J31/C31</f>
        <v>4.6498727241818987E-3</v>
      </c>
    </row>
    <row r="32" spans="1:11" ht="191.25" customHeight="1" x14ac:dyDescent="0.25">
      <c r="D32" s="2" t="s">
        <v>15</v>
      </c>
      <c r="E32" s="2" t="s">
        <v>16</v>
      </c>
      <c r="F32" s="2"/>
      <c r="G32" s="2"/>
      <c r="H32" s="2" t="s">
        <v>18</v>
      </c>
      <c r="I32" s="5"/>
      <c r="J32" s="5" t="s">
        <v>27</v>
      </c>
      <c r="K32" s="5"/>
    </row>
    <row r="33" ht="13.5" customHeigh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hehe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Linhehe</dc:creator>
  <cp:lastModifiedBy>Linhehe</cp:lastModifiedBy>
  <dcterms:created xsi:type="dcterms:W3CDTF">2014-02-08T03:33:37Z</dcterms:created>
  <dcterms:modified xsi:type="dcterms:W3CDTF">2014-02-08T13:43:33Z</dcterms:modified>
</cp:coreProperties>
</file>