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rabcad\F_A-18C Simulator\CAD\ECAD\PCBs for Sim\UFC\other\"/>
    </mc:Choice>
  </mc:AlternateContent>
  <bookViews>
    <workbookView xWindow="0" yWindow="0" windowWidth="38400" windowHeight="18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7" i="1"/>
  <c r="B9" i="1"/>
  <c r="B20" i="1" s="1"/>
  <c r="B19" i="1"/>
  <c r="B1" i="1"/>
  <c r="D4" i="1"/>
  <c r="C4" i="1"/>
  <c r="E4" i="1" l="1"/>
  <c r="B4" i="1" s="1"/>
  <c r="B15" i="1"/>
  <c r="B16" i="1" s="1"/>
</calcChain>
</file>

<file path=xl/sharedStrings.xml><?xml version="1.0" encoding="utf-8"?>
<sst xmlns="http://schemas.openxmlformats.org/spreadsheetml/2006/main" count="27" uniqueCount="26">
  <si>
    <t>supply voltage</t>
  </si>
  <si>
    <t>Vled forward voltage</t>
  </si>
  <si>
    <t>Iseg</t>
  </si>
  <si>
    <t>k1</t>
  </si>
  <si>
    <t>Rset</t>
  </si>
  <si>
    <t>Vsupmin</t>
  </si>
  <si>
    <t>vmin</t>
  </si>
  <si>
    <t>imax</t>
  </si>
  <si>
    <t>num Ics</t>
  </si>
  <si>
    <t>Duty cycle(0-15) = N/16</t>
  </si>
  <si>
    <t>Number of segments driven</t>
  </si>
  <si>
    <t>maximum drop of the power supply</t>
  </si>
  <si>
    <t>minimum voltage required to drive the displays, this is Vfv+0.6</t>
  </si>
  <si>
    <t>maximum current per IC (0.015+(nsegments*Iseg))</t>
  </si>
  <si>
    <t>power required (W)</t>
  </si>
  <si>
    <t>series resistor on power line (ohm)</t>
  </si>
  <si>
    <t>modificable</t>
  </si>
  <si>
    <t>calculated</t>
  </si>
  <si>
    <t>do not touch</t>
  </si>
  <si>
    <t>Iseg (max current per dot, affects brighness)</t>
  </si>
  <si>
    <t>(typical value for the selected matrix)</t>
  </si>
  <si>
    <t>(hopefully we won't turn on all 35 dots for prolonged periods of time)</t>
  </si>
  <si>
    <t>power disipation (per IC, max 0.9w!)</t>
  </si>
  <si>
    <t>over limit</t>
  </si>
  <si>
    <t>current required(A)</t>
  </si>
  <si>
    <t>IF using 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</si>
</sst>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8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sqref="A1:I20"/>
    </sheetView>
  </sheetViews>
  <sheetFormatPr defaultRowHeight="15" x14ac:dyDescent="0.25"/>
  <cols>
    <col min="1" max="1" width="45.85546875" customWidth="1"/>
    <col min="8" max="8" width="14.85546875" customWidth="1"/>
  </cols>
  <sheetData>
    <row r="1" spans="1:8" x14ac:dyDescent="0.25">
      <c r="A1" t="s">
        <v>19</v>
      </c>
      <c r="B1">
        <f>E1/E2</f>
        <v>0.04</v>
      </c>
      <c r="D1" s="2" t="s">
        <v>3</v>
      </c>
      <c r="E1" s="5">
        <v>2144</v>
      </c>
    </row>
    <row r="2" spans="1:8" x14ac:dyDescent="0.25">
      <c r="D2" s="2" t="s">
        <v>4</v>
      </c>
      <c r="E2" s="3">
        <v>53600</v>
      </c>
      <c r="H2" s="3" t="s">
        <v>16</v>
      </c>
    </row>
    <row r="3" spans="1:8" x14ac:dyDescent="0.25">
      <c r="H3" s="1" t="s">
        <v>17</v>
      </c>
    </row>
    <row r="4" spans="1:8" x14ac:dyDescent="0.25">
      <c r="A4" s="2" t="s">
        <v>22</v>
      </c>
      <c r="B4" s="1">
        <f>C4+D4*E4</f>
        <v>0.49949999999999989</v>
      </c>
      <c r="C4" s="5">
        <f>B5*0.015</f>
        <v>4.9499999999999995E-2</v>
      </c>
      <c r="D4" s="5">
        <f>B5-B8</f>
        <v>1.1999999999999997</v>
      </c>
      <c r="E4" s="5">
        <f>B6/16*B9*B7</f>
        <v>0.375</v>
      </c>
      <c r="H4" s="5" t="s">
        <v>18</v>
      </c>
    </row>
    <row r="5" spans="1:8" x14ac:dyDescent="0.25">
      <c r="A5" s="4" t="s">
        <v>0</v>
      </c>
      <c r="B5" s="3">
        <v>3.3</v>
      </c>
      <c r="H5" s="6" t="s">
        <v>23</v>
      </c>
    </row>
    <row r="6" spans="1:8" x14ac:dyDescent="0.25">
      <c r="A6" s="4" t="s">
        <v>9</v>
      </c>
      <c r="B6" s="3">
        <v>15</v>
      </c>
    </row>
    <row r="7" spans="1:8" x14ac:dyDescent="0.25">
      <c r="A7" s="4" t="s">
        <v>10</v>
      </c>
      <c r="B7" s="3">
        <v>10</v>
      </c>
      <c r="D7" t="s">
        <v>21</v>
      </c>
    </row>
    <row r="8" spans="1:8" x14ac:dyDescent="0.25">
      <c r="A8" s="4" t="s">
        <v>1</v>
      </c>
      <c r="B8" s="3">
        <v>2.1</v>
      </c>
      <c r="D8" t="s">
        <v>20</v>
      </c>
    </row>
    <row r="9" spans="1:8" x14ac:dyDescent="0.25">
      <c r="A9" s="4" t="s">
        <v>2</v>
      </c>
      <c r="B9" s="5">
        <f>B1</f>
        <v>0.04</v>
      </c>
    </row>
    <row r="10" spans="1:8" x14ac:dyDescent="0.25">
      <c r="A10" t="s">
        <v>8</v>
      </c>
      <c r="B10" s="3">
        <v>6</v>
      </c>
    </row>
    <row r="11" spans="1:8" x14ac:dyDescent="0.25">
      <c r="A11" s="4" t="s">
        <v>14</v>
      </c>
      <c r="B11" s="1">
        <f>B10*B4</f>
        <v>2.9969999999999994</v>
      </c>
    </row>
    <row r="12" spans="1:8" x14ac:dyDescent="0.25">
      <c r="A12" s="4"/>
    </row>
    <row r="13" spans="1:8" x14ac:dyDescent="0.25">
      <c r="A13" s="4"/>
    </row>
    <row r="14" spans="1:8" x14ac:dyDescent="0.25">
      <c r="A14" s="7" t="s">
        <v>25</v>
      </c>
    </row>
    <row r="15" spans="1:8" x14ac:dyDescent="0.25">
      <c r="A15" s="2" t="s">
        <v>15</v>
      </c>
      <c r="B15" s="1">
        <f>(B18-B19)/(B20*B10)</f>
        <v>0.88353413654618473</v>
      </c>
    </row>
    <row r="16" spans="1:8" x14ac:dyDescent="0.25">
      <c r="A16" s="2" t="s">
        <v>14</v>
      </c>
      <c r="B16" s="1">
        <f>B15*(B20*B10)*(B20*B10)</f>
        <v>5.4780000000000006</v>
      </c>
    </row>
    <row r="17" spans="1:4" x14ac:dyDescent="0.25">
      <c r="A17" s="2" t="s">
        <v>24</v>
      </c>
      <c r="B17" s="1">
        <f>B20*B10</f>
        <v>2.4900000000000002</v>
      </c>
    </row>
    <row r="18" spans="1:4" x14ac:dyDescent="0.25">
      <c r="A18" s="2" t="s">
        <v>5</v>
      </c>
      <c r="B18" s="3">
        <v>4.9000000000000004</v>
      </c>
      <c r="D18" t="s">
        <v>11</v>
      </c>
    </row>
    <row r="19" spans="1:4" x14ac:dyDescent="0.25">
      <c r="A19" s="2" t="s">
        <v>6</v>
      </c>
      <c r="B19" s="5">
        <f>B8+0.6</f>
        <v>2.7</v>
      </c>
      <c r="D19" t="s">
        <v>12</v>
      </c>
    </row>
    <row r="20" spans="1:4" x14ac:dyDescent="0.25">
      <c r="A20" s="2" t="s">
        <v>7</v>
      </c>
      <c r="B20" s="5">
        <f>0.015+(B7*B9)</f>
        <v>0.41500000000000004</v>
      </c>
      <c r="D20" t="s">
        <v>13</v>
      </c>
    </row>
  </sheetData>
  <conditionalFormatting sqref="B4">
    <cfRule type="expression" dxfId="0" priority="1">
      <formula>$B$4&gt;0.9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amanuense</dc:creator>
  <cp:lastModifiedBy>amanuense</cp:lastModifiedBy>
  <dcterms:created xsi:type="dcterms:W3CDTF">2017-12-21T04:47:37Z</dcterms:created>
  <dcterms:modified xsi:type="dcterms:W3CDTF">2017-12-21T08:19:10Z</dcterms:modified>
</cp:coreProperties>
</file>