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randProf\Documents\fall.2022\Biostats\week8\"/>
    </mc:Choice>
  </mc:AlternateContent>
  <xr:revisionPtr revIDLastSave="0" documentId="13_ncr:1_{F07A3CD0-532A-4E33-B6CC-1DDEC5BACF99}" xr6:coauthVersionLast="47" xr6:coauthVersionMax="47" xr10:uidLastSave="{00000000-0000-0000-0000-000000000000}"/>
  <bookViews>
    <workbookView xWindow="-98" yWindow="-98" windowWidth="21795" windowHeight="13695" firstSheet="6" activeTab="6" xr2:uid="{00000000-000D-0000-FFFF-FFFF00000000}"/>
  </bookViews>
  <sheets>
    <sheet name="ANOVA" sheetId="1" r:id="rId1"/>
    <sheet name="Anova_analysis" sheetId="20" r:id="rId2"/>
    <sheet name="Anova_excel" sheetId="18" r:id="rId3"/>
    <sheet name="anova2" sheetId="3" r:id="rId4"/>
    <sheet name="spss_data" sheetId="5" r:id="rId5"/>
    <sheet name="spss_data1" sheetId="4" r:id="rId6"/>
    <sheet name="variables" sheetId="2" r:id="rId7"/>
    <sheet name="&lt;100" sheetId="6" r:id="rId8"/>
    <sheet name="100-125" sheetId="8" r:id="rId9"/>
    <sheet name="126-150" sheetId="10" r:id="rId10"/>
    <sheet name="151-175" sheetId="11" r:id="rId11"/>
    <sheet name="176-200" sheetId="12" r:id="rId12"/>
    <sheet name="&gt;201" sheetId="13" r:id="rId13"/>
    <sheet name="descriptives_SPSS" sheetId="7" r:id="rId14"/>
    <sheet name="F-stat" sheetId="14" r:id="rId15"/>
    <sheet name="Effsize" sheetId="15" r:id="rId1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" i="15" l="1"/>
  <c r="L12" i="14"/>
  <c r="J15" i="14" l="1"/>
  <c r="L11" i="14"/>
  <c r="L10" i="14"/>
  <c r="L7" i="14"/>
  <c r="L5" i="14"/>
  <c r="M2" i="14"/>
  <c r="M4" i="14" s="1"/>
  <c r="L2" i="14"/>
  <c r="H35" i="6"/>
  <c r="B2" i="6"/>
  <c r="L4" i="14"/>
  <c r="S52" i="14"/>
  <c r="R65" i="14"/>
  <c r="Q101" i="14"/>
  <c r="P101" i="14"/>
  <c r="O65" i="14"/>
  <c r="N33" i="14"/>
  <c r="S50" i="14"/>
  <c r="S3" i="14"/>
  <c r="S4" i="14"/>
  <c r="S5" i="14"/>
  <c r="S6" i="14"/>
  <c r="S7" i="14"/>
  <c r="S8" i="14"/>
  <c r="S9" i="14"/>
  <c r="S10" i="14"/>
  <c r="S11" i="14"/>
  <c r="S12" i="14"/>
  <c r="S13" i="14"/>
  <c r="S14" i="14"/>
  <c r="S15" i="14"/>
  <c r="S16" i="14"/>
  <c r="S17" i="14"/>
  <c r="S18" i="14"/>
  <c r="S19" i="14"/>
  <c r="S20" i="14"/>
  <c r="S21" i="14"/>
  <c r="S22" i="14"/>
  <c r="S23" i="14"/>
  <c r="S24" i="14"/>
  <c r="S25" i="14"/>
  <c r="S26" i="14"/>
  <c r="S27" i="14"/>
  <c r="S28" i="14"/>
  <c r="S29" i="14"/>
  <c r="S30" i="14"/>
  <c r="S31" i="14"/>
  <c r="S32" i="14"/>
  <c r="S33" i="14"/>
  <c r="S34" i="14"/>
  <c r="S35" i="14"/>
  <c r="S36" i="14"/>
  <c r="S37" i="14"/>
  <c r="S38" i="14"/>
  <c r="S39" i="14"/>
  <c r="S40" i="14"/>
  <c r="S41" i="14"/>
  <c r="S42" i="14"/>
  <c r="S43" i="14"/>
  <c r="S44" i="14"/>
  <c r="S45" i="14"/>
  <c r="S46" i="14"/>
  <c r="S47" i="14"/>
  <c r="S48" i="14"/>
  <c r="S2" i="14"/>
  <c r="R63" i="14"/>
  <c r="R3" i="14"/>
  <c r="R4" i="14"/>
  <c r="R5" i="14"/>
  <c r="R6" i="14"/>
  <c r="R7" i="14"/>
  <c r="R8" i="14"/>
  <c r="R9" i="14"/>
  <c r="R10" i="14"/>
  <c r="R11" i="14"/>
  <c r="R12" i="14"/>
  <c r="R13" i="14"/>
  <c r="R14" i="14"/>
  <c r="R15" i="14"/>
  <c r="R16" i="14"/>
  <c r="R17" i="14"/>
  <c r="R18" i="14"/>
  <c r="R19" i="14"/>
  <c r="R20" i="14"/>
  <c r="R21" i="14"/>
  <c r="R22" i="14"/>
  <c r="R23" i="14"/>
  <c r="R24" i="14"/>
  <c r="R25" i="14"/>
  <c r="R26" i="14"/>
  <c r="R27" i="14"/>
  <c r="R28" i="14"/>
  <c r="R29" i="14"/>
  <c r="R30" i="14"/>
  <c r="R31" i="14"/>
  <c r="R32" i="14"/>
  <c r="R33" i="14"/>
  <c r="R34" i="14"/>
  <c r="R35" i="14"/>
  <c r="R36" i="14"/>
  <c r="R37" i="14"/>
  <c r="R38" i="14"/>
  <c r="R39" i="14"/>
  <c r="R40" i="14"/>
  <c r="R41" i="14"/>
  <c r="R42" i="14"/>
  <c r="R43" i="14"/>
  <c r="R44" i="14"/>
  <c r="R45" i="14"/>
  <c r="R46" i="14"/>
  <c r="R47" i="14"/>
  <c r="R48" i="14"/>
  <c r="R49" i="14"/>
  <c r="R50" i="14"/>
  <c r="R51" i="14"/>
  <c r="R52" i="14"/>
  <c r="R53" i="14"/>
  <c r="R54" i="14"/>
  <c r="R55" i="14"/>
  <c r="R56" i="14"/>
  <c r="R57" i="14"/>
  <c r="R58" i="14"/>
  <c r="R59" i="14"/>
  <c r="R60" i="14"/>
  <c r="R2" i="14"/>
  <c r="Q96" i="14"/>
  <c r="Q3" i="14"/>
  <c r="Q4" i="14"/>
  <c r="Q5" i="14"/>
  <c r="Q6" i="14"/>
  <c r="Q7" i="14"/>
  <c r="Q8" i="14"/>
  <c r="Q9" i="14"/>
  <c r="Q10" i="14"/>
  <c r="Q11" i="14"/>
  <c r="Q12" i="14"/>
  <c r="Q13" i="14"/>
  <c r="Q14" i="14"/>
  <c r="Q15" i="14"/>
  <c r="Q16" i="14"/>
  <c r="Q17" i="14"/>
  <c r="Q18" i="14"/>
  <c r="Q19" i="14"/>
  <c r="Q20" i="14"/>
  <c r="Q21" i="14"/>
  <c r="Q22" i="14"/>
  <c r="Q23" i="14"/>
  <c r="Q24" i="14"/>
  <c r="Q25" i="14"/>
  <c r="Q26" i="14"/>
  <c r="Q27" i="14"/>
  <c r="Q28" i="14"/>
  <c r="Q29" i="14"/>
  <c r="Q30" i="14"/>
  <c r="Q31" i="14"/>
  <c r="Q32" i="14"/>
  <c r="Q33" i="14"/>
  <c r="Q34" i="14"/>
  <c r="Q35" i="14"/>
  <c r="Q36" i="14"/>
  <c r="Q37" i="14"/>
  <c r="Q38" i="14"/>
  <c r="Q39" i="14"/>
  <c r="Q40" i="14"/>
  <c r="Q41" i="14"/>
  <c r="Q42" i="14"/>
  <c r="Q43" i="14"/>
  <c r="Q44" i="14"/>
  <c r="Q45" i="14"/>
  <c r="Q46" i="14"/>
  <c r="Q47" i="14"/>
  <c r="Q48" i="14"/>
  <c r="Q49" i="14"/>
  <c r="Q50" i="14"/>
  <c r="Q51" i="14"/>
  <c r="Q52" i="14"/>
  <c r="Q53" i="14"/>
  <c r="Q54" i="14"/>
  <c r="Q55" i="14"/>
  <c r="Q56" i="14"/>
  <c r="Q57" i="14"/>
  <c r="Q58" i="14"/>
  <c r="Q59" i="14"/>
  <c r="Q60" i="14"/>
  <c r="Q61" i="14"/>
  <c r="Q62" i="14"/>
  <c r="Q63" i="14"/>
  <c r="Q64" i="14"/>
  <c r="Q65" i="14"/>
  <c r="Q66" i="14"/>
  <c r="Q67" i="14"/>
  <c r="Q68" i="14"/>
  <c r="Q69" i="14"/>
  <c r="Q70" i="14"/>
  <c r="Q71" i="14"/>
  <c r="Q72" i="14"/>
  <c r="Q73" i="14"/>
  <c r="Q74" i="14"/>
  <c r="Q75" i="14"/>
  <c r="Q76" i="14"/>
  <c r="Q77" i="14"/>
  <c r="Q78" i="14"/>
  <c r="Q79" i="14"/>
  <c r="Q80" i="14"/>
  <c r="Q81" i="14"/>
  <c r="Q82" i="14"/>
  <c r="Q83" i="14"/>
  <c r="Q84" i="14"/>
  <c r="Q85" i="14"/>
  <c r="Q86" i="14"/>
  <c r="Q87" i="14"/>
  <c r="Q88" i="14"/>
  <c r="Q89" i="14"/>
  <c r="Q90" i="14"/>
  <c r="Q91" i="14"/>
  <c r="Q92" i="14"/>
  <c r="Q93" i="14"/>
  <c r="Q2" i="14"/>
  <c r="P99" i="14"/>
  <c r="P3" i="14"/>
  <c r="P4" i="14"/>
  <c r="P5" i="14"/>
  <c r="P6" i="14"/>
  <c r="P7" i="14"/>
  <c r="P8" i="14"/>
  <c r="P9" i="14"/>
  <c r="P10" i="14"/>
  <c r="P11" i="14"/>
  <c r="P12" i="14"/>
  <c r="P13" i="14"/>
  <c r="P14" i="14"/>
  <c r="P15" i="14"/>
  <c r="P16" i="14"/>
  <c r="P17" i="14"/>
  <c r="P18" i="14"/>
  <c r="P19" i="14"/>
  <c r="P20" i="14"/>
  <c r="P21" i="14"/>
  <c r="P22" i="14"/>
  <c r="P23" i="14"/>
  <c r="P24" i="14"/>
  <c r="P25" i="14"/>
  <c r="P26" i="14"/>
  <c r="P27" i="14"/>
  <c r="P28" i="14"/>
  <c r="P29" i="14"/>
  <c r="P30" i="14"/>
  <c r="P31" i="14"/>
  <c r="P32" i="14"/>
  <c r="P33" i="14"/>
  <c r="P34" i="14"/>
  <c r="P35" i="14"/>
  <c r="P36" i="14"/>
  <c r="P37" i="14"/>
  <c r="P38" i="14"/>
  <c r="P39" i="14"/>
  <c r="P40" i="14"/>
  <c r="P41" i="14"/>
  <c r="P42" i="14"/>
  <c r="P43" i="14"/>
  <c r="P44" i="14"/>
  <c r="P45" i="14"/>
  <c r="P46" i="14"/>
  <c r="P47" i="14"/>
  <c r="P48" i="14"/>
  <c r="P49" i="14"/>
  <c r="P50" i="14"/>
  <c r="P51" i="14"/>
  <c r="P52" i="14"/>
  <c r="P53" i="14"/>
  <c r="P54" i="14"/>
  <c r="P55" i="14"/>
  <c r="P56" i="14"/>
  <c r="P57" i="14"/>
  <c r="P58" i="14"/>
  <c r="P59" i="14"/>
  <c r="P60" i="14"/>
  <c r="P61" i="14"/>
  <c r="P62" i="14"/>
  <c r="P63" i="14"/>
  <c r="P64" i="14"/>
  <c r="P65" i="14"/>
  <c r="P66" i="14"/>
  <c r="P67" i="14"/>
  <c r="P68" i="14"/>
  <c r="P69" i="14"/>
  <c r="P70" i="14"/>
  <c r="P71" i="14"/>
  <c r="P72" i="14"/>
  <c r="P73" i="14"/>
  <c r="P74" i="14"/>
  <c r="P75" i="14"/>
  <c r="P76" i="14"/>
  <c r="P77" i="14"/>
  <c r="P78" i="14"/>
  <c r="P79" i="14"/>
  <c r="P80" i="14"/>
  <c r="P81" i="14"/>
  <c r="P82" i="14"/>
  <c r="P83" i="14"/>
  <c r="P84" i="14"/>
  <c r="P85" i="14"/>
  <c r="P86" i="14"/>
  <c r="P87" i="14"/>
  <c r="P88" i="14"/>
  <c r="P89" i="14"/>
  <c r="P90" i="14"/>
  <c r="P91" i="14"/>
  <c r="P92" i="14"/>
  <c r="P93" i="14"/>
  <c r="P94" i="14"/>
  <c r="P95" i="14"/>
  <c r="P96" i="14"/>
  <c r="P97" i="14"/>
  <c r="P2" i="14"/>
  <c r="O63" i="14"/>
  <c r="O3" i="14"/>
  <c r="O4" i="14"/>
  <c r="O5" i="14"/>
  <c r="O6" i="14"/>
  <c r="O7" i="14"/>
  <c r="O8" i="14"/>
  <c r="O9" i="14"/>
  <c r="O10" i="14"/>
  <c r="O11" i="14"/>
  <c r="O12" i="14"/>
  <c r="O13" i="14"/>
  <c r="O14" i="14"/>
  <c r="O15" i="14"/>
  <c r="O16" i="14"/>
  <c r="O17" i="14"/>
  <c r="O18" i="14"/>
  <c r="O19" i="14"/>
  <c r="O20" i="14"/>
  <c r="O21" i="14"/>
  <c r="O22" i="14"/>
  <c r="O23" i="14"/>
  <c r="O24" i="14"/>
  <c r="O25" i="14"/>
  <c r="O26" i="14"/>
  <c r="O27" i="14"/>
  <c r="O28" i="14"/>
  <c r="O29" i="14"/>
  <c r="O30" i="14"/>
  <c r="O31" i="14"/>
  <c r="O32" i="14"/>
  <c r="O33" i="14"/>
  <c r="O34" i="14"/>
  <c r="O35" i="14"/>
  <c r="O36" i="14"/>
  <c r="O37" i="14"/>
  <c r="O38" i="14"/>
  <c r="O39" i="14"/>
  <c r="O40" i="14"/>
  <c r="O41" i="14"/>
  <c r="O42" i="14"/>
  <c r="O43" i="14"/>
  <c r="O44" i="14"/>
  <c r="O45" i="14"/>
  <c r="O46" i="14"/>
  <c r="O47" i="14"/>
  <c r="O48" i="14"/>
  <c r="O49" i="14"/>
  <c r="O50" i="14"/>
  <c r="O51" i="14"/>
  <c r="O52" i="14"/>
  <c r="O53" i="14"/>
  <c r="O54" i="14"/>
  <c r="O55" i="14"/>
  <c r="O56" i="14"/>
  <c r="O57" i="14"/>
  <c r="O58" i="14"/>
  <c r="O59" i="14"/>
  <c r="O60" i="14"/>
  <c r="O61" i="14"/>
  <c r="O2" i="14"/>
  <c r="N31" i="14"/>
  <c r="N3" i="14"/>
  <c r="N4" i="14"/>
  <c r="N5" i="14"/>
  <c r="N6" i="14"/>
  <c r="N7" i="14"/>
  <c r="N8" i="14"/>
  <c r="N9" i="14"/>
  <c r="N10" i="14"/>
  <c r="N11" i="14"/>
  <c r="N12" i="14"/>
  <c r="N13" i="14"/>
  <c r="N14" i="14"/>
  <c r="N15" i="14"/>
  <c r="N16" i="14"/>
  <c r="N17" i="14"/>
  <c r="N18" i="14"/>
  <c r="N19" i="14"/>
  <c r="N20" i="14"/>
  <c r="N21" i="14"/>
  <c r="N22" i="14"/>
  <c r="N23" i="14"/>
  <c r="N24" i="14"/>
  <c r="N25" i="14"/>
  <c r="N26" i="14"/>
  <c r="N27" i="14"/>
  <c r="N28" i="14"/>
  <c r="N29" i="14"/>
  <c r="N2" i="14"/>
  <c r="B104" i="14"/>
  <c r="F51" i="14"/>
  <c r="F50" i="14"/>
  <c r="E63" i="14"/>
  <c r="E62" i="14"/>
  <c r="D96" i="14"/>
  <c r="D95" i="14"/>
  <c r="C101" i="14"/>
  <c r="C99" i="14"/>
  <c r="B65" i="14"/>
  <c r="B63" i="14"/>
  <c r="A33" i="14"/>
  <c r="A31" i="14"/>
  <c r="A33" i="6"/>
  <c r="K12" i="11"/>
  <c r="K12" i="13"/>
  <c r="K11" i="13"/>
  <c r="K11" i="12"/>
  <c r="K10" i="12"/>
  <c r="K13" i="11"/>
  <c r="K23" i="10"/>
  <c r="K61" i="8"/>
  <c r="J11" i="13"/>
  <c r="C50" i="13"/>
  <c r="D50" i="13"/>
  <c r="D49" i="13"/>
  <c r="C49" i="13"/>
  <c r="B49" i="13"/>
  <c r="D3" i="13"/>
  <c r="D4" i="13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51" i="13" s="1"/>
  <c r="D29" i="13"/>
  <c r="D30" i="13"/>
  <c r="D31" i="13"/>
  <c r="D32" i="13"/>
  <c r="D33" i="13"/>
  <c r="D34" i="13"/>
  <c r="D35" i="13"/>
  <c r="D36" i="13"/>
  <c r="D37" i="13"/>
  <c r="D38" i="13"/>
  <c r="D39" i="13"/>
  <c r="D40" i="13"/>
  <c r="D41" i="13"/>
  <c r="D42" i="13"/>
  <c r="D43" i="13"/>
  <c r="D44" i="13"/>
  <c r="D45" i="13"/>
  <c r="D46" i="13"/>
  <c r="D47" i="13"/>
  <c r="D48" i="13"/>
  <c r="C3" i="13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B3" i="13"/>
  <c r="B4" i="13"/>
  <c r="B5" i="13"/>
  <c r="B6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34" i="13"/>
  <c r="B35" i="13"/>
  <c r="B36" i="13"/>
  <c r="B37" i="13"/>
  <c r="B38" i="13"/>
  <c r="B39" i="13"/>
  <c r="B40" i="13"/>
  <c r="B41" i="13"/>
  <c r="B42" i="13"/>
  <c r="B43" i="13"/>
  <c r="B44" i="13"/>
  <c r="B45" i="13"/>
  <c r="B46" i="13"/>
  <c r="B47" i="13"/>
  <c r="B48" i="13"/>
  <c r="D2" i="13"/>
  <c r="C2" i="13"/>
  <c r="B2" i="13"/>
  <c r="J10" i="12"/>
  <c r="H13" i="12"/>
  <c r="D63" i="12"/>
  <c r="D62" i="12"/>
  <c r="C63" i="12"/>
  <c r="C62" i="12"/>
  <c r="B3" i="12"/>
  <c r="B4" i="12"/>
  <c r="B5" i="12"/>
  <c r="B6" i="12"/>
  <c r="B7" i="12"/>
  <c r="B8" i="12"/>
  <c r="B9" i="12"/>
  <c r="B10" i="12"/>
  <c r="B11" i="12"/>
  <c r="B12" i="12"/>
  <c r="B13" i="12"/>
  <c r="B14" i="12"/>
  <c r="B62" i="12" s="1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48" i="12"/>
  <c r="B49" i="12"/>
  <c r="B50" i="12"/>
  <c r="B51" i="12"/>
  <c r="B52" i="12"/>
  <c r="B53" i="12"/>
  <c r="B54" i="12"/>
  <c r="B55" i="12"/>
  <c r="B56" i="12"/>
  <c r="B57" i="12"/>
  <c r="B58" i="12"/>
  <c r="B59" i="12"/>
  <c r="B60" i="12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64" i="12" s="1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D58" i="12"/>
  <c r="D59" i="12"/>
  <c r="D60" i="12"/>
  <c r="C3" i="12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C58" i="12"/>
  <c r="C59" i="12"/>
  <c r="C60" i="12"/>
  <c r="D2" i="12"/>
  <c r="C2" i="12"/>
  <c r="B2" i="12"/>
  <c r="D96" i="11"/>
  <c r="C96" i="11"/>
  <c r="D95" i="11"/>
  <c r="C95" i="11"/>
  <c r="B95" i="11"/>
  <c r="D3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D55" i="11"/>
  <c r="D56" i="11"/>
  <c r="D57" i="11"/>
  <c r="D58" i="11"/>
  <c r="D59" i="11"/>
  <c r="D60" i="11"/>
  <c r="D61" i="11"/>
  <c r="D62" i="11"/>
  <c r="D63" i="11"/>
  <c r="D64" i="11"/>
  <c r="D65" i="11"/>
  <c r="D66" i="11"/>
  <c r="D97" i="11" s="1"/>
  <c r="D67" i="11"/>
  <c r="D68" i="11"/>
  <c r="D69" i="11"/>
  <c r="D70" i="11"/>
  <c r="D71" i="11"/>
  <c r="D72" i="11"/>
  <c r="D73" i="11"/>
  <c r="D74" i="11"/>
  <c r="D75" i="11"/>
  <c r="D76" i="11"/>
  <c r="D77" i="11"/>
  <c r="D78" i="11"/>
  <c r="D79" i="11"/>
  <c r="D80" i="11"/>
  <c r="D81" i="11"/>
  <c r="D82" i="11"/>
  <c r="D83" i="11"/>
  <c r="D84" i="11"/>
  <c r="D85" i="11"/>
  <c r="D86" i="11"/>
  <c r="D87" i="11"/>
  <c r="D88" i="11"/>
  <c r="D89" i="11"/>
  <c r="D90" i="11"/>
  <c r="D91" i="11"/>
  <c r="D92" i="11"/>
  <c r="D93" i="11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77" i="11"/>
  <c r="C78" i="11"/>
  <c r="C79" i="11"/>
  <c r="C80" i="11"/>
  <c r="C81" i="11"/>
  <c r="C82" i="11"/>
  <c r="C83" i="11"/>
  <c r="C84" i="11"/>
  <c r="C85" i="11"/>
  <c r="C86" i="11"/>
  <c r="C87" i="11"/>
  <c r="C88" i="11"/>
  <c r="C89" i="11"/>
  <c r="C90" i="11"/>
  <c r="C91" i="11"/>
  <c r="C92" i="11"/>
  <c r="C93" i="11"/>
  <c r="B3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63" i="11"/>
  <c r="B64" i="11"/>
  <c r="B65" i="11"/>
  <c r="B66" i="11"/>
  <c r="B67" i="11"/>
  <c r="B68" i="11"/>
  <c r="B69" i="11"/>
  <c r="B70" i="11"/>
  <c r="B71" i="11"/>
  <c r="B72" i="11"/>
  <c r="B73" i="11"/>
  <c r="B74" i="11"/>
  <c r="B75" i="11"/>
  <c r="B76" i="11"/>
  <c r="B77" i="11"/>
  <c r="B78" i="11"/>
  <c r="B79" i="11"/>
  <c r="B80" i="11"/>
  <c r="B81" i="11"/>
  <c r="B82" i="11"/>
  <c r="B83" i="11"/>
  <c r="B84" i="11"/>
  <c r="B85" i="11"/>
  <c r="B86" i="11"/>
  <c r="B87" i="11"/>
  <c r="B88" i="11"/>
  <c r="B89" i="11"/>
  <c r="B90" i="11"/>
  <c r="B91" i="11"/>
  <c r="B92" i="11"/>
  <c r="B93" i="11"/>
  <c r="D2" i="11"/>
  <c r="C2" i="11"/>
  <c r="B2" i="11"/>
  <c r="H15" i="11"/>
  <c r="J23" i="10"/>
  <c r="C99" i="10"/>
  <c r="C100" i="10" s="1"/>
  <c r="D99" i="10"/>
  <c r="D100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96" i="10"/>
  <c r="D97" i="10"/>
  <c r="C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B99" i="10"/>
  <c r="H26" i="10"/>
  <c r="A50" i="13"/>
  <c r="A62" i="12"/>
  <c r="H14" i="13"/>
  <c r="D2" i="10"/>
  <c r="C2" i="10"/>
  <c r="B2" i="10"/>
  <c r="A63" i="8"/>
  <c r="D7" i="8" s="1"/>
  <c r="H63" i="8"/>
  <c r="J31" i="6"/>
  <c r="K32" i="6"/>
  <c r="D18" i="8"/>
  <c r="D41" i="8"/>
  <c r="J12" i="11"/>
  <c r="C28" i="8"/>
  <c r="C49" i="8"/>
  <c r="A95" i="11"/>
  <c r="B3" i="10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44" i="10"/>
  <c r="B45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66" i="10"/>
  <c r="B67" i="10"/>
  <c r="B68" i="10"/>
  <c r="B69" i="10"/>
  <c r="B70" i="10"/>
  <c r="B71" i="10"/>
  <c r="B72" i="10"/>
  <c r="B73" i="10"/>
  <c r="B74" i="10"/>
  <c r="B75" i="10"/>
  <c r="B76" i="10"/>
  <c r="B77" i="10"/>
  <c r="B78" i="10"/>
  <c r="B79" i="10"/>
  <c r="B80" i="10"/>
  <c r="B81" i="10"/>
  <c r="B82" i="10"/>
  <c r="B83" i="10"/>
  <c r="B84" i="10"/>
  <c r="B85" i="10"/>
  <c r="B86" i="10"/>
  <c r="B87" i="10"/>
  <c r="B88" i="10"/>
  <c r="B89" i="10"/>
  <c r="B90" i="10"/>
  <c r="B91" i="10"/>
  <c r="B92" i="10"/>
  <c r="B93" i="10"/>
  <c r="B94" i="10"/>
  <c r="B95" i="10"/>
  <c r="B96" i="10"/>
  <c r="B97" i="10"/>
  <c r="A99" i="10"/>
  <c r="B15" i="8"/>
  <c r="B36" i="8"/>
  <c r="I2" i="1"/>
  <c r="A51" i="13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A63" i="12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N2" i="1"/>
  <c r="M2" i="1"/>
  <c r="A96" i="1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2" i="1"/>
  <c r="A101" i="10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2" i="1"/>
  <c r="A65" i="8"/>
  <c r="J61" i="8" s="1"/>
  <c r="J77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2" i="1"/>
  <c r="I15" i="7"/>
  <c r="D33" i="6"/>
  <c r="D32" i="6"/>
  <c r="K31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31" i="6" s="1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C32" i="6"/>
  <c r="H34" i="6"/>
  <c r="D2" i="6"/>
  <c r="C31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2" i="6"/>
  <c r="B31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A31" i="6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3" i="1"/>
  <c r="I4" i="1"/>
  <c r="I5" i="1"/>
  <c r="I6" i="1"/>
  <c r="I7" i="1"/>
  <c r="I8" i="1"/>
  <c r="B14" i="8" l="1"/>
  <c r="C48" i="8"/>
  <c r="D17" i="8"/>
  <c r="B34" i="8"/>
  <c r="C47" i="8"/>
  <c r="D16" i="8"/>
  <c r="B33" i="8"/>
  <c r="C25" i="8"/>
  <c r="D15" i="8"/>
  <c r="B32" i="8"/>
  <c r="C45" i="8"/>
  <c r="D35" i="8"/>
  <c r="B31" i="8"/>
  <c r="D57" i="8"/>
  <c r="B30" i="8"/>
  <c r="C43" i="8"/>
  <c r="D33" i="8"/>
  <c r="B50" i="8"/>
  <c r="D32" i="8"/>
  <c r="D31" i="8"/>
  <c r="B48" i="8"/>
  <c r="C37" i="8"/>
  <c r="D30" i="8"/>
  <c r="B45" i="8"/>
  <c r="B61" i="8"/>
  <c r="B35" i="8"/>
  <c r="C27" i="8"/>
  <c r="D38" i="8"/>
  <c r="B13" i="8"/>
  <c r="C26" i="8"/>
  <c r="D37" i="8"/>
  <c r="B12" i="8"/>
  <c r="D2" i="8"/>
  <c r="B53" i="8"/>
  <c r="D61" i="8"/>
  <c r="B52" i="8"/>
  <c r="C44" i="8"/>
  <c r="D34" i="8"/>
  <c r="B4" i="8"/>
  <c r="D54" i="8"/>
  <c r="B29" i="8"/>
  <c r="C42" i="8"/>
  <c r="D53" i="8"/>
  <c r="B28" i="8"/>
  <c r="C41" i="8"/>
  <c r="D52" i="8"/>
  <c r="C14" i="8"/>
  <c r="B47" i="8"/>
  <c r="C60" i="8"/>
  <c r="D50" i="8"/>
  <c r="D3" i="8"/>
  <c r="B20" i="8"/>
  <c r="C59" i="8"/>
  <c r="C12" i="8"/>
  <c r="D25" i="8"/>
  <c r="C32" i="8"/>
  <c r="B40" i="8"/>
  <c r="B17" i="8"/>
  <c r="C53" i="8"/>
  <c r="C30" i="8"/>
  <c r="C9" i="8"/>
  <c r="D20" i="8"/>
  <c r="B60" i="8"/>
  <c r="C2" i="8"/>
  <c r="B56" i="8"/>
  <c r="C46" i="8"/>
  <c r="D36" i="8"/>
  <c r="B8" i="8"/>
  <c r="C21" i="8"/>
  <c r="D14" i="8"/>
  <c r="B5" i="8"/>
  <c r="C18" i="8"/>
  <c r="D13" i="8"/>
  <c r="B51" i="8"/>
  <c r="C17" i="8"/>
  <c r="D9" i="8"/>
  <c r="B3" i="8"/>
  <c r="C16" i="8"/>
  <c r="D6" i="8"/>
  <c r="B49" i="8"/>
  <c r="C15" i="8"/>
  <c r="D5" i="8"/>
  <c r="B24" i="8"/>
  <c r="C61" i="8"/>
  <c r="D51" i="8"/>
  <c r="D4" i="8"/>
  <c r="B21" i="8"/>
  <c r="C34" i="8"/>
  <c r="C13" i="8"/>
  <c r="D29" i="8"/>
  <c r="B46" i="8"/>
  <c r="C33" i="8"/>
  <c r="D49" i="8"/>
  <c r="B19" i="8"/>
  <c r="C58" i="8"/>
  <c r="C11" i="8"/>
  <c r="D48" i="8"/>
  <c r="D22" i="8"/>
  <c r="B2" i="8"/>
  <c r="B44" i="8"/>
  <c r="B18" i="8"/>
  <c r="C57" i="8"/>
  <c r="C31" i="8"/>
  <c r="C10" i="8"/>
  <c r="D47" i="8"/>
  <c r="D21" i="8"/>
  <c r="D46" i="8"/>
  <c r="B37" i="8"/>
  <c r="B16" i="8"/>
  <c r="C50" i="8"/>
  <c r="C29" i="8"/>
  <c r="C5" i="8"/>
  <c r="D45" i="8"/>
  <c r="D19" i="8"/>
  <c r="D101" i="10"/>
  <c r="B59" i="8"/>
  <c r="B43" i="8"/>
  <c r="B27" i="8"/>
  <c r="B11" i="8"/>
  <c r="C56" i="8"/>
  <c r="C40" i="8"/>
  <c r="C24" i="8"/>
  <c r="C8" i="8"/>
  <c r="D60" i="8"/>
  <c r="D44" i="8"/>
  <c r="D28" i="8"/>
  <c r="D12" i="8"/>
  <c r="B58" i="8"/>
  <c r="B42" i="8"/>
  <c r="B26" i="8"/>
  <c r="B10" i="8"/>
  <c r="C55" i="8"/>
  <c r="C39" i="8"/>
  <c r="C23" i="8"/>
  <c r="C7" i="8"/>
  <c r="D59" i="8"/>
  <c r="D43" i="8"/>
  <c r="D27" i="8"/>
  <c r="D11" i="8"/>
  <c r="B57" i="8"/>
  <c r="B41" i="8"/>
  <c r="B25" i="8"/>
  <c r="B9" i="8"/>
  <c r="C54" i="8"/>
  <c r="C38" i="8"/>
  <c r="C22" i="8"/>
  <c r="C6" i="8"/>
  <c r="D58" i="8"/>
  <c r="D42" i="8"/>
  <c r="D26" i="8"/>
  <c r="D10" i="8"/>
  <c r="B55" i="8"/>
  <c r="B39" i="8"/>
  <c r="B23" i="8"/>
  <c r="B7" i="8"/>
  <c r="C52" i="8"/>
  <c r="C36" i="8"/>
  <c r="C20" i="8"/>
  <c r="C4" i="8"/>
  <c r="D56" i="8"/>
  <c r="D40" i="8"/>
  <c r="D24" i="8"/>
  <c r="D8" i="8"/>
  <c r="B54" i="8"/>
  <c r="B38" i="8"/>
  <c r="B22" i="8"/>
  <c r="B6" i="8"/>
  <c r="C51" i="8"/>
  <c r="C35" i="8"/>
  <c r="C19" i="8"/>
  <c r="C3" i="8"/>
  <c r="C64" i="8" s="1"/>
  <c r="C65" i="8" s="1"/>
  <c r="D55" i="8"/>
  <c r="D39" i="8"/>
  <c r="D23" i="8"/>
  <c r="B64" i="8" l="1"/>
  <c r="D64" i="8"/>
  <c r="D65" i="8" s="1"/>
  <c r="D66" i="8" s="1"/>
  <c r="K24" i="10"/>
  <c r="K62" i="8"/>
</calcChain>
</file>

<file path=xl/sharedStrings.xml><?xml version="1.0" encoding="utf-8"?>
<sst xmlns="http://schemas.openxmlformats.org/spreadsheetml/2006/main" count="7441" uniqueCount="132">
  <si>
    <t>Sex</t>
  </si>
  <si>
    <t>Race</t>
  </si>
  <si>
    <t>Age</t>
  </si>
  <si>
    <t>Age_group</t>
  </si>
  <si>
    <t>Weight</t>
  </si>
  <si>
    <t>Weight_group</t>
  </si>
  <si>
    <t>Cholesterol</t>
  </si>
  <si>
    <t>Female</t>
  </si>
  <si>
    <t>Black</t>
  </si>
  <si>
    <t>40 - 49</t>
  </si>
  <si>
    <t>201 lbs and heavier</t>
  </si>
  <si>
    <t>Caucasian</t>
  </si>
  <si>
    <t>50 - 59</t>
  </si>
  <si>
    <t>Male</t>
  </si>
  <si>
    <t>Other</t>
  </si>
  <si>
    <t>60 and older</t>
  </si>
  <si>
    <t>30 - 39</t>
  </si>
  <si>
    <t>19 - 29</t>
  </si>
  <si>
    <t>Hispanic</t>
  </si>
  <si>
    <t>100 lbs and lighter</t>
  </si>
  <si>
    <t>101 - 125</t>
  </si>
  <si>
    <t>126 - 150</t>
  </si>
  <si>
    <t>151 - 175</t>
  </si>
  <si>
    <t>176 - 200</t>
  </si>
  <si>
    <t>String</t>
  </si>
  <si>
    <t>Adeck Sex (Male or Female)</t>
  </si>
  <si>
    <t>None</t>
  </si>
  <si>
    <t>Left</t>
  </si>
  <si>
    <t>Nominal</t>
  </si>
  <si>
    <t>Input</t>
  </si>
  <si>
    <t>Adeck Patient Race(Black, Caucasian etc)</t>
  </si>
  <si>
    <t>Numeric</t>
  </si>
  <si>
    <t>Adeck Patient Age (Years)</t>
  </si>
  <si>
    <t>Right</t>
  </si>
  <si>
    <t>Scale</t>
  </si>
  <si>
    <t>Adeck Patient Age group (Years-Years)</t>
  </si>
  <si>
    <t>Adeck Patient  (Pounds)</t>
  </si>
  <si>
    <t>Adeck Patient weight group  (Pounds-Pounds)</t>
  </si>
  <si>
    <t>{100 lbs and lighter, 1}...</t>
  </si>
  <si>
    <t>Adeck Patient cholesterol level(mg/L)</t>
  </si>
  <si>
    <t>Adeck Patient  weight (Pounds)</t>
  </si>
  <si>
    <t>weight_1</t>
  </si>
  <si>
    <t>Adeck Patient weight  (Pounds)</t>
  </si>
  <si>
    <t>Ordinal</t>
  </si>
  <si>
    <t>Weight_group_1</t>
  </si>
  <si>
    <t>Cholesterol_1</t>
  </si>
  <si>
    <t>404.00, 347.00, 16.00</t>
  </si>
  <si>
    <t>Weight_group_2</t>
  </si>
  <si>
    <t>{1, 100 lbs and lighter}...</t>
  </si>
  <si>
    <t>Unknown</t>
  </si>
  <si>
    <t xml:space="preserve">201 lbs and heavier </t>
  </si>
  <si>
    <t>&lt;100</t>
  </si>
  <si>
    <t>denom</t>
  </si>
  <si>
    <t>fourth moment</t>
  </si>
  <si>
    <t>3rd</t>
  </si>
  <si>
    <t>skewness</t>
  </si>
  <si>
    <t>kurtosis</t>
  </si>
  <si>
    <t>value</t>
  </si>
  <si>
    <t>Descriptives</t>
  </si>
  <si>
    <t>Statistic</t>
  </si>
  <si>
    <t>Std. Error</t>
  </si>
  <si>
    <t>Mean</t>
  </si>
  <si>
    <t>95% Confidence Interval for Mean</t>
  </si>
  <si>
    <t>Lower Bound</t>
  </si>
  <si>
    <t>Upper Bound</t>
  </si>
  <si>
    <t>5% Trimmed Mean</t>
  </si>
  <si>
    <t>Median</t>
  </si>
  <si>
    <t>Variance</t>
  </si>
  <si>
    <t>Std. Deviation</t>
  </si>
  <si>
    <t>Minimum</t>
  </si>
  <si>
    <t>Maximum</t>
  </si>
  <si>
    <t>Range</t>
  </si>
  <si>
    <t>Interquartile Range</t>
  </si>
  <si>
    <t>Skewness</t>
  </si>
  <si>
    <t>Kurtosis</t>
  </si>
  <si>
    <t>100-125</t>
  </si>
  <si>
    <t>126-150</t>
  </si>
  <si>
    <t>151-175</t>
  </si>
  <si>
    <t>176-200</t>
  </si>
  <si>
    <t>&gt;201</t>
  </si>
  <si>
    <t>2nd moment</t>
  </si>
  <si>
    <t>3rd moment</t>
  </si>
  <si>
    <t>4th</t>
  </si>
  <si>
    <t>2nd</t>
  </si>
  <si>
    <t>N</t>
  </si>
  <si>
    <t>std</t>
  </si>
  <si>
    <t>Total N</t>
  </si>
  <si>
    <t>BETWEEN</t>
  </si>
  <si>
    <t>SSB</t>
  </si>
  <si>
    <t>Dfb</t>
  </si>
  <si>
    <t>MSB</t>
  </si>
  <si>
    <t>Avg Mean for all groups combined</t>
  </si>
  <si>
    <t>SSE</t>
  </si>
  <si>
    <t>Dfw</t>
  </si>
  <si>
    <t>MSE</t>
  </si>
  <si>
    <t>F-ratio</t>
  </si>
  <si>
    <t>WITHIN</t>
  </si>
  <si>
    <t>Anova: Single Factor</t>
  </si>
  <si>
    <t>SUMMARY</t>
  </si>
  <si>
    <t>Groups</t>
  </si>
  <si>
    <t>Count</t>
  </si>
  <si>
    <t>Sum</t>
  </si>
  <si>
    <t>Average</t>
  </si>
  <si>
    <t>Column 1</t>
  </si>
  <si>
    <t>Column 2</t>
  </si>
  <si>
    <t>Column 3</t>
  </si>
  <si>
    <t>Column 4</t>
  </si>
  <si>
    <t>Column 5</t>
  </si>
  <si>
    <t>Column 6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</si>
  <si>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</si>
  <si>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</si>
  <si>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</si>
  <si>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</si>
  <si>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</si>
  <si>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</si>
  <si>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</si>
  <si>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</si>
  <si>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Between Groups</t>
  </si>
  <si>
    <t>Within Groups</t>
  </si>
  <si>
    <t>Total</t>
  </si>
  <si>
    <t xml:space="preserve">Adeck Patient cholesterol level(mg/L)  </t>
  </si>
  <si>
    <t>Sum of Squares</t>
  </si>
  <si>
    <t>Mean Square</t>
  </si>
  <si>
    <t>Sig.</t>
  </si>
  <si>
    <t>&lt;.001</t>
  </si>
  <si>
    <t>Between- Component Variance</t>
  </si>
  <si>
    <t>Model</t>
  </si>
  <si>
    <t>Fixed Effects</t>
  </si>
  <si>
    <t>Random Effects</t>
  </si>
  <si>
    <t>dfb</t>
  </si>
  <si>
    <t>MSw</t>
  </si>
  <si>
    <t>SSt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</si>
</sst>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4"/>
      <color rgb="FF010205"/>
      <name val="Arial"/>
      <family val="2"/>
    </font>
    <font>
      <sz val="12"/>
      <color rgb="FF264A60"/>
      <name val="Arial"/>
      <family val="2"/>
    </font>
    <font>
      <sz val="12"/>
      <color rgb="FF010205"/>
      <name val="Arial"/>
      <family val="2"/>
    </font>
    <font>
      <sz val="12"/>
      <color theme="1"/>
      <name val="Times New Roman"/>
      <family val="1"/>
    </font>
    <font>
      <b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E0E0E0"/>
        <bgColor indexed="64"/>
      </patternFill>
    </fill>
    <fill>
      <patternFill patternType="solid">
        <fgColor rgb="FFF9F9FB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rgb="FF152935"/>
      </bottom>
      <diagonal/>
    </border>
    <border>
      <left/>
      <right style="medium">
        <color rgb="FFE0E0E0"/>
      </right>
      <top/>
      <bottom style="medium">
        <color rgb="FF152935"/>
      </bottom>
      <diagonal/>
    </border>
    <border>
      <left/>
      <right style="medium">
        <color rgb="FFE0E0E0"/>
      </right>
      <top/>
      <bottom/>
      <diagonal/>
    </border>
    <border>
      <left/>
      <right/>
      <top style="medium">
        <color rgb="FFAEAEAE"/>
      </top>
      <bottom/>
      <diagonal/>
    </border>
    <border>
      <left/>
      <right/>
      <top style="medium">
        <color rgb="FFAEAEAE"/>
      </top>
      <bottom style="medium">
        <color rgb="FFAEAEAE"/>
      </bottom>
      <diagonal/>
    </border>
    <border>
      <left/>
      <right style="medium">
        <color rgb="FFE0E0E0"/>
      </right>
      <top style="medium">
        <color rgb="FFAEAEAE"/>
      </top>
      <bottom style="medium">
        <color rgb="FFAEAEAE"/>
      </bottom>
      <diagonal/>
    </border>
    <border>
      <left/>
      <right style="medium">
        <color rgb="FFE0E0E0"/>
      </right>
      <top style="medium">
        <color rgb="FFAEAEAE"/>
      </top>
      <bottom/>
      <diagonal/>
    </border>
    <border>
      <left/>
      <right/>
      <top style="medium">
        <color rgb="FF152935"/>
      </top>
      <bottom style="medium">
        <color rgb="FFAEAEAE"/>
      </bottom>
      <diagonal/>
    </border>
    <border>
      <left style="medium">
        <color rgb="FFE0E0E0"/>
      </left>
      <right/>
      <top style="medium">
        <color rgb="FF152935"/>
      </top>
      <bottom style="medium">
        <color rgb="FFAEAEAE"/>
      </bottom>
      <diagonal/>
    </border>
    <border>
      <left/>
      <right/>
      <top/>
      <bottom style="medium">
        <color rgb="FFAEAEAE"/>
      </bottom>
      <diagonal/>
    </border>
    <border>
      <left style="medium">
        <color rgb="FFE0E0E0"/>
      </left>
      <right/>
      <top style="medium">
        <color rgb="FFAEAEAE"/>
      </top>
      <bottom style="medium">
        <color rgb="FFAEAEAE"/>
      </bottom>
      <diagonal/>
    </border>
    <border>
      <left style="medium">
        <color rgb="FFE0E0E0"/>
      </left>
      <right/>
      <top style="medium">
        <color rgb="FFAEAEAE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rgb="FFE0E0E0"/>
      </right>
      <top/>
      <bottom style="medium">
        <color rgb="FFAEAEAE"/>
      </bottom>
      <diagonal/>
    </border>
    <border>
      <left/>
      <right style="medium">
        <color rgb="FFE0E0E0"/>
      </right>
      <top style="medium">
        <color rgb="FF152935"/>
      </top>
      <bottom style="medium">
        <color rgb="FFAEAEAE"/>
      </bottom>
      <diagonal/>
    </border>
    <border>
      <left style="medium">
        <color rgb="FFE0E0E0"/>
      </left>
      <right style="medium">
        <color rgb="FFE0E0E0"/>
      </right>
      <top/>
      <bottom/>
      <diagonal/>
    </border>
    <border>
      <left style="medium">
        <color rgb="FFE0E0E0"/>
      </left>
      <right style="medium">
        <color rgb="FFE0E0E0"/>
      </right>
      <top/>
      <bottom style="medium">
        <color rgb="FF152935"/>
      </bottom>
      <diagonal/>
    </border>
    <border>
      <left style="medium">
        <color rgb="FFE0E0E0"/>
      </left>
      <right/>
      <top/>
      <bottom/>
      <diagonal/>
    </border>
    <border>
      <left style="medium">
        <color rgb="FFE0E0E0"/>
      </left>
      <right/>
      <top/>
      <bottom style="medium">
        <color rgb="FF152935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9">
    <xf numFmtId="0" fontId="0" fillId="0" borderId="0" xfId="0"/>
    <xf numFmtId="0" fontId="0" fillId="0" borderId="0" xfId="0" applyAlignment="1">
      <alignment vertical="center" wrapText="1"/>
    </xf>
    <xf numFmtId="0" fontId="18" fillId="0" borderId="0" xfId="0" applyFont="1" applyAlignment="1">
      <alignment horizontal="center"/>
    </xf>
    <xf numFmtId="0" fontId="20" fillId="33" borderId="10" xfId="0" applyFont="1" applyFill="1" applyBorder="1" applyAlignment="1">
      <alignment horizontal="center" vertical="center" wrapText="1"/>
    </xf>
    <xf numFmtId="0" fontId="20" fillId="34" borderId="0" xfId="0" applyFont="1" applyFill="1" applyAlignment="1">
      <alignment vertical="center" wrapText="1"/>
    </xf>
    <xf numFmtId="0" fontId="21" fillId="35" borderId="12" xfId="0" applyFont="1" applyFill="1" applyBorder="1" applyAlignment="1">
      <alignment horizontal="right" vertical="center" wrapText="1"/>
    </xf>
    <xf numFmtId="0" fontId="20" fillId="34" borderId="14" xfId="0" applyFont="1" applyFill="1" applyBorder="1" applyAlignment="1">
      <alignment vertical="center" wrapText="1"/>
    </xf>
    <xf numFmtId="0" fontId="21" fillId="35" borderId="15" xfId="0" applyFont="1" applyFill="1" applyBorder="1" applyAlignment="1">
      <alignment horizontal="right" vertical="center" wrapText="1"/>
    </xf>
    <xf numFmtId="0" fontId="21" fillId="35" borderId="16" xfId="0" applyFont="1" applyFill="1" applyBorder="1" applyAlignment="1">
      <alignment horizontal="right" vertical="center" wrapText="1"/>
    </xf>
    <xf numFmtId="0" fontId="20" fillId="33" borderId="11" xfId="0" applyFont="1" applyFill="1" applyBorder="1" applyAlignment="1">
      <alignment horizontal="center" vertical="center" wrapText="1"/>
    </xf>
    <xf numFmtId="0" fontId="20" fillId="34" borderId="19" xfId="0" applyFont="1" applyFill="1" applyBorder="1" applyAlignment="1">
      <alignment vertical="center" wrapText="1"/>
    </xf>
    <xf numFmtId="0" fontId="2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36" borderId="0" xfId="0" applyFill="1" applyAlignment="1">
      <alignment horizontal="center"/>
    </xf>
    <xf numFmtId="0" fontId="0" fillId="36" borderId="0" xfId="0" applyFill="1"/>
    <xf numFmtId="0" fontId="14" fillId="0" borderId="0" xfId="0" applyFont="1"/>
    <xf numFmtId="0" fontId="14" fillId="0" borderId="0" xfId="0" applyFont="1" applyAlignment="1">
      <alignment horizontal="center"/>
    </xf>
    <xf numFmtId="0" fontId="23" fillId="0" borderId="0" xfId="0" applyFont="1"/>
    <xf numFmtId="0" fontId="0" fillId="0" borderId="22" xfId="0" applyBorder="1"/>
    <xf numFmtId="0" fontId="24" fillId="0" borderId="23" xfId="0" applyFont="1" applyBorder="1" applyAlignment="1">
      <alignment horizontal="center"/>
    </xf>
    <xf numFmtId="0" fontId="22" fillId="33" borderId="10" xfId="0" applyFont="1" applyFill="1" applyBorder="1" applyAlignment="1">
      <alignment vertical="center" wrapText="1"/>
    </xf>
    <xf numFmtId="0" fontId="21" fillId="35" borderId="24" xfId="0" applyFont="1" applyFill="1" applyBorder="1" applyAlignment="1">
      <alignment horizontal="right" vertical="center" wrapText="1"/>
    </xf>
    <xf numFmtId="0" fontId="21" fillId="35" borderId="19" xfId="0" applyFont="1" applyFill="1" applyBorder="1" applyAlignment="1">
      <alignment horizontal="right" vertical="center" wrapText="1"/>
    </xf>
    <xf numFmtId="0" fontId="22" fillId="35" borderId="24" xfId="0" applyFont="1" applyFill="1" applyBorder="1" applyAlignment="1">
      <alignment vertical="center" wrapText="1"/>
    </xf>
    <xf numFmtId="0" fontId="22" fillId="35" borderId="19" xfId="0" applyFont="1" applyFill="1" applyBorder="1" applyAlignment="1">
      <alignment vertical="center" wrapText="1"/>
    </xf>
    <xf numFmtId="0" fontId="20" fillId="34" borderId="10" xfId="0" applyFont="1" applyFill="1" applyBorder="1" applyAlignment="1">
      <alignment vertical="center" wrapText="1"/>
    </xf>
    <xf numFmtId="0" fontId="21" fillId="35" borderId="11" xfId="0" applyFont="1" applyFill="1" applyBorder="1" applyAlignment="1">
      <alignment horizontal="right" vertical="center" wrapText="1"/>
    </xf>
    <xf numFmtId="0" fontId="22" fillId="35" borderId="11" xfId="0" applyFont="1" applyFill="1" applyBorder="1" applyAlignment="1">
      <alignment vertical="center" wrapText="1"/>
    </xf>
    <xf numFmtId="0" fontId="22" fillId="35" borderId="10" xfId="0" applyFont="1" applyFill="1" applyBorder="1" applyAlignment="1">
      <alignment vertical="center" wrapText="1"/>
    </xf>
    <xf numFmtId="0" fontId="21" fillId="35" borderId="25" xfId="0" applyFont="1" applyFill="1" applyBorder="1" applyAlignment="1">
      <alignment horizontal="right" vertical="center" wrapText="1"/>
    </xf>
    <xf numFmtId="0" fontId="22" fillId="35" borderId="17" xfId="0" applyFont="1" applyFill="1" applyBorder="1" applyAlignment="1">
      <alignment vertical="center" wrapText="1"/>
    </xf>
    <xf numFmtId="0" fontId="21" fillId="35" borderId="10" xfId="0" applyFont="1" applyFill="1" applyBorder="1" applyAlignment="1">
      <alignment horizontal="right" vertical="center" wrapText="1"/>
    </xf>
    <xf numFmtId="0" fontId="14" fillId="37" borderId="0" xfId="0" applyFont="1" applyFill="1"/>
    <xf numFmtId="0" fontId="20" fillId="34" borderId="14" xfId="0" applyFont="1" applyFill="1" applyBorder="1" applyAlignment="1">
      <alignment vertical="center" wrapText="1"/>
    </xf>
    <xf numFmtId="0" fontId="22" fillId="35" borderId="20" xfId="0" applyFont="1" applyFill="1" applyBorder="1" applyAlignment="1">
      <alignment vertical="center" wrapText="1"/>
    </xf>
    <xf numFmtId="0" fontId="22" fillId="35" borderId="14" xfId="0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20" fillId="34" borderId="13" xfId="0" applyFont="1" applyFill="1" applyBorder="1" applyAlignment="1">
      <alignment vertical="center" wrapText="1"/>
    </xf>
    <xf numFmtId="0" fontId="22" fillId="35" borderId="21" xfId="0" applyFont="1" applyFill="1" applyBorder="1" applyAlignment="1">
      <alignment vertical="center" wrapText="1"/>
    </xf>
    <xf numFmtId="0" fontId="22" fillId="35" borderId="13" xfId="0" applyFont="1" applyFill="1" applyBorder="1" applyAlignment="1">
      <alignment vertical="center" wrapText="1"/>
    </xf>
    <xf numFmtId="0" fontId="20" fillId="34" borderId="19" xfId="0" applyFont="1" applyFill="1" applyBorder="1" applyAlignment="1">
      <alignment vertical="center" wrapText="1"/>
    </xf>
    <xf numFmtId="0" fontId="21" fillId="35" borderId="20" xfId="0" applyFont="1" applyFill="1" applyBorder="1" applyAlignment="1">
      <alignment horizontal="right" vertical="center" wrapText="1"/>
    </xf>
    <xf numFmtId="0" fontId="21" fillId="35" borderId="14" xfId="0" applyFont="1" applyFill="1" applyBorder="1" applyAlignment="1">
      <alignment horizontal="right" vertical="center" wrapText="1"/>
    </xf>
    <xf numFmtId="0" fontId="19" fillId="33" borderId="0" xfId="0" applyFont="1" applyFill="1" applyAlignment="1">
      <alignment horizontal="center" vertical="center" wrapText="1"/>
    </xf>
    <xf numFmtId="0" fontId="20" fillId="33" borderId="10" xfId="0" applyFont="1" applyFill="1" applyBorder="1" applyAlignment="1">
      <alignment vertical="center" wrapText="1"/>
    </xf>
    <xf numFmtId="0" fontId="20" fillId="33" borderId="10" xfId="0" applyFont="1" applyFill="1" applyBorder="1" applyAlignment="1">
      <alignment horizontal="center" vertical="center" wrapText="1"/>
    </xf>
    <xf numFmtId="0" fontId="20" fillId="33" borderId="11" xfId="0" applyFont="1" applyFill="1" applyBorder="1" applyAlignment="1">
      <alignment horizontal="center" vertical="center" wrapText="1"/>
    </xf>
    <xf numFmtId="0" fontId="20" fillId="34" borderId="17" xfId="0" applyFont="1" applyFill="1" applyBorder="1" applyAlignment="1">
      <alignment vertical="center" wrapText="1"/>
    </xf>
    <xf numFmtId="0" fontId="21" fillId="35" borderId="18" xfId="0" applyFont="1" applyFill="1" applyBorder="1" applyAlignment="1">
      <alignment horizontal="right" vertical="center" wrapText="1"/>
    </xf>
    <xf numFmtId="0" fontId="21" fillId="35" borderId="17" xfId="0" applyFont="1" applyFill="1" applyBorder="1" applyAlignment="1">
      <alignment horizontal="right" vertical="center" wrapText="1"/>
    </xf>
    <xf numFmtId="0" fontId="21" fillId="33" borderId="0" xfId="0" applyFont="1" applyFill="1" applyAlignment="1">
      <alignment vertical="center" wrapText="1"/>
    </xf>
    <xf numFmtId="0" fontId="22" fillId="33" borderId="0" xfId="0" applyFont="1" applyFill="1" applyAlignment="1">
      <alignment vertical="center" wrapText="1"/>
    </xf>
    <xf numFmtId="0" fontId="22" fillId="33" borderId="10" xfId="0" applyFont="1" applyFill="1" applyBorder="1" applyAlignment="1">
      <alignment vertical="center" wrapText="1"/>
    </xf>
    <xf numFmtId="0" fontId="20" fillId="33" borderId="12" xfId="0" applyFont="1" applyFill="1" applyBorder="1" applyAlignment="1">
      <alignment horizontal="center" vertical="center" wrapText="1"/>
    </xf>
    <xf numFmtId="0" fontId="20" fillId="33" borderId="26" xfId="0" applyFont="1" applyFill="1" applyBorder="1" applyAlignment="1">
      <alignment horizontal="center" vertical="center" wrapText="1"/>
    </xf>
    <xf numFmtId="0" fontId="20" fillId="33" borderId="27" xfId="0" applyFont="1" applyFill="1" applyBorder="1" applyAlignment="1">
      <alignment horizontal="center" vertical="center" wrapText="1"/>
    </xf>
    <xf numFmtId="0" fontId="20" fillId="33" borderId="28" xfId="0" applyFont="1" applyFill="1" applyBorder="1" applyAlignment="1">
      <alignment horizontal="center" vertical="center" wrapText="1"/>
    </xf>
    <xf numFmtId="0" fontId="20" fillId="33" borderId="29" xfId="0" applyFont="1" applyFill="1" applyBorder="1" applyAlignment="1">
      <alignment horizontal="center" vertical="center" wrapText="1"/>
    </xf>
    <xf numFmtId="0" fontId="20" fillId="34" borderId="10" xfId="0" applyFont="1" applyFill="1" applyBorder="1" applyAlignment="1">
      <alignment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7</xdr:row>
      <xdr:rowOff>0</xdr:rowOff>
    </xdr:from>
    <xdr:to>
      <xdr:col>7</xdr:col>
      <xdr:colOff>585788</xdr:colOff>
      <xdr:row>9</xdr:row>
      <xdr:rowOff>104775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D032D0D-D105-0372-FC4B-0DDC05CE36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500" y="1952625"/>
          <a:ext cx="1881188" cy="466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83"/>
  <sheetViews>
    <sheetView workbookViewId="0">
      <selection activeCell="L11" sqref="L11"/>
    </sheetView>
  </sheetViews>
  <sheetFormatPr defaultRowHeight="14.25" x14ac:dyDescent="0.45"/>
  <cols>
    <col min="5" max="5" width="18.3984375" customWidth="1"/>
    <col min="6" max="6" width="24.3984375" customWidth="1"/>
  </cols>
  <sheetData>
    <row r="1" spans="1:14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51</v>
      </c>
      <c r="J1" t="s">
        <v>75</v>
      </c>
      <c r="K1" t="s">
        <v>76</v>
      </c>
      <c r="L1" t="s">
        <v>77</v>
      </c>
      <c r="M1" t="s">
        <v>78</v>
      </c>
      <c r="N1" t="s">
        <v>79</v>
      </c>
    </row>
    <row r="2" spans="1:14" x14ac:dyDescent="0.45">
      <c r="A2" t="s">
        <v>7</v>
      </c>
      <c r="B2" t="s">
        <v>8</v>
      </c>
      <c r="C2">
        <v>49</v>
      </c>
      <c r="D2" t="s">
        <v>9</v>
      </c>
      <c r="E2">
        <v>236</v>
      </c>
      <c r="F2" t="s">
        <v>10</v>
      </c>
      <c r="G2">
        <v>225</v>
      </c>
      <c r="I2">
        <f>IF(F2="100 lbs and lighter",G2,0)</f>
        <v>0</v>
      </c>
      <c r="J2">
        <f>IF(F2="101 - 125",G2,0)</f>
        <v>0</v>
      </c>
      <c r="K2">
        <f>IF(F2="126 - 150",G2,0)</f>
        <v>0</v>
      </c>
      <c r="L2">
        <f>IF(F2="151 - 175",G2,0)</f>
        <v>0</v>
      </c>
      <c r="M2">
        <f>IF(F2="176 - 200",G2,0)</f>
        <v>0</v>
      </c>
      <c r="N2">
        <f>IF(F2="201 lbs and heavier",G2,0)</f>
        <v>225</v>
      </c>
    </row>
    <row r="3" spans="1:14" x14ac:dyDescent="0.45">
      <c r="A3" t="s">
        <v>7</v>
      </c>
      <c r="B3" t="s">
        <v>11</v>
      </c>
      <c r="C3">
        <v>58</v>
      </c>
      <c r="D3" t="s">
        <v>12</v>
      </c>
      <c r="E3">
        <v>226</v>
      </c>
      <c r="F3" t="s">
        <v>10</v>
      </c>
      <c r="G3">
        <v>307</v>
      </c>
      <c r="I3">
        <f t="shared" ref="I3:I48" si="0">IF(F3="100 lbs and lighter",G3,0)</f>
        <v>0</v>
      </c>
      <c r="J3">
        <f t="shared" ref="J3:J66" si="1">IF(F3="101 - 125",G3,0)</f>
        <v>0</v>
      </c>
      <c r="K3">
        <f t="shared" ref="K3:K66" si="2">IF(F3="126 - 150",G3,0)</f>
        <v>0</v>
      </c>
      <c r="L3">
        <f t="shared" ref="L3:L66" si="3">IF(F3="151 - 175",G3,0)</f>
        <v>0</v>
      </c>
      <c r="M3">
        <f t="shared" ref="M3:M66" si="4">IF(F3="176 - 200",G3,0)</f>
        <v>0</v>
      </c>
      <c r="N3">
        <f t="shared" ref="N3:N50" si="5">IF(F3="201 lbs and heavier",G3,0)</f>
        <v>307</v>
      </c>
    </row>
    <row r="4" spans="1:14" x14ac:dyDescent="0.45">
      <c r="A4" t="s">
        <v>13</v>
      </c>
      <c r="B4" t="s">
        <v>14</v>
      </c>
      <c r="C4">
        <v>55</v>
      </c>
      <c r="D4" t="s">
        <v>12</v>
      </c>
      <c r="E4">
        <v>202</v>
      </c>
      <c r="F4" t="s">
        <v>10</v>
      </c>
      <c r="G4">
        <v>248</v>
      </c>
      <c r="I4">
        <f t="shared" si="0"/>
        <v>0</v>
      </c>
      <c r="J4">
        <f t="shared" si="1"/>
        <v>0</v>
      </c>
      <c r="K4">
        <f t="shared" si="2"/>
        <v>0</v>
      </c>
      <c r="L4">
        <f t="shared" si="3"/>
        <v>0</v>
      </c>
      <c r="M4">
        <f t="shared" si="4"/>
        <v>0</v>
      </c>
      <c r="N4">
        <f t="shared" si="5"/>
        <v>248</v>
      </c>
    </row>
    <row r="5" spans="1:14" x14ac:dyDescent="0.45">
      <c r="A5" t="s">
        <v>13</v>
      </c>
      <c r="B5" t="s">
        <v>11</v>
      </c>
      <c r="C5">
        <v>46</v>
      </c>
      <c r="D5" t="s">
        <v>9</v>
      </c>
      <c r="E5">
        <v>205</v>
      </c>
      <c r="F5" t="s">
        <v>10</v>
      </c>
      <c r="G5">
        <v>180</v>
      </c>
      <c r="I5">
        <f t="shared" si="0"/>
        <v>0</v>
      </c>
      <c r="J5">
        <f t="shared" si="1"/>
        <v>0</v>
      </c>
      <c r="K5">
        <f t="shared" si="2"/>
        <v>0</v>
      </c>
      <c r="L5">
        <f t="shared" si="3"/>
        <v>0</v>
      </c>
      <c r="M5">
        <f t="shared" si="4"/>
        <v>0</v>
      </c>
      <c r="N5">
        <f t="shared" si="5"/>
        <v>180</v>
      </c>
    </row>
    <row r="6" spans="1:14" x14ac:dyDescent="0.45">
      <c r="A6" t="s">
        <v>13</v>
      </c>
      <c r="B6" t="s">
        <v>11</v>
      </c>
      <c r="C6">
        <v>51</v>
      </c>
      <c r="D6" t="s">
        <v>12</v>
      </c>
      <c r="E6">
        <v>235</v>
      </c>
      <c r="F6" t="s">
        <v>10</v>
      </c>
      <c r="G6">
        <v>265</v>
      </c>
      <c r="I6">
        <f t="shared" si="0"/>
        <v>0</v>
      </c>
      <c r="J6">
        <f t="shared" si="1"/>
        <v>0</v>
      </c>
      <c r="K6">
        <f t="shared" si="2"/>
        <v>0</v>
      </c>
      <c r="L6">
        <f t="shared" si="3"/>
        <v>0</v>
      </c>
      <c r="M6">
        <f t="shared" si="4"/>
        <v>0</v>
      </c>
      <c r="N6">
        <f t="shared" si="5"/>
        <v>265</v>
      </c>
    </row>
    <row r="7" spans="1:14" x14ac:dyDescent="0.45">
      <c r="A7" t="s">
        <v>13</v>
      </c>
      <c r="B7" t="s">
        <v>8</v>
      </c>
      <c r="C7">
        <v>40</v>
      </c>
      <c r="D7" t="s">
        <v>9</v>
      </c>
      <c r="E7">
        <v>214</v>
      </c>
      <c r="F7" t="s">
        <v>10</v>
      </c>
      <c r="G7">
        <v>199</v>
      </c>
      <c r="I7">
        <f t="shared" si="0"/>
        <v>0</v>
      </c>
      <c r="J7">
        <f t="shared" si="1"/>
        <v>0</v>
      </c>
      <c r="K7">
        <f t="shared" si="2"/>
        <v>0</v>
      </c>
      <c r="L7">
        <f t="shared" si="3"/>
        <v>0</v>
      </c>
      <c r="M7">
        <f t="shared" si="4"/>
        <v>0</v>
      </c>
      <c r="N7">
        <f t="shared" si="5"/>
        <v>199</v>
      </c>
    </row>
    <row r="8" spans="1:14" x14ac:dyDescent="0.45">
      <c r="A8" t="s">
        <v>13</v>
      </c>
      <c r="B8" t="s">
        <v>11</v>
      </c>
      <c r="C8">
        <v>40</v>
      </c>
      <c r="D8" t="s">
        <v>9</v>
      </c>
      <c r="E8">
        <v>264</v>
      </c>
      <c r="F8" t="s">
        <v>10</v>
      </c>
      <c r="G8">
        <v>190</v>
      </c>
      <c r="I8">
        <f t="shared" si="0"/>
        <v>0</v>
      </c>
      <c r="J8">
        <f t="shared" si="1"/>
        <v>0</v>
      </c>
      <c r="K8">
        <f t="shared" si="2"/>
        <v>0</v>
      </c>
      <c r="L8">
        <f t="shared" si="3"/>
        <v>0</v>
      </c>
      <c r="M8">
        <f t="shared" si="4"/>
        <v>0</v>
      </c>
      <c r="N8">
        <f t="shared" si="5"/>
        <v>190</v>
      </c>
    </row>
    <row r="9" spans="1:14" x14ac:dyDescent="0.45">
      <c r="A9" t="s">
        <v>13</v>
      </c>
      <c r="B9" t="s">
        <v>8</v>
      </c>
      <c r="C9">
        <v>50</v>
      </c>
      <c r="D9" t="s">
        <v>12</v>
      </c>
      <c r="E9">
        <v>263</v>
      </c>
      <c r="F9" t="s">
        <v>10</v>
      </c>
      <c r="G9">
        <v>204</v>
      </c>
      <c r="I9">
        <f t="shared" si="0"/>
        <v>0</v>
      </c>
      <c r="J9">
        <f t="shared" si="1"/>
        <v>0</v>
      </c>
      <c r="K9">
        <f t="shared" si="2"/>
        <v>0</v>
      </c>
      <c r="L9">
        <f t="shared" si="3"/>
        <v>0</v>
      </c>
      <c r="M9">
        <f t="shared" si="4"/>
        <v>0</v>
      </c>
      <c r="N9">
        <f t="shared" si="5"/>
        <v>204</v>
      </c>
    </row>
    <row r="10" spans="1:14" x14ac:dyDescent="0.45">
      <c r="A10" t="s">
        <v>13</v>
      </c>
      <c r="B10" t="s">
        <v>11</v>
      </c>
      <c r="C10">
        <v>43</v>
      </c>
      <c r="D10" t="s">
        <v>9</v>
      </c>
      <c r="E10">
        <v>325</v>
      </c>
      <c r="F10" t="s">
        <v>10</v>
      </c>
      <c r="G10">
        <v>199</v>
      </c>
      <c r="I10">
        <f t="shared" si="0"/>
        <v>0</v>
      </c>
      <c r="J10">
        <f t="shared" si="1"/>
        <v>0</v>
      </c>
      <c r="K10">
        <f t="shared" si="2"/>
        <v>0</v>
      </c>
      <c r="L10">
        <f t="shared" si="3"/>
        <v>0</v>
      </c>
      <c r="M10">
        <f t="shared" si="4"/>
        <v>0</v>
      </c>
      <c r="N10">
        <f t="shared" si="5"/>
        <v>199</v>
      </c>
    </row>
    <row r="11" spans="1:14" x14ac:dyDescent="0.45">
      <c r="A11" t="s">
        <v>13</v>
      </c>
      <c r="B11" t="s">
        <v>11</v>
      </c>
      <c r="C11">
        <v>75</v>
      </c>
      <c r="D11" t="s">
        <v>15</v>
      </c>
      <c r="E11">
        <v>210</v>
      </c>
      <c r="F11" t="s">
        <v>10</v>
      </c>
      <c r="G11">
        <v>218</v>
      </c>
      <c r="I11">
        <f t="shared" si="0"/>
        <v>0</v>
      </c>
      <c r="J11">
        <f t="shared" si="1"/>
        <v>0</v>
      </c>
      <c r="K11">
        <f t="shared" si="2"/>
        <v>0</v>
      </c>
      <c r="L11">
        <f t="shared" si="3"/>
        <v>0</v>
      </c>
      <c r="M11">
        <f t="shared" si="4"/>
        <v>0</v>
      </c>
      <c r="N11">
        <f t="shared" si="5"/>
        <v>218</v>
      </c>
    </row>
    <row r="12" spans="1:14" x14ac:dyDescent="0.45">
      <c r="A12" t="s">
        <v>13</v>
      </c>
      <c r="B12" t="s">
        <v>11</v>
      </c>
      <c r="C12">
        <v>34</v>
      </c>
      <c r="D12" t="s">
        <v>16</v>
      </c>
      <c r="E12">
        <v>210</v>
      </c>
      <c r="F12" t="s">
        <v>10</v>
      </c>
      <c r="G12">
        <v>224</v>
      </c>
      <c r="I12">
        <f t="shared" si="0"/>
        <v>0</v>
      </c>
      <c r="J12">
        <f t="shared" si="1"/>
        <v>0</v>
      </c>
      <c r="K12">
        <f t="shared" si="2"/>
        <v>0</v>
      </c>
      <c r="L12">
        <f t="shared" si="3"/>
        <v>0</v>
      </c>
      <c r="M12">
        <f t="shared" si="4"/>
        <v>0</v>
      </c>
      <c r="N12">
        <f t="shared" si="5"/>
        <v>224</v>
      </c>
    </row>
    <row r="13" spans="1:14" x14ac:dyDescent="0.45">
      <c r="A13" t="s">
        <v>13</v>
      </c>
      <c r="B13" t="s">
        <v>8</v>
      </c>
      <c r="C13">
        <v>66</v>
      </c>
      <c r="D13" t="s">
        <v>15</v>
      </c>
      <c r="E13">
        <v>210</v>
      </c>
      <c r="F13" t="s">
        <v>10</v>
      </c>
      <c r="G13">
        <v>292</v>
      </c>
      <c r="I13">
        <f t="shared" si="0"/>
        <v>0</v>
      </c>
      <c r="J13">
        <f t="shared" si="1"/>
        <v>0</v>
      </c>
      <c r="K13">
        <f t="shared" si="2"/>
        <v>0</v>
      </c>
      <c r="L13">
        <f t="shared" si="3"/>
        <v>0</v>
      </c>
      <c r="M13">
        <f t="shared" si="4"/>
        <v>0</v>
      </c>
      <c r="N13">
        <f t="shared" si="5"/>
        <v>292</v>
      </c>
    </row>
    <row r="14" spans="1:14" x14ac:dyDescent="0.45">
      <c r="A14" t="s">
        <v>13</v>
      </c>
      <c r="B14" t="s">
        <v>11</v>
      </c>
      <c r="C14">
        <v>63</v>
      </c>
      <c r="D14" t="s">
        <v>15</v>
      </c>
      <c r="E14">
        <v>201</v>
      </c>
      <c r="F14" t="s">
        <v>10</v>
      </c>
      <c r="G14">
        <v>222</v>
      </c>
      <c r="I14">
        <f t="shared" si="0"/>
        <v>0</v>
      </c>
      <c r="J14">
        <f t="shared" si="1"/>
        <v>0</v>
      </c>
      <c r="K14">
        <f t="shared" si="2"/>
        <v>0</v>
      </c>
      <c r="L14">
        <f t="shared" si="3"/>
        <v>0</v>
      </c>
      <c r="M14">
        <f t="shared" si="4"/>
        <v>0</v>
      </c>
      <c r="N14">
        <f t="shared" si="5"/>
        <v>222</v>
      </c>
    </row>
    <row r="15" spans="1:14" x14ac:dyDescent="0.45">
      <c r="A15" t="s">
        <v>13</v>
      </c>
      <c r="B15" t="s">
        <v>11</v>
      </c>
      <c r="C15">
        <v>45</v>
      </c>
      <c r="D15" t="s">
        <v>9</v>
      </c>
      <c r="E15">
        <v>204</v>
      </c>
      <c r="F15" t="s">
        <v>10</v>
      </c>
      <c r="G15">
        <v>198</v>
      </c>
      <c r="I15">
        <f t="shared" si="0"/>
        <v>0</v>
      </c>
      <c r="J15">
        <f t="shared" si="1"/>
        <v>0</v>
      </c>
      <c r="K15">
        <f t="shared" si="2"/>
        <v>0</v>
      </c>
      <c r="L15">
        <f t="shared" si="3"/>
        <v>0</v>
      </c>
      <c r="M15">
        <f t="shared" si="4"/>
        <v>0</v>
      </c>
      <c r="N15">
        <f t="shared" si="5"/>
        <v>198</v>
      </c>
    </row>
    <row r="16" spans="1:14" x14ac:dyDescent="0.45">
      <c r="A16" t="s">
        <v>13</v>
      </c>
      <c r="B16" t="s">
        <v>8</v>
      </c>
      <c r="C16">
        <v>26</v>
      </c>
      <c r="D16" t="s">
        <v>17</v>
      </c>
      <c r="E16">
        <v>259</v>
      </c>
      <c r="F16" t="s">
        <v>10</v>
      </c>
      <c r="G16">
        <v>181</v>
      </c>
      <c r="I16">
        <f t="shared" si="0"/>
        <v>0</v>
      </c>
      <c r="J16">
        <f t="shared" si="1"/>
        <v>0</v>
      </c>
      <c r="K16">
        <f t="shared" si="2"/>
        <v>0</v>
      </c>
      <c r="L16">
        <f t="shared" si="3"/>
        <v>0</v>
      </c>
      <c r="M16">
        <f t="shared" si="4"/>
        <v>0</v>
      </c>
      <c r="N16">
        <f t="shared" si="5"/>
        <v>181</v>
      </c>
    </row>
    <row r="17" spans="1:14" x14ac:dyDescent="0.45">
      <c r="A17" t="s">
        <v>13</v>
      </c>
      <c r="B17" t="s">
        <v>11</v>
      </c>
      <c r="C17">
        <v>62</v>
      </c>
      <c r="D17" t="s">
        <v>15</v>
      </c>
      <c r="E17">
        <v>290</v>
      </c>
      <c r="F17" t="s">
        <v>10</v>
      </c>
      <c r="G17">
        <v>129</v>
      </c>
      <c r="I17">
        <f t="shared" si="0"/>
        <v>0</v>
      </c>
      <c r="J17">
        <f t="shared" si="1"/>
        <v>0</v>
      </c>
      <c r="K17">
        <f t="shared" si="2"/>
        <v>0</v>
      </c>
      <c r="L17">
        <f t="shared" si="3"/>
        <v>0</v>
      </c>
      <c r="M17">
        <f t="shared" si="4"/>
        <v>0</v>
      </c>
      <c r="N17">
        <f t="shared" si="5"/>
        <v>129</v>
      </c>
    </row>
    <row r="18" spans="1:14" x14ac:dyDescent="0.45">
      <c r="A18" t="s">
        <v>13</v>
      </c>
      <c r="B18" t="s">
        <v>18</v>
      </c>
      <c r="C18">
        <v>36</v>
      </c>
      <c r="D18" t="s">
        <v>16</v>
      </c>
      <c r="E18">
        <v>255</v>
      </c>
      <c r="F18" t="s">
        <v>10</v>
      </c>
      <c r="G18">
        <v>223</v>
      </c>
      <c r="I18">
        <f t="shared" si="0"/>
        <v>0</v>
      </c>
      <c r="J18">
        <f t="shared" si="1"/>
        <v>0</v>
      </c>
      <c r="K18">
        <f t="shared" si="2"/>
        <v>0</v>
      </c>
      <c r="L18">
        <f t="shared" si="3"/>
        <v>0</v>
      </c>
      <c r="M18">
        <f t="shared" si="4"/>
        <v>0</v>
      </c>
      <c r="N18">
        <f t="shared" si="5"/>
        <v>223</v>
      </c>
    </row>
    <row r="19" spans="1:14" x14ac:dyDescent="0.45">
      <c r="A19" t="s">
        <v>13</v>
      </c>
      <c r="B19" t="s">
        <v>18</v>
      </c>
      <c r="C19">
        <v>47</v>
      </c>
      <c r="D19" t="s">
        <v>9</v>
      </c>
      <c r="E19">
        <v>260</v>
      </c>
      <c r="F19" t="s">
        <v>10</v>
      </c>
      <c r="G19">
        <v>211</v>
      </c>
      <c r="I19">
        <f t="shared" si="0"/>
        <v>0</v>
      </c>
      <c r="J19">
        <f t="shared" si="1"/>
        <v>0</v>
      </c>
      <c r="K19">
        <f t="shared" si="2"/>
        <v>0</v>
      </c>
      <c r="L19">
        <f t="shared" si="3"/>
        <v>0</v>
      </c>
      <c r="M19">
        <f t="shared" si="4"/>
        <v>0</v>
      </c>
      <c r="N19">
        <f t="shared" si="5"/>
        <v>211</v>
      </c>
    </row>
    <row r="20" spans="1:14" x14ac:dyDescent="0.45">
      <c r="A20" t="s">
        <v>13</v>
      </c>
      <c r="B20" t="s">
        <v>11</v>
      </c>
      <c r="C20">
        <v>23</v>
      </c>
      <c r="D20" t="s">
        <v>17</v>
      </c>
      <c r="E20">
        <v>277</v>
      </c>
      <c r="F20" t="s">
        <v>10</v>
      </c>
      <c r="G20">
        <v>219</v>
      </c>
      <c r="I20">
        <f t="shared" si="0"/>
        <v>0</v>
      </c>
      <c r="J20">
        <f t="shared" si="1"/>
        <v>0</v>
      </c>
      <c r="K20">
        <f t="shared" si="2"/>
        <v>0</v>
      </c>
      <c r="L20">
        <f t="shared" si="3"/>
        <v>0</v>
      </c>
      <c r="M20">
        <f t="shared" si="4"/>
        <v>0</v>
      </c>
      <c r="N20">
        <f t="shared" si="5"/>
        <v>219</v>
      </c>
    </row>
    <row r="21" spans="1:14" x14ac:dyDescent="0.45">
      <c r="A21" t="s">
        <v>13</v>
      </c>
      <c r="B21" t="s">
        <v>8</v>
      </c>
      <c r="C21">
        <v>40</v>
      </c>
      <c r="D21" t="s">
        <v>9</v>
      </c>
      <c r="E21">
        <v>270</v>
      </c>
      <c r="F21" t="s">
        <v>10</v>
      </c>
      <c r="G21">
        <v>219</v>
      </c>
      <c r="I21">
        <f t="shared" si="0"/>
        <v>0</v>
      </c>
      <c r="J21">
        <f t="shared" si="1"/>
        <v>0</v>
      </c>
      <c r="K21">
        <f t="shared" si="2"/>
        <v>0</v>
      </c>
      <c r="L21">
        <f t="shared" si="3"/>
        <v>0</v>
      </c>
      <c r="M21">
        <f t="shared" si="4"/>
        <v>0</v>
      </c>
      <c r="N21">
        <f t="shared" si="5"/>
        <v>219</v>
      </c>
    </row>
    <row r="22" spans="1:14" x14ac:dyDescent="0.45">
      <c r="A22" t="s">
        <v>13</v>
      </c>
      <c r="B22" t="s">
        <v>8</v>
      </c>
      <c r="C22">
        <v>63</v>
      </c>
      <c r="D22" t="s">
        <v>15</v>
      </c>
      <c r="E22">
        <v>223</v>
      </c>
      <c r="F22" t="s">
        <v>10</v>
      </c>
      <c r="G22">
        <v>218</v>
      </c>
      <c r="I22">
        <f t="shared" si="0"/>
        <v>0</v>
      </c>
      <c r="J22">
        <f t="shared" si="1"/>
        <v>0</v>
      </c>
      <c r="K22">
        <f t="shared" si="2"/>
        <v>0</v>
      </c>
      <c r="L22">
        <f t="shared" si="3"/>
        <v>0</v>
      </c>
      <c r="M22">
        <f t="shared" si="4"/>
        <v>0</v>
      </c>
      <c r="N22">
        <f t="shared" si="5"/>
        <v>218</v>
      </c>
    </row>
    <row r="23" spans="1:14" x14ac:dyDescent="0.45">
      <c r="A23" t="s">
        <v>13</v>
      </c>
      <c r="B23" t="s">
        <v>8</v>
      </c>
      <c r="C23">
        <v>43</v>
      </c>
      <c r="D23" t="s">
        <v>9</v>
      </c>
      <c r="E23">
        <v>216</v>
      </c>
      <c r="F23" t="s">
        <v>10</v>
      </c>
      <c r="G23">
        <v>254</v>
      </c>
      <c r="I23">
        <f t="shared" si="0"/>
        <v>0</v>
      </c>
      <c r="J23">
        <f t="shared" si="1"/>
        <v>0</v>
      </c>
      <c r="K23">
        <f t="shared" si="2"/>
        <v>0</v>
      </c>
      <c r="L23">
        <f t="shared" si="3"/>
        <v>0</v>
      </c>
      <c r="M23">
        <f t="shared" si="4"/>
        <v>0</v>
      </c>
      <c r="N23">
        <f t="shared" si="5"/>
        <v>254</v>
      </c>
    </row>
    <row r="24" spans="1:14" x14ac:dyDescent="0.45">
      <c r="A24" t="s">
        <v>13</v>
      </c>
      <c r="B24" t="s">
        <v>8</v>
      </c>
      <c r="C24">
        <v>45</v>
      </c>
      <c r="D24" t="s">
        <v>9</v>
      </c>
      <c r="E24">
        <v>218</v>
      </c>
      <c r="F24" t="s">
        <v>10</v>
      </c>
      <c r="G24">
        <v>229</v>
      </c>
      <c r="I24">
        <f t="shared" si="0"/>
        <v>0</v>
      </c>
      <c r="J24">
        <f t="shared" si="1"/>
        <v>0</v>
      </c>
      <c r="K24">
        <f t="shared" si="2"/>
        <v>0</v>
      </c>
      <c r="L24">
        <f t="shared" si="3"/>
        <v>0</v>
      </c>
      <c r="M24">
        <f t="shared" si="4"/>
        <v>0</v>
      </c>
      <c r="N24">
        <f t="shared" si="5"/>
        <v>229</v>
      </c>
    </row>
    <row r="25" spans="1:14" x14ac:dyDescent="0.45">
      <c r="A25" t="s">
        <v>13</v>
      </c>
      <c r="B25" t="s">
        <v>11</v>
      </c>
      <c r="C25">
        <v>50</v>
      </c>
      <c r="D25" t="s">
        <v>12</v>
      </c>
      <c r="E25">
        <v>228</v>
      </c>
      <c r="F25" t="s">
        <v>10</v>
      </c>
      <c r="G25">
        <v>197</v>
      </c>
      <c r="I25">
        <f t="shared" si="0"/>
        <v>0</v>
      </c>
      <c r="J25">
        <f t="shared" si="1"/>
        <v>0</v>
      </c>
      <c r="K25">
        <f t="shared" si="2"/>
        <v>0</v>
      </c>
      <c r="L25">
        <f t="shared" si="3"/>
        <v>0</v>
      </c>
      <c r="M25">
        <f t="shared" si="4"/>
        <v>0</v>
      </c>
      <c r="N25">
        <f t="shared" si="5"/>
        <v>197</v>
      </c>
    </row>
    <row r="26" spans="1:14" x14ac:dyDescent="0.45">
      <c r="A26" t="s">
        <v>13</v>
      </c>
      <c r="B26" t="s">
        <v>11</v>
      </c>
      <c r="C26">
        <v>27</v>
      </c>
      <c r="D26" t="s">
        <v>17</v>
      </c>
      <c r="E26">
        <v>289</v>
      </c>
      <c r="F26" t="s">
        <v>10</v>
      </c>
      <c r="G26">
        <v>205</v>
      </c>
      <c r="I26">
        <f t="shared" si="0"/>
        <v>0</v>
      </c>
      <c r="J26">
        <f t="shared" si="1"/>
        <v>0</v>
      </c>
      <c r="K26">
        <f t="shared" si="2"/>
        <v>0</v>
      </c>
      <c r="L26">
        <f t="shared" si="3"/>
        <v>0</v>
      </c>
      <c r="M26">
        <f t="shared" si="4"/>
        <v>0</v>
      </c>
      <c r="N26">
        <f t="shared" si="5"/>
        <v>205</v>
      </c>
    </row>
    <row r="27" spans="1:14" x14ac:dyDescent="0.45">
      <c r="A27" t="s">
        <v>13</v>
      </c>
      <c r="B27" t="s">
        <v>18</v>
      </c>
      <c r="C27">
        <v>42</v>
      </c>
      <c r="D27" t="s">
        <v>9</v>
      </c>
      <c r="E27">
        <v>235</v>
      </c>
      <c r="F27" t="s">
        <v>10</v>
      </c>
      <c r="G27">
        <v>199</v>
      </c>
      <c r="I27">
        <f t="shared" si="0"/>
        <v>0</v>
      </c>
      <c r="J27">
        <f t="shared" si="1"/>
        <v>0</v>
      </c>
      <c r="K27">
        <f t="shared" si="2"/>
        <v>0</v>
      </c>
      <c r="L27">
        <f t="shared" si="3"/>
        <v>0</v>
      </c>
      <c r="M27">
        <f t="shared" si="4"/>
        <v>0</v>
      </c>
      <c r="N27">
        <f t="shared" si="5"/>
        <v>199</v>
      </c>
    </row>
    <row r="28" spans="1:14" x14ac:dyDescent="0.45">
      <c r="A28" t="s">
        <v>13</v>
      </c>
      <c r="B28" t="s">
        <v>11</v>
      </c>
      <c r="C28">
        <v>37</v>
      </c>
      <c r="D28" t="s">
        <v>16</v>
      </c>
      <c r="E28">
        <v>262</v>
      </c>
      <c r="F28" t="s">
        <v>10</v>
      </c>
      <c r="G28">
        <v>205</v>
      </c>
      <c r="I28">
        <f t="shared" si="0"/>
        <v>0</v>
      </c>
      <c r="J28">
        <f t="shared" si="1"/>
        <v>0</v>
      </c>
      <c r="K28">
        <f t="shared" si="2"/>
        <v>0</v>
      </c>
      <c r="L28">
        <f t="shared" si="3"/>
        <v>0</v>
      </c>
      <c r="M28">
        <f t="shared" si="4"/>
        <v>0</v>
      </c>
      <c r="N28">
        <f t="shared" si="5"/>
        <v>205</v>
      </c>
    </row>
    <row r="29" spans="1:14" x14ac:dyDescent="0.45">
      <c r="A29" t="s">
        <v>13</v>
      </c>
      <c r="B29" t="s">
        <v>8</v>
      </c>
      <c r="C29">
        <v>60</v>
      </c>
      <c r="D29" t="s">
        <v>15</v>
      </c>
      <c r="E29">
        <v>224</v>
      </c>
      <c r="F29" t="s">
        <v>10</v>
      </c>
      <c r="G29">
        <v>207</v>
      </c>
      <c r="I29">
        <f t="shared" si="0"/>
        <v>0</v>
      </c>
      <c r="J29">
        <f t="shared" si="1"/>
        <v>0</v>
      </c>
      <c r="K29">
        <f t="shared" si="2"/>
        <v>0</v>
      </c>
      <c r="L29">
        <f t="shared" si="3"/>
        <v>0</v>
      </c>
      <c r="M29">
        <f t="shared" si="4"/>
        <v>0</v>
      </c>
      <c r="N29">
        <f t="shared" si="5"/>
        <v>207</v>
      </c>
    </row>
    <row r="30" spans="1:14" x14ac:dyDescent="0.45">
      <c r="A30" t="s">
        <v>13</v>
      </c>
      <c r="B30" t="s">
        <v>18</v>
      </c>
      <c r="C30">
        <v>55</v>
      </c>
      <c r="D30" t="s">
        <v>12</v>
      </c>
      <c r="E30">
        <v>219</v>
      </c>
      <c r="F30" t="s">
        <v>10</v>
      </c>
      <c r="G30">
        <v>225</v>
      </c>
      <c r="I30">
        <f t="shared" si="0"/>
        <v>0</v>
      </c>
      <c r="J30">
        <f t="shared" si="1"/>
        <v>0</v>
      </c>
      <c r="K30">
        <f t="shared" si="2"/>
        <v>0</v>
      </c>
      <c r="L30">
        <f t="shared" si="3"/>
        <v>0</v>
      </c>
      <c r="M30">
        <f t="shared" si="4"/>
        <v>0</v>
      </c>
      <c r="N30">
        <f t="shared" si="5"/>
        <v>225</v>
      </c>
    </row>
    <row r="31" spans="1:14" x14ac:dyDescent="0.45">
      <c r="A31" t="s">
        <v>13</v>
      </c>
      <c r="B31" t="s">
        <v>11</v>
      </c>
      <c r="C31">
        <v>70</v>
      </c>
      <c r="D31" t="s">
        <v>15</v>
      </c>
      <c r="E31">
        <v>220</v>
      </c>
      <c r="F31" t="s">
        <v>10</v>
      </c>
      <c r="G31">
        <v>233</v>
      </c>
      <c r="I31">
        <f t="shared" si="0"/>
        <v>0</v>
      </c>
      <c r="J31">
        <f t="shared" si="1"/>
        <v>0</v>
      </c>
      <c r="K31">
        <f t="shared" si="2"/>
        <v>0</v>
      </c>
      <c r="L31">
        <f t="shared" si="3"/>
        <v>0</v>
      </c>
      <c r="M31">
        <f t="shared" si="4"/>
        <v>0</v>
      </c>
      <c r="N31">
        <f t="shared" si="5"/>
        <v>233</v>
      </c>
    </row>
    <row r="32" spans="1:14" x14ac:dyDescent="0.45">
      <c r="A32" t="s">
        <v>13</v>
      </c>
      <c r="B32" t="s">
        <v>11</v>
      </c>
      <c r="C32">
        <v>49</v>
      </c>
      <c r="D32" t="s">
        <v>9</v>
      </c>
      <c r="E32">
        <v>205</v>
      </c>
      <c r="F32" t="s">
        <v>10</v>
      </c>
      <c r="G32">
        <v>305</v>
      </c>
      <c r="I32">
        <f t="shared" si="0"/>
        <v>0</v>
      </c>
      <c r="J32">
        <f t="shared" si="1"/>
        <v>0</v>
      </c>
      <c r="K32">
        <f t="shared" si="2"/>
        <v>0</v>
      </c>
      <c r="L32">
        <f t="shared" si="3"/>
        <v>0</v>
      </c>
      <c r="M32">
        <f t="shared" si="4"/>
        <v>0</v>
      </c>
      <c r="N32">
        <f t="shared" si="5"/>
        <v>305</v>
      </c>
    </row>
    <row r="33" spans="1:14" x14ac:dyDescent="0.45">
      <c r="A33" t="s">
        <v>13</v>
      </c>
      <c r="B33" t="s">
        <v>14</v>
      </c>
      <c r="C33">
        <v>61</v>
      </c>
      <c r="D33" t="s">
        <v>15</v>
      </c>
      <c r="E33">
        <v>220</v>
      </c>
      <c r="F33" t="s">
        <v>10</v>
      </c>
      <c r="G33">
        <v>224</v>
      </c>
      <c r="I33">
        <f t="shared" si="0"/>
        <v>0</v>
      </c>
      <c r="J33">
        <f t="shared" si="1"/>
        <v>0</v>
      </c>
      <c r="K33">
        <f t="shared" si="2"/>
        <v>0</v>
      </c>
      <c r="L33">
        <f t="shared" si="3"/>
        <v>0</v>
      </c>
      <c r="M33">
        <f t="shared" si="4"/>
        <v>0</v>
      </c>
      <c r="N33">
        <f t="shared" si="5"/>
        <v>224</v>
      </c>
    </row>
    <row r="34" spans="1:14" x14ac:dyDescent="0.45">
      <c r="A34" t="s">
        <v>13</v>
      </c>
      <c r="B34" t="s">
        <v>8</v>
      </c>
      <c r="C34">
        <v>32</v>
      </c>
      <c r="D34" t="s">
        <v>16</v>
      </c>
      <c r="E34">
        <v>212</v>
      </c>
      <c r="F34" t="s">
        <v>10</v>
      </c>
      <c r="G34">
        <v>255</v>
      </c>
      <c r="I34">
        <f t="shared" si="0"/>
        <v>0</v>
      </c>
      <c r="J34">
        <f t="shared" si="1"/>
        <v>0</v>
      </c>
      <c r="K34">
        <f t="shared" si="2"/>
        <v>0</v>
      </c>
      <c r="L34">
        <f t="shared" si="3"/>
        <v>0</v>
      </c>
      <c r="M34">
        <f t="shared" si="4"/>
        <v>0</v>
      </c>
      <c r="N34">
        <f t="shared" si="5"/>
        <v>255</v>
      </c>
    </row>
    <row r="35" spans="1:14" x14ac:dyDescent="0.45">
      <c r="A35" t="s">
        <v>13</v>
      </c>
      <c r="B35" t="s">
        <v>11</v>
      </c>
      <c r="C35">
        <v>26</v>
      </c>
      <c r="D35" t="s">
        <v>17</v>
      </c>
      <c r="E35">
        <v>227</v>
      </c>
      <c r="F35" t="s">
        <v>10</v>
      </c>
      <c r="G35">
        <v>230</v>
      </c>
      <c r="I35">
        <f t="shared" si="0"/>
        <v>0</v>
      </c>
      <c r="J35">
        <f t="shared" si="1"/>
        <v>0</v>
      </c>
      <c r="K35">
        <f t="shared" si="2"/>
        <v>0</v>
      </c>
      <c r="L35">
        <f t="shared" si="3"/>
        <v>0</v>
      </c>
      <c r="M35">
        <f t="shared" si="4"/>
        <v>0</v>
      </c>
      <c r="N35">
        <f t="shared" si="5"/>
        <v>230</v>
      </c>
    </row>
    <row r="36" spans="1:14" x14ac:dyDescent="0.45">
      <c r="A36" t="s">
        <v>13</v>
      </c>
      <c r="B36" t="s">
        <v>11</v>
      </c>
      <c r="C36">
        <v>71</v>
      </c>
      <c r="D36" t="s">
        <v>15</v>
      </c>
      <c r="E36">
        <v>244</v>
      </c>
      <c r="F36" t="s">
        <v>10</v>
      </c>
      <c r="G36">
        <v>260</v>
      </c>
      <c r="I36">
        <f t="shared" si="0"/>
        <v>0</v>
      </c>
      <c r="J36">
        <f t="shared" si="1"/>
        <v>0</v>
      </c>
      <c r="K36">
        <f t="shared" si="2"/>
        <v>0</v>
      </c>
      <c r="L36">
        <f t="shared" si="3"/>
        <v>0</v>
      </c>
      <c r="M36">
        <f t="shared" si="4"/>
        <v>0</v>
      </c>
      <c r="N36">
        <f t="shared" si="5"/>
        <v>260</v>
      </c>
    </row>
    <row r="37" spans="1:14" x14ac:dyDescent="0.45">
      <c r="A37" t="s">
        <v>13</v>
      </c>
      <c r="B37" t="s">
        <v>11</v>
      </c>
      <c r="C37">
        <v>64</v>
      </c>
      <c r="D37" t="s">
        <v>15</v>
      </c>
      <c r="E37">
        <v>225</v>
      </c>
      <c r="F37" t="s">
        <v>10</v>
      </c>
      <c r="G37">
        <v>234</v>
      </c>
      <c r="I37">
        <f t="shared" si="0"/>
        <v>0</v>
      </c>
      <c r="J37">
        <f t="shared" si="1"/>
        <v>0</v>
      </c>
      <c r="K37">
        <f t="shared" si="2"/>
        <v>0</v>
      </c>
      <c r="L37">
        <f t="shared" si="3"/>
        <v>0</v>
      </c>
      <c r="M37">
        <f t="shared" si="4"/>
        <v>0</v>
      </c>
      <c r="N37">
        <f t="shared" si="5"/>
        <v>234</v>
      </c>
    </row>
    <row r="38" spans="1:14" x14ac:dyDescent="0.45">
      <c r="A38" t="s">
        <v>13</v>
      </c>
      <c r="B38" t="s">
        <v>11</v>
      </c>
      <c r="C38">
        <v>33</v>
      </c>
      <c r="D38" t="s">
        <v>16</v>
      </c>
      <c r="E38">
        <v>308</v>
      </c>
      <c r="F38" t="s">
        <v>10</v>
      </c>
      <c r="G38">
        <v>299</v>
      </c>
      <c r="I38">
        <f t="shared" si="0"/>
        <v>0</v>
      </c>
      <c r="J38">
        <f t="shared" si="1"/>
        <v>0</v>
      </c>
      <c r="K38">
        <f t="shared" si="2"/>
        <v>0</v>
      </c>
      <c r="L38">
        <f t="shared" si="3"/>
        <v>0</v>
      </c>
      <c r="M38">
        <f t="shared" si="4"/>
        <v>0</v>
      </c>
      <c r="N38">
        <f t="shared" si="5"/>
        <v>299</v>
      </c>
    </row>
    <row r="39" spans="1:14" x14ac:dyDescent="0.45">
      <c r="A39" t="s">
        <v>13</v>
      </c>
      <c r="B39" t="s">
        <v>8</v>
      </c>
      <c r="C39">
        <v>51</v>
      </c>
      <c r="D39" t="s">
        <v>12</v>
      </c>
      <c r="E39">
        <v>282</v>
      </c>
      <c r="F39" t="s">
        <v>10</v>
      </c>
      <c r="G39">
        <v>212</v>
      </c>
      <c r="I39">
        <f t="shared" si="0"/>
        <v>0</v>
      </c>
      <c r="J39">
        <f t="shared" si="1"/>
        <v>0</v>
      </c>
      <c r="K39">
        <f t="shared" si="2"/>
        <v>0</v>
      </c>
      <c r="L39">
        <f t="shared" si="3"/>
        <v>0</v>
      </c>
      <c r="M39">
        <f t="shared" si="4"/>
        <v>0</v>
      </c>
      <c r="N39">
        <f t="shared" si="5"/>
        <v>212</v>
      </c>
    </row>
    <row r="40" spans="1:14" x14ac:dyDescent="0.45">
      <c r="A40" t="s">
        <v>13</v>
      </c>
      <c r="B40" t="s">
        <v>8</v>
      </c>
      <c r="C40">
        <v>58</v>
      </c>
      <c r="D40" t="s">
        <v>12</v>
      </c>
      <c r="E40">
        <v>215</v>
      </c>
      <c r="F40" t="s">
        <v>10</v>
      </c>
      <c r="G40">
        <v>404</v>
      </c>
      <c r="I40">
        <f t="shared" si="0"/>
        <v>0</v>
      </c>
      <c r="J40">
        <f t="shared" si="1"/>
        <v>0</v>
      </c>
      <c r="K40">
        <f t="shared" si="2"/>
        <v>0</v>
      </c>
      <c r="L40">
        <f t="shared" si="3"/>
        <v>0</v>
      </c>
      <c r="M40">
        <f t="shared" si="4"/>
        <v>0</v>
      </c>
      <c r="N40">
        <f t="shared" si="5"/>
        <v>404</v>
      </c>
    </row>
    <row r="41" spans="1:14" x14ac:dyDescent="0.45">
      <c r="A41" t="s">
        <v>13</v>
      </c>
      <c r="B41" t="s">
        <v>18</v>
      </c>
      <c r="C41">
        <v>44</v>
      </c>
      <c r="D41" t="s">
        <v>9</v>
      </c>
      <c r="E41">
        <v>201</v>
      </c>
      <c r="F41" t="s">
        <v>10</v>
      </c>
      <c r="G41">
        <v>277</v>
      </c>
      <c r="I41">
        <f t="shared" si="0"/>
        <v>0</v>
      </c>
      <c r="J41">
        <f t="shared" si="1"/>
        <v>0</v>
      </c>
      <c r="K41">
        <f t="shared" si="2"/>
        <v>0</v>
      </c>
      <c r="L41">
        <f t="shared" si="3"/>
        <v>0</v>
      </c>
      <c r="M41">
        <f t="shared" si="4"/>
        <v>0</v>
      </c>
      <c r="N41">
        <f t="shared" si="5"/>
        <v>277</v>
      </c>
    </row>
    <row r="42" spans="1:14" x14ac:dyDescent="0.45">
      <c r="A42" t="s">
        <v>13</v>
      </c>
      <c r="B42" t="s">
        <v>11</v>
      </c>
      <c r="C42">
        <v>31</v>
      </c>
      <c r="D42" t="s">
        <v>16</v>
      </c>
      <c r="E42">
        <v>211</v>
      </c>
      <c r="F42" t="s">
        <v>10</v>
      </c>
      <c r="G42">
        <v>220</v>
      </c>
      <c r="I42">
        <f t="shared" si="0"/>
        <v>0</v>
      </c>
      <c r="J42">
        <f t="shared" si="1"/>
        <v>0</v>
      </c>
      <c r="K42">
        <f t="shared" si="2"/>
        <v>0</v>
      </c>
      <c r="L42">
        <f t="shared" si="3"/>
        <v>0</v>
      </c>
      <c r="M42">
        <f t="shared" si="4"/>
        <v>0</v>
      </c>
      <c r="N42">
        <f t="shared" si="5"/>
        <v>220</v>
      </c>
    </row>
    <row r="43" spans="1:14" x14ac:dyDescent="0.45">
      <c r="A43" t="s">
        <v>13</v>
      </c>
      <c r="B43" t="s">
        <v>18</v>
      </c>
      <c r="C43">
        <v>28</v>
      </c>
      <c r="D43" t="s">
        <v>17</v>
      </c>
      <c r="E43">
        <v>225</v>
      </c>
      <c r="F43" t="s">
        <v>10</v>
      </c>
      <c r="G43">
        <v>235</v>
      </c>
      <c r="I43">
        <f t="shared" si="0"/>
        <v>0</v>
      </c>
      <c r="J43">
        <f t="shared" si="1"/>
        <v>0</v>
      </c>
      <c r="K43">
        <f t="shared" si="2"/>
        <v>0</v>
      </c>
      <c r="L43">
        <f t="shared" si="3"/>
        <v>0</v>
      </c>
      <c r="M43">
        <f t="shared" si="4"/>
        <v>0</v>
      </c>
      <c r="N43">
        <f t="shared" si="5"/>
        <v>235</v>
      </c>
    </row>
    <row r="44" spans="1:14" x14ac:dyDescent="0.45">
      <c r="A44" t="s">
        <v>13</v>
      </c>
      <c r="B44" t="s">
        <v>8</v>
      </c>
      <c r="C44">
        <v>38</v>
      </c>
      <c r="D44" t="s">
        <v>16</v>
      </c>
      <c r="E44">
        <v>248</v>
      </c>
      <c r="F44" t="s">
        <v>10</v>
      </c>
      <c r="G44">
        <v>242</v>
      </c>
      <c r="I44">
        <f t="shared" si="0"/>
        <v>0</v>
      </c>
      <c r="J44">
        <f t="shared" si="1"/>
        <v>0</v>
      </c>
      <c r="K44">
        <f t="shared" si="2"/>
        <v>0</v>
      </c>
      <c r="L44">
        <f t="shared" si="3"/>
        <v>0</v>
      </c>
      <c r="M44">
        <f t="shared" si="4"/>
        <v>0</v>
      </c>
      <c r="N44">
        <f t="shared" si="5"/>
        <v>242</v>
      </c>
    </row>
    <row r="45" spans="1:14" x14ac:dyDescent="0.45">
      <c r="A45" t="s">
        <v>13</v>
      </c>
      <c r="B45" t="s">
        <v>8</v>
      </c>
      <c r="C45">
        <v>37</v>
      </c>
      <c r="D45" t="s">
        <v>16</v>
      </c>
      <c r="E45">
        <v>212</v>
      </c>
      <c r="F45" t="s">
        <v>10</v>
      </c>
      <c r="G45">
        <v>202</v>
      </c>
      <c r="I45">
        <f t="shared" si="0"/>
        <v>0</v>
      </c>
      <c r="J45">
        <f t="shared" si="1"/>
        <v>0</v>
      </c>
      <c r="K45">
        <f t="shared" si="2"/>
        <v>0</v>
      </c>
      <c r="L45">
        <f t="shared" si="3"/>
        <v>0</v>
      </c>
      <c r="M45">
        <f t="shared" si="4"/>
        <v>0</v>
      </c>
      <c r="N45">
        <f t="shared" si="5"/>
        <v>202</v>
      </c>
    </row>
    <row r="46" spans="1:14" x14ac:dyDescent="0.45">
      <c r="A46" t="s">
        <v>13</v>
      </c>
      <c r="B46" t="s">
        <v>8</v>
      </c>
      <c r="C46">
        <v>30</v>
      </c>
      <c r="D46" t="s">
        <v>16</v>
      </c>
      <c r="E46">
        <v>257</v>
      </c>
      <c r="F46" t="s">
        <v>10</v>
      </c>
      <c r="G46">
        <v>227</v>
      </c>
      <c r="I46">
        <f t="shared" si="0"/>
        <v>0</v>
      </c>
      <c r="J46">
        <f t="shared" si="1"/>
        <v>0</v>
      </c>
      <c r="K46">
        <f t="shared" si="2"/>
        <v>0</v>
      </c>
      <c r="L46">
        <f t="shared" si="3"/>
        <v>0</v>
      </c>
      <c r="M46">
        <f t="shared" si="4"/>
        <v>0</v>
      </c>
      <c r="N46">
        <f t="shared" si="5"/>
        <v>227</v>
      </c>
    </row>
    <row r="47" spans="1:14" x14ac:dyDescent="0.45">
      <c r="A47" t="s">
        <v>13</v>
      </c>
      <c r="B47" t="s">
        <v>11</v>
      </c>
      <c r="C47">
        <v>80</v>
      </c>
      <c r="D47" t="s">
        <v>15</v>
      </c>
      <c r="E47">
        <v>212</v>
      </c>
      <c r="F47" t="s">
        <v>10</v>
      </c>
      <c r="G47">
        <v>214</v>
      </c>
      <c r="I47">
        <f t="shared" si="0"/>
        <v>0</v>
      </c>
      <c r="J47">
        <f t="shared" si="1"/>
        <v>0</v>
      </c>
      <c r="K47">
        <f t="shared" si="2"/>
        <v>0</v>
      </c>
      <c r="L47">
        <f t="shared" si="3"/>
        <v>0</v>
      </c>
      <c r="M47">
        <f t="shared" si="4"/>
        <v>0</v>
      </c>
      <c r="N47">
        <f t="shared" si="5"/>
        <v>214</v>
      </c>
    </row>
    <row r="48" spans="1:14" x14ac:dyDescent="0.45">
      <c r="A48" t="s">
        <v>13</v>
      </c>
      <c r="B48" t="s">
        <v>8</v>
      </c>
      <c r="C48">
        <v>38</v>
      </c>
      <c r="D48" t="s">
        <v>16</v>
      </c>
      <c r="E48">
        <v>222</v>
      </c>
      <c r="F48" t="s">
        <v>10</v>
      </c>
      <c r="G48">
        <v>210</v>
      </c>
      <c r="I48">
        <f t="shared" si="0"/>
        <v>0</v>
      </c>
      <c r="J48">
        <f t="shared" si="1"/>
        <v>0</v>
      </c>
      <c r="K48">
        <f t="shared" si="2"/>
        <v>0</v>
      </c>
      <c r="L48">
        <f t="shared" si="3"/>
        <v>0</v>
      </c>
      <c r="M48">
        <f t="shared" si="4"/>
        <v>0</v>
      </c>
      <c r="N48">
        <f t="shared" si="5"/>
        <v>210</v>
      </c>
    </row>
    <row r="49" spans="1:14" x14ac:dyDescent="0.45">
      <c r="A49" t="s">
        <v>7</v>
      </c>
      <c r="B49" t="s">
        <v>8</v>
      </c>
      <c r="C49">
        <v>46</v>
      </c>
      <c r="D49" t="s">
        <v>9</v>
      </c>
      <c r="E49">
        <v>91</v>
      </c>
      <c r="F49" t="s">
        <v>19</v>
      </c>
      <c r="G49">
        <v>168</v>
      </c>
      <c r="I49">
        <v>168</v>
      </c>
      <c r="J49">
        <f t="shared" si="1"/>
        <v>0</v>
      </c>
      <c r="K49">
        <f t="shared" si="2"/>
        <v>0</v>
      </c>
      <c r="L49">
        <f t="shared" si="3"/>
        <v>0</v>
      </c>
      <c r="M49">
        <f t="shared" si="4"/>
        <v>0</v>
      </c>
      <c r="N49">
        <f t="shared" si="5"/>
        <v>0</v>
      </c>
    </row>
    <row r="50" spans="1:14" x14ac:dyDescent="0.45">
      <c r="A50" t="s">
        <v>7</v>
      </c>
      <c r="B50" t="s">
        <v>18</v>
      </c>
      <c r="C50">
        <v>41</v>
      </c>
      <c r="D50" t="s">
        <v>9</v>
      </c>
      <c r="E50">
        <v>88</v>
      </c>
      <c r="F50" t="s">
        <v>19</v>
      </c>
      <c r="G50">
        <v>203</v>
      </c>
      <c r="I50">
        <v>203</v>
      </c>
      <c r="J50">
        <f t="shared" si="1"/>
        <v>0</v>
      </c>
      <c r="K50">
        <f t="shared" si="2"/>
        <v>0</v>
      </c>
      <c r="L50">
        <f t="shared" si="3"/>
        <v>0</v>
      </c>
      <c r="M50">
        <f t="shared" si="4"/>
        <v>0</v>
      </c>
      <c r="N50">
        <f t="shared" si="5"/>
        <v>0</v>
      </c>
    </row>
    <row r="51" spans="1:14" x14ac:dyDescent="0.45">
      <c r="A51" t="s">
        <v>7</v>
      </c>
      <c r="B51" t="s">
        <v>8</v>
      </c>
      <c r="C51">
        <v>91</v>
      </c>
      <c r="D51" t="s">
        <v>15</v>
      </c>
      <c r="E51">
        <v>97</v>
      </c>
      <c r="F51" t="s">
        <v>19</v>
      </c>
      <c r="G51">
        <v>147</v>
      </c>
      <c r="I51">
        <v>147</v>
      </c>
      <c r="J51">
        <f t="shared" si="1"/>
        <v>0</v>
      </c>
      <c r="K51">
        <f t="shared" si="2"/>
        <v>0</v>
      </c>
      <c r="L51">
        <f t="shared" si="3"/>
        <v>0</v>
      </c>
      <c r="M51">
        <f t="shared" si="4"/>
        <v>0</v>
      </c>
    </row>
    <row r="52" spans="1:14" x14ac:dyDescent="0.45">
      <c r="A52" t="s">
        <v>7</v>
      </c>
      <c r="B52" t="s">
        <v>8</v>
      </c>
      <c r="C52">
        <v>19</v>
      </c>
      <c r="D52" t="s">
        <v>17</v>
      </c>
      <c r="E52">
        <v>89</v>
      </c>
      <c r="F52" t="s">
        <v>19</v>
      </c>
      <c r="G52">
        <v>170</v>
      </c>
      <c r="I52">
        <v>170</v>
      </c>
      <c r="J52">
        <f t="shared" si="1"/>
        <v>0</v>
      </c>
      <c r="K52">
        <f t="shared" si="2"/>
        <v>0</v>
      </c>
      <c r="L52">
        <f t="shared" si="3"/>
        <v>0</v>
      </c>
      <c r="M52">
        <f t="shared" si="4"/>
        <v>0</v>
      </c>
    </row>
    <row r="53" spans="1:14" x14ac:dyDescent="0.45">
      <c r="A53" t="s">
        <v>7</v>
      </c>
      <c r="B53" t="s">
        <v>11</v>
      </c>
      <c r="C53">
        <v>36</v>
      </c>
      <c r="D53" t="s">
        <v>16</v>
      </c>
      <c r="E53">
        <v>95</v>
      </c>
      <c r="F53" t="s">
        <v>19</v>
      </c>
      <c r="G53">
        <v>178</v>
      </c>
      <c r="I53">
        <v>178</v>
      </c>
      <c r="J53">
        <f t="shared" si="1"/>
        <v>0</v>
      </c>
      <c r="K53">
        <f t="shared" si="2"/>
        <v>0</v>
      </c>
      <c r="L53">
        <f t="shared" si="3"/>
        <v>0</v>
      </c>
      <c r="M53">
        <f t="shared" si="4"/>
        <v>0</v>
      </c>
    </row>
    <row r="54" spans="1:14" x14ac:dyDescent="0.45">
      <c r="A54" t="s">
        <v>7</v>
      </c>
      <c r="B54" t="s">
        <v>8</v>
      </c>
      <c r="C54">
        <v>48</v>
      </c>
      <c r="D54" t="s">
        <v>9</v>
      </c>
      <c r="E54">
        <v>91</v>
      </c>
      <c r="F54" t="s">
        <v>19</v>
      </c>
      <c r="G54">
        <v>129</v>
      </c>
      <c r="I54">
        <v>129</v>
      </c>
      <c r="J54">
        <f t="shared" si="1"/>
        <v>0</v>
      </c>
      <c r="K54">
        <f t="shared" si="2"/>
        <v>0</v>
      </c>
      <c r="L54">
        <f t="shared" si="3"/>
        <v>0</v>
      </c>
      <c r="M54">
        <f t="shared" si="4"/>
        <v>0</v>
      </c>
    </row>
    <row r="55" spans="1:14" x14ac:dyDescent="0.45">
      <c r="A55" t="s">
        <v>7</v>
      </c>
      <c r="B55" t="s">
        <v>8</v>
      </c>
      <c r="C55">
        <v>66</v>
      </c>
      <c r="D55" t="s">
        <v>15</v>
      </c>
      <c r="E55">
        <v>91</v>
      </c>
      <c r="F55" t="s">
        <v>19</v>
      </c>
      <c r="G55">
        <v>177</v>
      </c>
      <c r="I55">
        <v>177</v>
      </c>
      <c r="J55">
        <f t="shared" si="1"/>
        <v>0</v>
      </c>
      <c r="K55">
        <f t="shared" si="2"/>
        <v>0</v>
      </c>
      <c r="L55">
        <f t="shared" si="3"/>
        <v>0</v>
      </c>
      <c r="M55">
        <f t="shared" si="4"/>
        <v>0</v>
      </c>
    </row>
    <row r="56" spans="1:14" x14ac:dyDescent="0.45">
      <c r="A56" t="s">
        <v>7</v>
      </c>
      <c r="B56" t="s">
        <v>11</v>
      </c>
      <c r="C56">
        <v>33</v>
      </c>
      <c r="D56" t="s">
        <v>16</v>
      </c>
      <c r="E56">
        <v>88</v>
      </c>
      <c r="F56" t="s">
        <v>19</v>
      </c>
      <c r="G56">
        <v>154</v>
      </c>
      <c r="I56">
        <v>154</v>
      </c>
      <c r="J56">
        <f t="shared" si="1"/>
        <v>0</v>
      </c>
      <c r="K56">
        <f t="shared" si="2"/>
        <v>0</v>
      </c>
      <c r="L56">
        <f t="shared" si="3"/>
        <v>0</v>
      </c>
      <c r="M56">
        <f t="shared" si="4"/>
        <v>0</v>
      </c>
    </row>
    <row r="57" spans="1:14" x14ac:dyDescent="0.45">
      <c r="A57" t="s">
        <v>7</v>
      </c>
      <c r="B57" t="s">
        <v>8</v>
      </c>
      <c r="C57">
        <v>27</v>
      </c>
      <c r="D57" t="s">
        <v>17</v>
      </c>
      <c r="E57">
        <v>89</v>
      </c>
      <c r="F57" t="s">
        <v>19</v>
      </c>
      <c r="G57">
        <v>135</v>
      </c>
      <c r="I57">
        <v>135</v>
      </c>
      <c r="J57">
        <f t="shared" si="1"/>
        <v>0</v>
      </c>
      <c r="K57">
        <f t="shared" si="2"/>
        <v>0</v>
      </c>
      <c r="L57">
        <f t="shared" si="3"/>
        <v>0</v>
      </c>
      <c r="M57">
        <f t="shared" si="4"/>
        <v>0</v>
      </c>
    </row>
    <row r="58" spans="1:14" x14ac:dyDescent="0.45">
      <c r="A58" t="s">
        <v>7</v>
      </c>
      <c r="B58" t="s">
        <v>14</v>
      </c>
      <c r="C58">
        <v>68</v>
      </c>
      <c r="D58" t="s">
        <v>15</v>
      </c>
      <c r="E58">
        <v>89</v>
      </c>
      <c r="F58" t="s">
        <v>19</v>
      </c>
      <c r="G58">
        <v>133</v>
      </c>
      <c r="I58">
        <v>133</v>
      </c>
      <c r="J58">
        <f t="shared" si="1"/>
        <v>0</v>
      </c>
      <c r="K58">
        <f t="shared" si="2"/>
        <v>0</v>
      </c>
      <c r="L58">
        <f t="shared" si="3"/>
        <v>0</v>
      </c>
      <c r="M58">
        <f t="shared" si="4"/>
        <v>0</v>
      </c>
    </row>
    <row r="59" spans="1:14" x14ac:dyDescent="0.45">
      <c r="A59" t="s">
        <v>7</v>
      </c>
      <c r="B59" t="s">
        <v>11</v>
      </c>
      <c r="C59">
        <v>51</v>
      </c>
      <c r="D59" t="s">
        <v>12</v>
      </c>
      <c r="E59">
        <v>80</v>
      </c>
      <c r="F59" t="s">
        <v>19</v>
      </c>
      <c r="G59">
        <v>160</v>
      </c>
      <c r="I59">
        <v>160</v>
      </c>
      <c r="J59">
        <f t="shared" si="1"/>
        <v>0</v>
      </c>
      <c r="K59">
        <f t="shared" si="2"/>
        <v>0</v>
      </c>
      <c r="L59">
        <f t="shared" si="3"/>
        <v>0</v>
      </c>
      <c r="M59">
        <f t="shared" si="4"/>
        <v>0</v>
      </c>
    </row>
    <row r="60" spans="1:14" x14ac:dyDescent="0.45">
      <c r="A60" t="s">
        <v>7</v>
      </c>
      <c r="B60" t="s">
        <v>8</v>
      </c>
      <c r="C60">
        <v>20</v>
      </c>
      <c r="D60" t="s">
        <v>17</v>
      </c>
      <c r="E60">
        <v>85</v>
      </c>
      <c r="F60" t="s">
        <v>19</v>
      </c>
      <c r="G60">
        <v>157</v>
      </c>
      <c r="I60">
        <v>157</v>
      </c>
      <c r="J60">
        <f t="shared" si="1"/>
        <v>0</v>
      </c>
      <c r="K60">
        <f t="shared" si="2"/>
        <v>0</v>
      </c>
      <c r="L60">
        <f t="shared" si="3"/>
        <v>0</v>
      </c>
      <c r="M60">
        <f t="shared" si="4"/>
        <v>0</v>
      </c>
    </row>
    <row r="61" spans="1:14" x14ac:dyDescent="0.45">
      <c r="A61" t="s">
        <v>7</v>
      </c>
      <c r="B61" t="s">
        <v>8</v>
      </c>
      <c r="C61">
        <v>29</v>
      </c>
      <c r="D61" t="s">
        <v>17</v>
      </c>
      <c r="E61">
        <v>93</v>
      </c>
      <c r="F61" t="s">
        <v>19</v>
      </c>
      <c r="G61">
        <v>156</v>
      </c>
      <c r="I61">
        <v>156</v>
      </c>
      <c r="J61">
        <f t="shared" si="1"/>
        <v>0</v>
      </c>
      <c r="K61">
        <f t="shared" si="2"/>
        <v>0</v>
      </c>
      <c r="L61">
        <f t="shared" si="3"/>
        <v>0</v>
      </c>
      <c r="M61">
        <f t="shared" si="4"/>
        <v>0</v>
      </c>
    </row>
    <row r="62" spans="1:14" x14ac:dyDescent="0.45">
      <c r="A62" t="s">
        <v>7</v>
      </c>
      <c r="B62" t="s">
        <v>14</v>
      </c>
      <c r="C62">
        <v>30</v>
      </c>
      <c r="D62" t="s">
        <v>16</v>
      </c>
      <c r="E62">
        <v>95</v>
      </c>
      <c r="F62" t="s">
        <v>19</v>
      </c>
      <c r="G62">
        <v>155</v>
      </c>
      <c r="I62">
        <v>155</v>
      </c>
      <c r="J62">
        <f t="shared" si="1"/>
        <v>0</v>
      </c>
      <c r="K62">
        <f t="shared" si="2"/>
        <v>0</v>
      </c>
      <c r="L62">
        <f t="shared" si="3"/>
        <v>0</v>
      </c>
      <c r="M62">
        <f t="shared" si="4"/>
        <v>0</v>
      </c>
    </row>
    <row r="63" spans="1:14" x14ac:dyDescent="0.45">
      <c r="A63" t="s">
        <v>7</v>
      </c>
      <c r="B63" t="s">
        <v>11</v>
      </c>
      <c r="C63">
        <v>66</v>
      </c>
      <c r="D63" t="s">
        <v>15</v>
      </c>
      <c r="E63">
        <v>100</v>
      </c>
      <c r="F63" t="s">
        <v>19</v>
      </c>
      <c r="G63">
        <v>158</v>
      </c>
      <c r="I63">
        <v>158</v>
      </c>
      <c r="J63">
        <f t="shared" si="1"/>
        <v>0</v>
      </c>
      <c r="K63">
        <f t="shared" si="2"/>
        <v>0</v>
      </c>
      <c r="L63">
        <f t="shared" si="3"/>
        <v>0</v>
      </c>
      <c r="M63">
        <f t="shared" si="4"/>
        <v>0</v>
      </c>
    </row>
    <row r="64" spans="1:14" x14ac:dyDescent="0.45">
      <c r="A64" t="s">
        <v>7</v>
      </c>
      <c r="B64" t="s">
        <v>8</v>
      </c>
      <c r="C64">
        <v>52</v>
      </c>
      <c r="D64" t="s">
        <v>12</v>
      </c>
      <c r="E64">
        <v>90</v>
      </c>
      <c r="F64" t="s">
        <v>19</v>
      </c>
      <c r="G64">
        <v>200</v>
      </c>
      <c r="I64">
        <v>200</v>
      </c>
      <c r="J64">
        <f t="shared" si="1"/>
        <v>0</v>
      </c>
      <c r="K64">
        <f t="shared" si="2"/>
        <v>0</v>
      </c>
      <c r="L64">
        <f t="shared" si="3"/>
        <v>0</v>
      </c>
      <c r="M64">
        <f t="shared" si="4"/>
        <v>0</v>
      </c>
    </row>
    <row r="65" spans="1:13" x14ac:dyDescent="0.45">
      <c r="A65" t="s">
        <v>7</v>
      </c>
      <c r="B65" t="s">
        <v>8</v>
      </c>
      <c r="C65">
        <v>43</v>
      </c>
      <c r="D65" t="s">
        <v>9</v>
      </c>
      <c r="E65">
        <v>90</v>
      </c>
      <c r="F65" t="s">
        <v>19</v>
      </c>
      <c r="G65">
        <v>188</v>
      </c>
      <c r="I65">
        <v>188</v>
      </c>
      <c r="J65">
        <f t="shared" si="1"/>
        <v>0</v>
      </c>
      <c r="K65">
        <f t="shared" si="2"/>
        <v>0</v>
      </c>
      <c r="L65">
        <f t="shared" si="3"/>
        <v>0</v>
      </c>
      <c r="M65">
        <f t="shared" si="4"/>
        <v>0</v>
      </c>
    </row>
    <row r="66" spans="1:13" x14ac:dyDescent="0.45">
      <c r="A66" t="s">
        <v>7</v>
      </c>
      <c r="B66" t="s">
        <v>18</v>
      </c>
      <c r="C66">
        <v>89</v>
      </c>
      <c r="D66" t="s">
        <v>15</v>
      </c>
      <c r="E66">
        <v>85</v>
      </c>
      <c r="F66" t="s">
        <v>19</v>
      </c>
      <c r="G66">
        <v>167</v>
      </c>
      <c r="I66">
        <v>167</v>
      </c>
      <c r="J66">
        <f t="shared" si="1"/>
        <v>0</v>
      </c>
      <c r="K66">
        <f t="shared" si="2"/>
        <v>0</v>
      </c>
      <c r="L66">
        <f t="shared" si="3"/>
        <v>0</v>
      </c>
      <c r="M66">
        <f t="shared" si="4"/>
        <v>0</v>
      </c>
    </row>
    <row r="67" spans="1:13" x14ac:dyDescent="0.45">
      <c r="A67" t="s">
        <v>7</v>
      </c>
      <c r="B67" t="s">
        <v>11</v>
      </c>
      <c r="C67">
        <v>36</v>
      </c>
      <c r="D67" t="s">
        <v>16</v>
      </c>
      <c r="E67">
        <v>96</v>
      </c>
      <c r="F67" t="s">
        <v>19</v>
      </c>
      <c r="G67">
        <v>110</v>
      </c>
      <c r="I67">
        <v>110</v>
      </c>
      <c r="J67">
        <f t="shared" ref="J67:J130" si="6">IF(F67="101 - 125",G67,0)</f>
        <v>0</v>
      </c>
      <c r="K67">
        <f t="shared" ref="K67:K130" si="7">IF(F67="126 - 150",G67,0)</f>
        <v>0</v>
      </c>
      <c r="L67">
        <f t="shared" ref="L67:L130" si="8">IF(F67="151 - 175",G67,0)</f>
        <v>0</v>
      </c>
      <c r="M67">
        <f t="shared" ref="M67:M130" si="9">IF(F67="176 - 200",G67,0)</f>
        <v>0</v>
      </c>
    </row>
    <row r="68" spans="1:13" x14ac:dyDescent="0.45">
      <c r="A68" t="s">
        <v>7</v>
      </c>
      <c r="B68" t="s">
        <v>8</v>
      </c>
      <c r="C68">
        <v>76</v>
      </c>
      <c r="D68" t="s">
        <v>15</v>
      </c>
      <c r="E68">
        <v>92</v>
      </c>
      <c r="F68" t="s">
        <v>19</v>
      </c>
      <c r="G68">
        <v>174</v>
      </c>
      <c r="I68">
        <v>174</v>
      </c>
      <c r="J68">
        <f t="shared" si="6"/>
        <v>0</v>
      </c>
      <c r="K68">
        <f t="shared" si="7"/>
        <v>0</v>
      </c>
      <c r="L68">
        <f t="shared" si="8"/>
        <v>0</v>
      </c>
      <c r="M68">
        <f t="shared" si="9"/>
        <v>0</v>
      </c>
    </row>
    <row r="69" spans="1:13" x14ac:dyDescent="0.45">
      <c r="A69" t="s">
        <v>7</v>
      </c>
      <c r="B69" t="s">
        <v>11</v>
      </c>
      <c r="C69">
        <v>48</v>
      </c>
      <c r="D69" t="s">
        <v>9</v>
      </c>
      <c r="E69">
        <v>90</v>
      </c>
      <c r="F69" t="s">
        <v>19</v>
      </c>
      <c r="G69">
        <v>179</v>
      </c>
      <c r="I69">
        <v>179</v>
      </c>
      <c r="J69">
        <f t="shared" si="6"/>
        <v>0</v>
      </c>
      <c r="K69">
        <f t="shared" si="7"/>
        <v>0</v>
      </c>
      <c r="L69">
        <f t="shared" si="8"/>
        <v>0</v>
      </c>
      <c r="M69">
        <f t="shared" si="9"/>
        <v>0</v>
      </c>
    </row>
    <row r="70" spans="1:13" x14ac:dyDescent="0.45">
      <c r="A70" t="s">
        <v>7</v>
      </c>
      <c r="B70" t="s">
        <v>11</v>
      </c>
      <c r="C70">
        <v>55</v>
      </c>
      <c r="D70" t="s">
        <v>12</v>
      </c>
      <c r="E70">
        <v>84</v>
      </c>
      <c r="F70" t="s">
        <v>19</v>
      </c>
      <c r="G70">
        <v>125</v>
      </c>
      <c r="I70">
        <v>125</v>
      </c>
      <c r="J70">
        <f t="shared" si="6"/>
        <v>0</v>
      </c>
      <c r="K70">
        <f t="shared" si="7"/>
        <v>0</v>
      </c>
      <c r="L70">
        <f t="shared" si="8"/>
        <v>0</v>
      </c>
      <c r="M70">
        <f t="shared" si="9"/>
        <v>0</v>
      </c>
    </row>
    <row r="71" spans="1:13" x14ac:dyDescent="0.45">
      <c r="A71" t="s">
        <v>7</v>
      </c>
      <c r="B71" t="s">
        <v>8</v>
      </c>
      <c r="C71">
        <v>78</v>
      </c>
      <c r="D71" t="s">
        <v>15</v>
      </c>
      <c r="E71">
        <v>79</v>
      </c>
      <c r="F71" t="s">
        <v>19</v>
      </c>
      <c r="G71">
        <v>129</v>
      </c>
      <c r="I71">
        <v>129</v>
      </c>
      <c r="J71">
        <f t="shared" si="6"/>
        <v>0</v>
      </c>
      <c r="K71">
        <f t="shared" si="7"/>
        <v>0</v>
      </c>
      <c r="L71">
        <f t="shared" si="8"/>
        <v>0</v>
      </c>
      <c r="M71">
        <f t="shared" si="9"/>
        <v>0</v>
      </c>
    </row>
    <row r="72" spans="1:13" x14ac:dyDescent="0.45">
      <c r="A72" t="s">
        <v>7</v>
      </c>
      <c r="B72" t="s">
        <v>8</v>
      </c>
      <c r="C72">
        <v>68</v>
      </c>
      <c r="D72" t="s">
        <v>15</v>
      </c>
      <c r="E72">
        <v>100</v>
      </c>
      <c r="F72" t="s">
        <v>19</v>
      </c>
      <c r="G72">
        <v>120</v>
      </c>
      <c r="I72">
        <v>120</v>
      </c>
      <c r="J72">
        <f t="shared" si="6"/>
        <v>0</v>
      </c>
      <c r="K72">
        <f t="shared" si="7"/>
        <v>0</v>
      </c>
      <c r="L72">
        <f t="shared" si="8"/>
        <v>0</v>
      </c>
      <c r="M72">
        <f t="shared" si="9"/>
        <v>0</v>
      </c>
    </row>
    <row r="73" spans="1:13" x14ac:dyDescent="0.45">
      <c r="A73" t="s">
        <v>7</v>
      </c>
      <c r="B73" t="s">
        <v>11</v>
      </c>
      <c r="C73">
        <v>31</v>
      </c>
      <c r="D73" t="s">
        <v>16</v>
      </c>
      <c r="E73">
        <v>90</v>
      </c>
      <c r="F73" t="s">
        <v>19</v>
      </c>
      <c r="G73">
        <v>156</v>
      </c>
      <c r="I73">
        <v>156</v>
      </c>
      <c r="J73">
        <f t="shared" si="6"/>
        <v>0</v>
      </c>
      <c r="K73">
        <f t="shared" si="7"/>
        <v>0</v>
      </c>
      <c r="L73">
        <f t="shared" si="8"/>
        <v>0</v>
      </c>
      <c r="M73">
        <f t="shared" si="9"/>
        <v>0</v>
      </c>
    </row>
    <row r="74" spans="1:13" x14ac:dyDescent="0.45">
      <c r="A74" t="s">
        <v>7</v>
      </c>
      <c r="B74" t="s">
        <v>8</v>
      </c>
      <c r="C74">
        <v>45</v>
      </c>
      <c r="D74" t="s">
        <v>9</v>
      </c>
      <c r="E74">
        <v>85</v>
      </c>
      <c r="F74" t="s">
        <v>19</v>
      </c>
      <c r="G74">
        <v>184</v>
      </c>
      <c r="I74">
        <v>184</v>
      </c>
      <c r="J74">
        <f t="shared" si="6"/>
        <v>0</v>
      </c>
      <c r="K74">
        <f t="shared" si="7"/>
        <v>0</v>
      </c>
      <c r="L74">
        <f t="shared" si="8"/>
        <v>0</v>
      </c>
      <c r="M74">
        <f t="shared" si="9"/>
        <v>0</v>
      </c>
    </row>
    <row r="75" spans="1:13" x14ac:dyDescent="0.45">
      <c r="A75" t="s">
        <v>7</v>
      </c>
      <c r="B75" t="s">
        <v>18</v>
      </c>
      <c r="C75">
        <v>29</v>
      </c>
      <c r="D75" t="s">
        <v>17</v>
      </c>
      <c r="E75">
        <v>90</v>
      </c>
      <c r="F75" t="s">
        <v>19</v>
      </c>
      <c r="G75">
        <v>188</v>
      </c>
      <c r="I75">
        <v>188</v>
      </c>
      <c r="J75">
        <f t="shared" si="6"/>
        <v>0</v>
      </c>
      <c r="K75">
        <f t="shared" si="7"/>
        <v>0</v>
      </c>
      <c r="L75">
        <f t="shared" si="8"/>
        <v>0</v>
      </c>
      <c r="M75">
        <f t="shared" si="9"/>
        <v>0</v>
      </c>
    </row>
    <row r="76" spans="1:13" x14ac:dyDescent="0.45">
      <c r="A76" t="s">
        <v>13</v>
      </c>
      <c r="B76" t="s">
        <v>8</v>
      </c>
      <c r="C76">
        <v>29</v>
      </c>
      <c r="D76" t="s">
        <v>17</v>
      </c>
      <c r="E76">
        <v>99</v>
      </c>
      <c r="F76" t="s">
        <v>19</v>
      </c>
      <c r="G76">
        <v>171</v>
      </c>
      <c r="I76">
        <v>171</v>
      </c>
      <c r="J76">
        <f t="shared" si="6"/>
        <v>0</v>
      </c>
      <c r="K76">
        <f t="shared" si="7"/>
        <v>0</v>
      </c>
      <c r="L76">
        <f t="shared" si="8"/>
        <v>0</v>
      </c>
      <c r="M76">
        <f t="shared" si="9"/>
        <v>0</v>
      </c>
    </row>
    <row r="77" spans="1:13" x14ac:dyDescent="0.45">
      <c r="A77" t="s">
        <v>7</v>
      </c>
      <c r="B77" t="s">
        <v>11</v>
      </c>
      <c r="C77">
        <v>72</v>
      </c>
      <c r="D77" t="s">
        <v>15</v>
      </c>
      <c r="E77">
        <v>107</v>
      </c>
      <c r="F77" t="s">
        <v>20</v>
      </c>
      <c r="G77">
        <v>200</v>
      </c>
      <c r="I77">
        <f t="shared" ref="I77:I130" si="10">IF(F77="100 lbs and lighter",G77,0)</f>
        <v>0</v>
      </c>
      <c r="J77">
        <f t="shared" si="6"/>
        <v>200</v>
      </c>
      <c r="K77">
        <f t="shared" si="7"/>
        <v>0</v>
      </c>
      <c r="L77">
        <f t="shared" si="8"/>
        <v>0</v>
      </c>
      <c r="M77">
        <f t="shared" si="9"/>
        <v>0</v>
      </c>
    </row>
    <row r="78" spans="1:13" x14ac:dyDescent="0.45">
      <c r="A78" t="s">
        <v>7</v>
      </c>
      <c r="B78" t="s">
        <v>8</v>
      </c>
      <c r="C78">
        <v>37</v>
      </c>
      <c r="D78" t="s">
        <v>16</v>
      </c>
      <c r="E78">
        <v>125</v>
      </c>
      <c r="F78" t="s">
        <v>20</v>
      </c>
      <c r="G78">
        <v>193</v>
      </c>
      <c r="I78">
        <f t="shared" si="10"/>
        <v>0</v>
      </c>
      <c r="J78">
        <f t="shared" si="6"/>
        <v>193</v>
      </c>
      <c r="K78">
        <f t="shared" si="7"/>
        <v>0</v>
      </c>
      <c r="L78">
        <f t="shared" si="8"/>
        <v>0</v>
      </c>
      <c r="M78">
        <f t="shared" si="9"/>
        <v>0</v>
      </c>
    </row>
    <row r="79" spans="1:13" x14ac:dyDescent="0.45">
      <c r="A79" t="s">
        <v>7</v>
      </c>
      <c r="B79" t="s">
        <v>11</v>
      </c>
      <c r="C79">
        <v>92</v>
      </c>
      <c r="D79" t="s">
        <v>15</v>
      </c>
      <c r="E79">
        <v>110</v>
      </c>
      <c r="F79" t="s">
        <v>20</v>
      </c>
      <c r="G79">
        <v>142</v>
      </c>
      <c r="I79">
        <f t="shared" si="10"/>
        <v>0</v>
      </c>
      <c r="J79">
        <f t="shared" si="6"/>
        <v>142</v>
      </c>
      <c r="K79">
        <f t="shared" si="7"/>
        <v>0</v>
      </c>
      <c r="L79">
        <f t="shared" si="8"/>
        <v>0</v>
      </c>
      <c r="M79">
        <f t="shared" si="9"/>
        <v>0</v>
      </c>
    </row>
    <row r="80" spans="1:13" x14ac:dyDescent="0.45">
      <c r="A80" t="s">
        <v>7</v>
      </c>
      <c r="B80" t="s">
        <v>14</v>
      </c>
      <c r="C80">
        <v>58</v>
      </c>
      <c r="D80" t="s">
        <v>12</v>
      </c>
      <c r="E80">
        <v>124</v>
      </c>
      <c r="F80" t="s">
        <v>20</v>
      </c>
      <c r="G80">
        <v>183</v>
      </c>
      <c r="I80">
        <f t="shared" si="10"/>
        <v>0</v>
      </c>
      <c r="J80">
        <f t="shared" si="6"/>
        <v>183</v>
      </c>
      <c r="K80">
        <f t="shared" si="7"/>
        <v>0</v>
      </c>
      <c r="L80">
        <f t="shared" si="8"/>
        <v>0</v>
      </c>
      <c r="M80">
        <f t="shared" si="9"/>
        <v>0</v>
      </c>
    </row>
    <row r="81" spans="1:13" x14ac:dyDescent="0.45">
      <c r="A81" t="s">
        <v>7</v>
      </c>
      <c r="B81" t="s">
        <v>11</v>
      </c>
      <c r="C81">
        <v>65</v>
      </c>
      <c r="D81" t="s">
        <v>15</v>
      </c>
      <c r="E81">
        <v>121</v>
      </c>
      <c r="F81" t="s">
        <v>20</v>
      </c>
      <c r="G81">
        <v>178</v>
      </c>
      <c r="I81">
        <f t="shared" si="10"/>
        <v>0</v>
      </c>
      <c r="J81">
        <f t="shared" si="6"/>
        <v>178</v>
      </c>
      <c r="K81">
        <f t="shared" si="7"/>
        <v>0</v>
      </c>
      <c r="L81">
        <f t="shared" si="8"/>
        <v>0</v>
      </c>
      <c r="M81">
        <f t="shared" si="9"/>
        <v>0</v>
      </c>
    </row>
    <row r="82" spans="1:13" x14ac:dyDescent="0.45">
      <c r="A82" t="s">
        <v>7</v>
      </c>
      <c r="B82" t="s">
        <v>8</v>
      </c>
      <c r="C82">
        <v>57</v>
      </c>
      <c r="D82" t="s">
        <v>12</v>
      </c>
      <c r="E82">
        <v>120</v>
      </c>
      <c r="F82" t="s">
        <v>20</v>
      </c>
      <c r="G82">
        <v>198</v>
      </c>
      <c r="I82">
        <f t="shared" si="10"/>
        <v>0</v>
      </c>
      <c r="J82">
        <f t="shared" si="6"/>
        <v>198</v>
      </c>
      <c r="K82">
        <f t="shared" si="7"/>
        <v>0</v>
      </c>
      <c r="L82">
        <f t="shared" si="8"/>
        <v>0</v>
      </c>
      <c r="M82">
        <f t="shared" si="9"/>
        <v>0</v>
      </c>
    </row>
    <row r="83" spans="1:13" x14ac:dyDescent="0.45">
      <c r="A83" t="s">
        <v>7</v>
      </c>
      <c r="B83" t="s">
        <v>8</v>
      </c>
      <c r="C83">
        <v>36</v>
      </c>
      <c r="D83" t="s">
        <v>16</v>
      </c>
      <c r="E83">
        <v>120</v>
      </c>
      <c r="F83" t="s">
        <v>20</v>
      </c>
      <c r="G83">
        <v>188</v>
      </c>
      <c r="I83">
        <f t="shared" si="10"/>
        <v>0</v>
      </c>
      <c r="J83">
        <f t="shared" si="6"/>
        <v>188</v>
      </c>
      <c r="K83">
        <f t="shared" si="7"/>
        <v>0</v>
      </c>
      <c r="L83">
        <f t="shared" si="8"/>
        <v>0</v>
      </c>
      <c r="M83">
        <f t="shared" si="9"/>
        <v>0</v>
      </c>
    </row>
    <row r="84" spans="1:13" x14ac:dyDescent="0.45">
      <c r="A84" t="s">
        <v>7</v>
      </c>
      <c r="B84" t="s">
        <v>8</v>
      </c>
      <c r="C84">
        <v>56</v>
      </c>
      <c r="D84" t="s">
        <v>12</v>
      </c>
      <c r="E84">
        <v>121</v>
      </c>
      <c r="F84" t="s">
        <v>20</v>
      </c>
      <c r="G84">
        <v>135</v>
      </c>
      <c r="I84">
        <f t="shared" si="10"/>
        <v>0</v>
      </c>
      <c r="J84">
        <f t="shared" si="6"/>
        <v>135</v>
      </c>
      <c r="K84">
        <f t="shared" si="7"/>
        <v>0</v>
      </c>
      <c r="L84">
        <f t="shared" si="8"/>
        <v>0</v>
      </c>
      <c r="M84">
        <f t="shared" si="9"/>
        <v>0</v>
      </c>
    </row>
    <row r="85" spans="1:13" x14ac:dyDescent="0.45">
      <c r="A85" t="s">
        <v>7</v>
      </c>
      <c r="B85" t="s">
        <v>8</v>
      </c>
      <c r="C85">
        <v>48</v>
      </c>
      <c r="D85" t="s">
        <v>9</v>
      </c>
      <c r="E85">
        <v>116</v>
      </c>
      <c r="F85" t="s">
        <v>20</v>
      </c>
      <c r="G85">
        <v>174</v>
      </c>
      <c r="I85">
        <f t="shared" si="10"/>
        <v>0</v>
      </c>
      <c r="J85">
        <f t="shared" si="6"/>
        <v>174</v>
      </c>
      <c r="K85">
        <f t="shared" si="7"/>
        <v>0</v>
      </c>
      <c r="L85">
        <f t="shared" si="8"/>
        <v>0</v>
      </c>
      <c r="M85">
        <f t="shared" si="9"/>
        <v>0</v>
      </c>
    </row>
    <row r="86" spans="1:13" x14ac:dyDescent="0.45">
      <c r="A86" t="s">
        <v>7</v>
      </c>
      <c r="B86" t="s">
        <v>14</v>
      </c>
      <c r="C86">
        <v>50</v>
      </c>
      <c r="D86" t="s">
        <v>12</v>
      </c>
      <c r="E86">
        <v>123</v>
      </c>
      <c r="F86" t="s">
        <v>20</v>
      </c>
      <c r="G86">
        <v>182</v>
      </c>
      <c r="I86">
        <f t="shared" si="10"/>
        <v>0</v>
      </c>
      <c r="J86">
        <f t="shared" si="6"/>
        <v>182</v>
      </c>
      <c r="K86">
        <f t="shared" si="7"/>
        <v>0</v>
      </c>
      <c r="L86">
        <f t="shared" si="8"/>
        <v>0</v>
      </c>
      <c r="M86">
        <f t="shared" si="9"/>
        <v>0</v>
      </c>
    </row>
    <row r="87" spans="1:13" x14ac:dyDescent="0.45">
      <c r="A87" t="s">
        <v>7</v>
      </c>
      <c r="B87" t="s">
        <v>11</v>
      </c>
      <c r="C87">
        <v>51</v>
      </c>
      <c r="D87" t="s">
        <v>12</v>
      </c>
      <c r="E87">
        <v>115</v>
      </c>
      <c r="F87" t="s">
        <v>20</v>
      </c>
      <c r="G87">
        <v>167</v>
      </c>
      <c r="I87">
        <f t="shared" si="10"/>
        <v>0</v>
      </c>
      <c r="J87">
        <f t="shared" si="6"/>
        <v>167</v>
      </c>
      <c r="K87">
        <f t="shared" si="7"/>
        <v>0</v>
      </c>
      <c r="L87">
        <f t="shared" si="8"/>
        <v>0</v>
      </c>
      <c r="M87">
        <f t="shared" si="9"/>
        <v>0</v>
      </c>
    </row>
    <row r="88" spans="1:13" x14ac:dyDescent="0.45">
      <c r="A88" t="s">
        <v>7</v>
      </c>
      <c r="B88" t="s">
        <v>11</v>
      </c>
      <c r="C88">
        <v>79</v>
      </c>
      <c r="D88" t="s">
        <v>15</v>
      </c>
      <c r="E88">
        <v>104</v>
      </c>
      <c r="F88" t="s">
        <v>20</v>
      </c>
      <c r="G88">
        <v>174</v>
      </c>
      <c r="I88">
        <f t="shared" si="10"/>
        <v>0</v>
      </c>
      <c r="J88">
        <f t="shared" si="6"/>
        <v>174</v>
      </c>
      <c r="K88">
        <f t="shared" si="7"/>
        <v>0</v>
      </c>
      <c r="L88">
        <f t="shared" si="8"/>
        <v>0</v>
      </c>
      <c r="M88">
        <f t="shared" si="9"/>
        <v>0</v>
      </c>
    </row>
    <row r="89" spans="1:13" x14ac:dyDescent="0.45">
      <c r="A89" t="s">
        <v>7</v>
      </c>
      <c r="B89" t="s">
        <v>11</v>
      </c>
      <c r="C89">
        <v>55</v>
      </c>
      <c r="D89" t="s">
        <v>12</v>
      </c>
      <c r="E89">
        <v>110</v>
      </c>
      <c r="F89" t="s">
        <v>20</v>
      </c>
      <c r="G89">
        <v>199</v>
      </c>
      <c r="I89">
        <f t="shared" si="10"/>
        <v>0</v>
      </c>
      <c r="J89">
        <f t="shared" si="6"/>
        <v>199</v>
      </c>
      <c r="K89">
        <f t="shared" si="7"/>
        <v>0</v>
      </c>
      <c r="L89">
        <f t="shared" si="8"/>
        <v>0</v>
      </c>
      <c r="M89">
        <f t="shared" si="9"/>
        <v>0</v>
      </c>
    </row>
    <row r="90" spans="1:13" x14ac:dyDescent="0.45">
      <c r="A90" t="s">
        <v>7</v>
      </c>
      <c r="B90" t="s">
        <v>11</v>
      </c>
      <c r="C90">
        <v>50</v>
      </c>
      <c r="D90" t="s">
        <v>12</v>
      </c>
      <c r="E90">
        <v>110</v>
      </c>
      <c r="F90" t="s">
        <v>20</v>
      </c>
      <c r="G90">
        <v>140</v>
      </c>
      <c r="I90">
        <f t="shared" si="10"/>
        <v>0</v>
      </c>
      <c r="J90">
        <f t="shared" si="6"/>
        <v>140</v>
      </c>
      <c r="K90">
        <f t="shared" si="7"/>
        <v>0</v>
      </c>
      <c r="L90">
        <f t="shared" si="8"/>
        <v>0</v>
      </c>
      <c r="M90">
        <f t="shared" si="9"/>
        <v>0</v>
      </c>
    </row>
    <row r="91" spans="1:13" x14ac:dyDescent="0.45">
      <c r="A91" t="s">
        <v>7</v>
      </c>
      <c r="B91" t="s">
        <v>18</v>
      </c>
      <c r="C91">
        <v>41</v>
      </c>
      <c r="D91" t="s">
        <v>9</v>
      </c>
      <c r="E91">
        <v>123</v>
      </c>
      <c r="F91" t="s">
        <v>20</v>
      </c>
      <c r="G91">
        <v>144</v>
      </c>
      <c r="I91">
        <f t="shared" si="10"/>
        <v>0</v>
      </c>
      <c r="J91">
        <f t="shared" si="6"/>
        <v>144</v>
      </c>
      <c r="K91">
        <f t="shared" si="7"/>
        <v>0</v>
      </c>
      <c r="L91">
        <f t="shared" si="8"/>
        <v>0</v>
      </c>
      <c r="M91">
        <f t="shared" si="9"/>
        <v>0</v>
      </c>
    </row>
    <row r="92" spans="1:13" x14ac:dyDescent="0.45">
      <c r="A92" t="s">
        <v>7</v>
      </c>
      <c r="B92" t="s">
        <v>11</v>
      </c>
      <c r="C92">
        <v>27</v>
      </c>
      <c r="D92" t="s">
        <v>17</v>
      </c>
      <c r="E92">
        <v>115</v>
      </c>
      <c r="F92" t="s">
        <v>20</v>
      </c>
      <c r="G92">
        <v>133</v>
      </c>
      <c r="I92">
        <f t="shared" si="10"/>
        <v>0</v>
      </c>
      <c r="J92">
        <f t="shared" si="6"/>
        <v>133</v>
      </c>
      <c r="K92">
        <f t="shared" si="7"/>
        <v>0</v>
      </c>
      <c r="L92">
        <f t="shared" si="8"/>
        <v>0</v>
      </c>
      <c r="M92">
        <f t="shared" si="9"/>
        <v>0</v>
      </c>
    </row>
    <row r="93" spans="1:13" x14ac:dyDescent="0.45">
      <c r="A93" t="s">
        <v>7</v>
      </c>
      <c r="B93" t="s">
        <v>11</v>
      </c>
      <c r="C93">
        <v>66</v>
      </c>
      <c r="D93" t="s">
        <v>15</v>
      </c>
      <c r="E93">
        <v>116</v>
      </c>
      <c r="F93" t="s">
        <v>20</v>
      </c>
      <c r="G93">
        <v>156</v>
      </c>
      <c r="I93">
        <f t="shared" si="10"/>
        <v>0</v>
      </c>
      <c r="J93">
        <f t="shared" si="6"/>
        <v>156</v>
      </c>
      <c r="K93">
        <f t="shared" si="7"/>
        <v>0</v>
      </c>
      <c r="L93">
        <f t="shared" si="8"/>
        <v>0</v>
      </c>
      <c r="M93">
        <f t="shared" si="9"/>
        <v>0</v>
      </c>
    </row>
    <row r="94" spans="1:13" x14ac:dyDescent="0.45">
      <c r="A94" t="s">
        <v>7</v>
      </c>
      <c r="B94" t="s">
        <v>8</v>
      </c>
      <c r="C94">
        <v>32</v>
      </c>
      <c r="D94" t="s">
        <v>16</v>
      </c>
      <c r="E94">
        <v>121</v>
      </c>
      <c r="F94" t="s">
        <v>20</v>
      </c>
      <c r="G94">
        <v>155</v>
      </c>
      <c r="I94">
        <f t="shared" si="10"/>
        <v>0</v>
      </c>
      <c r="J94">
        <f t="shared" si="6"/>
        <v>155</v>
      </c>
      <c r="K94">
        <f t="shared" si="7"/>
        <v>0</v>
      </c>
      <c r="L94">
        <f t="shared" si="8"/>
        <v>0</v>
      </c>
      <c r="M94">
        <f t="shared" si="9"/>
        <v>0</v>
      </c>
    </row>
    <row r="95" spans="1:13" x14ac:dyDescent="0.45">
      <c r="A95" t="s">
        <v>7</v>
      </c>
      <c r="B95" t="s">
        <v>11</v>
      </c>
      <c r="C95">
        <v>61</v>
      </c>
      <c r="D95" t="s">
        <v>15</v>
      </c>
      <c r="E95">
        <v>122</v>
      </c>
      <c r="F95" t="s">
        <v>20</v>
      </c>
      <c r="G95">
        <v>150</v>
      </c>
      <c r="I95">
        <f t="shared" si="10"/>
        <v>0</v>
      </c>
      <c r="J95">
        <f t="shared" si="6"/>
        <v>150</v>
      </c>
      <c r="K95">
        <f t="shared" si="7"/>
        <v>0</v>
      </c>
      <c r="L95">
        <f t="shared" si="8"/>
        <v>0</v>
      </c>
      <c r="M95">
        <f t="shared" si="9"/>
        <v>0</v>
      </c>
    </row>
    <row r="96" spans="1:13" x14ac:dyDescent="0.45">
      <c r="A96" t="s">
        <v>7</v>
      </c>
      <c r="B96" t="s">
        <v>8</v>
      </c>
      <c r="C96">
        <v>27</v>
      </c>
      <c r="D96" t="s">
        <v>17</v>
      </c>
      <c r="E96">
        <v>111</v>
      </c>
      <c r="F96" t="s">
        <v>20</v>
      </c>
      <c r="G96">
        <v>180</v>
      </c>
      <c r="I96">
        <f t="shared" si="10"/>
        <v>0</v>
      </c>
      <c r="J96">
        <f t="shared" si="6"/>
        <v>180</v>
      </c>
      <c r="K96">
        <f t="shared" si="7"/>
        <v>0</v>
      </c>
      <c r="L96">
        <f t="shared" si="8"/>
        <v>0</v>
      </c>
      <c r="M96">
        <f t="shared" si="9"/>
        <v>0</v>
      </c>
    </row>
    <row r="97" spans="1:13" x14ac:dyDescent="0.45">
      <c r="A97" t="s">
        <v>7</v>
      </c>
      <c r="B97" t="s">
        <v>11</v>
      </c>
      <c r="C97">
        <v>22</v>
      </c>
      <c r="D97" t="s">
        <v>17</v>
      </c>
      <c r="E97">
        <v>118</v>
      </c>
      <c r="F97" t="s">
        <v>20</v>
      </c>
      <c r="G97">
        <v>158</v>
      </c>
      <c r="I97">
        <f t="shared" si="10"/>
        <v>0</v>
      </c>
      <c r="J97">
        <f t="shared" si="6"/>
        <v>158</v>
      </c>
      <c r="K97">
        <f t="shared" si="7"/>
        <v>0</v>
      </c>
      <c r="L97">
        <f t="shared" si="8"/>
        <v>0</v>
      </c>
      <c r="M97">
        <f t="shared" si="9"/>
        <v>0</v>
      </c>
    </row>
    <row r="98" spans="1:13" x14ac:dyDescent="0.45">
      <c r="A98" t="s">
        <v>7</v>
      </c>
      <c r="B98" t="s">
        <v>11</v>
      </c>
      <c r="C98">
        <v>52</v>
      </c>
      <c r="D98" t="s">
        <v>12</v>
      </c>
      <c r="E98">
        <v>123</v>
      </c>
      <c r="F98" t="s">
        <v>20</v>
      </c>
      <c r="G98">
        <v>184</v>
      </c>
      <c r="I98">
        <f t="shared" si="10"/>
        <v>0</v>
      </c>
      <c r="J98">
        <f t="shared" si="6"/>
        <v>184</v>
      </c>
      <c r="K98">
        <f t="shared" si="7"/>
        <v>0</v>
      </c>
      <c r="L98">
        <f t="shared" si="8"/>
        <v>0</v>
      </c>
      <c r="M98">
        <f t="shared" si="9"/>
        <v>0</v>
      </c>
    </row>
    <row r="99" spans="1:13" x14ac:dyDescent="0.45">
      <c r="A99" t="s">
        <v>7</v>
      </c>
      <c r="B99" t="s">
        <v>11</v>
      </c>
      <c r="C99">
        <v>43</v>
      </c>
      <c r="D99" t="s">
        <v>9</v>
      </c>
      <c r="E99">
        <v>122</v>
      </c>
      <c r="F99" t="s">
        <v>20</v>
      </c>
      <c r="G99">
        <v>138</v>
      </c>
      <c r="I99">
        <f t="shared" si="10"/>
        <v>0</v>
      </c>
      <c r="J99">
        <f t="shared" si="6"/>
        <v>138</v>
      </c>
      <c r="K99">
        <f t="shared" si="7"/>
        <v>0</v>
      </c>
      <c r="L99">
        <f t="shared" si="8"/>
        <v>0</v>
      </c>
      <c r="M99">
        <f t="shared" si="9"/>
        <v>0</v>
      </c>
    </row>
    <row r="100" spans="1:13" x14ac:dyDescent="0.45">
      <c r="A100" t="s">
        <v>7</v>
      </c>
      <c r="B100" t="s">
        <v>11</v>
      </c>
      <c r="C100">
        <v>37</v>
      </c>
      <c r="D100" t="s">
        <v>16</v>
      </c>
      <c r="E100">
        <v>118</v>
      </c>
      <c r="F100" t="s">
        <v>20</v>
      </c>
      <c r="G100">
        <v>200</v>
      </c>
      <c r="I100">
        <f t="shared" si="10"/>
        <v>0</v>
      </c>
      <c r="J100">
        <f t="shared" si="6"/>
        <v>200</v>
      </c>
      <c r="K100">
        <f t="shared" si="7"/>
        <v>0</v>
      </c>
      <c r="L100">
        <f t="shared" si="8"/>
        <v>0</v>
      </c>
      <c r="M100">
        <f t="shared" si="9"/>
        <v>0</v>
      </c>
    </row>
    <row r="101" spans="1:13" x14ac:dyDescent="0.45">
      <c r="A101" t="s">
        <v>7</v>
      </c>
      <c r="B101" t="s">
        <v>18</v>
      </c>
      <c r="C101">
        <v>51</v>
      </c>
      <c r="D101" t="s">
        <v>12</v>
      </c>
      <c r="E101">
        <v>124</v>
      </c>
      <c r="F101" t="s">
        <v>20</v>
      </c>
      <c r="G101">
        <v>176</v>
      </c>
      <c r="I101">
        <f t="shared" si="10"/>
        <v>0</v>
      </c>
      <c r="J101">
        <f t="shared" si="6"/>
        <v>176</v>
      </c>
      <c r="K101">
        <f t="shared" si="7"/>
        <v>0</v>
      </c>
      <c r="L101">
        <f t="shared" si="8"/>
        <v>0</v>
      </c>
      <c r="M101">
        <f t="shared" si="9"/>
        <v>0</v>
      </c>
    </row>
    <row r="102" spans="1:13" x14ac:dyDescent="0.45">
      <c r="A102" t="s">
        <v>7</v>
      </c>
      <c r="B102" t="s">
        <v>8</v>
      </c>
      <c r="C102">
        <v>52</v>
      </c>
      <c r="D102" t="s">
        <v>12</v>
      </c>
      <c r="E102">
        <v>109</v>
      </c>
      <c r="F102" t="s">
        <v>20</v>
      </c>
      <c r="G102">
        <v>187</v>
      </c>
      <c r="I102">
        <f t="shared" si="10"/>
        <v>0</v>
      </c>
      <c r="J102">
        <f t="shared" si="6"/>
        <v>187</v>
      </c>
      <c r="K102">
        <f t="shared" si="7"/>
        <v>0</v>
      </c>
      <c r="L102">
        <f t="shared" si="8"/>
        <v>0</v>
      </c>
      <c r="M102">
        <f t="shared" si="9"/>
        <v>0</v>
      </c>
    </row>
    <row r="103" spans="1:13" x14ac:dyDescent="0.45">
      <c r="A103" t="s">
        <v>7</v>
      </c>
      <c r="B103" t="s">
        <v>8</v>
      </c>
      <c r="C103">
        <v>22</v>
      </c>
      <c r="D103" t="s">
        <v>17</v>
      </c>
      <c r="E103">
        <v>107</v>
      </c>
      <c r="F103" t="s">
        <v>20</v>
      </c>
      <c r="G103">
        <v>173</v>
      </c>
      <c r="I103">
        <f t="shared" si="10"/>
        <v>0</v>
      </c>
      <c r="J103">
        <f t="shared" si="6"/>
        <v>173</v>
      </c>
      <c r="K103">
        <f t="shared" si="7"/>
        <v>0</v>
      </c>
      <c r="L103">
        <f t="shared" si="8"/>
        <v>0</v>
      </c>
      <c r="M103">
        <f t="shared" si="9"/>
        <v>0</v>
      </c>
    </row>
    <row r="104" spans="1:13" x14ac:dyDescent="0.45">
      <c r="A104" t="s">
        <v>7</v>
      </c>
      <c r="B104" t="s">
        <v>11</v>
      </c>
      <c r="C104">
        <v>52</v>
      </c>
      <c r="D104" t="s">
        <v>12</v>
      </c>
      <c r="E104">
        <v>112</v>
      </c>
      <c r="F104" t="s">
        <v>20</v>
      </c>
      <c r="G104">
        <v>128</v>
      </c>
      <c r="I104">
        <f t="shared" si="10"/>
        <v>0</v>
      </c>
      <c r="J104">
        <f t="shared" si="6"/>
        <v>128</v>
      </c>
      <c r="K104">
        <f t="shared" si="7"/>
        <v>0</v>
      </c>
      <c r="L104">
        <f t="shared" si="8"/>
        <v>0</v>
      </c>
      <c r="M104">
        <f t="shared" si="9"/>
        <v>0</v>
      </c>
    </row>
    <row r="105" spans="1:13" x14ac:dyDescent="0.45">
      <c r="A105" t="s">
        <v>7</v>
      </c>
      <c r="B105" t="s">
        <v>8</v>
      </c>
      <c r="C105">
        <v>53</v>
      </c>
      <c r="D105" t="s">
        <v>12</v>
      </c>
      <c r="E105">
        <v>115</v>
      </c>
      <c r="F105" t="s">
        <v>20</v>
      </c>
      <c r="G105">
        <v>196</v>
      </c>
      <c r="I105">
        <f t="shared" si="10"/>
        <v>0</v>
      </c>
      <c r="J105">
        <f t="shared" si="6"/>
        <v>196</v>
      </c>
      <c r="K105">
        <f t="shared" si="7"/>
        <v>0</v>
      </c>
      <c r="L105">
        <f t="shared" si="8"/>
        <v>0</v>
      </c>
      <c r="M105">
        <f t="shared" si="9"/>
        <v>0</v>
      </c>
    </row>
    <row r="106" spans="1:13" x14ac:dyDescent="0.45">
      <c r="A106" t="s">
        <v>7</v>
      </c>
      <c r="B106" t="s">
        <v>18</v>
      </c>
      <c r="C106">
        <v>21</v>
      </c>
      <c r="D106" t="s">
        <v>17</v>
      </c>
      <c r="E106">
        <v>112</v>
      </c>
      <c r="F106" t="s">
        <v>20</v>
      </c>
      <c r="G106">
        <v>200</v>
      </c>
      <c r="I106">
        <f t="shared" si="10"/>
        <v>0</v>
      </c>
      <c r="J106">
        <f t="shared" si="6"/>
        <v>200</v>
      </c>
      <c r="K106">
        <f t="shared" si="7"/>
        <v>0</v>
      </c>
      <c r="L106">
        <f t="shared" si="8"/>
        <v>0</v>
      </c>
      <c r="M106">
        <f t="shared" si="9"/>
        <v>0</v>
      </c>
    </row>
    <row r="107" spans="1:13" x14ac:dyDescent="0.45">
      <c r="A107" t="s">
        <v>7</v>
      </c>
      <c r="B107" t="s">
        <v>11</v>
      </c>
      <c r="C107">
        <v>43</v>
      </c>
      <c r="D107" t="s">
        <v>9</v>
      </c>
      <c r="E107">
        <v>110</v>
      </c>
      <c r="F107" t="s">
        <v>20</v>
      </c>
      <c r="G107">
        <v>100</v>
      </c>
      <c r="I107">
        <f t="shared" si="10"/>
        <v>0</v>
      </c>
      <c r="J107">
        <f t="shared" si="6"/>
        <v>100</v>
      </c>
      <c r="K107">
        <f t="shared" si="7"/>
        <v>0</v>
      </c>
      <c r="L107">
        <f t="shared" si="8"/>
        <v>0</v>
      </c>
      <c r="M107">
        <f t="shared" si="9"/>
        <v>0</v>
      </c>
    </row>
    <row r="108" spans="1:13" x14ac:dyDescent="0.45">
      <c r="A108" t="s">
        <v>7</v>
      </c>
      <c r="B108" t="s">
        <v>11</v>
      </c>
      <c r="C108">
        <v>45</v>
      </c>
      <c r="D108" t="s">
        <v>9</v>
      </c>
      <c r="E108">
        <v>121</v>
      </c>
      <c r="F108" t="s">
        <v>20</v>
      </c>
      <c r="G108">
        <v>149</v>
      </c>
      <c r="I108">
        <f t="shared" si="10"/>
        <v>0</v>
      </c>
      <c r="J108">
        <f t="shared" si="6"/>
        <v>149</v>
      </c>
      <c r="K108">
        <f t="shared" si="7"/>
        <v>0</v>
      </c>
      <c r="L108">
        <f t="shared" si="8"/>
        <v>0</v>
      </c>
      <c r="M108">
        <f t="shared" si="9"/>
        <v>0</v>
      </c>
    </row>
    <row r="109" spans="1:13" x14ac:dyDescent="0.45">
      <c r="A109" t="s">
        <v>7</v>
      </c>
      <c r="B109" t="s">
        <v>14</v>
      </c>
      <c r="C109">
        <v>20</v>
      </c>
      <c r="D109" t="s">
        <v>17</v>
      </c>
      <c r="E109">
        <v>115</v>
      </c>
      <c r="F109" t="s">
        <v>20</v>
      </c>
      <c r="G109">
        <v>112</v>
      </c>
      <c r="I109">
        <f t="shared" si="10"/>
        <v>0</v>
      </c>
      <c r="J109">
        <f t="shared" si="6"/>
        <v>112</v>
      </c>
      <c r="K109">
        <f t="shared" si="7"/>
        <v>0</v>
      </c>
      <c r="L109">
        <f t="shared" si="8"/>
        <v>0</v>
      </c>
      <c r="M109">
        <f t="shared" si="9"/>
        <v>0</v>
      </c>
    </row>
    <row r="110" spans="1:13" x14ac:dyDescent="0.45">
      <c r="A110" t="s">
        <v>7</v>
      </c>
      <c r="B110" t="s">
        <v>11</v>
      </c>
      <c r="C110">
        <v>31</v>
      </c>
      <c r="D110" t="s">
        <v>16</v>
      </c>
      <c r="E110">
        <v>115</v>
      </c>
      <c r="F110" t="s">
        <v>20</v>
      </c>
      <c r="G110">
        <v>200</v>
      </c>
      <c r="I110">
        <f t="shared" si="10"/>
        <v>0</v>
      </c>
      <c r="J110">
        <f t="shared" si="6"/>
        <v>200</v>
      </c>
      <c r="K110">
        <f t="shared" si="7"/>
        <v>0</v>
      </c>
      <c r="L110">
        <f t="shared" si="8"/>
        <v>0</v>
      </c>
      <c r="M110">
        <f t="shared" si="9"/>
        <v>0</v>
      </c>
    </row>
    <row r="111" spans="1:13" x14ac:dyDescent="0.45">
      <c r="A111" t="s">
        <v>7</v>
      </c>
      <c r="B111" t="s">
        <v>11</v>
      </c>
      <c r="C111">
        <v>39</v>
      </c>
      <c r="D111" t="s">
        <v>16</v>
      </c>
      <c r="E111">
        <v>111</v>
      </c>
      <c r="F111" t="s">
        <v>20</v>
      </c>
      <c r="G111">
        <v>147</v>
      </c>
      <c r="I111">
        <f t="shared" si="10"/>
        <v>0</v>
      </c>
      <c r="J111">
        <f t="shared" si="6"/>
        <v>147</v>
      </c>
      <c r="K111">
        <f t="shared" si="7"/>
        <v>0</v>
      </c>
      <c r="L111">
        <f t="shared" si="8"/>
        <v>0</v>
      </c>
      <c r="M111">
        <f t="shared" si="9"/>
        <v>0</v>
      </c>
    </row>
    <row r="112" spans="1:13" x14ac:dyDescent="0.45">
      <c r="A112" t="s">
        <v>7</v>
      </c>
      <c r="B112" t="s">
        <v>11</v>
      </c>
      <c r="C112">
        <v>54</v>
      </c>
      <c r="D112" t="s">
        <v>12</v>
      </c>
      <c r="E112">
        <v>108</v>
      </c>
      <c r="F112" t="s">
        <v>20</v>
      </c>
      <c r="G112">
        <v>172</v>
      </c>
      <c r="I112">
        <f t="shared" si="10"/>
        <v>0</v>
      </c>
      <c r="J112">
        <f t="shared" si="6"/>
        <v>172</v>
      </c>
      <c r="K112">
        <f t="shared" si="7"/>
        <v>0</v>
      </c>
      <c r="L112">
        <f t="shared" si="8"/>
        <v>0</v>
      </c>
      <c r="M112">
        <f t="shared" si="9"/>
        <v>0</v>
      </c>
    </row>
    <row r="113" spans="1:13" x14ac:dyDescent="0.45">
      <c r="A113" t="s">
        <v>7</v>
      </c>
      <c r="B113" t="s">
        <v>18</v>
      </c>
      <c r="C113">
        <v>45</v>
      </c>
      <c r="D113" t="s">
        <v>9</v>
      </c>
      <c r="E113">
        <v>117</v>
      </c>
      <c r="F113" t="s">
        <v>20</v>
      </c>
      <c r="G113">
        <v>191</v>
      </c>
      <c r="I113">
        <f t="shared" si="10"/>
        <v>0</v>
      </c>
      <c r="J113">
        <f t="shared" si="6"/>
        <v>191</v>
      </c>
      <c r="K113">
        <f t="shared" si="7"/>
        <v>0</v>
      </c>
      <c r="L113">
        <f t="shared" si="8"/>
        <v>0</v>
      </c>
      <c r="M113">
        <f t="shared" si="9"/>
        <v>0</v>
      </c>
    </row>
    <row r="114" spans="1:13" x14ac:dyDescent="0.45">
      <c r="A114" t="s">
        <v>7</v>
      </c>
      <c r="B114" t="s">
        <v>11</v>
      </c>
      <c r="C114">
        <v>62</v>
      </c>
      <c r="D114" t="s">
        <v>15</v>
      </c>
      <c r="E114">
        <v>111</v>
      </c>
      <c r="F114" t="s">
        <v>20</v>
      </c>
      <c r="G114">
        <v>97</v>
      </c>
      <c r="I114">
        <f t="shared" si="10"/>
        <v>0</v>
      </c>
      <c r="J114">
        <f t="shared" si="6"/>
        <v>97</v>
      </c>
      <c r="K114">
        <f t="shared" si="7"/>
        <v>0</v>
      </c>
      <c r="L114">
        <f t="shared" si="8"/>
        <v>0</v>
      </c>
      <c r="M114">
        <f t="shared" si="9"/>
        <v>0</v>
      </c>
    </row>
    <row r="115" spans="1:13" x14ac:dyDescent="0.45">
      <c r="A115" t="s">
        <v>7</v>
      </c>
      <c r="B115" t="s">
        <v>8</v>
      </c>
      <c r="C115">
        <v>61</v>
      </c>
      <c r="D115" t="s">
        <v>15</v>
      </c>
      <c r="E115">
        <v>114</v>
      </c>
      <c r="F115" t="s">
        <v>20</v>
      </c>
      <c r="G115">
        <v>144</v>
      </c>
      <c r="I115">
        <f t="shared" si="10"/>
        <v>0</v>
      </c>
      <c r="J115">
        <f t="shared" si="6"/>
        <v>144</v>
      </c>
      <c r="K115">
        <f t="shared" si="7"/>
        <v>0</v>
      </c>
      <c r="L115">
        <f t="shared" si="8"/>
        <v>0</v>
      </c>
      <c r="M115">
        <f t="shared" si="9"/>
        <v>0</v>
      </c>
    </row>
    <row r="116" spans="1:13" x14ac:dyDescent="0.45">
      <c r="A116" t="s">
        <v>7</v>
      </c>
      <c r="B116" t="s">
        <v>11</v>
      </c>
      <c r="C116">
        <v>71</v>
      </c>
      <c r="D116" t="s">
        <v>15</v>
      </c>
      <c r="E116">
        <v>125</v>
      </c>
      <c r="F116" t="s">
        <v>20</v>
      </c>
      <c r="G116">
        <v>129</v>
      </c>
      <c r="I116">
        <f t="shared" si="10"/>
        <v>0</v>
      </c>
      <c r="J116">
        <f t="shared" si="6"/>
        <v>129</v>
      </c>
      <c r="K116">
        <f t="shared" si="7"/>
        <v>0</v>
      </c>
      <c r="L116">
        <f t="shared" si="8"/>
        <v>0</v>
      </c>
      <c r="M116">
        <f t="shared" si="9"/>
        <v>0</v>
      </c>
    </row>
    <row r="117" spans="1:13" x14ac:dyDescent="0.45">
      <c r="A117" t="s">
        <v>7</v>
      </c>
      <c r="B117" t="s">
        <v>11</v>
      </c>
      <c r="C117">
        <v>37</v>
      </c>
      <c r="D117" t="s">
        <v>16</v>
      </c>
      <c r="E117">
        <v>115</v>
      </c>
      <c r="F117" t="s">
        <v>20</v>
      </c>
      <c r="G117">
        <v>137</v>
      </c>
      <c r="I117">
        <f t="shared" si="10"/>
        <v>0</v>
      </c>
      <c r="J117">
        <f t="shared" si="6"/>
        <v>137</v>
      </c>
      <c r="K117">
        <f t="shared" si="7"/>
        <v>0</v>
      </c>
      <c r="L117">
        <f t="shared" si="8"/>
        <v>0</v>
      </c>
      <c r="M117">
        <f t="shared" si="9"/>
        <v>0</v>
      </c>
    </row>
    <row r="118" spans="1:13" x14ac:dyDescent="0.45">
      <c r="A118" t="s">
        <v>7</v>
      </c>
      <c r="B118" t="s">
        <v>18</v>
      </c>
      <c r="C118">
        <v>31</v>
      </c>
      <c r="D118" t="s">
        <v>16</v>
      </c>
      <c r="E118">
        <v>123</v>
      </c>
      <c r="F118" t="s">
        <v>20</v>
      </c>
      <c r="G118">
        <v>182</v>
      </c>
      <c r="I118">
        <f t="shared" si="10"/>
        <v>0</v>
      </c>
      <c r="J118">
        <f t="shared" si="6"/>
        <v>182</v>
      </c>
      <c r="K118">
        <f t="shared" si="7"/>
        <v>0</v>
      </c>
      <c r="L118">
        <f t="shared" si="8"/>
        <v>0</v>
      </c>
      <c r="M118">
        <f t="shared" si="9"/>
        <v>0</v>
      </c>
    </row>
    <row r="119" spans="1:13" x14ac:dyDescent="0.45">
      <c r="A119" t="s">
        <v>7</v>
      </c>
      <c r="B119" t="s">
        <v>11</v>
      </c>
      <c r="C119">
        <v>26</v>
      </c>
      <c r="D119" t="s">
        <v>17</v>
      </c>
      <c r="E119">
        <v>120</v>
      </c>
      <c r="F119" t="s">
        <v>20</v>
      </c>
      <c r="G119">
        <v>169</v>
      </c>
      <c r="I119">
        <f t="shared" si="10"/>
        <v>0</v>
      </c>
      <c r="J119">
        <f t="shared" si="6"/>
        <v>169</v>
      </c>
      <c r="K119">
        <f t="shared" si="7"/>
        <v>0</v>
      </c>
      <c r="L119">
        <f t="shared" si="8"/>
        <v>0</v>
      </c>
      <c r="M119">
        <f t="shared" si="9"/>
        <v>0</v>
      </c>
    </row>
    <row r="120" spans="1:13" x14ac:dyDescent="0.45">
      <c r="A120" t="s">
        <v>7</v>
      </c>
      <c r="B120" t="s">
        <v>11</v>
      </c>
      <c r="C120">
        <v>40</v>
      </c>
      <c r="D120" t="s">
        <v>9</v>
      </c>
      <c r="E120">
        <v>116</v>
      </c>
      <c r="F120" t="s">
        <v>20</v>
      </c>
      <c r="G120">
        <v>153</v>
      </c>
      <c r="I120">
        <f t="shared" si="10"/>
        <v>0</v>
      </c>
      <c r="J120">
        <f t="shared" si="6"/>
        <v>153</v>
      </c>
      <c r="K120">
        <f t="shared" si="7"/>
        <v>0</v>
      </c>
      <c r="L120">
        <f t="shared" si="8"/>
        <v>0</v>
      </c>
      <c r="M120">
        <f t="shared" si="9"/>
        <v>0</v>
      </c>
    </row>
    <row r="121" spans="1:13" x14ac:dyDescent="0.45">
      <c r="A121" t="s">
        <v>7</v>
      </c>
      <c r="B121" t="s">
        <v>11</v>
      </c>
      <c r="C121">
        <v>52</v>
      </c>
      <c r="D121" t="s">
        <v>12</v>
      </c>
      <c r="E121">
        <v>117</v>
      </c>
      <c r="F121" t="s">
        <v>20</v>
      </c>
      <c r="G121">
        <v>211</v>
      </c>
      <c r="I121">
        <f t="shared" si="10"/>
        <v>0</v>
      </c>
      <c r="J121">
        <f t="shared" si="6"/>
        <v>211</v>
      </c>
      <c r="K121">
        <f t="shared" si="7"/>
        <v>0</v>
      </c>
      <c r="L121">
        <f t="shared" si="8"/>
        <v>0</v>
      </c>
      <c r="M121">
        <f t="shared" si="9"/>
        <v>0</v>
      </c>
    </row>
    <row r="122" spans="1:13" x14ac:dyDescent="0.45">
      <c r="A122" t="s">
        <v>7</v>
      </c>
      <c r="B122" t="s">
        <v>11</v>
      </c>
      <c r="C122">
        <v>25</v>
      </c>
      <c r="D122" t="s">
        <v>17</v>
      </c>
      <c r="E122">
        <v>124</v>
      </c>
      <c r="F122" t="s">
        <v>20</v>
      </c>
      <c r="G122">
        <v>145</v>
      </c>
      <c r="I122">
        <f t="shared" si="10"/>
        <v>0</v>
      </c>
      <c r="J122">
        <f t="shared" si="6"/>
        <v>145</v>
      </c>
      <c r="K122">
        <f t="shared" si="7"/>
        <v>0</v>
      </c>
      <c r="L122">
        <f t="shared" si="8"/>
        <v>0</v>
      </c>
      <c r="M122">
        <f t="shared" si="9"/>
        <v>0</v>
      </c>
    </row>
    <row r="123" spans="1:13" x14ac:dyDescent="0.45">
      <c r="A123" t="s">
        <v>7</v>
      </c>
      <c r="B123" t="s">
        <v>11</v>
      </c>
      <c r="C123">
        <v>37</v>
      </c>
      <c r="D123" t="s">
        <v>16</v>
      </c>
      <c r="E123">
        <v>106</v>
      </c>
      <c r="F123" t="s">
        <v>20</v>
      </c>
      <c r="G123">
        <v>159</v>
      </c>
      <c r="I123">
        <f t="shared" si="10"/>
        <v>0</v>
      </c>
      <c r="J123">
        <f t="shared" si="6"/>
        <v>159</v>
      </c>
      <c r="K123">
        <f t="shared" si="7"/>
        <v>0</v>
      </c>
      <c r="L123">
        <f t="shared" si="8"/>
        <v>0</v>
      </c>
      <c r="M123">
        <f t="shared" si="9"/>
        <v>0</v>
      </c>
    </row>
    <row r="124" spans="1:13" x14ac:dyDescent="0.45">
      <c r="A124" t="s">
        <v>13</v>
      </c>
      <c r="B124" t="s">
        <v>18</v>
      </c>
      <c r="C124">
        <v>41</v>
      </c>
      <c r="D124" t="s">
        <v>9</v>
      </c>
      <c r="E124">
        <v>110</v>
      </c>
      <c r="F124" t="s">
        <v>20</v>
      </c>
      <c r="G124">
        <v>128</v>
      </c>
      <c r="I124">
        <f t="shared" si="10"/>
        <v>0</v>
      </c>
      <c r="J124">
        <f t="shared" si="6"/>
        <v>128</v>
      </c>
      <c r="K124">
        <f t="shared" si="7"/>
        <v>0</v>
      </c>
      <c r="L124">
        <f t="shared" si="8"/>
        <v>0</v>
      </c>
      <c r="M124">
        <f t="shared" si="9"/>
        <v>0</v>
      </c>
    </row>
    <row r="125" spans="1:13" x14ac:dyDescent="0.45">
      <c r="A125" t="s">
        <v>13</v>
      </c>
      <c r="B125" t="s">
        <v>11</v>
      </c>
      <c r="C125">
        <v>83</v>
      </c>
      <c r="D125" t="s">
        <v>15</v>
      </c>
      <c r="E125">
        <v>125</v>
      </c>
      <c r="F125" t="s">
        <v>20</v>
      </c>
      <c r="G125">
        <v>178</v>
      </c>
      <c r="I125">
        <f t="shared" si="10"/>
        <v>0</v>
      </c>
      <c r="J125">
        <f t="shared" si="6"/>
        <v>178</v>
      </c>
      <c r="K125">
        <f t="shared" si="7"/>
        <v>0</v>
      </c>
      <c r="L125">
        <f t="shared" si="8"/>
        <v>0</v>
      </c>
      <c r="M125">
        <f t="shared" si="9"/>
        <v>0</v>
      </c>
    </row>
    <row r="126" spans="1:13" x14ac:dyDescent="0.45">
      <c r="A126" t="s">
        <v>13</v>
      </c>
      <c r="B126" t="s">
        <v>11</v>
      </c>
      <c r="C126">
        <v>76</v>
      </c>
      <c r="D126" t="s">
        <v>15</v>
      </c>
      <c r="E126">
        <v>105</v>
      </c>
      <c r="F126" t="s">
        <v>20</v>
      </c>
      <c r="G126">
        <v>134</v>
      </c>
      <c r="I126">
        <f t="shared" si="10"/>
        <v>0</v>
      </c>
      <c r="J126">
        <f t="shared" si="6"/>
        <v>134</v>
      </c>
      <c r="K126">
        <f t="shared" si="7"/>
        <v>0</v>
      </c>
      <c r="L126">
        <f t="shared" si="8"/>
        <v>0</v>
      </c>
      <c r="M126">
        <f t="shared" si="9"/>
        <v>0</v>
      </c>
    </row>
    <row r="127" spans="1:13" x14ac:dyDescent="0.45">
      <c r="A127" t="s">
        <v>13</v>
      </c>
      <c r="B127" t="s">
        <v>18</v>
      </c>
      <c r="C127">
        <v>47</v>
      </c>
      <c r="D127" t="s">
        <v>9</v>
      </c>
      <c r="E127">
        <v>123</v>
      </c>
      <c r="F127" t="s">
        <v>20</v>
      </c>
      <c r="G127">
        <v>156</v>
      </c>
      <c r="I127">
        <f t="shared" si="10"/>
        <v>0</v>
      </c>
      <c r="J127">
        <f t="shared" si="6"/>
        <v>156</v>
      </c>
      <c r="K127">
        <f t="shared" si="7"/>
        <v>0</v>
      </c>
      <c r="L127">
        <f t="shared" si="8"/>
        <v>0</v>
      </c>
      <c r="M127">
        <f t="shared" si="9"/>
        <v>0</v>
      </c>
    </row>
    <row r="128" spans="1:13" x14ac:dyDescent="0.45">
      <c r="A128" t="s">
        <v>13</v>
      </c>
      <c r="B128" t="s">
        <v>18</v>
      </c>
      <c r="C128">
        <v>40</v>
      </c>
      <c r="D128" t="s">
        <v>9</v>
      </c>
      <c r="E128">
        <v>105</v>
      </c>
      <c r="F128" t="s">
        <v>20</v>
      </c>
      <c r="G128">
        <v>194</v>
      </c>
      <c r="I128">
        <f t="shared" si="10"/>
        <v>0</v>
      </c>
      <c r="J128">
        <f t="shared" si="6"/>
        <v>194</v>
      </c>
      <c r="K128">
        <f t="shared" si="7"/>
        <v>0</v>
      </c>
      <c r="L128">
        <f t="shared" si="8"/>
        <v>0</v>
      </c>
      <c r="M128">
        <f t="shared" si="9"/>
        <v>0</v>
      </c>
    </row>
    <row r="129" spans="1:13" x14ac:dyDescent="0.45">
      <c r="A129" t="s">
        <v>13</v>
      </c>
      <c r="B129" t="s">
        <v>11</v>
      </c>
      <c r="C129">
        <v>60</v>
      </c>
      <c r="D129" t="s">
        <v>15</v>
      </c>
      <c r="E129">
        <v>121</v>
      </c>
      <c r="F129" t="s">
        <v>20</v>
      </c>
      <c r="G129">
        <v>174</v>
      </c>
      <c r="I129">
        <f t="shared" si="10"/>
        <v>0</v>
      </c>
      <c r="J129">
        <f t="shared" si="6"/>
        <v>174</v>
      </c>
      <c r="K129">
        <f t="shared" si="7"/>
        <v>0</v>
      </c>
      <c r="L129">
        <f t="shared" si="8"/>
        <v>0</v>
      </c>
      <c r="M129">
        <f t="shared" si="9"/>
        <v>0</v>
      </c>
    </row>
    <row r="130" spans="1:13" x14ac:dyDescent="0.45">
      <c r="A130" t="s">
        <v>13</v>
      </c>
      <c r="B130" t="s">
        <v>11</v>
      </c>
      <c r="C130">
        <v>67</v>
      </c>
      <c r="D130" t="s">
        <v>15</v>
      </c>
      <c r="E130">
        <v>119</v>
      </c>
      <c r="F130" t="s">
        <v>20</v>
      </c>
      <c r="G130">
        <v>179</v>
      </c>
      <c r="I130">
        <f t="shared" si="10"/>
        <v>0</v>
      </c>
      <c r="J130">
        <f t="shared" si="6"/>
        <v>179</v>
      </c>
      <c r="K130">
        <f t="shared" si="7"/>
        <v>0</v>
      </c>
      <c r="L130">
        <f t="shared" si="8"/>
        <v>0</v>
      </c>
      <c r="M130">
        <f t="shared" si="9"/>
        <v>0</v>
      </c>
    </row>
    <row r="131" spans="1:13" x14ac:dyDescent="0.45">
      <c r="A131" t="s">
        <v>13</v>
      </c>
      <c r="B131" t="s">
        <v>11</v>
      </c>
      <c r="C131">
        <v>24</v>
      </c>
      <c r="D131" t="s">
        <v>17</v>
      </c>
      <c r="E131">
        <v>113</v>
      </c>
      <c r="F131" t="s">
        <v>20</v>
      </c>
      <c r="G131">
        <v>199</v>
      </c>
      <c r="I131">
        <f t="shared" ref="I131:I136" si="11">IF(F131="100 lbs and lighter",G131,0)</f>
        <v>0</v>
      </c>
      <c r="J131">
        <f t="shared" ref="J131:J171" si="12">IF(F131="101 - 125",G131,0)</f>
        <v>199</v>
      </c>
      <c r="K131">
        <f t="shared" ref="K131:K194" si="13">IF(F131="126 - 150",G131,0)</f>
        <v>0</v>
      </c>
      <c r="L131">
        <f t="shared" ref="L131:L194" si="14">IF(F131="151 - 175",G131,0)</f>
        <v>0</v>
      </c>
      <c r="M131">
        <f t="shared" ref="M131:M194" si="15">IF(F131="176 - 200",G131,0)</f>
        <v>0</v>
      </c>
    </row>
    <row r="132" spans="1:13" x14ac:dyDescent="0.45">
      <c r="A132" t="s">
        <v>13</v>
      </c>
      <c r="B132" t="s">
        <v>11</v>
      </c>
      <c r="C132">
        <v>25</v>
      </c>
      <c r="D132" t="s">
        <v>17</v>
      </c>
      <c r="E132">
        <v>118</v>
      </c>
      <c r="F132" t="s">
        <v>20</v>
      </c>
      <c r="G132">
        <v>174</v>
      </c>
      <c r="I132">
        <f t="shared" si="11"/>
        <v>0</v>
      </c>
      <c r="J132">
        <f t="shared" si="12"/>
        <v>174</v>
      </c>
      <c r="K132">
        <f t="shared" si="13"/>
        <v>0</v>
      </c>
      <c r="L132">
        <f t="shared" si="14"/>
        <v>0</v>
      </c>
      <c r="M132">
        <f t="shared" si="15"/>
        <v>0</v>
      </c>
    </row>
    <row r="133" spans="1:13" x14ac:dyDescent="0.45">
      <c r="A133" t="s">
        <v>13</v>
      </c>
      <c r="B133" t="s">
        <v>14</v>
      </c>
      <c r="C133">
        <v>68</v>
      </c>
      <c r="D133" t="s">
        <v>15</v>
      </c>
      <c r="E133">
        <v>124</v>
      </c>
      <c r="F133" t="s">
        <v>20</v>
      </c>
      <c r="G133">
        <v>207</v>
      </c>
      <c r="I133">
        <f t="shared" si="11"/>
        <v>0</v>
      </c>
      <c r="J133">
        <f t="shared" si="12"/>
        <v>207</v>
      </c>
      <c r="K133">
        <f t="shared" si="13"/>
        <v>0</v>
      </c>
      <c r="L133">
        <f t="shared" si="14"/>
        <v>0</v>
      </c>
      <c r="M133">
        <f t="shared" si="15"/>
        <v>0</v>
      </c>
    </row>
    <row r="134" spans="1:13" x14ac:dyDescent="0.45">
      <c r="A134" t="s">
        <v>13</v>
      </c>
      <c r="B134" t="s">
        <v>11</v>
      </c>
      <c r="C134">
        <v>22</v>
      </c>
      <c r="D134" t="s">
        <v>17</v>
      </c>
      <c r="E134">
        <v>114</v>
      </c>
      <c r="F134" t="s">
        <v>20</v>
      </c>
      <c r="G134">
        <v>178</v>
      </c>
      <c r="I134">
        <f t="shared" si="11"/>
        <v>0</v>
      </c>
      <c r="J134">
        <f t="shared" si="12"/>
        <v>178</v>
      </c>
      <c r="K134">
        <f t="shared" si="13"/>
        <v>0</v>
      </c>
      <c r="L134">
        <f t="shared" si="14"/>
        <v>0</v>
      </c>
      <c r="M134">
        <f t="shared" si="15"/>
        <v>0</v>
      </c>
    </row>
    <row r="135" spans="1:13" x14ac:dyDescent="0.45">
      <c r="A135" t="s">
        <v>13</v>
      </c>
      <c r="B135" t="s">
        <v>11</v>
      </c>
      <c r="C135">
        <v>20</v>
      </c>
      <c r="D135" t="s">
        <v>17</v>
      </c>
      <c r="E135">
        <v>114</v>
      </c>
      <c r="F135" t="s">
        <v>20</v>
      </c>
      <c r="G135">
        <v>239</v>
      </c>
      <c r="I135">
        <f t="shared" si="11"/>
        <v>0</v>
      </c>
      <c r="J135">
        <f t="shared" si="12"/>
        <v>239</v>
      </c>
      <c r="K135">
        <f t="shared" si="13"/>
        <v>0</v>
      </c>
      <c r="L135">
        <f t="shared" si="14"/>
        <v>0</v>
      </c>
      <c r="M135">
        <f t="shared" si="15"/>
        <v>0</v>
      </c>
    </row>
    <row r="136" spans="1:13" x14ac:dyDescent="0.45">
      <c r="A136" t="s">
        <v>13</v>
      </c>
      <c r="B136" t="s">
        <v>11</v>
      </c>
      <c r="C136">
        <v>60</v>
      </c>
      <c r="D136" t="s">
        <v>15</v>
      </c>
      <c r="E136">
        <v>123</v>
      </c>
      <c r="F136" t="s">
        <v>20</v>
      </c>
      <c r="G136">
        <v>188</v>
      </c>
      <c r="I136">
        <f t="shared" si="11"/>
        <v>0</v>
      </c>
      <c r="J136">
        <f t="shared" si="12"/>
        <v>188</v>
      </c>
      <c r="K136">
        <f t="shared" si="13"/>
        <v>0</v>
      </c>
      <c r="L136">
        <f t="shared" si="14"/>
        <v>0</v>
      </c>
      <c r="M136">
        <f t="shared" si="15"/>
        <v>0</v>
      </c>
    </row>
    <row r="137" spans="1:13" x14ac:dyDescent="0.45">
      <c r="A137" t="s">
        <v>7</v>
      </c>
      <c r="B137" t="s">
        <v>11</v>
      </c>
      <c r="C137">
        <v>33</v>
      </c>
      <c r="D137" t="s">
        <v>16</v>
      </c>
      <c r="E137">
        <v>127</v>
      </c>
      <c r="F137" t="s">
        <v>21</v>
      </c>
      <c r="G137">
        <v>200</v>
      </c>
      <c r="J137">
        <f t="shared" si="12"/>
        <v>0</v>
      </c>
      <c r="K137">
        <f t="shared" si="13"/>
        <v>200</v>
      </c>
      <c r="L137">
        <f t="shared" si="14"/>
        <v>0</v>
      </c>
      <c r="M137">
        <f t="shared" si="15"/>
        <v>0</v>
      </c>
    </row>
    <row r="138" spans="1:13" x14ac:dyDescent="0.45">
      <c r="A138" t="s">
        <v>7</v>
      </c>
      <c r="B138" t="s">
        <v>11</v>
      </c>
      <c r="C138">
        <v>35</v>
      </c>
      <c r="D138" t="s">
        <v>16</v>
      </c>
      <c r="E138">
        <v>129</v>
      </c>
      <c r="F138" t="s">
        <v>21</v>
      </c>
      <c r="G138">
        <v>199</v>
      </c>
      <c r="J138">
        <f t="shared" si="12"/>
        <v>0</v>
      </c>
      <c r="K138">
        <f t="shared" si="13"/>
        <v>199</v>
      </c>
      <c r="L138">
        <f t="shared" si="14"/>
        <v>0</v>
      </c>
      <c r="M138">
        <f t="shared" si="15"/>
        <v>0</v>
      </c>
    </row>
    <row r="139" spans="1:13" x14ac:dyDescent="0.45">
      <c r="A139" t="s">
        <v>7</v>
      </c>
      <c r="B139" t="s">
        <v>11</v>
      </c>
      <c r="C139">
        <v>40</v>
      </c>
      <c r="D139" t="s">
        <v>9</v>
      </c>
      <c r="E139">
        <v>150</v>
      </c>
      <c r="F139" t="s">
        <v>21</v>
      </c>
      <c r="G139">
        <v>144</v>
      </c>
      <c r="J139">
        <f t="shared" si="12"/>
        <v>0</v>
      </c>
      <c r="K139">
        <f t="shared" si="13"/>
        <v>144</v>
      </c>
      <c r="L139">
        <f t="shared" si="14"/>
        <v>0</v>
      </c>
      <c r="M139">
        <f t="shared" si="15"/>
        <v>0</v>
      </c>
    </row>
    <row r="140" spans="1:13" x14ac:dyDescent="0.45">
      <c r="A140" t="s">
        <v>7</v>
      </c>
      <c r="B140" t="s">
        <v>11</v>
      </c>
      <c r="C140">
        <v>38</v>
      </c>
      <c r="D140" t="s">
        <v>16</v>
      </c>
      <c r="E140">
        <v>139</v>
      </c>
      <c r="F140" t="s">
        <v>21</v>
      </c>
      <c r="G140">
        <v>190</v>
      </c>
      <c r="J140">
        <f t="shared" si="12"/>
        <v>0</v>
      </c>
      <c r="K140">
        <f t="shared" si="13"/>
        <v>190</v>
      </c>
      <c r="L140">
        <f t="shared" si="14"/>
        <v>0</v>
      </c>
      <c r="M140">
        <f t="shared" si="15"/>
        <v>0</v>
      </c>
    </row>
    <row r="141" spans="1:13" x14ac:dyDescent="0.45">
      <c r="A141" t="s">
        <v>7</v>
      </c>
      <c r="B141" t="s">
        <v>11</v>
      </c>
      <c r="C141">
        <v>64</v>
      </c>
      <c r="D141" t="s">
        <v>15</v>
      </c>
      <c r="E141">
        <v>129</v>
      </c>
      <c r="F141" t="s">
        <v>21</v>
      </c>
      <c r="G141">
        <v>113</v>
      </c>
      <c r="J141">
        <f t="shared" si="12"/>
        <v>0</v>
      </c>
      <c r="K141">
        <f t="shared" si="13"/>
        <v>113</v>
      </c>
      <c r="L141">
        <f t="shared" si="14"/>
        <v>0</v>
      </c>
      <c r="M141">
        <f t="shared" si="15"/>
        <v>0</v>
      </c>
    </row>
    <row r="142" spans="1:13" x14ac:dyDescent="0.45">
      <c r="A142" t="s">
        <v>7</v>
      </c>
      <c r="B142" t="s">
        <v>11</v>
      </c>
      <c r="C142">
        <v>50</v>
      </c>
      <c r="D142" t="s">
        <v>12</v>
      </c>
      <c r="E142">
        <v>150</v>
      </c>
      <c r="F142" t="s">
        <v>21</v>
      </c>
      <c r="G142">
        <v>177</v>
      </c>
      <c r="J142">
        <f t="shared" si="12"/>
        <v>0</v>
      </c>
      <c r="K142">
        <f t="shared" si="13"/>
        <v>177</v>
      </c>
      <c r="L142">
        <f t="shared" si="14"/>
        <v>0</v>
      </c>
      <c r="M142">
        <f t="shared" si="15"/>
        <v>0</v>
      </c>
    </row>
    <row r="143" spans="1:13" x14ac:dyDescent="0.45">
      <c r="A143" t="s">
        <v>7</v>
      </c>
      <c r="B143" t="s">
        <v>11</v>
      </c>
      <c r="C143">
        <v>79</v>
      </c>
      <c r="D143" t="s">
        <v>15</v>
      </c>
      <c r="E143">
        <v>135</v>
      </c>
      <c r="F143" t="s">
        <v>21</v>
      </c>
      <c r="G143">
        <v>130</v>
      </c>
      <c r="J143">
        <f t="shared" si="12"/>
        <v>0</v>
      </c>
      <c r="K143">
        <f t="shared" si="13"/>
        <v>130</v>
      </c>
      <c r="L143">
        <f t="shared" si="14"/>
        <v>0</v>
      </c>
      <c r="M143">
        <f t="shared" si="15"/>
        <v>0</v>
      </c>
    </row>
    <row r="144" spans="1:13" x14ac:dyDescent="0.45">
      <c r="A144" t="s">
        <v>7</v>
      </c>
      <c r="B144" t="s">
        <v>18</v>
      </c>
      <c r="C144">
        <v>34</v>
      </c>
      <c r="D144" t="s">
        <v>16</v>
      </c>
      <c r="E144">
        <v>140</v>
      </c>
      <c r="F144" t="s">
        <v>21</v>
      </c>
      <c r="G144">
        <v>210</v>
      </c>
      <c r="J144">
        <f t="shared" si="12"/>
        <v>0</v>
      </c>
      <c r="K144">
        <f t="shared" si="13"/>
        <v>210</v>
      </c>
      <c r="L144">
        <f t="shared" si="14"/>
        <v>0</v>
      </c>
      <c r="M144">
        <f t="shared" si="15"/>
        <v>0</v>
      </c>
    </row>
    <row r="145" spans="1:13" x14ac:dyDescent="0.45">
      <c r="A145" t="s">
        <v>7</v>
      </c>
      <c r="B145" t="s">
        <v>18</v>
      </c>
      <c r="C145">
        <v>63</v>
      </c>
      <c r="D145" t="s">
        <v>15</v>
      </c>
      <c r="E145">
        <v>128</v>
      </c>
      <c r="F145" t="s">
        <v>21</v>
      </c>
      <c r="G145">
        <v>111</v>
      </c>
      <c r="J145">
        <f t="shared" si="12"/>
        <v>0</v>
      </c>
      <c r="K145">
        <f t="shared" si="13"/>
        <v>111</v>
      </c>
      <c r="L145">
        <f t="shared" si="14"/>
        <v>0</v>
      </c>
      <c r="M145">
        <f t="shared" si="15"/>
        <v>0</v>
      </c>
    </row>
    <row r="146" spans="1:13" x14ac:dyDescent="0.45">
      <c r="A146" t="s">
        <v>7</v>
      </c>
      <c r="B146" t="s">
        <v>14</v>
      </c>
      <c r="C146">
        <v>21</v>
      </c>
      <c r="D146" t="s">
        <v>17</v>
      </c>
      <c r="E146">
        <v>139</v>
      </c>
      <c r="F146" t="s">
        <v>21</v>
      </c>
      <c r="G146">
        <v>188</v>
      </c>
      <c r="J146">
        <f t="shared" si="12"/>
        <v>0</v>
      </c>
      <c r="K146">
        <f t="shared" si="13"/>
        <v>188</v>
      </c>
      <c r="L146">
        <f t="shared" si="14"/>
        <v>0</v>
      </c>
      <c r="M146">
        <f t="shared" si="15"/>
        <v>0</v>
      </c>
    </row>
    <row r="147" spans="1:13" x14ac:dyDescent="0.45">
      <c r="A147" t="s">
        <v>7</v>
      </c>
      <c r="B147" t="s">
        <v>11</v>
      </c>
      <c r="C147">
        <v>44</v>
      </c>
      <c r="D147" t="s">
        <v>9</v>
      </c>
      <c r="E147">
        <v>130</v>
      </c>
      <c r="F147" t="s">
        <v>21</v>
      </c>
      <c r="G147">
        <v>138</v>
      </c>
      <c r="J147">
        <f t="shared" si="12"/>
        <v>0</v>
      </c>
      <c r="K147">
        <f t="shared" si="13"/>
        <v>138</v>
      </c>
      <c r="L147">
        <f t="shared" si="14"/>
        <v>0</v>
      </c>
      <c r="M147">
        <f t="shared" si="15"/>
        <v>0</v>
      </c>
    </row>
    <row r="148" spans="1:13" x14ac:dyDescent="0.45">
      <c r="A148" t="s">
        <v>7</v>
      </c>
      <c r="B148" t="s">
        <v>11</v>
      </c>
      <c r="C148">
        <v>60</v>
      </c>
      <c r="D148" t="s">
        <v>15</v>
      </c>
      <c r="E148">
        <v>137</v>
      </c>
      <c r="F148" t="s">
        <v>21</v>
      </c>
      <c r="G148">
        <v>197</v>
      </c>
      <c r="J148">
        <f t="shared" si="12"/>
        <v>0</v>
      </c>
      <c r="K148">
        <f t="shared" si="13"/>
        <v>197</v>
      </c>
      <c r="L148">
        <f t="shared" si="14"/>
        <v>0</v>
      </c>
      <c r="M148">
        <f t="shared" si="15"/>
        <v>0</v>
      </c>
    </row>
    <row r="149" spans="1:13" x14ac:dyDescent="0.45">
      <c r="A149" t="s">
        <v>7</v>
      </c>
      <c r="B149" t="s">
        <v>8</v>
      </c>
      <c r="C149">
        <v>82</v>
      </c>
      <c r="D149" t="s">
        <v>15</v>
      </c>
      <c r="E149">
        <v>133</v>
      </c>
      <c r="F149" t="s">
        <v>21</v>
      </c>
      <c r="G149">
        <v>216</v>
      </c>
      <c r="J149">
        <f t="shared" si="12"/>
        <v>0</v>
      </c>
      <c r="K149">
        <f t="shared" si="13"/>
        <v>216</v>
      </c>
      <c r="L149">
        <f t="shared" si="14"/>
        <v>0</v>
      </c>
      <c r="M149">
        <f t="shared" si="15"/>
        <v>0</v>
      </c>
    </row>
    <row r="150" spans="1:13" x14ac:dyDescent="0.45">
      <c r="A150" t="s">
        <v>7</v>
      </c>
      <c r="B150" t="s">
        <v>18</v>
      </c>
      <c r="C150">
        <v>81</v>
      </c>
      <c r="D150" t="s">
        <v>15</v>
      </c>
      <c r="E150">
        <v>128</v>
      </c>
      <c r="F150" t="s">
        <v>21</v>
      </c>
      <c r="G150">
        <v>154</v>
      </c>
      <c r="J150">
        <f t="shared" si="12"/>
        <v>0</v>
      </c>
      <c r="K150">
        <f t="shared" si="13"/>
        <v>154</v>
      </c>
      <c r="L150">
        <f t="shared" si="14"/>
        <v>0</v>
      </c>
      <c r="M150">
        <f t="shared" si="15"/>
        <v>0</v>
      </c>
    </row>
    <row r="151" spans="1:13" x14ac:dyDescent="0.45">
      <c r="A151" t="s">
        <v>7</v>
      </c>
      <c r="B151" t="s">
        <v>18</v>
      </c>
      <c r="C151">
        <v>67</v>
      </c>
      <c r="D151" t="s">
        <v>15</v>
      </c>
      <c r="E151">
        <v>137</v>
      </c>
      <c r="F151" t="s">
        <v>21</v>
      </c>
      <c r="G151">
        <v>194</v>
      </c>
      <c r="J151">
        <f t="shared" si="12"/>
        <v>0</v>
      </c>
      <c r="K151">
        <f t="shared" si="13"/>
        <v>194</v>
      </c>
      <c r="L151">
        <f t="shared" si="14"/>
        <v>0</v>
      </c>
      <c r="M151">
        <f t="shared" si="15"/>
        <v>0</v>
      </c>
    </row>
    <row r="152" spans="1:13" x14ac:dyDescent="0.45">
      <c r="A152" t="s">
        <v>7</v>
      </c>
      <c r="B152" t="s">
        <v>11</v>
      </c>
      <c r="C152">
        <v>23</v>
      </c>
      <c r="D152" t="s">
        <v>17</v>
      </c>
      <c r="E152">
        <v>150</v>
      </c>
      <c r="F152" t="s">
        <v>21</v>
      </c>
      <c r="G152">
        <v>177</v>
      </c>
      <c r="J152">
        <f t="shared" si="12"/>
        <v>0</v>
      </c>
      <c r="K152">
        <f t="shared" si="13"/>
        <v>177</v>
      </c>
      <c r="L152">
        <f t="shared" si="14"/>
        <v>0</v>
      </c>
      <c r="M152">
        <f t="shared" si="15"/>
        <v>0</v>
      </c>
    </row>
    <row r="153" spans="1:13" x14ac:dyDescent="0.45">
      <c r="A153" t="s">
        <v>7</v>
      </c>
      <c r="B153" t="s">
        <v>8</v>
      </c>
      <c r="C153">
        <v>42</v>
      </c>
      <c r="D153" t="s">
        <v>9</v>
      </c>
      <c r="E153">
        <v>135</v>
      </c>
      <c r="F153" t="s">
        <v>21</v>
      </c>
      <c r="G153">
        <v>16</v>
      </c>
      <c r="J153">
        <f t="shared" si="12"/>
        <v>0</v>
      </c>
      <c r="K153">
        <f t="shared" si="13"/>
        <v>16</v>
      </c>
      <c r="L153">
        <f t="shared" si="14"/>
        <v>0</v>
      </c>
      <c r="M153">
        <f t="shared" si="15"/>
        <v>0</v>
      </c>
    </row>
    <row r="154" spans="1:13" x14ac:dyDescent="0.45">
      <c r="A154" t="s">
        <v>7</v>
      </c>
      <c r="B154" t="s">
        <v>11</v>
      </c>
      <c r="C154">
        <v>68</v>
      </c>
      <c r="D154" t="s">
        <v>15</v>
      </c>
      <c r="E154">
        <v>128</v>
      </c>
      <c r="F154" t="s">
        <v>21</v>
      </c>
      <c r="G154">
        <v>164</v>
      </c>
      <c r="J154">
        <f t="shared" si="12"/>
        <v>0</v>
      </c>
      <c r="K154">
        <f t="shared" si="13"/>
        <v>164</v>
      </c>
      <c r="L154">
        <f t="shared" si="14"/>
        <v>0</v>
      </c>
      <c r="M154">
        <f t="shared" si="15"/>
        <v>0</v>
      </c>
    </row>
    <row r="155" spans="1:13" x14ac:dyDescent="0.45">
      <c r="A155" t="s">
        <v>7</v>
      </c>
      <c r="B155" t="s">
        <v>18</v>
      </c>
      <c r="C155">
        <v>26</v>
      </c>
      <c r="D155" t="s">
        <v>17</v>
      </c>
      <c r="E155">
        <v>144</v>
      </c>
      <c r="F155" t="s">
        <v>21</v>
      </c>
      <c r="G155">
        <v>158</v>
      </c>
      <c r="J155">
        <f t="shared" si="12"/>
        <v>0</v>
      </c>
      <c r="K155">
        <f t="shared" si="13"/>
        <v>158</v>
      </c>
      <c r="L155">
        <f t="shared" si="14"/>
        <v>0</v>
      </c>
      <c r="M155">
        <f t="shared" si="15"/>
        <v>0</v>
      </c>
    </row>
    <row r="156" spans="1:13" x14ac:dyDescent="0.45">
      <c r="A156" t="s">
        <v>7</v>
      </c>
      <c r="B156" t="s">
        <v>8</v>
      </c>
      <c r="C156">
        <v>31</v>
      </c>
      <c r="D156" t="s">
        <v>16</v>
      </c>
      <c r="E156">
        <v>130</v>
      </c>
      <c r="F156" t="s">
        <v>21</v>
      </c>
      <c r="G156">
        <v>153</v>
      </c>
      <c r="J156">
        <f t="shared" si="12"/>
        <v>0</v>
      </c>
      <c r="K156">
        <f t="shared" si="13"/>
        <v>153</v>
      </c>
      <c r="L156">
        <f t="shared" si="14"/>
        <v>0</v>
      </c>
      <c r="M156">
        <f t="shared" si="15"/>
        <v>0</v>
      </c>
    </row>
    <row r="157" spans="1:13" x14ac:dyDescent="0.45">
      <c r="A157" t="s">
        <v>7</v>
      </c>
      <c r="B157" t="s">
        <v>11</v>
      </c>
      <c r="C157">
        <v>44</v>
      </c>
      <c r="D157" t="s">
        <v>9</v>
      </c>
      <c r="E157">
        <v>138</v>
      </c>
      <c r="F157" t="s">
        <v>21</v>
      </c>
      <c r="G157">
        <v>125</v>
      </c>
      <c r="J157">
        <f t="shared" si="12"/>
        <v>0</v>
      </c>
      <c r="K157">
        <f t="shared" si="13"/>
        <v>125</v>
      </c>
      <c r="L157">
        <f t="shared" si="14"/>
        <v>0</v>
      </c>
      <c r="M157">
        <f t="shared" si="15"/>
        <v>0</v>
      </c>
    </row>
    <row r="158" spans="1:13" x14ac:dyDescent="0.45">
      <c r="A158" t="s">
        <v>7</v>
      </c>
      <c r="B158" t="s">
        <v>11</v>
      </c>
      <c r="C158">
        <v>48</v>
      </c>
      <c r="D158" t="s">
        <v>9</v>
      </c>
      <c r="E158">
        <v>140</v>
      </c>
      <c r="F158" t="s">
        <v>21</v>
      </c>
      <c r="G158">
        <v>166</v>
      </c>
      <c r="J158">
        <f t="shared" si="12"/>
        <v>0</v>
      </c>
      <c r="K158">
        <f t="shared" si="13"/>
        <v>166</v>
      </c>
      <c r="L158">
        <f t="shared" si="14"/>
        <v>0</v>
      </c>
      <c r="M158">
        <f t="shared" si="15"/>
        <v>0</v>
      </c>
    </row>
    <row r="159" spans="1:13" x14ac:dyDescent="0.45">
      <c r="A159" t="s">
        <v>7</v>
      </c>
      <c r="B159" t="s">
        <v>8</v>
      </c>
      <c r="C159">
        <v>63</v>
      </c>
      <c r="D159" t="s">
        <v>15</v>
      </c>
      <c r="E159">
        <v>131</v>
      </c>
      <c r="F159" t="s">
        <v>21</v>
      </c>
      <c r="G159">
        <v>188</v>
      </c>
      <c r="J159">
        <f t="shared" si="12"/>
        <v>0</v>
      </c>
      <c r="K159">
        <f t="shared" si="13"/>
        <v>188</v>
      </c>
      <c r="L159">
        <f t="shared" si="14"/>
        <v>0</v>
      </c>
      <c r="M159">
        <f t="shared" si="15"/>
        <v>0</v>
      </c>
    </row>
    <row r="160" spans="1:13" x14ac:dyDescent="0.45">
      <c r="A160" t="s">
        <v>7</v>
      </c>
      <c r="B160" t="s">
        <v>18</v>
      </c>
      <c r="C160">
        <v>43</v>
      </c>
      <c r="D160" t="s">
        <v>9</v>
      </c>
      <c r="E160">
        <v>145</v>
      </c>
      <c r="F160" t="s">
        <v>21</v>
      </c>
      <c r="G160">
        <v>146</v>
      </c>
      <c r="J160">
        <f t="shared" si="12"/>
        <v>0</v>
      </c>
      <c r="K160">
        <f t="shared" si="13"/>
        <v>146</v>
      </c>
      <c r="L160">
        <f t="shared" si="14"/>
        <v>0</v>
      </c>
      <c r="M160">
        <f t="shared" si="15"/>
        <v>0</v>
      </c>
    </row>
    <row r="161" spans="1:13" x14ac:dyDescent="0.45">
      <c r="A161" t="s">
        <v>7</v>
      </c>
      <c r="B161" t="s">
        <v>11</v>
      </c>
      <c r="C161">
        <v>36</v>
      </c>
      <c r="D161" t="s">
        <v>16</v>
      </c>
      <c r="E161">
        <v>149</v>
      </c>
      <c r="F161" t="s">
        <v>21</v>
      </c>
      <c r="G161">
        <v>133</v>
      </c>
      <c r="J161">
        <f t="shared" si="12"/>
        <v>0</v>
      </c>
      <c r="K161">
        <f t="shared" si="13"/>
        <v>133</v>
      </c>
      <c r="L161">
        <f t="shared" si="14"/>
        <v>0</v>
      </c>
      <c r="M161">
        <f t="shared" si="15"/>
        <v>0</v>
      </c>
    </row>
    <row r="162" spans="1:13" x14ac:dyDescent="0.45">
      <c r="A162" t="s">
        <v>7</v>
      </c>
      <c r="B162" t="s">
        <v>11</v>
      </c>
      <c r="C162">
        <v>57</v>
      </c>
      <c r="D162" t="s">
        <v>12</v>
      </c>
      <c r="E162">
        <v>134</v>
      </c>
      <c r="F162" t="s">
        <v>21</v>
      </c>
      <c r="G162">
        <v>177</v>
      </c>
      <c r="J162">
        <f t="shared" si="12"/>
        <v>0</v>
      </c>
      <c r="K162">
        <f t="shared" si="13"/>
        <v>177</v>
      </c>
      <c r="L162">
        <f t="shared" si="14"/>
        <v>0</v>
      </c>
      <c r="M162">
        <f t="shared" si="15"/>
        <v>0</v>
      </c>
    </row>
    <row r="163" spans="1:13" x14ac:dyDescent="0.45">
      <c r="A163" t="s">
        <v>7</v>
      </c>
      <c r="B163" t="s">
        <v>11</v>
      </c>
      <c r="C163">
        <v>44</v>
      </c>
      <c r="D163" t="s">
        <v>9</v>
      </c>
      <c r="E163">
        <v>129</v>
      </c>
      <c r="F163" t="s">
        <v>21</v>
      </c>
      <c r="G163">
        <v>135</v>
      </c>
      <c r="J163">
        <f t="shared" si="12"/>
        <v>0</v>
      </c>
      <c r="K163">
        <f t="shared" si="13"/>
        <v>135</v>
      </c>
      <c r="L163">
        <f t="shared" si="14"/>
        <v>0</v>
      </c>
      <c r="M163">
        <f t="shared" si="15"/>
        <v>0</v>
      </c>
    </row>
    <row r="164" spans="1:13" x14ac:dyDescent="0.45">
      <c r="A164" t="s">
        <v>7</v>
      </c>
      <c r="B164" t="s">
        <v>14</v>
      </c>
      <c r="C164">
        <v>28</v>
      </c>
      <c r="D164" t="s">
        <v>17</v>
      </c>
      <c r="E164">
        <v>150</v>
      </c>
      <c r="F164" t="s">
        <v>21</v>
      </c>
      <c r="G164">
        <v>181</v>
      </c>
      <c r="J164">
        <f t="shared" si="12"/>
        <v>0</v>
      </c>
      <c r="K164">
        <f t="shared" si="13"/>
        <v>181</v>
      </c>
      <c r="L164">
        <f t="shared" si="14"/>
        <v>0</v>
      </c>
      <c r="M164">
        <f t="shared" si="15"/>
        <v>0</v>
      </c>
    </row>
    <row r="165" spans="1:13" x14ac:dyDescent="0.45">
      <c r="A165" t="s">
        <v>7</v>
      </c>
      <c r="B165" t="s">
        <v>11</v>
      </c>
      <c r="C165">
        <v>35</v>
      </c>
      <c r="D165" t="s">
        <v>16</v>
      </c>
      <c r="E165">
        <v>149</v>
      </c>
      <c r="F165" t="s">
        <v>21</v>
      </c>
      <c r="G165">
        <v>137</v>
      </c>
      <c r="J165">
        <f t="shared" si="12"/>
        <v>0</v>
      </c>
      <c r="K165">
        <f t="shared" si="13"/>
        <v>137</v>
      </c>
      <c r="L165">
        <f t="shared" si="14"/>
        <v>0</v>
      </c>
      <c r="M165">
        <f t="shared" si="15"/>
        <v>0</v>
      </c>
    </row>
    <row r="166" spans="1:13" x14ac:dyDescent="0.45">
      <c r="A166" t="s">
        <v>7</v>
      </c>
      <c r="B166" t="s">
        <v>8</v>
      </c>
      <c r="C166">
        <v>37</v>
      </c>
      <c r="D166" t="s">
        <v>16</v>
      </c>
      <c r="E166">
        <v>130</v>
      </c>
      <c r="F166" t="s">
        <v>21</v>
      </c>
      <c r="G166">
        <v>181</v>
      </c>
      <c r="J166">
        <f t="shared" si="12"/>
        <v>0</v>
      </c>
      <c r="K166">
        <f t="shared" si="13"/>
        <v>181</v>
      </c>
      <c r="L166">
        <f t="shared" si="14"/>
        <v>0</v>
      </c>
      <c r="M166">
        <f t="shared" si="15"/>
        <v>0</v>
      </c>
    </row>
    <row r="167" spans="1:13" x14ac:dyDescent="0.45">
      <c r="A167" t="s">
        <v>7</v>
      </c>
      <c r="B167" t="s">
        <v>11</v>
      </c>
      <c r="C167">
        <v>59</v>
      </c>
      <c r="D167" t="s">
        <v>12</v>
      </c>
      <c r="E167">
        <v>139</v>
      </c>
      <c r="F167" t="s">
        <v>21</v>
      </c>
      <c r="G167">
        <v>168</v>
      </c>
      <c r="J167">
        <f t="shared" si="12"/>
        <v>0</v>
      </c>
      <c r="K167">
        <f t="shared" si="13"/>
        <v>168</v>
      </c>
      <c r="L167">
        <f t="shared" si="14"/>
        <v>0</v>
      </c>
      <c r="M167">
        <f t="shared" si="15"/>
        <v>0</v>
      </c>
    </row>
    <row r="168" spans="1:13" x14ac:dyDescent="0.45">
      <c r="A168" t="s">
        <v>7</v>
      </c>
      <c r="B168" t="s">
        <v>14</v>
      </c>
      <c r="C168">
        <v>29</v>
      </c>
      <c r="D168" t="s">
        <v>17</v>
      </c>
      <c r="E168">
        <v>137</v>
      </c>
      <c r="F168" t="s">
        <v>21</v>
      </c>
      <c r="G168">
        <v>176</v>
      </c>
      <c r="J168">
        <f t="shared" si="12"/>
        <v>0</v>
      </c>
      <c r="K168">
        <f t="shared" si="13"/>
        <v>176</v>
      </c>
      <c r="L168">
        <f t="shared" si="14"/>
        <v>0</v>
      </c>
      <c r="M168">
        <f t="shared" si="15"/>
        <v>0</v>
      </c>
    </row>
    <row r="169" spans="1:13" x14ac:dyDescent="0.45">
      <c r="A169" t="s">
        <v>7</v>
      </c>
      <c r="B169" t="s">
        <v>8</v>
      </c>
      <c r="C169">
        <v>60</v>
      </c>
      <c r="D169" t="s">
        <v>15</v>
      </c>
      <c r="E169">
        <v>126</v>
      </c>
      <c r="F169" t="s">
        <v>21</v>
      </c>
      <c r="G169">
        <v>165</v>
      </c>
      <c r="J169">
        <f t="shared" si="12"/>
        <v>0</v>
      </c>
      <c r="K169">
        <f t="shared" si="13"/>
        <v>165</v>
      </c>
      <c r="L169">
        <f t="shared" si="14"/>
        <v>0</v>
      </c>
      <c r="M169">
        <f t="shared" si="15"/>
        <v>0</v>
      </c>
    </row>
    <row r="170" spans="1:13" x14ac:dyDescent="0.45">
      <c r="A170" t="s">
        <v>7</v>
      </c>
      <c r="B170" t="s">
        <v>8</v>
      </c>
      <c r="C170">
        <v>40</v>
      </c>
      <c r="D170" t="s">
        <v>9</v>
      </c>
      <c r="E170">
        <v>135</v>
      </c>
      <c r="F170" t="s">
        <v>21</v>
      </c>
      <c r="G170">
        <v>163</v>
      </c>
      <c r="J170">
        <f t="shared" si="12"/>
        <v>0</v>
      </c>
      <c r="K170">
        <f t="shared" si="13"/>
        <v>163</v>
      </c>
      <c r="L170">
        <f t="shared" si="14"/>
        <v>0</v>
      </c>
      <c r="M170">
        <f t="shared" si="15"/>
        <v>0</v>
      </c>
    </row>
    <row r="171" spans="1:13" x14ac:dyDescent="0.45">
      <c r="A171" t="s">
        <v>7</v>
      </c>
      <c r="B171" t="s">
        <v>11</v>
      </c>
      <c r="C171">
        <v>20</v>
      </c>
      <c r="D171" t="s">
        <v>17</v>
      </c>
      <c r="E171">
        <v>129</v>
      </c>
      <c r="F171" t="s">
        <v>21</v>
      </c>
      <c r="G171">
        <v>157</v>
      </c>
      <c r="J171">
        <f t="shared" si="12"/>
        <v>0</v>
      </c>
      <c r="K171">
        <f t="shared" si="13"/>
        <v>157</v>
      </c>
      <c r="L171">
        <f t="shared" si="14"/>
        <v>0</v>
      </c>
      <c r="M171">
        <f t="shared" si="15"/>
        <v>0</v>
      </c>
    </row>
    <row r="172" spans="1:13" x14ac:dyDescent="0.45">
      <c r="A172" t="s">
        <v>7</v>
      </c>
      <c r="B172" t="s">
        <v>11</v>
      </c>
      <c r="C172">
        <v>38</v>
      </c>
      <c r="D172" t="s">
        <v>16</v>
      </c>
      <c r="E172">
        <v>145</v>
      </c>
      <c r="F172" t="s">
        <v>21</v>
      </c>
      <c r="G172">
        <v>170</v>
      </c>
      <c r="K172">
        <f t="shared" si="13"/>
        <v>170</v>
      </c>
      <c r="L172">
        <f t="shared" si="14"/>
        <v>0</v>
      </c>
      <c r="M172">
        <f t="shared" si="15"/>
        <v>0</v>
      </c>
    </row>
    <row r="173" spans="1:13" x14ac:dyDescent="0.45">
      <c r="A173" t="s">
        <v>7</v>
      </c>
      <c r="B173" t="s">
        <v>8</v>
      </c>
      <c r="C173">
        <v>42</v>
      </c>
      <c r="D173" t="s">
        <v>9</v>
      </c>
      <c r="E173">
        <v>144</v>
      </c>
      <c r="F173" t="s">
        <v>21</v>
      </c>
      <c r="G173">
        <v>153</v>
      </c>
      <c r="K173">
        <f t="shared" si="13"/>
        <v>153</v>
      </c>
      <c r="L173">
        <f t="shared" si="14"/>
        <v>0</v>
      </c>
      <c r="M173">
        <f t="shared" si="15"/>
        <v>0</v>
      </c>
    </row>
    <row r="174" spans="1:13" x14ac:dyDescent="0.45">
      <c r="A174" t="s">
        <v>7</v>
      </c>
      <c r="B174" t="s">
        <v>8</v>
      </c>
      <c r="C174">
        <v>61</v>
      </c>
      <c r="D174" t="s">
        <v>15</v>
      </c>
      <c r="E174">
        <v>144</v>
      </c>
      <c r="F174" t="s">
        <v>21</v>
      </c>
      <c r="G174">
        <v>165</v>
      </c>
      <c r="K174">
        <f t="shared" si="13"/>
        <v>165</v>
      </c>
      <c r="L174">
        <f t="shared" si="14"/>
        <v>0</v>
      </c>
      <c r="M174">
        <f t="shared" si="15"/>
        <v>0</v>
      </c>
    </row>
    <row r="175" spans="1:13" x14ac:dyDescent="0.45">
      <c r="A175" t="s">
        <v>7</v>
      </c>
      <c r="B175" t="s">
        <v>11</v>
      </c>
      <c r="C175">
        <v>36</v>
      </c>
      <c r="D175" t="s">
        <v>16</v>
      </c>
      <c r="E175">
        <v>131</v>
      </c>
      <c r="F175" t="s">
        <v>21</v>
      </c>
      <c r="G175">
        <v>145</v>
      </c>
      <c r="K175">
        <f t="shared" si="13"/>
        <v>145</v>
      </c>
      <c r="L175">
        <f t="shared" si="14"/>
        <v>0</v>
      </c>
      <c r="M175">
        <f t="shared" si="15"/>
        <v>0</v>
      </c>
    </row>
    <row r="176" spans="1:13" x14ac:dyDescent="0.45">
      <c r="A176" t="s">
        <v>7</v>
      </c>
      <c r="B176" t="s">
        <v>18</v>
      </c>
      <c r="C176">
        <v>48</v>
      </c>
      <c r="D176" t="s">
        <v>9</v>
      </c>
      <c r="E176">
        <v>143</v>
      </c>
      <c r="F176" t="s">
        <v>21</v>
      </c>
      <c r="G176">
        <v>166</v>
      </c>
      <c r="K176">
        <f t="shared" si="13"/>
        <v>166</v>
      </c>
      <c r="L176">
        <f t="shared" si="14"/>
        <v>0</v>
      </c>
      <c r="M176">
        <f t="shared" si="15"/>
        <v>0</v>
      </c>
    </row>
    <row r="177" spans="1:13" x14ac:dyDescent="0.45">
      <c r="A177" t="s">
        <v>7</v>
      </c>
      <c r="B177" t="s">
        <v>8</v>
      </c>
      <c r="C177">
        <v>61</v>
      </c>
      <c r="D177" t="s">
        <v>15</v>
      </c>
      <c r="E177">
        <v>139</v>
      </c>
      <c r="F177" t="s">
        <v>21</v>
      </c>
      <c r="G177">
        <v>141</v>
      </c>
      <c r="K177">
        <f t="shared" si="13"/>
        <v>141</v>
      </c>
      <c r="L177">
        <f t="shared" si="14"/>
        <v>0</v>
      </c>
      <c r="M177">
        <f t="shared" si="15"/>
        <v>0</v>
      </c>
    </row>
    <row r="178" spans="1:13" x14ac:dyDescent="0.45">
      <c r="A178" t="s">
        <v>7</v>
      </c>
      <c r="B178" t="s">
        <v>11</v>
      </c>
      <c r="C178">
        <v>67</v>
      </c>
      <c r="D178" t="s">
        <v>15</v>
      </c>
      <c r="E178">
        <v>148</v>
      </c>
      <c r="F178" t="s">
        <v>21</v>
      </c>
      <c r="G178">
        <v>206</v>
      </c>
      <c r="K178">
        <f t="shared" si="13"/>
        <v>206</v>
      </c>
      <c r="L178">
        <f t="shared" si="14"/>
        <v>0</v>
      </c>
      <c r="M178">
        <f t="shared" si="15"/>
        <v>0</v>
      </c>
    </row>
    <row r="179" spans="1:13" x14ac:dyDescent="0.45">
      <c r="A179" t="s">
        <v>7</v>
      </c>
      <c r="B179" t="s">
        <v>11</v>
      </c>
      <c r="C179">
        <v>54</v>
      </c>
      <c r="D179" t="s">
        <v>12</v>
      </c>
      <c r="E179">
        <v>140</v>
      </c>
      <c r="F179" t="s">
        <v>21</v>
      </c>
      <c r="G179">
        <v>114</v>
      </c>
      <c r="K179">
        <f t="shared" si="13"/>
        <v>114</v>
      </c>
      <c r="L179">
        <f t="shared" si="14"/>
        <v>0</v>
      </c>
      <c r="M179">
        <f t="shared" si="15"/>
        <v>0</v>
      </c>
    </row>
    <row r="180" spans="1:13" x14ac:dyDescent="0.45">
      <c r="A180" t="s">
        <v>7</v>
      </c>
      <c r="B180" t="s">
        <v>18</v>
      </c>
      <c r="C180">
        <v>47</v>
      </c>
      <c r="D180" t="s">
        <v>9</v>
      </c>
      <c r="E180">
        <v>126</v>
      </c>
      <c r="F180" t="s">
        <v>21</v>
      </c>
      <c r="G180">
        <v>164</v>
      </c>
      <c r="K180">
        <f t="shared" si="13"/>
        <v>164</v>
      </c>
      <c r="L180">
        <f t="shared" si="14"/>
        <v>0</v>
      </c>
      <c r="M180">
        <f t="shared" si="15"/>
        <v>0</v>
      </c>
    </row>
    <row r="181" spans="1:13" x14ac:dyDescent="0.45">
      <c r="A181" t="s">
        <v>7</v>
      </c>
      <c r="B181" t="s">
        <v>11</v>
      </c>
      <c r="C181">
        <v>53</v>
      </c>
      <c r="D181" t="s">
        <v>12</v>
      </c>
      <c r="E181">
        <v>144</v>
      </c>
      <c r="F181" t="s">
        <v>21</v>
      </c>
      <c r="G181">
        <v>137</v>
      </c>
      <c r="K181">
        <f t="shared" si="13"/>
        <v>137</v>
      </c>
      <c r="L181">
        <f t="shared" si="14"/>
        <v>0</v>
      </c>
      <c r="M181">
        <f t="shared" si="15"/>
        <v>0</v>
      </c>
    </row>
    <row r="182" spans="1:13" x14ac:dyDescent="0.45">
      <c r="A182" t="s">
        <v>7</v>
      </c>
      <c r="B182" t="s">
        <v>8</v>
      </c>
      <c r="C182">
        <v>41</v>
      </c>
      <c r="D182" t="s">
        <v>9</v>
      </c>
      <c r="E182">
        <v>126</v>
      </c>
      <c r="F182" t="s">
        <v>21</v>
      </c>
      <c r="G182">
        <v>180</v>
      </c>
      <c r="K182">
        <f t="shared" si="13"/>
        <v>180</v>
      </c>
      <c r="L182">
        <f t="shared" si="14"/>
        <v>0</v>
      </c>
      <c r="M182">
        <f t="shared" si="15"/>
        <v>0</v>
      </c>
    </row>
    <row r="183" spans="1:13" x14ac:dyDescent="0.45">
      <c r="A183" t="s">
        <v>7</v>
      </c>
      <c r="B183" t="s">
        <v>14</v>
      </c>
      <c r="C183">
        <v>23</v>
      </c>
      <c r="D183" t="s">
        <v>17</v>
      </c>
      <c r="E183">
        <v>135</v>
      </c>
      <c r="F183" t="s">
        <v>21</v>
      </c>
      <c r="G183">
        <v>171</v>
      </c>
      <c r="K183">
        <f t="shared" si="13"/>
        <v>171</v>
      </c>
      <c r="L183">
        <f t="shared" si="14"/>
        <v>0</v>
      </c>
      <c r="M183">
        <f t="shared" si="15"/>
        <v>0</v>
      </c>
    </row>
    <row r="184" spans="1:13" x14ac:dyDescent="0.45">
      <c r="A184" t="s">
        <v>7</v>
      </c>
      <c r="B184" t="s">
        <v>11</v>
      </c>
      <c r="C184">
        <v>59</v>
      </c>
      <c r="D184" t="s">
        <v>12</v>
      </c>
      <c r="E184">
        <v>140</v>
      </c>
      <c r="F184" t="s">
        <v>21</v>
      </c>
      <c r="G184">
        <v>103</v>
      </c>
      <c r="K184">
        <f t="shared" si="13"/>
        <v>103</v>
      </c>
      <c r="L184">
        <f t="shared" si="14"/>
        <v>0</v>
      </c>
      <c r="M184">
        <f t="shared" si="15"/>
        <v>0</v>
      </c>
    </row>
    <row r="185" spans="1:13" x14ac:dyDescent="0.45">
      <c r="A185" t="s">
        <v>7</v>
      </c>
      <c r="B185" t="s">
        <v>18</v>
      </c>
      <c r="C185">
        <v>36</v>
      </c>
      <c r="D185" t="s">
        <v>16</v>
      </c>
      <c r="E185">
        <v>133</v>
      </c>
      <c r="F185" t="s">
        <v>21</v>
      </c>
      <c r="G185">
        <v>189</v>
      </c>
      <c r="K185">
        <f t="shared" si="13"/>
        <v>189</v>
      </c>
      <c r="L185">
        <f t="shared" si="14"/>
        <v>0</v>
      </c>
      <c r="M185">
        <f t="shared" si="15"/>
        <v>0</v>
      </c>
    </row>
    <row r="186" spans="1:13" x14ac:dyDescent="0.45">
      <c r="A186" t="s">
        <v>7</v>
      </c>
      <c r="B186" t="s">
        <v>11</v>
      </c>
      <c r="C186">
        <v>62</v>
      </c>
      <c r="D186" t="s">
        <v>15</v>
      </c>
      <c r="E186">
        <v>130</v>
      </c>
      <c r="F186" t="s">
        <v>21</v>
      </c>
      <c r="G186">
        <v>117</v>
      </c>
      <c r="K186">
        <f t="shared" si="13"/>
        <v>117</v>
      </c>
      <c r="L186">
        <f t="shared" si="14"/>
        <v>0</v>
      </c>
      <c r="M186">
        <f t="shared" si="15"/>
        <v>0</v>
      </c>
    </row>
    <row r="187" spans="1:13" x14ac:dyDescent="0.45">
      <c r="A187" t="s">
        <v>7</v>
      </c>
      <c r="B187" t="s">
        <v>11</v>
      </c>
      <c r="C187">
        <v>43</v>
      </c>
      <c r="D187" t="s">
        <v>9</v>
      </c>
      <c r="E187">
        <v>149</v>
      </c>
      <c r="F187" t="s">
        <v>21</v>
      </c>
      <c r="G187">
        <v>130</v>
      </c>
      <c r="K187">
        <f t="shared" si="13"/>
        <v>130</v>
      </c>
      <c r="L187">
        <f t="shared" si="14"/>
        <v>0</v>
      </c>
      <c r="M187">
        <f t="shared" si="15"/>
        <v>0</v>
      </c>
    </row>
    <row r="188" spans="1:13" x14ac:dyDescent="0.45">
      <c r="A188" t="s">
        <v>7</v>
      </c>
      <c r="B188" t="s">
        <v>8</v>
      </c>
      <c r="C188">
        <v>65</v>
      </c>
      <c r="D188" t="s">
        <v>15</v>
      </c>
      <c r="E188">
        <v>145</v>
      </c>
      <c r="F188" t="s">
        <v>21</v>
      </c>
      <c r="G188">
        <v>208</v>
      </c>
      <c r="K188">
        <f t="shared" si="13"/>
        <v>208</v>
      </c>
      <c r="L188">
        <f t="shared" si="14"/>
        <v>0</v>
      </c>
      <c r="M188">
        <f t="shared" si="15"/>
        <v>0</v>
      </c>
    </row>
    <row r="189" spans="1:13" x14ac:dyDescent="0.45">
      <c r="A189" t="s">
        <v>7</v>
      </c>
      <c r="B189" t="s">
        <v>8</v>
      </c>
      <c r="C189">
        <v>64</v>
      </c>
      <c r="D189" t="s">
        <v>15</v>
      </c>
      <c r="E189">
        <v>137</v>
      </c>
      <c r="F189" t="s">
        <v>21</v>
      </c>
      <c r="G189">
        <v>207</v>
      </c>
      <c r="K189">
        <f t="shared" si="13"/>
        <v>207</v>
      </c>
      <c r="L189">
        <f t="shared" si="14"/>
        <v>0</v>
      </c>
      <c r="M189">
        <f t="shared" si="15"/>
        <v>0</v>
      </c>
    </row>
    <row r="190" spans="1:13" x14ac:dyDescent="0.45">
      <c r="A190" t="s">
        <v>7</v>
      </c>
      <c r="B190" t="s">
        <v>11</v>
      </c>
      <c r="C190">
        <v>34</v>
      </c>
      <c r="D190" t="s">
        <v>16</v>
      </c>
      <c r="E190">
        <v>134</v>
      </c>
      <c r="F190" t="s">
        <v>21</v>
      </c>
      <c r="G190">
        <v>188</v>
      </c>
      <c r="K190">
        <f t="shared" si="13"/>
        <v>188</v>
      </c>
      <c r="L190">
        <f t="shared" si="14"/>
        <v>0</v>
      </c>
      <c r="M190">
        <f t="shared" si="15"/>
        <v>0</v>
      </c>
    </row>
    <row r="191" spans="1:13" x14ac:dyDescent="0.45">
      <c r="A191" t="s">
        <v>7</v>
      </c>
      <c r="B191" t="s">
        <v>8</v>
      </c>
      <c r="C191">
        <v>30</v>
      </c>
      <c r="D191" t="s">
        <v>16</v>
      </c>
      <c r="E191">
        <v>135</v>
      </c>
      <c r="F191" t="s">
        <v>21</v>
      </c>
      <c r="G191">
        <v>156</v>
      </c>
      <c r="K191">
        <f t="shared" si="13"/>
        <v>156</v>
      </c>
      <c r="L191">
        <f t="shared" si="14"/>
        <v>0</v>
      </c>
      <c r="M191">
        <f t="shared" si="15"/>
        <v>0</v>
      </c>
    </row>
    <row r="192" spans="1:13" x14ac:dyDescent="0.45">
      <c r="A192" t="s">
        <v>7</v>
      </c>
      <c r="B192" t="s">
        <v>8</v>
      </c>
      <c r="C192">
        <v>54</v>
      </c>
      <c r="D192" t="s">
        <v>12</v>
      </c>
      <c r="E192">
        <v>145</v>
      </c>
      <c r="F192" t="s">
        <v>21</v>
      </c>
      <c r="G192">
        <v>138</v>
      </c>
      <c r="K192">
        <f t="shared" si="13"/>
        <v>138</v>
      </c>
      <c r="L192">
        <f t="shared" si="14"/>
        <v>0</v>
      </c>
      <c r="M192">
        <f t="shared" si="15"/>
        <v>0</v>
      </c>
    </row>
    <row r="193" spans="1:13" x14ac:dyDescent="0.45">
      <c r="A193" t="s">
        <v>7</v>
      </c>
      <c r="B193" t="s">
        <v>14</v>
      </c>
      <c r="C193">
        <v>29</v>
      </c>
      <c r="D193" t="s">
        <v>17</v>
      </c>
      <c r="E193">
        <v>140</v>
      </c>
      <c r="F193" t="s">
        <v>21</v>
      </c>
      <c r="G193">
        <v>225</v>
      </c>
      <c r="K193">
        <f t="shared" si="13"/>
        <v>225</v>
      </c>
      <c r="L193">
        <f t="shared" si="14"/>
        <v>0</v>
      </c>
      <c r="M193">
        <f t="shared" si="15"/>
        <v>0</v>
      </c>
    </row>
    <row r="194" spans="1:13" x14ac:dyDescent="0.45">
      <c r="A194" t="s">
        <v>7</v>
      </c>
      <c r="B194" t="s">
        <v>8</v>
      </c>
      <c r="C194">
        <v>27</v>
      </c>
      <c r="D194" t="s">
        <v>17</v>
      </c>
      <c r="E194">
        <v>149</v>
      </c>
      <c r="F194" t="s">
        <v>21</v>
      </c>
      <c r="G194">
        <v>150</v>
      </c>
      <c r="K194">
        <f t="shared" si="13"/>
        <v>150</v>
      </c>
      <c r="L194">
        <f t="shared" si="14"/>
        <v>0</v>
      </c>
      <c r="M194">
        <f t="shared" si="15"/>
        <v>0</v>
      </c>
    </row>
    <row r="195" spans="1:13" x14ac:dyDescent="0.45">
      <c r="A195" t="s">
        <v>7</v>
      </c>
      <c r="B195" t="s">
        <v>11</v>
      </c>
      <c r="C195">
        <v>59</v>
      </c>
      <c r="D195" t="s">
        <v>12</v>
      </c>
      <c r="E195">
        <v>146</v>
      </c>
      <c r="F195" t="s">
        <v>21</v>
      </c>
      <c r="G195">
        <v>210</v>
      </c>
      <c r="K195">
        <f t="shared" ref="K195:K258" si="16">IF(F195="126 - 150",G195,0)</f>
        <v>210</v>
      </c>
      <c r="L195">
        <f t="shared" ref="L195:L258" si="17">IF(F195="151 - 175",G195,0)</f>
        <v>0</v>
      </c>
      <c r="M195">
        <f t="shared" ref="M195:M258" si="18">IF(F195="176 - 200",G195,0)</f>
        <v>0</v>
      </c>
    </row>
    <row r="196" spans="1:13" x14ac:dyDescent="0.45">
      <c r="A196" t="s">
        <v>7</v>
      </c>
      <c r="B196" t="s">
        <v>11</v>
      </c>
      <c r="C196">
        <v>78</v>
      </c>
      <c r="D196" t="s">
        <v>15</v>
      </c>
      <c r="E196">
        <v>142</v>
      </c>
      <c r="F196" t="s">
        <v>21</v>
      </c>
      <c r="G196">
        <v>214</v>
      </c>
      <c r="K196">
        <f t="shared" si="16"/>
        <v>214</v>
      </c>
      <c r="L196">
        <f t="shared" si="17"/>
        <v>0</v>
      </c>
      <c r="M196">
        <f t="shared" si="18"/>
        <v>0</v>
      </c>
    </row>
    <row r="197" spans="1:13" x14ac:dyDescent="0.45">
      <c r="A197" t="s">
        <v>7</v>
      </c>
      <c r="B197" t="s">
        <v>8</v>
      </c>
      <c r="C197">
        <v>29</v>
      </c>
      <c r="D197" t="s">
        <v>17</v>
      </c>
      <c r="E197">
        <v>150</v>
      </c>
      <c r="F197" t="s">
        <v>21</v>
      </c>
      <c r="G197">
        <v>121</v>
      </c>
      <c r="K197">
        <f t="shared" si="16"/>
        <v>121</v>
      </c>
      <c r="L197">
        <f t="shared" si="17"/>
        <v>0</v>
      </c>
      <c r="M197">
        <f t="shared" si="18"/>
        <v>0</v>
      </c>
    </row>
    <row r="198" spans="1:13" x14ac:dyDescent="0.45">
      <c r="A198" t="s">
        <v>7</v>
      </c>
      <c r="B198" t="s">
        <v>11</v>
      </c>
      <c r="C198">
        <v>78</v>
      </c>
      <c r="D198" t="s">
        <v>15</v>
      </c>
      <c r="E198">
        <v>130</v>
      </c>
      <c r="F198" t="s">
        <v>21</v>
      </c>
      <c r="G198">
        <v>189</v>
      </c>
      <c r="K198">
        <f t="shared" si="16"/>
        <v>189</v>
      </c>
      <c r="L198">
        <f t="shared" si="17"/>
        <v>0</v>
      </c>
      <c r="M198">
        <f t="shared" si="18"/>
        <v>0</v>
      </c>
    </row>
    <row r="199" spans="1:13" x14ac:dyDescent="0.45">
      <c r="A199" t="s">
        <v>7</v>
      </c>
      <c r="B199" t="s">
        <v>11</v>
      </c>
      <c r="C199">
        <v>50</v>
      </c>
      <c r="D199" t="s">
        <v>12</v>
      </c>
      <c r="E199">
        <v>140</v>
      </c>
      <c r="F199" t="s">
        <v>21</v>
      </c>
      <c r="G199">
        <v>146</v>
      </c>
      <c r="K199">
        <f t="shared" si="16"/>
        <v>146</v>
      </c>
      <c r="L199">
        <f t="shared" si="17"/>
        <v>0</v>
      </c>
      <c r="M199">
        <f t="shared" si="18"/>
        <v>0</v>
      </c>
    </row>
    <row r="200" spans="1:13" x14ac:dyDescent="0.45">
      <c r="A200" t="s">
        <v>7</v>
      </c>
      <c r="B200" t="s">
        <v>11</v>
      </c>
      <c r="C200">
        <v>60</v>
      </c>
      <c r="D200" t="s">
        <v>15</v>
      </c>
      <c r="E200">
        <v>133</v>
      </c>
      <c r="F200" t="s">
        <v>21</v>
      </c>
      <c r="G200">
        <v>150</v>
      </c>
      <c r="K200">
        <f t="shared" si="16"/>
        <v>150</v>
      </c>
      <c r="L200">
        <f t="shared" si="17"/>
        <v>0</v>
      </c>
      <c r="M200">
        <f t="shared" si="18"/>
        <v>0</v>
      </c>
    </row>
    <row r="201" spans="1:13" x14ac:dyDescent="0.45">
      <c r="A201" t="s">
        <v>7</v>
      </c>
      <c r="B201" t="s">
        <v>11</v>
      </c>
      <c r="C201">
        <v>35</v>
      </c>
      <c r="D201" t="s">
        <v>16</v>
      </c>
      <c r="E201">
        <v>140</v>
      </c>
      <c r="F201" t="s">
        <v>21</v>
      </c>
      <c r="G201">
        <v>150</v>
      </c>
      <c r="K201">
        <f t="shared" si="16"/>
        <v>150</v>
      </c>
      <c r="L201">
        <f t="shared" si="17"/>
        <v>0</v>
      </c>
      <c r="M201">
        <f t="shared" si="18"/>
        <v>0</v>
      </c>
    </row>
    <row r="202" spans="1:13" x14ac:dyDescent="0.45">
      <c r="A202" t="s">
        <v>7</v>
      </c>
      <c r="B202" t="s">
        <v>11</v>
      </c>
      <c r="C202">
        <v>74</v>
      </c>
      <c r="D202" t="s">
        <v>15</v>
      </c>
      <c r="E202">
        <v>135</v>
      </c>
      <c r="F202" t="s">
        <v>21</v>
      </c>
      <c r="G202">
        <v>169</v>
      </c>
      <c r="K202">
        <f t="shared" si="16"/>
        <v>169</v>
      </c>
      <c r="L202">
        <f t="shared" si="17"/>
        <v>0</v>
      </c>
      <c r="M202">
        <f t="shared" si="18"/>
        <v>0</v>
      </c>
    </row>
    <row r="203" spans="1:13" x14ac:dyDescent="0.45">
      <c r="A203" t="s">
        <v>7</v>
      </c>
      <c r="B203" t="s">
        <v>8</v>
      </c>
      <c r="C203">
        <v>72</v>
      </c>
      <c r="D203" t="s">
        <v>15</v>
      </c>
      <c r="E203">
        <v>150</v>
      </c>
      <c r="F203" t="s">
        <v>21</v>
      </c>
      <c r="G203">
        <v>177</v>
      </c>
      <c r="K203">
        <f t="shared" si="16"/>
        <v>177</v>
      </c>
      <c r="L203">
        <f t="shared" si="17"/>
        <v>0</v>
      </c>
      <c r="M203">
        <f t="shared" si="18"/>
        <v>0</v>
      </c>
    </row>
    <row r="204" spans="1:13" x14ac:dyDescent="0.45">
      <c r="A204" t="s">
        <v>7</v>
      </c>
      <c r="B204" t="s">
        <v>11</v>
      </c>
      <c r="C204">
        <v>21</v>
      </c>
      <c r="D204" t="s">
        <v>17</v>
      </c>
      <c r="E204">
        <v>133</v>
      </c>
      <c r="F204" t="s">
        <v>21</v>
      </c>
      <c r="G204">
        <v>168</v>
      </c>
      <c r="K204">
        <f t="shared" si="16"/>
        <v>168</v>
      </c>
      <c r="L204">
        <f t="shared" si="17"/>
        <v>0</v>
      </c>
      <c r="M204">
        <f t="shared" si="18"/>
        <v>0</v>
      </c>
    </row>
    <row r="205" spans="1:13" x14ac:dyDescent="0.45">
      <c r="A205" t="s">
        <v>7</v>
      </c>
      <c r="B205" t="s">
        <v>8</v>
      </c>
      <c r="C205">
        <v>63</v>
      </c>
      <c r="D205" t="s">
        <v>15</v>
      </c>
      <c r="E205">
        <v>139</v>
      </c>
      <c r="F205" t="s">
        <v>21</v>
      </c>
      <c r="G205">
        <v>191</v>
      </c>
      <c r="K205">
        <f t="shared" si="16"/>
        <v>191</v>
      </c>
      <c r="L205">
        <f t="shared" si="17"/>
        <v>0</v>
      </c>
      <c r="M205">
        <f t="shared" si="18"/>
        <v>0</v>
      </c>
    </row>
    <row r="206" spans="1:13" x14ac:dyDescent="0.45">
      <c r="A206" t="s">
        <v>7</v>
      </c>
      <c r="B206" t="s">
        <v>8</v>
      </c>
      <c r="C206">
        <v>53</v>
      </c>
      <c r="D206" t="s">
        <v>12</v>
      </c>
      <c r="E206">
        <v>149</v>
      </c>
      <c r="F206" t="s">
        <v>21</v>
      </c>
      <c r="G206">
        <v>144</v>
      </c>
      <c r="K206">
        <f t="shared" si="16"/>
        <v>144</v>
      </c>
      <c r="L206">
        <f t="shared" si="17"/>
        <v>0</v>
      </c>
      <c r="M206">
        <f t="shared" si="18"/>
        <v>0</v>
      </c>
    </row>
    <row r="207" spans="1:13" x14ac:dyDescent="0.45">
      <c r="A207" t="s">
        <v>7</v>
      </c>
      <c r="B207" t="s">
        <v>18</v>
      </c>
      <c r="C207">
        <v>20</v>
      </c>
      <c r="D207" t="s">
        <v>17</v>
      </c>
      <c r="E207">
        <v>140</v>
      </c>
      <c r="F207" t="s">
        <v>21</v>
      </c>
      <c r="G207">
        <v>190</v>
      </c>
      <c r="K207">
        <f t="shared" si="16"/>
        <v>190</v>
      </c>
      <c r="L207">
        <f t="shared" si="17"/>
        <v>0</v>
      </c>
      <c r="M207">
        <f t="shared" si="18"/>
        <v>0</v>
      </c>
    </row>
    <row r="208" spans="1:13" x14ac:dyDescent="0.45">
      <c r="A208" t="s">
        <v>7</v>
      </c>
      <c r="B208" t="s">
        <v>11</v>
      </c>
      <c r="C208">
        <v>30</v>
      </c>
      <c r="D208" t="s">
        <v>16</v>
      </c>
      <c r="E208">
        <v>135</v>
      </c>
      <c r="F208" t="s">
        <v>21</v>
      </c>
      <c r="G208">
        <v>134</v>
      </c>
      <c r="K208">
        <f t="shared" si="16"/>
        <v>134</v>
      </c>
      <c r="L208">
        <f t="shared" si="17"/>
        <v>0</v>
      </c>
      <c r="M208">
        <f t="shared" si="18"/>
        <v>0</v>
      </c>
    </row>
    <row r="209" spans="1:13" x14ac:dyDescent="0.45">
      <c r="A209" t="s">
        <v>7</v>
      </c>
      <c r="B209" t="s">
        <v>18</v>
      </c>
      <c r="C209">
        <v>53</v>
      </c>
      <c r="D209" t="s">
        <v>12</v>
      </c>
      <c r="E209">
        <v>143</v>
      </c>
      <c r="F209" t="s">
        <v>21</v>
      </c>
      <c r="G209">
        <v>164</v>
      </c>
      <c r="K209">
        <f t="shared" si="16"/>
        <v>164</v>
      </c>
      <c r="L209">
        <f t="shared" si="17"/>
        <v>0</v>
      </c>
      <c r="M209">
        <f t="shared" si="18"/>
        <v>0</v>
      </c>
    </row>
    <row r="210" spans="1:13" x14ac:dyDescent="0.45">
      <c r="A210" t="s">
        <v>13</v>
      </c>
      <c r="B210" t="s">
        <v>11</v>
      </c>
      <c r="C210">
        <v>43</v>
      </c>
      <c r="D210" t="s">
        <v>9</v>
      </c>
      <c r="E210">
        <v>145</v>
      </c>
      <c r="F210" t="s">
        <v>21</v>
      </c>
      <c r="G210">
        <v>191</v>
      </c>
      <c r="K210">
        <f t="shared" si="16"/>
        <v>191</v>
      </c>
      <c r="L210">
        <f t="shared" si="17"/>
        <v>0</v>
      </c>
      <c r="M210">
        <f t="shared" si="18"/>
        <v>0</v>
      </c>
    </row>
    <row r="211" spans="1:13" x14ac:dyDescent="0.45">
      <c r="A211" t="s">
        <v>13</v>
      </c>
      <c r="B211" t="s">
        <v>8</v>
      </c>
      <c r="C211">
        <v>57</v>
      </c>
      <c r="D211" t="s">
        <v>12</v>
      </c>
      <c r="E211">
        <v>145</v>
      </c>
      <c r="F211" t="s">
        <v>21</v>
      </c>
      <c r="G211">
        <v>194</v>
      </c>
      <c r="K211">
        <f t="shared" si="16"/>
        <v>194</v>
      </c>
      <c r="L211">
        <f t="shared" si="17"/>
        <v>0</v>
      </c>
      <c r="M211">
        <f t="shared" si="18"/>
        <v>0</v>
      </c>
    </row>
    <row r="212" spans="1:13" x14ac:dyDescent="0.45">
      <c r="A212" t="s">
        <v>13</v>
      </c>
      <c r="B212" t="s">
        <v>11</v>
      </c>
      <c r="C212">
        <v>76</v>
      </c>
      <c r="D212" t="s">
        <v>15</v>
      </c>
      <c r="E212">
        <v>143</v>
      </c>
      <c r="F212" t="s">
        <v>21</v>
      </c>
      <c r="G212">
        <v>173</v>
      </c>
      <c r="K212">
        <f t="shared" si="16"/>
        <v>173</v>
      </c>
      <c r="L212">
        <f t="shared" si="17"/>
        <v>0</v>
      </c>
      <c r="M212">
        <f t="shared" si="18"/>
        <v>0</v>
      </c>
    </row>
    <row r="213" spans="1:13" x14ac:dyDescent="0.45">
      <c r="A213" t="s">
        <v>13</v>
      </c>
      <c r="B213" t="s">
        <v>11</v>
      </c>
      <c r="C213">
        <v>40</v>
      </c>
      <c r="D213" t="s">
        <v>9</v>
      </c>
      <c r="E213">
        <v>130</v>
      </c>
      <c r="F213" t="s">
        <v>21</v>
      </c>
      <c r="G213">
        <v>158</v>
      </c>
      <c r="K213">
        <f t="shared" si="16"/>
        <v>158</v>
      </c>
      <c r="L213">
        <f t="shared" si="17"/>
        <v>0</v>
      </c>
      <c r="M213">
        <f t="shared" si="18"/>
        <v>0</v>
      </c>
    </row>
    <row r="214" spans="1:13" x14ac:dyDescent="0.45">
      <c r="A214" t="s">
        <v>13</v>
      </c>
      <c r="B214" t="s">
        <v>8</v>
      </c>
      <c r="C214">
        <v>31</v>
      </c>
      <c r="D214" t="s">
        <v>16</v>
      </c>
      <c r="E214">
        <v>145</v>
      </c>
      <c r="F214" t="s">
        <v>21</v>
      </c>
      <c r="G214">
        <v>163</v>
      </c>
      <c r="K214">
        <f t="shared" si="16"/>
        <v>163</v>
      </c>
      <c r="L214">
        <f t="shared" si="17"/>
        <v>0</v>
      </c>
      <c r="M214">
        <f t="shared" si="18"/>
        <v>0</v>
      </c>
    </row>
    <row r="215" spans="1:13" x14ac:dyDescent="0.45">
      <c r="A215" t="s">
        <v>13</v>
      </c>
      <c r="B215" t="s">
        <v>11</v>
      </c>
      <c r="C215">
        <v>28</v>
      </c>
      <c r="D215" t="s">
        <v>17</v>
      </c>
      <c r="E215">
        <v>130</v>
      </c>
      <c r="F215" t="s">
        <v>21</v>
      </c>
      <c r="G215">
        <v>176</v>
      </c>
      <c r="K215">
        <f t="shared" si="16"/>
        <v>176</v>
      </c>
      <c r="L215">
        <f t="shared" si="17"/>
        <v>0</v>
      </c>
      <c r="M215">
        <f t="shared" si="18"/>
        <v>0</v>
      </c>
    </row>
    <row r="216" spans="1:13" x14ac:dyDescent="0.45">
      <c r="A216" t="s">
        <v>13</v>
      </c>
      <c r="B216" t="s">
        <v>11</v>
      </c>
      <c r="C216">
        <v>47</v>
      </c>
      <c r="D216" t="s">
        <v>9</v>
      </c>
      <c r="E216">
        <v>142</v>
      </c>
      <c r="F216" t="s">
        <v>21</v>
      </c>
      <c r="G216">
        <v>188</v>
      </c>
      <c r="K216">
        <f t="shared" si="16"/>
        <v>188</v>
      </c>
      <c r="L216">
        <f t="shared" si="17"/>
        <v>0</v>
      </c>
      <c r="M216">
        <f t="shared" si="18"/>
        <v>0</v>
      </c>
    </row>
    <row r="217" spans="1:13" x14ac:dyDescent="0.45">
      <c r="A217" t="s">
        <v>13</v>
      </c>
      <c r="B217" t="s">
        <v>11</v>
      </c>
      <c r="C217">
        <v>50</v>
      </c>
      <c r="D217" t="s">
        <v>12</v>
      </c>
      <c r="E217">
        <v>147</v>
      </c>
      <c r="F217" t="s">
        <v>21</v>
      </c>
      <c r="G217">
        <v>222</v>
      </c>
      <c r="K217">
        <f t="shared" si="16"/>
        <v>222</v>
      </c>
      <c r="L217">
        <f t="shared" si="17"/>
        <v>0</v>
      </c>
      <c r="M217">
        <f t="shared" si="18"/>
        <v>0</v>
      </c>
    </row>
    <row r="218" spans="1:13" x14ac:dyDescent="0.45">
      <c r="A218" t="s">
        <v>13</v>
      </c>
      <c r="B218" t="s">
        <v>8</v>
      </c>
      <c r="C218">
        <v>38</v>
      </c>
      <c r="D218" t="s">
        <v>16</v>
      </c>
      <c r="E218">
        <v>138</v>
      </c>
      <c r="F218" t="s">
        <v>21</v>
      </c>
      <c r="G218">
        <v>347</v>
      </c>
      <c r="K218">
        <f t="shared" si="16"/>
        <v>347</v>
      </c>
      <c r="L218">
        <f t="shared" si="17"/>
        <v>0</v>
      </c>
      <c r="M218">
        <f t="shared" si="18"/>
        <v>0</v>
      </c>
    </row>
    <row r="219" spans="1:13" x14ac:dyDescent="0.45">
      <c r="A219" t="s">
        <v>13</v>
      </c>
      <c r="B219" t="s">
        <v>18</v>
      </c>
      <c r="C219">
        <v>60</v>
      </c>
      <c r="D219" t="s">
        <v>15</v>
      </c>
      <c r="E219">
        <v>128</v>
      </c>
      <c r="F219" t="s">
        <v>21</v>
      </c>
      <c r="G219">
        <v>164</v>
      </c>
      <c r="K219">
        <f t="shared" si="16"/>
        <v>164</v>
      </c>
      <c r="L219">
        <f t="shared" si="17"/>
        <v>0</v>
      </c>
      <c r="M219">
        <f t="shared" si="18"/>
        <v>0</v>
      </c>
    </row>
    <row r="220" spans="1:13" x14ac:dyDescent="0.45">
      <c r="A220" t="s">
        <v>13</v>
      </c>
      <c r="B220" t="s">
        <v>11</v>
      </c>
      <c r="C220">
        <v>59</v>
      </c>
      <c r="D220" t="s">
        <v>12</v>
      </c>
      <c r="E220">
        <v>138</v>
      </c>
      <c r="F220" t="s">
        <v>21</v>
      </c>
      <c r="G220">
        <v>158</v>
      </c>
      <c r="K220">
        <f t="shared" si="16"/>
        <v>158</v>
      </c>
      <c r="L220">
        <f t="shared" si="17"/>
        <v>0</v>
      </c>
      <c r="M220">
        <f t="shared" si="18"/>
        <v>0</v>
      </c>
    </row>
    <row r="221" spans="1:13" x14ac:dyDescent="0.45">
      <c r="A221" t="s">
        <v>13</v>
      </c>
      <c r="B221" t="s">
        <v>14</v>
      </c>
      <c r="C221">
        <v>30</v>
      </c>
      <c r="D221" t="s">
        <v>16</v>
      </c>
      <c r="E221">
        <v>143</v>
      </c>
      <c r="F221" t="s">
        <v>21</v>
      </c>
      <c r="G221">
        <v>115</v>
      </c>
      <c r="K221">
        <f t="shared" si="16"/>
        <v>115</v>
      </c>
      <c r="L221">
        <f t="shared" si="17"/>
        <v>0</v>
      </c>
      <c r="M221">
        <f t="shared" si="18"/>
        <v>0</v>
      </c>
    </row>
    <row r="222" spans="1:13" x14ac:dyDescent="0.45">
      <c r="A222" t="s">
        <v>13</v>
      </c>
      <c r="B222" t="s">
        <v>11</v>
      </c>
      <c r="C222">
        <v>38</v>
      </c>
      <c r="D222" t="s">
        <v>16</v>
      </c>
      <c r="E222">
        <v>145</v>
      </c>
      <c r="F222" t="s">
        <v>21</v>
      </c>
      <c r="G222">
        <v>204</v>
      </c>
      <c r="K222">
        <f t="shared" si="16"/>
        <v>204</v>
      </c>
      <c r="L222">
        <f t="shared" si="17"/>
        <v>0</v>
      </c>
      <c r="M222">
        <f t="shared" si="18"/>
        <v>0</v>
      </c>
    </row>
    <row r="223" spans="1:13" x14ac:dyDescent="0.45">
      <c r="A223" t="s">
        <v>13</v>
      </c>
      <c r="B223" t="s">
        <v>18</v>
      </c>
      <c r="C223">
        <v>39</v>
      </c>
      <c r="D223" t="s">
        <v>16</v>
      </c>
      <c r="E223">
        <v>144</v>
      </c>
      <c r="F223" t="s">
        <v>21</v>
      </c>
      <c r="G223">
        <v>192</v>
      </c>
      <c r="K223">
        <f t="shared" si="16"/>
        <v>192</v>
      </c>
      <c r="L223">
        <f t="shared" si="17"/>
        <v>0</v>
      </c>
      <c r="M223">
        <f t="shared" si="18"/>
        <v>0</v>
      </c>
    </row>
    <row r="224" spans="1:13" x14ac:dyDescent="0.45">
      <c r="A224" t="s">
        <v>13</v>
      </c>
      <c r="B224" t="s">
        <v>8</v>
      </c>
      <c r="C224">
        <v>28</v>
      </c>
      <c r="D224" t="s">
        <v>17</v>
      </c>
      <c r="E224">
        <v>126</v>
      </c>
      <c r="F224" t="s">
        <v>21</v>
      </c>
      <c r="G224">
        <v>201</v>
      </c>
      <c r="K224">
        <f t="shared" si="16"/>
        <v>201</v>
      </c>
      <c r="L224">
        <f t="shared" si="17"/>
        <v>0</v>
      </c>
      <c r="M224">
        <f t="shared" si="18"/>
        <v>0</v>
      </c>
    </row>
    <row r="225" spans="1:13" x14ac:dyDescent="0.45">
      <c r="A225" t="s">
        <v>13</v>
      </c>
      <c r="B225" t="s">
        <v>11</v>
      </c>
      <c r="C225">
        <v>41</v>
      </c>
      <c r="D225" t="s">
        <v>9</v>
      </c>
      <c r="E225">
        <v>139</v>
      </c>
      <c r="F225" t="s">
        <v>21</v>
      </c>
      <c r="G225">
        <v>244</v>
      </c>
      <c r="K225">
        <f t="shared" si="16"/>
        <v>244</v>
      </c>
      <c r="L225">
        <f t="shared" si="17"/>
        <v>0</v>
      </c>
      <c r="M225">
        <f t="shared" si="18"/>
        <v>0</v>
      </c>
    </row>
    <row r="226" spans="1:13" x14ac:dyDescent="0.45">
      <c r="A226" t="s">
        <v>13</v>
      </c>
      <c r="B226" t="s">
        <v>8</v>
      </c>
      <c r="C226">
        <v>60</v>
      </c>
      <c r="D226" t="s">
        <v>15</v>
      </c>
      <c r="E226">
        <v>134</v>
      </c>
      <c r="F226" t="s">
        <v>21</v>
      </c>
      <c r="G226">
        <v>245</v>
      </c>
      <c r="K226">
        <f t="shared" si="16"/>
        <v>245</v>
      </c>
      <c r="L226">
        <f t="shared" si="17"/>
        <v>0</v>
      </c>
      <c r="M226">
        <f t="shared" si="18"/>
        <v>0</v>
      </c>
    </row>
    <row r="227" spans="1:13" x14ac:dyDescent="0.45">
      <c r="A227" t="s">
        <v>13</v>
      </c>
      <c r="B227" t="s">
        <v>8</v>
      </c>
      <c r="C227">
        <v>42</v>
      </c>
      <c r="D227" t="s">
        <v>9</v>
      </c>
      <c r="E227">
        <v>141</v>
      </c>
      <c r="F227" t="s">
        <v>21</v>
      </c>
      <c r="G227">
        <v>207</v>
      </c>
      <c r="K227">
        <f t="shared" si="16"/>
        <v>207</v>
      </c>
      <c r="L227">
        <f t="shared" si="17"/>
        <v>0</v>
      </c>
      <c r="M227">
        <f t="shared" si="18"/>
        <v>0</v>
      </c>
    </row>
    <row r="228" spans="1:13" x14ac:dyDescent="0.45">
      <c r="A228" t="s">
        <v>13</v>
      </c>
      <c r="B228" t="s">
        <v>8</v>
      </c>
      <c r="C228">
        <v>19</v>
      </c>
      <c r="D228" t="s">
        <v>17</v>
      </c>
      <c r="E228">
        <v>135</v>
      </c>
      <c r="F228" t="s">
        <v>21</v>
      </c>
      <c r="G228">
        <v>184</v>
      </c>
      <c r="K228">
        <f t="shared" si="16"/>
        <v>184</v>
      </c>
      <c r="L228">
        <f t="shared" si="17"/>
        <v>0</v>
      </c>
      <c r="M228">
        <f t="shared" si="18"/>
        <v>0</v>
      </c>
    </row>
    <row r="229" spans="1:13" x14ac:dyDescent="0.45">
      <c r="A229" t="s">
        <v>13</v>
      </c>
      <c r="B229" t="s">
        <v>11</v>
      </c>
      <c r="C229">
        <v>20</v>
      </c>
      <c r="D229" t="s">
        <v>17</v>
      </c>
      <c r="E229">
        <v>141</v>
      </c>
      <c r="F229" t="s">
        <v>21</v>
      </c>
      <c r="G229">
        <v>184</v>
      </c>
      <c r="K229">
        <f t="shared" si="16"/>
        <v>184</v>
      </c>
      <c r="L229">
        <f t="shared" si="17"/>
        <v>0</v>
      </c>
      <c r="M229">
        <f t="shared" si="18"/>
        <v>0</v>
      </c>
    </row>
    <row r="230" spans="1:13" x14ac:dyDescent="0.45">
      <c r="A230" t="s">
        <v>13</v>
      </c>
      <c r="B230" t="s">
        <v>8</v>
      </c>
      <c r="C230">
        <v>26</v>
      </c>
      <c r="D230" t="s">
        <v>17</v>
      </c>
      <c r="E230">
        <v>130</v>
      </c>
      <c r="F230" t="s">
        <v>21</v>
      </c>
      <c r="G230">
        <v>307</v>
      </c>
      <c r="K230">
        <f t="shared" si="16"/>
        <v>307</v>
      </c>
      <c r="L230">
        <f t="shared" si="17"/>
        <v>0</v>
      </c>
      <c r="M230">
        <f t="shared" si="18"/>
        <v>0</v>
      </c>
    </row>
    <row r="231" spans="1:13" x14ac:dyDescent="0.45">
      <c r="A231" t="s">
        <v>13</v>
      </c>
      <c r="B231" t="s">
        <v>11</v>
      </c>
      <c r="C231">
        <v>54</v>
      </c>
      <c r="D231" t="s">
        <v>12</v>
      </c>
      <c r="E231">
        <v>129</v>
      </c>
      <c r="F231" t="s">
        <v>21</v>
      </c>
      <c r="G231">
        <v>178</v>
      </c>
      <c r="K231">
        <f t="shared" si="16"/>
        <v>178</v>
      </c>
      <c r="L231">
        <f t="shared" si="17"/>
        <v>0</v>
      </c>
      <c r="M231">
        <f t="shared" si="18"/>
        <v>0</v>
      </c>
    </row>
    <row r="232" spans="1:13" x14ac:dyDescent="0.45">
      <c r="A232" t="s">
        <v>13</v>
      </c>
      <c r="B232" t="s">
        <v>8</v>
      </c>
      <c r="C232">
        <v>78</v>
      </c>
      <c r="D232" t="s">
        <v>15</v>
      </c>
      <c r="E232">
        <v>145</v>
      </c>
      <c r="F232" t="s">
        <v>21</v>
      </c>
      <c r="G232">
        <v>200</v>
      </c>
      <c r="K232">
        <f t="shared" si="16"/>
        <v>200</v>
      </c>
      <c r="L232">
        <f t="shared" si="17"/>
        <v>0</v>
      </c>
      <c r="M232">
        <f t="shared" si="18"/>
        <v>0</v>
      </c>
    </row>
    <row r="233" spans="1:13" x14ac:dyDescent="0.45">
      <c r="A233" t="s">
        <v>7</v>
      </c>
      <c r="B233" t="s">
        <v>11</v>
      </c>
      <c r="C233">
        <v>34</v>
      </c>
      <c r="D233" t="s">
        <v>16</v>
      </c>
      <c r="E233">
        <v>160</v>
      </c>
      <c r="F233" t="s">
        <v>22</v>
      </c>
      <c r="G233">
        <v>150</v>
      </c>
      <c r="K233">
        <f t="shared" si="16"/>
        <v>0</v>
      </c>
      <c r="L233">
        <f t="shared" si="17"/>
        <v>150</v>
      </c>
      <c r="M233">
        <f t="shared" si="18"/>
        <v>0</v>
      </c>
    </row>
    <row r="234" spans="1:13" x14ac:dyDescent="0.45">
      <c r="A234" t="s">
        <v>7</v>
      </c>
      <c r="B234" t="s">
        <v>18</v>
      </c>
      <c r="C234">
        <v>30</v>
      </c>
      <c r="D234" t="s">
        <v>16</v>
      </c>
      <c r="E234">
        <v>161</v>
      </c>
      <c r="F234" t="s">
        <v>22</v>
      </c>
      <c r="G234">
        <v>193</v>
      </c>
      <c r="K234">
        <f t="shared" si="16"/>
        <v>0</v>
      </c>
      <c r="L234">
        <f t="shared" si="17"/>
        <v>193</v>
      </c>
      <c r="M234">
        <f t="shared" si="18"/>
        <v>0</v>
      </c>
    </row>
    <row r="235" spans="1:13" x14ac:dyDescent="0.45">
      <c r="A235" t="s">
        <v>7</v>
      </c>
      <c r="B235" t="s">
        <v>11</v>
      </c>
      <c r="C235">
        <v>62</v>
      </c>
      <c r="D235" t="s">
        <v>15</v>
      </c>
      <c r="E235">
        <v>166</v>
      </c>
      <c r="F235" t="s">
        <v>22</v>
      </c>
      <c r="G235">
        <v>207</v>
      </c>
      <c r="K235">
        <f t="shared" si="16"/>
        <v>0</v>
      </c>
      <c r="L235">
        <f t="shared" si="17"/>
        <v>207</v>
      </c>
      <c r="M235">
        <f t="shared" si="18"/>
        <v>0</v>
      </c>
    </row>
    <row r="236" spans="1:13" x14ac:dyDescent="0.45">
      <c r="A236" t="s">
        <v>7</v>
      </c>
      <c r="B236" t="s">
        <v>18</v>
      </c>
      <c r="C236">
        <v>66</v>
      </c>
      <c r="D236" t="s">
        <v>15</v>
      </c>
      <c r="E236">
        <v>155</v>
      </c>
      <c r="F236" t="s">
        <v>22</v>
      </c>
      <c r="G236">
        <v>180</v>
      </c>
      <c r="K236">
        <f t="shared" si="16"/>
        <v>0</v>
      </c>
      <c r="L236">
        <f t="shared" si="17"/>
        <v>180</v>
      </c>
      <c r="M236">
        <f t="shared" si="18"/>
        <v>0</v>
      </c>
    </row>
    <row r="237" spans="1:13" x14ac:dyDescent="0.45">
      <c r="A237" t="s">
        <v>7</v>
      </c>
      <c r="B237" t="s">
        <v>14</v>
      </c>
      <c r="C237">
        <v>37</v>
      </c>
      <c r="D237" t="s">
        <v>16</v>
      </c>
      <c r="E237">
        <v>166</v>
      </c>
      <c r="F237" t="s">
        <v>22</v>
      </c>
      <c r="G237">
        <v>148</v>
      </c>
      <c r="K237">
        <f t="shared" si="16"/>
        <v>0</v>
      </c>
      <c r="L237">
        <f t="shared" si="17"/>
        <v>148</v>
      </c>
      <c r="M237">
        <f t="shared" si="18"/>
        <v>0</v>
      </c>
    </row>
    <row r="238" spans="1:13" x14ac:dyDescent="0.45">
      <c r="A238" t="s">
        <v>7</v>
      </c>
      <c r="B238" t="s">
        <v>11</v>
      </c>
      <c r="C238">
        <v>40</v>
      </c>
      <c r="D238" t="s">
        <v>9</v>
      </c>
      <c r="E238">
        <v>159</v>
      </c>
      <c r="F238" t="s">
        <v>22</v>
      </c>
      <c r="G238">
        <v>178</v>
      </c>
      <c r="K238">
        <f t="shared" si="16"/>
        <v>0</v>
      </c>
      <c r="L238">
        <f t="shared" si="17"/>
        <v>178</v>
      </c>
      <c r="M238">
        <f t="shared" si="18"/>
        <v>0</v>
      </c>
    </row>
    <row r="239" spans="1:13" x14ac:dyDescent="0.45">
      <c r="A239" t="s">
        <v>7</v>
      </c>
      <c r="B239" t="s">
        <v>8</v>
      </c>
      <c r="C239">
        <v>36</v>
      </c>
      <c r="D239" t="s">
        <v>16</v>
      </c>
      <c r="E239">
        <v>162</v>
      </c>
      <c r="F239" t="s">
        <v>22</v>
      </c>
      <c r="G239">
        <v>168</v>
      </c>
      <c r="K239">
        <f t="shared" si="16"/>
        <v>0</v>
      </c>
      <c r="L239">
        <f t="shared" si="17"/>
        <v>168</v>
      </c>
      <c r="M239">
        <f t="shared" si="18"/>
        <v>0</v>
      </c>
    </row>
    <row r="240" spans="1:13" x14ac:dyDescent="0.45">
      <c r="A240" t="s">
        <v>7</v>
      </c>
      <c r="B240" t="s">
        <v>14</v>
      </c>
      <c r="C240">
        <v>65</v>
      </c>
      <c r="D240" t="s">
        <v>15</v>
      </c>
      <c r="E240">
        <v>157</v>
      </c>
      <c r="F240" t="s">
        <v>22</v>
      </c>
      <c r="G240">
        <v>180</v>
      </c>
      <c r="K240">
        <f t="shared" si="16"/>
        <v>0</v>
      </c>
      <c r="L240">
        <f t="shared" si="17"/>
        <v>180</v>
      </c>
      <c r="M240">
        <f t="shared" si="18"/>
        <v>0</v>
      </c>
    </row>
    <row r="241" spans="1:13" x14ac:dyDescent="0.45">
      <c r="A241" t="s">
        <v>7</v>
      </c>
      <c r="B241" t="s">
        <v>8</v>
      </c>
      <c r="C241">
        <v>23</v>
      </c>
      <c r="D241" t="s">
        <v>17</v>
      </c>
      <c r="E241">
        <v>170</v>
      </c>
      <c r="F241" t="s">
        <v>22</v>
      </c>
      <c r="G241">
        <v>148</v>
      </c>
      <c r="K241">
        <f t="shared" si="16"/>
        <v>0</v>
      </c>
      <c r="L241">
        <f t="shared" si="17"/>
        <v>148</v>
      </c>
      <c r="M241">
        <f t="shared" si="18"/>
        <v>0</v>
      </c>
    </row>
    <row r="242" spans="1:13" x14ac:dyDescent="0.45">
      <c r="A242" t="s">
        <v>7</v>
      </c>
      <c r="B242" t="s">
        <v>18</v>
      </c>
      <c r="C242">
        <v>67</v>
      </c>
      <c r="D242" t="s">
        <v>15</v>
      </c>
      <c r="E242">
        <v>168</v>
      </c>
      <c r="F242" t="s">
        <v>22</v>
      </c>
      <c r="G242">
        <v>134</v>
      </c>
      <c r="K242">
        <f t="shared" si="16"/>
        <v>0</v>
      </c>
      <c r="L242">
        <f t="shared" si="17"/>
        <v>134</v>
      </c>
      <c r="M242">
        <f t="shared" si="18"/>
        <v>0</v>
      </c>
    </row>
    <row r="243" spans="1:13" x14ac:dyDescent="0.45">
      <c r="A243" t="s">
        <v>7</v>
      </c>
      <c r="B243" t="s">
        <v>11</v>
      </c>
      <c r="C243">
        <v>28</v>
      </c>
      <c r="D243" t="s">
        <v>17</v>
      </c>
      <c r="E243">
        <v>170</v>
      </c>
      <c r="F243" t="s">
        <v>22</v>
      </c>
      <c r="G243">
        <v>122</v>
      </c>
      <c r="K243">
        <f t="shared" si="16"/>
        <v>0</v>
      </c>
      <c r="L243">
        <f t="shared" si="17"/>
        <v>122</v>
      </c>
      <c r="M243">
        <f t="shared" si="18"/>
        <v>0</v>
      </c>
    </row>
    <row r="244" spans="1:13" x14ac:dyDescent="0.45">
      <c r="A244" t="s">
        <v>7</v>
      </c>
      <c r="B244" t="s">
        <v>8</v>
      </c>
      <c r="C244">
        <v>37</v>
      </c>
      <c r="D244" t="s">
        <v>16</v>
      </c>
      <c r="E244">
        <v>173</v>
      </c>
      <c r="F244" t="s">
        <v>22</v>
      </c>
      <c r="G244">
        <v>202</v>
      </c>
      <c r="K244">
        <f t="shared" si="16"/>
        <v>0</v>
      </c>
      <c r="L244">
        <f t="shared" si="17"/>
        <v>202</v>
      </c>
      <c r="M244">
        <f t="shared" si="18"/>
        <v>0</v>
      </c>
    </row>
    <row r="245" spans="1:13" x14ac:dyDescent="0.45">
      <c r="A245" t="s">
        <v>7</v>
      </c>
      <c r="B245" t="s">
        <v>11</v>
      </c>
      <c r="C245">
        <v>28</v>
      </c>
      <c r="D245" t="s">
        <v>17</v>
      </c>
      <c r="E245">
        <v>174</v>
      </c>
      <c r="F245" t="s">
        <v>22</v>
      </c>
      <c r="G245">
        <v>201</v>
      </c>
      <c r="K245">
        <f t="shared" si="16"/>
        <v>0</v>
      </c>
      <c r="L245">
        <f t="shared" si="17"/>
        <v>201</v>
      </c>
      <c r="M245">
        <f t="shared" si="18"/>
        <v>0</v>
      </c>
    </row>
    <row r="246" spans="1:13" x14ac:dyDescent="0.45">
      <c r="A246" t="s">
        <v>7</v>
      </c>
      <c r="B246" t="s">
        <v>8</v>
      </c>
      <c r="C246">
        <v>31</v>
      </c>
      <c r="D246" t="s">
        <v>16</v>
      </c>
      <c r="E246">
        <v>170</v>
      </c>
      <c r="F246" t="s">
        <v>22</v>
      </c>
      <c r="G246">
        <v>158</v>
      </c>
      <c r="K246">
        <f t="shared" si="16"/>
        <v>0</v>
      </c>
      <c r="L246">
        <f t="shared" si="17"/>
        <v>158</v>
      </c>
      <c r="M246">
        <f t="shared" si="18"/>
        <v>0</v>
      </c>
    </row>
    <row r="247" spans="1:13" x14ac:dyDescent="0.45">
      <c r="A247" t="s">
        <v>7</v>
      </c>
      <c r="B247" t="s">
        <v>8</v>
      </c>
      <c r="C247">
        <v>47</v>
      </c>
      <c r="D247" t="s">
        <v>9</v>
      </c>
      <c r="E247">
        <v>165</v>
      </c>
      <c r="F247" t="s">
        <v>22</v>
      </c>
      <c r="G247">
        <v>230</v>
      </c>
      <c r="K247">
        <f t="shared" si="16"/>
        <v>0</v>
      </c>
      <c r="L247">
        <f t="shared" si="17"/>
        <v>230</v>
      </c>
      <c r="M247">
        <f t="shared" si="18"/>
        <v>0</v>
      </c>
    </row>
    <row r="248" spans="1:13" x14ac:dyDescent="0.45">
      <c r="A248" t="s">
        <v>7</v>
      </c>
      <c r="B248" t="s">
        <v>8</v>
      </c>
      <c r="C248">
        <v>59</v>
      </c>
      <c r="D248" t="s">
        <v>12</v>
      </c>
      <c r="E248">
        <v>157</v>
      </c>
      <c r="F248" t="s">
        <v>22</v>
      </c>
      <c r="G248">
        <v>169</v>
      </c>
      <c r="K248">
        <f t="shared" si="16"/>
        <v>0</v>
      </c>
      <c r="L248">
        <f t="shared" si="17"/>
        <v>169</v>
      </c>
      <c r="M248">
        <f t="shared" si="18"/>
        <v>0</v>
      </c>
    </row>
    <row r="249" spans="1:13" x14ac:dyDescent="0.45">
      <c r="A249" t="s">
        <v>7</v>
      </c>
      <c r="B249" t="s">
        <v>11</v>
      </c>
      <c r="C249">
        <v>40</v>
      </c>
      <c r="D249" t="s">
        <v>9</v>
      </c>
      <c r="E249">
        <v>174</v>
      </c>
      <c r="F249" t="s">
        <v>22</v>
      </c>
      <c r="G249">
        <v>168</v>
      </c>
      <c r="K249">
        <f t="shared" si="16"/>
        <v>0</v>
      </c>
      <c r="L249">
        <f t="shared" si="17"/>
        <v>168</v>
      </c>
      <c r="M249">
        <f t="shared" si="18"/>
        <v>0</v>
      </c>
    </row>
    <row r="250" spans="1:13" x14ac:dyDescent="0.45">
      <c r="A250" t="s">
        <v>7</v>
      </c>
      <c r="B250" t="s">
        <v>8</v>
      </c>
      <c r="C250">
        <v>75</v>
      </c>
      <c r="D250" t="s">
        <v>15</v>
      </c>
      <c r="E250">
        <v>174</v>
      </c>
      <c r="F250" t="s">
        <v>22</v>
      </c>
      <c r="G250">
        <v>108</v>
      </c>
      <c r="K250">
        <f t="shared" si="16"/>
        <v>0</v>
      </c>
      <c r="L250">
        <f t="shared" si="17"/>
        <v>108</v>
      </c>
      <c r="M250">
        <f t="shared" si="18"/>
        <v>0</v>
      </c>
    </row>
    <row r="251" spans="1:13" x14ac:dyDescent="0.45">
      <c r="A251" t="s">
        <v>7</v>
      </c>
      <c r="B251" t="s">
        <v>11</v>
      </c>
      <c r="C251">
        <v>55</v>
      </c>
      <c r="D251" t="s">
        <v>12</v>
      </c>
      <c r="E251">
        <v>156</v>
      </c>
      <c r="F251" t="s">
        <v>22</v>
      </c>
      <c r="G251">
        <v>198</v>
      </c>
      <c r="K251">
        <f t="shared" si="16"/>
        <v>0</v>
      </c>
      <c r="L251">
        <f t="shared" si="17"/>
        <v>198</v>
      </c>
      <c r="M251">
        <f t="shared" si="18"/>
        <v>0</v>
      </c>
    </row>
    <row r="252" spans="1:13" x14ac:dyDescent="0.45">
      <c r="A252" t="s">
        <v>7</v>
      </c>
      <c r="B252" t="s">
        <v>11</v>
      </c>
      <c r="C252">
        <v>38</v>
      </c>
      <c r="D252" t="s">
        <v>16</v>
      </c>
      <c r="E252">
        <v>151</v>
      </c>
      <c r="F252" t="s">
        <v>22</v>
      </c>
      <c r="G252">
        <v>180</v>
      </c>
      <c r="K252">
        <f t="shared" si="16"/>
        <v>0</v>
      </c>
      <c r="L252">
        <f t="shared" si="17"/>
        <v>180</v>
      </c>
      <c r="M252">
        <f t="shared" si="18"/>
        <v>0</v>
      </c>
    </row>
    <row r="253" spans="1:13" x14ac:dyDescent="0.45">
      <c r="A253" t="s">
        <v>7</v>
      </c>
      <c r="B253" t="s">
        <v>18</v>
      </c>
      <c r="C253">
        <v>63</v>
      </c>
      <c r="D253" t="s">
        <v>15</v>
      </c>
      <c r="E253">
        <v>151</v>
      </c>
      <c r="F253" t="s">
        <v>22</v>
      </c>
      <c r="G253">
        <v>97</v>
      </c>
      <c r="K253">
        <f t="shared" si="16"/>
        <v>0</v>
      </c>
      <c r="L253">
        <f t="shared" si="17"/>
        <v>97</v>
      </c>
      <c r="M253">
        <f t="shared" si="18"/>
        <v>0</v>
      </c>
    </row>
    <row r="254" spans="1:13" x14ac:dyDescent="0.45">
      <c r="A254" t="s">
        <v>7</v>
      </c>
      <c r="B254" t="s">
        <v>11</v>
      </c>
      <c r="C254">
        <v>76</v>
      </c>
      <c r="D254" t="s">
        <v>15</v>
      </c>
      <c r="E254">
        <v>158</v>
      </c>
      <c r="F254" t="s">
        <v>22</v>
      </c>
      <c r="G254">
        <v>193</v>
      </c>
      <c r="K254">
        <f t="shared" si="16"/>
        <v>0</v>
      </c>
      <c r="L254">
        <f t="shared" si="17"/>
        <v>193</v>
      </c>
      <c r="M254">
        <f t="shared" si="18"/>
        <v>0</v>
      </c>
    </row>
    <row r="255" spans="1:13" x14ac:dyDescent="0.45">
      <c r="A255" t="s">
        <v>7</v>
      </c>
      <c r="B255" t="s">
        <v>11</v>
      </c>
      <c r="C255">
        <v>56</v>
      </c>
      <c r="D255" t="s">
        <v>12</v>
      </c>
      <c r="E255">
        <v>153</v>
      </c>
      <c r="F255" t="s">
        <v>22</v>
      </c>
      <c r="G255">
        <v>125</v>
      </c>
      <c r="K255">
        <f t="shared" si="16"/>
        <v>0</v>
      </c>
      <c r="L255">
        <f t="shared" si="17"/>
        <v>125</v>
      </c>
      <c r="M255">
        <f t="shared" si="18"/>
        <v>0</v>
      </c>
    </row>
    <row r="256" spans="1:13" x14ac:dyDescent="0.45">
      <c r="A256" t="s">
        <v>7</v>
      </c>
      <c r="B256" t="s">
        <v>11</v>
      </c>
      <c r="C256">
        <v>32</v>
      </c>
      <c r="D256" t="s">
        <v>16</v>
      </c>
      <c r="E256">
        <v>170</v>
      </c>
      <c r="F256" t="s">
        <v>22</v>
      </c>
      <c r="G256">
        <v>240</v>
      </c>
      <c r="K256">
        <f t="shared" si="16"/>
        <v>0</v>
      </c>
      <c r="L256">
        <f t="shared" si="17"/>
        <v>240</v>
      </c>
      <c r="M256">
        <f t="shared" si="18"/>
        <v>0</v>
      </c>
    </row>
    <row r="257" spans="1:13" x14ac:dyDescent="0.45">
      <c r="A257" t="s">
        <v>7</v>
      </c>
      <c r="B257" t="s">
        <v>8</v>
      </c>
      <c r="C257">
        <v>31</v>
      </c>
      <c r="D257" t="s">
        <v>16</v>
      </c>
      <c r="E257">
        <v>160</v>
      </c>
      <c r="F257" t="s">
        <v>22</v>
      </c>
      <c r="G257">
        <v>174</v>
      </c>
      <c r="K257">
        <f t="shared" si="16"/>
        <v>0</v>
      </c>
      <c r="L257">
        <f t="shared" si="17"/>
        <v>174</v>
      </c>
      <c r="M257">
        <f t="shared" si="18"/>
        <v>0</v>
      </c>
    </row>
    <row r="258" spans="1:13" x14ac:dyDescent="0.45">
      <c r="A258" t="s">
        <v>7</v>
      </c>
      <c r="B258" t="s">
        <v>14</v>
      </c>
      <c r="C258">
        <v>30</v>
      </c>
      <c r="D258" t="s">
        <v>16</v>
      </c>
      <c r="E258">
        <v>160</v>
      </c>
      <c r="F258" t="s">
        <v>22</v>
      </c>
      <c r="G258">
        <v>227</v>
      </c>
      <c r="K258">
        <f t="shared" si="16"/>
        <v>0</v>
      </c>
      <c r="L258">
        <f t="shared" si="17"/>
        <v>227</v>
      </c>
      <c r="M258">
        <f t="shared" si="18"/>
        <v>0</v>
      </c>
    </row>
    <row r="259" spans="1:13" x14ac:dyDescent="0.45">
      <c r="A259" t="s">
        <v>7</v>
      </c>
      <c r="B259" t="s">
        <v>11</v>
      </c>
      <c r="C259">
        <v>65</v>
      </c>
      <c r="D259" t="s">
        <v>15</v>
      </c>
      <c r="E259">
        <v>152</v>
      </c>
      <c r="F259" t="s">
        <v>22</v>
      </c>
      <c r="G259">
        <v>228</v>
      </c>
      <c r="K259">
        <f t="shared" ref="K259:K322" si="19">IF(F259="126 - 150",G259,0)</f>
        <v>0</v>
      </c>
      <c r="L259">
        <f t="shared" ref="L259:L322" si="20">IF(F259="151 - 175",G259,0)</f>
        <v>228</v>
      </c>
      <c r="M259">
        <f t="shared" ref="M259:M322" si="21">IF(F259="176 - 200",G259,0)</f>
        <v>0</v>
      </c>
    </row>
    <row r="260" spans="1:13" x14ac:dyDescent="0.45">
      <c r="A260" t="s">
        <v>7</v>
      </c>
      <c r="B260" t="s">
        <v>8</v>
      </c>
      <c r="C260">
        <v>40</v>
      </c>
      <c r="D260" t="s">
        <v>9</v>
      </c>
      <c r="E260">
        <v>175</v>
      </c>
      <c r="F260" t="s">
        <v>22</v>
      </c>
      <c r="G260">
        <v>210</v>
      </c>
      <c r="K260">
        <f t="shared" si="19"/>
        <v>0</v>
      </c>
      <c r="L260">
        <f t="shared" si="20"/>
        <v>210</v>
      </c>
      <c r="M260">
        <f t="shared" si="21"/>
        <v>0</v>
      </c>
    </row>
    <row r="261" spans="1:13" x14ac:dyDescent="0.45">
      <c r="A261" t="s">
        <v>7</v>
      </c>
      <c r="B261" t="s">
        <v>11</v>
      </c>
      <c r="C261">
        <v>51</v>
      </c>
      <c r="D261" t="s">
        <v>12</v>
      </c>
      <c r="E261">
        <v>170</v>
      </c>
      <c r="F261" t="s">
        <v>22</v>
      </c>
      <c r="G261">
        <v>222</v>
      </c>
      <c r="K261">
        <f t="shared" si="19"/>
        <v>0</v>
      </c>
      <c r="L261">
        <f t="shared" si="20"/>
        <v>222</v>
      </c>
      <c r="M261">
        <f t="shared" si="21"/>
        <v>0</v>
      </c>
    </row>
    <row r="262" spans="1:13" x14ac:dyDescent="0.45">
      <c r="A262" t="s">
        <v>7</v>
      </c>
      <c r="B262" t="s">
        <v>8</v>
      </c>
      <c r="C262">
        <v>36</v>
      </c>
      <c r="D262" t="s">
        <v>16</v>
      </c>
      <c r="E262">
        <v>153</v>
      </c>
      <c r="F262" t="s">
        <v>22</v>
      </c>
      <c r="G262">
        <v>211</v>
      </c>
      <c r="K262">
        <f t="shared" si="19"/>
        <v>0</v>
      </c>
      <c r="L262">
        <f t="shared" si="20"/>
        <v>211</v>
      </c>
      <c r="M262">
        <f t="shared" si="21"/>
        <v>0</v>
      </c>
    </row>
    <row r="263" spans="1:13" x14ac:dyDescent="0.45">
      <c r="A263" t="s">
        <v>7</v>
      </c>
      <c r="B263" t="s">
        <v>14</v>
      </c>
      <c r="C263">
        <v>73</v>
      </c>
      <c r="D263" t="s">
        <v>15</v>
      </c>
      <c r="E263">
        <v>153</v>
      </c>
      <c r="F263" t="s">
        <v>22</v>
      </c>
      <c r="G263">
        <v>171</v>
      </c>
      <c r="K263">
        <f t="shared" si="19"/>
        <v>0</v>
      </c>
      <c r="L263">
        <f t="shared" si="20"/>
        <v>171</v>
      </c>
      <c r="M263">
        <f t="shared" si="21"/>
        <v>0</v>
      </c>
    </row>
    <row r="264" spans="1:13" x14ac:dyDescent="0.45">
      <c r="A264" t="s">
        <v>7</v>
      </c>
      <c r="B264" t="s">
        <v>8</v>
      </c>
      <c r="C264">
        <v>49</v>
      </c>
      <c r="D264" t="s">
        <v>9</v>
      </c>
      <c r="E264">
        <v>151</v>
      </c>
      <c r="F264" t="s">
        <v>22</v>
      </c>
      <c r="G264">
        <v>125</v>
      </c>
      <c r="K264">
        <f t="shared" si="19"/>
        <v>0</v>
      </c>
      <c r="L264">
        <f t="shared" si="20"/>
        <v>125</v>
      </c>
      <c r="M264">
        <f t="shared" si="21"/>
        <v>0</v>
      </c>
    </row>
    <row r="265" spans="1:13" x14ac:dyDescent="0.45">
      <c r="A265" t="s">
        <v>7</v>
      </c>
      <c r="B265" t="s">
        <v>11</v>
      </c>
      <c r="C265">
        <v>56</v>
      </c>
      <c r="D265" t="s">
        <v>12</v>
      </c>
      <c r="E265">
        <v>167</v>
      </c>
      <c r="F265" t="s">
        <v>22</v>
      </c>
      <c r="G265">
        <v>201</v>
      </c>
      <c r="K265">
        <f t="shared" si="19"/>
        <v>0</v>
      </c>
      <c r="L265">
        <f t="shared" si="20"/>
        <v>201</v>
      </c>
      <c r="M265">
        <f t="shared" si="21"/>
        <v>0</v>
      </c>
    </row>
    <row r="266" spans="1:13" x14ac:dyDescent="0.45">
      <c r="A266" t="s">
        <v>7</v>
      </c>
      <c r="B266" t="s">
        <v>11</v>
      </c>
      <c r="C266">
        <v>60</v>
      </c>
      <c r="D266" t="s">
        <v>15</v>
      </c>
      <c r="E266">
        <v>156</v>
      </c>
      <c r="F266" t="s">
        <v>22</v>
      </c>
      <c r="G266">
        <v>171</v>
      </c>
      <c r="K266">
        <f t="shared" si="19"/>
        <v>0</v>
      </c>
      <c r="L266">
        <f t="shared" si="20"/>
        <v>171</v>
      </c>
      <c r="M266">
        <f t="shared" si="21"/>
        <v>0</v>
      </c>
    </row>
    <row r="267" spans="1:13" x14ac:dyDescent="0.45">
      <c r="A267" t="s">
        <v>7</v>
      </c>
      <c r="B267" t="s">
        <v>11</v>
      </c>
      <c r="C267">
        <v>50</v>
      </c>
      <c r="D267" t="s">
        <v>12</v>
      </c>
      <c r="E267">
        <v>153</v>
      </c>
      <c r="F267" t="s">
        <v>22</v>
      </c>
      <c r="G267">
        <v>205</v>
      </c>
      <c r="K267">
        <f t="shared" si="19"/>
        <v>0</v>
      </c>
      <c r="L267">
        <f t="shared" si="20"/>
        <v>205</v>
      </c>
      <c r="M267">
        <f t="shared" si="21"/>
        <v>0</v>
      </c>
    </row>
    <row r="268" spans="1:13" x14ac:dyDescent="0.45">
      <c r="A268" t="s">
        <v>7</v>
      </c>
      <c r="B268" t="s">
        <v>11</v>
      </c>
      <c r="C268">
        <v>60</v>
      </c>
      <c r="D268" t="s">
        <v>15</v>
      </c>
      <c r="E268">
        <v>166</v>
      </c>
      <c r="F268" t="s">
        <v>22</v>
      </c>
      <c r="G268">
        <v>172</v>
      </c>
      <c r="K268">
        <f t="shared" si="19"/>
        <v>0</v>
      </c>
      <c r="L268">
        <f t="shared" si="20"/>
        <v>172</v>
      </c>
      <c r="M268">
        <f t="shared" si="21"/>
        <v>0</v>
      </c>
    </row>
    <row r="269" spans="1:13" x14ac:dyDescent="0.45">
      <c r="A269" t="s">
        <v>7</v>
      </c>
      <c r="B269" t="s">
        <v>18</v>
      </c>
      <c r="C269">
        <v>43</v>
      </c>
      <c r="D269" t="s">
        <v>9</v>
      </c>
      <c r="E269">
        <v>151</v>
      </c>
      <c r="F269" t="s">
        <v>22</v>
      </c>
      <c r="G269">
        <v>154</v>
      </c>
      <c r="K269">
        <f t="shared" si="19"/>
        <v>0</v>
      </c>
      <c r="L269">
        <f t="shared" si="20"/>
        <v>154</v>
      </c>
      <c r="M269">
        <f t="shared" si="21"/>
        <v>0</v>
      </c>
    </row>
    <row r="270" spans="1:13" x14ac:dyDescent="0.45">
      <c r="A270" t="s">
        <v>7</v>
      </c>
      <c r="B270" t="s">
        <v>8</v>
      </c>
      <c r="C270">
        <v>40</v>
      </c>
      <c r="D270" t="s">
        <v>9</v>
      </c>
      <c r="E270">
        <v>170</v>
      </c>
      <c r="F270" t="s">
        <v>22</v>
      </c>
      <c r="G270">
        <v>111</v>
      </c>
      <c r="K270">
        <f t="shared" si="19"/>
        <v>0</v>
      </c>
      <c r="L270">
        <f t="shared" si="20"/>
        <v>111</v>
      </c>
      <c r="M270">
        <f t="shared" si="21"/>
        <v>0</v>
      </c>
    </row>
    <row r="271" spans="1:13" x14ac:dyDescent="0.45">
      <c r="A271" t="s">
        <v>7</v>
      </c>
      <c r="B271" t="s">
        <v>11</v>
      </c>
      <c r="C271">
        <v>27</v>
      </c>
      <c r="D271" t="s">
        <v>17</v>
      </c>
      <c r="E271">
        <v>155</v>
      </c>
      <c r="F271" t="s">
        <v>22</v>
      </c>
      <c r="G271">
        <v>148</v>
      </c>
      <c r="K271">
        <f t="shared" si="19"/>
        <v>0</v>
      </c>
      <c r="L271">
        <f t="shared" si="20"/>
        <v>148</v>
      </c>
      <c r="M271">
        <f t="shared" si="21"/>
        <v>0</v>
      </c>
    </row>
    <row r="272" spans="1:13" x14ac:dyDescent="0.45">
      <c r="A272" t="s">
        <v>7</v>
      </c>
      <c r="B272" t="s">
        <v>8</v>
      </c>
      <c r="C272">
        <v>66</v>
      </c>
      <c r="D272" t="s">
        <v>15</v>
      </c>
      <c r="E272">
        <v>159</v>
      </c>
      <c r="F272" t="s">
        <v>22</v>
      </c>
      <c r="G272">
        <v>185</v>
      </c>
      <c r="K272">
        <f t="shared" si="19"/>
        <v>0</v>
      </c>
      <c r="L272">
        <f t="shared" si="20"/>
        <v>185</v>
      </c>
      <c r="M272">
        <f t="shared" si="21"/>
        <v>0</v>
      </c>
    </row>
    <row r="273" spans="1:13" x14ac:dyDescent="0.45">
      <c r="A273" t="s">
        <v>7</v>
      </c>
      <c r="B273" t="s">
        <v>11</v>
      </c>
      <c r="C273">
        <v>37</v>
      </c>
      <c r="D273" t="s">
        <v>16</v>
      </c>
      <c r="E273">
        <v>165</v>
      </c>
      <c r="F273" t="s">
        <v>22</v>
      </c>
      <c r="G273">
        <v>114</v>
      </c>
      <c r="K273">
        <f t="shared" si="19"/>
        <v>0</v>
      </c>
      <c r="L273">
        <f t="shared" si="20"/>
        <v>114</v>
      </c>
      <c r="M273">
        <f t="shared" si="21"/>
        <v>0</v>
      </c>
    </row>
    <row r="274" spans="1:13" x14ac:dyDescent="0.45">
      <c r="A274" t="s">
        <v>7</v>
      </c>
      <c r="B274" t="s">
        <v>18</v>
      </c>
      <c r="C274">
        <v>61</v>
      </c>
      <c r="D274" t="s">
        <v>15</v>
      </c>
      <c r="E274">
        <v>169</v>
      </c>
      <c r="F274" t="s">
        <v>22</v>
      </c>
      <c r="G274">
        <v>143</v>
      </c>
      <c r="K274">
        <f t="shared" si="19"/>
        <v>0</v>
      </c>
      <c r="L274">
        <f t="shared" si="20"/>
        <v>143</v>
      </c>
      <c r="M274">
        <f t="shared" si="21"/>
        <v>0</v>
      </c>
    </row>
    <row r="275" spans="1:13" x14ac:dyDescent="0.45">
      <c r="A275" t="s">
        <v>7</v>
      </c>
      <c r="B275" t="s">
        <v>18</v>
      </c>
      <c r="C275">
        <v>36</v>
      </c>
      <c r="D275" t="s">
        <v>16</v>
      </c>
      <c r="E275">
        <v>155</v>
      </c>
      <c r="F275" t="s">
        <v>22</v>
      </c>
      <c r="G275">
        <v>155</v>
      </c>
      <c r="K275">
        <f t="shared" si="19"/>
        <v>0</v>
      </c>
      <c r="L275">
        <f t="shared" si="20"/>
        <v>155</v>
      </c>
      <c r="M275">
        <f t="shared" si="21"/>
        <v>0</v>
      </c>
    </row>
    <row r="276" spans="1:13" x14ac:dyDescent="0.45">
      <c r="A276" t="s">
        <v>7</v>
      </c>
      <c r="B276" t="s">
        <v>8</v>
      </c>
      <c r="C276">
        <v>41</v>
      </c>
      <c r="D276" t="s">
        <v>9</v>
      </c>
      <c r="E276">
        <v>161</v>
      </c>
      <c r="F276" t="s">
        <v>22</v>
      </c>
      <c r="G276">
        <v>186</v>
      </c>
      <c r="K276">
        <f t="shared" si="19"/>
        <v>0</v>
      </c>
      <c r="L276">
        <f t="shared" si="20"/>
        <v>186</v>
      </c>
      <c r="M276">
        <f t="shared" si="21"/>
        <v>0</v>
      </c>
    </row>
    <row r="277" spans="1:13" x14ac:dyDescent="0.45">
      <c r="A277" t="s">
        <v>7</v>
      </c>
      <c r="B277" t="s">
        <v>18</v>
      </c>
      <c r="C277">
        <v>36</v>
      </c>
      <c r="D277" t="s">
        <v>16</v>
      </c>
      <c r="E277">
        <v>175</v>
      </c>
      <c r="F277" t="s">
        <v>22</v>
      </c>
      <c r="G277">
        <v>145</v>
      </c>
      <c r="K277">
        <f t="shared" si="19"/>
        <v>0</v>
      </c>
      <c r="L277">
        <f t="shared" si="20"/>
        <v>145</v>
      </c>
      <c r="M277">
        <f t="shared" si="21"/>
        <v>0</v>
      </c>
    </row>
    <row r="278" spans="1:13" x14ac:dyDescent="0.45">
      <c r="A278" t="s">
        <v>7</v>
      </c>
      <c r="B278" t="s">
        <v>11</v>
      </c>
      <c r="C278">
        <v>38</v>
      </c>
      <c r="D278" t="s">
        <v>16</v>
      </c>
      <c r="E278">
        <v>175</v>
      </c>
      <c r="F278" t="s">
        <v>22</v>
      </c>
      <c r="G278">
        <v>190</v>
      </c>
      <c r="K278">
        <f t="shared" si="19"/>
        <v>0</v>
      </c>
      <c r="L278">
        <f t="shared" si="20"/>
        <v>190</v>
      </c>
      <c r="M278">
        <f t="shared" si="21"/>
        <v>0</v>
      </c>
    </row>
    <row r="279" spans="1:13" x14ac:dyDescent="0.45">
      <c r="A279" t="s">
        <v>7</v>
      </c>
      <c r="B279" t="s">
        <v>8</v>
      </c>
      <c r="C279">
        <v>41</v>
      </c>
      <c r="D279" t="s">
        <v>9</v>
      </c>
      <c r="E279">
        <v>153</v>
      </c>
      <c r="F279" t="s">
        <v>22</v>
      </c>
      <c r="G279">
        <v>158</v>
      </c>
      <c r="K279">
        <f t="shared" si="19"/>
        <v>0</v>
      </c>
      <c r="L279">
        <f t="shared" si="20"/>
        <v>158</v>
      </c>
      <c r="M279">
        <f t="shared" si="21"/>
        <v>0</v>
      </c>
    </row>
    <row r="280" spans="1:13" x14ac:dyDescent="0.45">
      <c r="A280" t="s">
        <v>7</v>
      </c>
      <c r="B280" t="s">
        <v>8</v>
      </c>
      <c r="C280">
        <v>23</v>
      </c>
      <c r="D280" t="s">
        <v>17</v>
      </c>
      <c r="E280">
        <v>153</v>
      </c>
      <c r="F280" t="s">
        <v>22</v>
      </c>
      <c r="G280">
        <v>184</v>
      </c>
      <c r="K280">
        <f t="shared" si="19"/>
        <v>0</v>
      </c>
      <c r="L280">
        <f t="shared" si="20"/>
        <v>184</v>
      </c>
      <c r="M280">
        <f t="shared" si="21"/>
        <v>0</v>
      </c>
    </row>
    <row r="281" spans="1:13" x14ac:dyDescent="0.45">
      <c r="A281" t="s">
        <v>7</v>
      </c>
      <c r="B281" t="s">
        <v>18</v>
      </c>
      <c r="C281">
        <v>43</v>
      </c>
      <c r="D281" t="s">
        <v>9</v>
      </c>
      <c r="E281">
        <v>168</v>
      </c>
      <c r="F281" t="s">
        <v>22</v>
      </c>
      <c r="G281">
        <v>164</v>
      </c>
      <c r="K281">
        <f t="shared" si="19"/>
        <v>0</v>
      </c>
      <c r="L281">
        <f t="shared" si="20"/>
        <v>164</v>
      </c>
      <c r="M281">
        <f t="shared" si="21"/>
        <v>0</v>
      </c>
    </row>
    <row r="282" spans="1:13" x14ac:dyDescent="0.45">
      <c r="A282" t="s">
        <v>7</v>
      </c>
      <c r="B282" t="s">
        <v>14</v>
      </c>
      <c r="C282">
        <v>25</v>
      </c>
      <c r="D282" t="s">
        <v>17</v>
      </c>
      <c r="E282">
        <v>155</v>
      </c>
      <c r="F282" t="s">
        <v>22</v>
      </c>
      <c r="G282">
        <v>217</v>
      </c>
      <c r="K282">
        <f t="shared" si="19"/>
        <v>0</v>
      </c>
      <c r="L282">
        <f t="shared" si="20"/>
        <v>217</v>
      </c>
      <c r="M282">
        <f t="shared" si="21"/>
        <v>0</v>
      </c>
    </row>
    <row r="283" spans="1:13" x14ac:dyDescent="0.45">
      <c r="A283" t="s">
        <v>7</v>
      </c>
      <c r="B283" t="s">
        <v>11</v>
      </c>
      <c r="C283">
        <v>52</v>
      </c>
      <c r="D283" t="s">
        <v>12</v>
      </c>
      <c r="E283">
        <v>168</v>
      </c>
      <c r="F283" t="s">
        <v>22</v>
      </c>
      <c r="G283">
        <v>159</v>
      </c>
      <c r="K283">
        <f t="shared" si="19"/>
        <v>0</v>
      </c>
      <c r="L283">
        <f t="shared" si="20"/>
        <v>159</v>
      </c>
      <c r="M283">
        <f t="shared" si="21"/>
        <v>0</v>
      </c>
    </row>
    <row r="284" spans="1:13" x14ac:dyDescent="0.45">
      <c r="A284" t="s">
        <v>7</v>
      </c>
      <c r="B284" t="s">
        <v>8</v>
      </c>
      <c r="C284">
        <v>55</v>
      </c>
      <c r="D284" t="s">
        <v>12</v>
      </c>
      <c r="E284">
        <v>172</v>
      </c>
      <c r="F284" t="s">
        <v>22</v>
      </c>
      <c r="G284">
        <v>250</v>
      </c>
      <c r="K284">
        <f t="shared" si="19"/>
        <v>0</v>
      </c>
      <c r="L284">
        <f t="shared" si="20"/>
        <v>250</v>
      </c>
      <c r="M284">
        <f t="shared" si="21"/>
        <v>0</v>
      </c>
    </row>
    <row r="285" spans="1:13" x14ac:dyDescent="0.45">
      <c r="A285" t="s">
        <v>7</v>
      </c>
      <c r="B285" t="s">
        <v>11</v>
      </c>
      <c r="C285">
        <v>84</v>
      </c>
      <c r="D285" t="s">
        <v>15</v>
      </c>
      <c r="E285">
        <v>162</v>
      </c>
      <c r="F285" t="s">
        <v>22</v>
      </c>
      <c r="G285">
        <v>182</v>
      </c>
      <c r="K285">
        <f t="shared" si="19"/>
        <v>0</v>
      </c>
      <c r="L285">
        <f t="shared" si="20"/>
        <v>182</v>
      </c>
      <c r="M285">
        <f t="shared" si="21"/>
        <v>0</v>
      </c>
    </row>
    <row r="286" spans="1:13" x14ac:dyDescent="0.45">
      <c r="A286" t="s">
        <v>7</v>
      </c>
      <c r="B286" t="s">
        <v>8</v>
      </c>
      <c r="C286">
        <v>33</v>
      </c>
      <c r="D286" t="s">
        <v>16</v>
      </c>
      <c r="E286">
        <v>156</v>
      </c>
      <c r="F286" t="s">
        <v>22</v>
      </c>
      <c r="G286">
        <v>186</v>
      </c>
      <c r="K286">
        <f t="shared" si="19"/>
        <v>0</v>
      </c>
      <c r="L286">
        <f t="shared" si="20"/>
        <v>186</v>
      </c>
      <c r="M286">
        <f t="shared" si="21"/>
        <v>0</v>
      </c>
    </row>
    <row r="287" spans="1:13" x14ac:dyDescent="0.45">
      <c r="A287" t="s">
        <v>13</v>
      </c>
      <c r="B287" t="s">
        <v>18</v>
      </c>
      <c r="C287">
        <v>37</v>
      </c>
      <c r="D287" t="s">
        <v>16</v>
      </c>
      <c r="E287">
        <v>170</v>
      </c>
      <c r="F287" t="s">
        <v>22</v>
      </c>
      <c r="G287">
        <v>200</v>
      </c>
      <c r="K287">
        <f t="shared" si="19"/>
        <v>0</v>
      </c>
      <c r="L287">
        <f t="shared" si="20"/>
        <v>200</v>
      </c>
      <c r="M287">
        <f t="shared" si="21"/>
        <v>0</v>
      </c>
    </row>
    <row r="288" spans="1:13" x14ac:dyDescent="0.45">
      <c r="A288" t="s">
        <v>13</v>
      </c>
      <c r="B288" t="s">
        <v>14</v>
      </c>
      <c r="C288">
        <v>45</v>
      </c>
      <c r="D288" t="s">
        <v>9</v>
      </c>
      <c r="E288">
        <v>166</v>
      </c>
      <c r="F288" t="s">
        <v>22</v>
      </c>
      <c r="G288">
        <v>200</v>
      </c>
      <c r="K288">
        <f t="shared" si="19"/>
        <v>0</v>
      </c>
      <c r="L288">
        <f t="shared" si="20"/>
        <v>200</v>
      </c>
      <c r="M288">
        <f t="shared" si="21"/>
        <v>0</v>
      </c>
    </row>
    <row r="289" spans="1:13" x14ac:dyDescent="0.45">
      <c r="A289" t="s">
        <v>13</v>
      </c>
      <c r="B289" t="s">
        <v>8</v>
      </c>
      <c r="C289">
        <v>27</v>
      </c>
      <c r="D289" t="s">
        <v>17</v>
      </c>
      <c r="E289">
        <v>170</v>
      </c>
      <c r="F289" t="s">
        <v>22</v>
      </c>
      <c r="G289">
        <v>199</v>
      </c>
      <c r="K289">
        <f t="shared" si="19"/>
        <v>0</v>
      </c>
      <c r="L289">
        <f t="shared" si="20"/>
        <v>199</v>
      </c>
      <c r="M289">
        <f t="shared" si="21"/>
        <v>0</v>
      </c>
    </row>
    <row r="290" spans="1:13" x14ac:dyDescent="0.45">
      <c r="A290" t="s">
        <v>13</v>
      </c>
      <c r="B290" t="s">
        <v>8</v>
      </c>
      <c r="C290">
        <v>22</v>
      </c>
      <c r="D290" t="s">
        <v>17</v>
      </c>
      <c r="E290">
        <v>160</v>
      </c>
      <c r="F290" t="s">
        <v>22</v>
      </c>
      <c r="G290">
        <v>186</v>
      </c>
      <c r="K290">
        <f t="shared" si="19"/>
        <v>0</v>
      </c>
      <c r="L290">
        <f t="shared" si="20"/>
        <v>186</v>
      </c>
      <c r="M290">
        <f t="shared" si="21"/>
        <v>0</v>
      </c>
    </row>
    <row r="291" spans="1:13" x14ac:dyDescent="0.45">
      <c r="A291" t="s">
        <v>13</v>
      </c>
      <c r="B291" t="s">
        <v>11</v>
      </c>
      <c r="C291">
        <v>52</v>
      </c>
      <c r="D291" t="s">
        <v>12</v>
      </c>
      <c r="E291">
        <v>170</v>
      </c>
      <c r="F291" t="s">
        <v>22</v>
      </c>
      <c r="G291">
        <v>234</v>
      </c>
      <c r="K291">
        <f t="shared" si="19"/>
        <v>0</v>
      </c>
      <c r="L291">
        <f t="shared" si="20"/>
        <v>234</v>
      </c>
      <c r="M291">
        <f t="shared" si="21"/>
        <v>0</v>
      </c>
    </row>
    <row r="292" spans="1:13" x14ac:dyDescent="0.45">
      <c r="A292" t="s">
        <v>13</v>
      </c>
      <c r="B292" t="s">
        <v>18</v>
      </c>
      <c r="C292">
        <v>76</v>
      </c>
      <c r="D292" t="s">
        <v>15</v>
      </c>
      <c r="E292">
        <v>154</v>
      </c>
      <c r="F292" t="s">
        <v>22</v>
      </c>
      <c r="G292">
        <v>190</v>
      </c>
      <c r="K292">
        <f t="shared" si="19"/>
        <v>0</v>
      </c>
      <c r="L292">
        <f t="shared" si="20"/>
        <v>190</v>
      </c>
      <c r="M292">
        <f t="shared" si="21"/>
        <v>0</v>
      </c>
    </row>
    <row r="293" spans="1:13" x14ac:dyDescent="0.45">
      <c r="A293" t="s">
        <v>13</v>
      </c>
      <c r="B293" t="s">
        <v>8</v>
      </c>
      <c r="C293">
        <v>20</v>
      </c>
      <c r="D293" t="s">
        <v>17</v>
      </c>
      <c r="E293">
        <v>161</v>
      </c>
      <c r="F293" t="s">
        <v>22</v>
      </c>
      <c r="G293">
        <v>194</v>
      </c>
      <c r="K293">
        <f t="shared" si="19"/>
        <v>0</v>
      </c>
      <c r="L293">
        <f t="shared" si="20"/>
        <v>194</v>
      </c>
      <c r="M293">
        <f t="shared" si="21"/>
        <v>0</v>
      </c>
    </row>
    <row r="294" spans="1:13" x14ac:dyDescent="0.45">
      <c r="A294" t="s">
        <v>13</v>
      </c>
      <c r="B294" t="s">
        <v>8</v>
      </c>
      <c r="C294">
        <v>41</v>
      </c>
      <c r="D294" t="s">
        <v>9</v>
      </c>
      <c r="E294">
        <v>154</v>
      </c>
      <c r="F294" t="s">
        <v>22</v>
      </c>
      <c r="G294">
        <v>196</v>
      </c>
      <c r="K294">
        <f t="shared" si="19"/>
        <v>0</v>
      </c>
      <c r="L294">
        <f t="shared" si="20"/>
        <v>196</v>
      </c>
      <c r="M294">
        <f t="shared" si="21"/>
        <v>0</v>
      </c>
    </row>
    <row r="295" spans="1:13" x14ac:dyDescent="0.45">
      <c r="A295" t="s">
        <v>13</v>
      </c>
      <c r="B295" t="s">
        <v>8</v>
      </c>
      <c r="C295">
        <v>35</v>
      </c>
      <c r="D295" t="s">
        <v>16</v>
      </c>
      <c r="E295">
        <v>169</v>
      </c>
      <c r="F295" t="s">
        <v>22</v>
      </c>
      <c r="G295">
        <v>188</v>
      </c>
      <c r="K295">
        <f t="shared" si="19"/>
        <v>0</v>
      </c>
      <c r="L295">
        <f t="shared" si="20"/>
        <v>188</v>
      </c>
      <c r="M295">
        <f t="shared" si="21"/>
        <v>0</v>
      </c>
    </row>
    <row r="296" spans="1:13" x14ac:dyDescent="0.45">
      <c r="A296" t="s">
        <v>13</v>
      </c>
      <c r="B296" t="s">
        <v>11</v>
      </c>
      <c r="C296">
        <v>21</v>
      </c>
      <c r="D296" t="s">
        <v>17</v>
      </c>
      <c r="E296">
        <v>158</v>
      </c>
      <c r="F296" t="s">
        <v>22</v>
      </c>
      <c r="G296">
        <v>159</v>
      </c>
      <c r="K296">
        <f t="shared" si="19"/>
        <v>0</v>
      </c>
      <c r="L296">
        <f t="shared" si="20"/>
        <v>159</v>
      </c>
      <c r="M296">
        <f t="shared" si="21"/>
        <v>0</v>
      </c>
    </row>
    <row r="297" spans="1:13" x14ac:dyDescent="0.45">
      <c r="A297" t="s">
        <v>13</v>
      </c>
      <c r="B297" t="s">
        <v>8</v>
      </c>
      <c r="C297">
        <v>50</v>
      </c>
      <c r="D297" t="s">
        <v>12</v>
      </c>
      <c r="E297">
        <v>172</v>
      </c>
      <c r="F297" t="s">
        <v>22</v>
      </c>
      <c r="G297">
        <v>174</v>
      </c>
      <c r="K297">
        <f t="shared" si="19"/>
        <v>0</v>
      </c>
      <c r="L297">
        <f t="shared" si="20"/>
        <v>174</v>
      </c>
      <c r="M297">
        <f t="shared" si="21"/>
        <v>0</v>
      </c>
    </row>
    <row r="298" spans="1:13" x14ac:dyDescent="0.45">
      <c r="A298" t="s">
        <v>13</v>
      </c>
      <c r="B298" t="s">
        <v>14</v>
      </c>
      <c r="C298">
        <v>40</v>
      </c>
      <c r="D298" t="s">
        <v>9</v>
      </c>
      <c r="E298">
        <v>153</v>
      </c>
      <c r="F298" t="s">
        <v>22</v>
      </c>
      <c r="G298">
        <v>181</v>
      </c>
      <c r="K298">
        <f t="shared" si="19"/>
        <v>0</v>
      </c>
      <c r="L298">
        <f t="shared" si="20"/>
        <v>181</v>
      </c>
      <c r="M298">
        <f t="shared" si="21"/>
        <v>0</v>
      </c>
    </row>
    <row r="299" spans="1:13" x14ac:dyDescent="0.45">
      <c r="A299" t="s">
        <v>13</v>
      </c>
      <c r="B299" t="s">
        <v>8</v>
      </c>
      <c r="C299">
        <v>21</v>
      </c>
      <c r="D299" t="s">
        <v>17</v>
      </c>
      <c r="E299">
        <v>155</v>
      </c>
      <c r="F299" t="s">
        <v>22</v>
      </c>
      <c r="G299">
        <v>255</v>
      </c>
      <c r="K299">
        <f t="shared" si="19"/>
        <v>0</v>
      </c>
      <c r="L299">
        <f t="shared" si="20"/>
        <v>255</v>
      </c>
      <c r="M299">
        <f t="shared" si="21"/>
        <v>0</v>
      </c>
    </row>
    <row r="300" spans="1:13" x14ac:dyDescent="0.45">
      <c r="A300" t="s">
        <v>13</v>
      </c>
      <c r="B300" t="s">
        <v>8</v>
      </c>
      <c r="C300">
        <v>42</v>
      </c>
      <c r="D300" t="s">
        <v>9</v>
      </c>
      <c r="E300">
        <v>156</v>
      </c>
      <c r="F300" t="s">
        <v>22</v>
      </c>
      <c r="G300">
        <v>254</v>
      </c>
      <c r="K300">
        <f t="shared" si="19"/>
        <v>0</v>
      </c>
      <c r="L300">
        <f t="shared" si="20"/>
        <v>254</v>
      </c>
      <c r="M300">
        <f t="shared" si="21"/>
        <v>0</v>
      </c>
    </row>
    <row r="301" spans="1:13" x14ac:dyDescent="0.45">
      <c r="A301" t="s">
        <v>13</v>
      </c>
      <c r="B301" t="s">
        <v>18</v>
      </c>
      <c r="C301">
        <v>80</v>
      </c>
      <c r="D301" t="s">
        <v>15</v>
      </c>
      <c r="E301">
        <v>162</v>
      </c>
      <c r="F301" t="s">
        <v>22</v>
      </c>
      <c r="G301">
        <v>143</v>
      </c>
      <c r="K301">
        <f t="shared" si="19"/>
        <v>0</v>
      </c>
      <c r="L301">
        <f t="shared" si="20"/>
        <v>143</v>
      </c>
      <c r="M301">
        <f t="shared" si="21"/>
        <v>0</v>
      </c>
    </row>
    <row r="302" spans="1:13" x14ac:dyDescent="0.45">
      <c r="A302" t="s">
        <v>13</v>
      </c>
      <c r="B302" t="s">
        <v>8</v>
      </c>
      <c r="C302">
        <v>54</v>
      </c>
      <c r="D302" t="s">
        <v>12</v>
      </c>
      <c r="E302">
        <v>165</v>
      </c>
      <c r="F302" t="s">
        <v>22</v>
      </c>
      <c r="G302">
        <v>196</v>
      </c>
      <c r="K302">
        <f t="shared" si="19"/>
        <v>0</v>
      </c>
      <c r="L302">
        <f t="shared" si="20"/>
        <v>196</v>
      </c>
      <c r="M302">
        <f t="shared" si="21"/>
        <v>0</v>
      </c>
    </row>
    <row r="303" spans="1:13" x14ac:dyDescent="0.45">
      <c r="A303" t="s">
        <v>13</v>
      </c>
      <c r="B303" t="s">
        <v>14</v>
      </c>
      <c r="C303">
        <v>45</v>
      </c>
      <c r="D303" t="s">
        <v>9</v>
      </c>
      <c r="E303">
        <v>167</v>
      </c>
      <c r="F303" t="s">
        <v>22</v>
      </c>
      <c r="G303">
        <v>179</v>
      </c>
      <c r="K303">
        <f t="shared" si="19"/>
        <v>0</v>
      </c>
      <c r="L303">
        <f t="shared" si="20"/>
        <v>179</v>
      </c>
      <c r="M303">
        <f t="shared" si="21"/>
        <v>0</v>
      </c>
    </row>
    <row r="304" spans="1:13" x14ac:dyDescent="0.45">
      <c r="A304" t="s">
        <v>13</v>
      </c>
      <c r="B304" t="s">
        <v>8</v>
      </c>
      <c r="C304">
        <v>71</v>
      </c>
      <c r="D304" t="s">
        <v>15</v>
      </c>
      <c r="E304">
        <v>165</v>
      </c>
      <c r="F304" t="s">
        <v>22</v>
      </c>
      <c r="G304">
        <v>208</v>
      </c>
      <c r="K304">
        <f t="shared" si="19"/>
        <v>0</v>
      </c>
      <c r="L304">
        <f t="shared" si="20"/>
        <v>208</v>
      </c>
      <c r="M304">
        <f t="shared" si="21"/>
        <v>0</v>
      </c>
    </row>
    <row r="305" spans="1:13" x14ac:dyDescent="0.45">
      <c r="A305" t="s">
        <v>13</v>
      </c>
      <c r="B305" t="s">
        <v>11</v>
      </c>
      <c r="C305">
        <v>63</v>
      </c>
      <c r="D305" t="s">
        <v>15</v>
      </c>
      <c r="E305">
        <v>175</v>
      </c>
      <c r="F305" t="s">
        <v>22</v>
      </c>
      <c r="G305">
        <v>170</v>
      </c>
      <c r="K305">
        <f t="shared" si="19"/>
        <v>0</v>
      </c>
      <c r="L305">
        <f t="shared" si="20"/>
        <v>170</v>
      </c>
      <c r="M305">
        <f t="shared" si="21"/>
        <v>0</v>
      </c>
    </row>
    <row r="306" spans="1:13" x14ac:dyDescent="0.45">
      <c r="A306" t="s">
        <v>13</v>
      </c>
      <c r="B306" t="s">
        <v>11</v>
      </c>
      <c r="C306">
        <v>59</v>
      </c>
      <c r="D306" t="s">
        <v>12</v>
      </c>
      <c r="E306">
        <v>172</v>
      </c>
      <c r="F306" t="s">
        <v>22</v>
      </c>
      <c r="G306">
        <v>195</v>
      </c>
      <c r="K306">
        <f t="shared" si="19"/>
        <v>0</v>
      </c>
      <c r="L306">
        <f t="shared" si="20"/>
        <v>195</v>
      </c>
      <c r="M306">
        <f t="shared" si="21"/>
        <v>0</v>
      </c>
    </row>
    <row r="307" spans="1:13" x14ac:dyDescent="0.45">
      <c r="A307" t="s">
        <v>13</v>
      </c>
      <c r="B307" t="s">
        <v>18</v>
      </c>
      <c r="C307">
        <v>23</v>
      </c>
      <c r="D307" t="s">
        <v>17</v>
      </c>
      <c r="E307">
        <v>164</v>
      </c>
      <c r="F307" t="s">
        <v>22</v>
      </c>
      <c r="G307">
        <v>230</v>
      </c>
      <c r="K307">
        <f t="shared" si="19"/>
        <v>0</v>
      </c>
      <c r="L307">
        <f t="shared" si="20"/>
        <v>230</v>
      </c>
      <c r="M307">
        <f t="shared" si="21"/>
        <v>0</v>
      </c>
    </row>
    <row r="308" spans="1:13" x14ac:dyDescent="0.45">
      <c r="A308" t="s">
        <v>13</v>
      </c>
      <c r="B308" t="s">
        <v>8</v>
      </c>
      <c r="C308">
        <v>33</v>
      </c>
      <c r="D308" t="s">
        <v>16</v>
      </c>
      <c r="E308">
        <v>170</v>
      </c>
      <c r="F308" t="s">
        <v>22</v>
      </c>
      <c r="G308">
        <v>191</v>
      </c>
      <c r="K308">
        <f t="shared" si="19"/>
        <v>0</v>
      </c>
      <c r="L308">
        <f t="shared" si="20"/>
        <v>191</v>
      </c>
      <c r="M308">
        <f t="shared" si="21"/>
        <v>0</v>
      </c>
    </row>
    <row r="309" spans="1:13" x14ac:dyDescent="0.45">
      <c r="A309" t="s">
        <v>13</v>
      </c>
      <c r="B309" t="s">
        <v>11</v>
      </c>
      <c r="C309">
        <v>52</v>
      </c>
      <c r="D309" t="s">
        <v>12</v>
      </c>
      <c r="E309">
        <v>159</v>
      </c>
      <c r="F309" t="s">
        <v>22</v>
      </c>
      <c r="G309">
        <v>181</v>
      </c>
      <c r="K309">
        <f t="shared" si="19"/>
        <v>0</v>
      </c>
      <c r="L309">
        <f t="shared" si="20"/>
        <v>181</v>
      </c>
      <c r="M309">
        <f t="shared" si="21"/>
        <v>0</v>
      </c>
    </row>
    <row r="310" spans="1:13" x14ac:dyDescent="0.45">
      <c r="A310" t="s">
        <v>13</v>
      </c>
      <c r="B310" t="s">
        <v>18</v>
      </c>
      <c r="C310">
        <v>41</v>
      </c>
      <c r="D310" t="s">
        <v>9</v>
      </c>
      <c r="E310">
        <v>160</v>
      </c>
      <c r="F310" t="s">
        <v>22</v>
      </c>
      <c r="G310">
        <v>205</v>
      </c>
      <c r="K310">
        <f t="shared" si="19"/>
        <v>0</v>
      </c>
      <c r="L310">
        <f t="shared" si="20"/>
        <v>205</v>
      </c>
      <c r="M310">
        <f t="shared" si="21"/>
        <v>0</v>
      </c>
    </row>
    <row r="311" spans="1:13" x14ac:dyDescent="0.45">
      <c r="A311" t="s">
        <v>13</v>
      </c>
      <c r="B311" t="s">
        <v>8</v>
      </c>
      <c r="C311">
        <v>43</v>
      </c>
      <c r="D311" t="s">
        <v>9</v>
      </c>
      <c r="E311">
        <v>163</v>
      </c>
      <c r="F311" t="s">
        <v>22</v>
      </c>
      <c r="G311">
        <v>198</v>
      </c>
      <c r="K311">
        <f t="shared" si="19"/>
        <v>0</v>
      </c>
      <c r="L311">
        <f t="shared" si="20"/>
        <v>198</v>
      </c>
      <c r="M311">
        <f t="shared" si="21"/>
        <v>0</v>
      </c>
    </row>
    <row r="312" spans="1:13" x14ac:dyDescent="0.45">
      <c r="A312" t="s">
        <v>13</v>
      </c>
      <c r="B312" t="s">
        <v>11</v>
      </c>
      <c r="C312">
        <v>71</v>
      </c>
      <c r="D312" t="s">
        <v>15</v>
      </c>
      <c r="E312">
        <v>171</v>
      </c>
      <c r="F312" t="s">
        <v>22</v>
      </c>
      <c r="G312">
        <v>162</v>
      </c>
      <c r="K312">
        <f t="shared" si="19"/>
        <v>0</v>
      </c>
      <c r="L312">
        <f t="shared" si="20"/>
        <v>162</v>
      </c>
      <c r="M312">
        <f t="shared" si="21"/>
        <v>0</v>
      </c>
    </row>
    <row r="313" spans="1:13" x14ac:dyDescent="0.45">
      <c r="A313" t="s">
        <v>13</v>
      </c>
      <c r="B313" t="s">
        <v>11</v>
      </c>
      <c r="C313">
        <v>72</v>
      </c>
      <c r="D313" t="s">
        <v>15</v>
      </c>
      <c r="E313">
        <v>167</v>
      </c>
      <c r="F313" t="s">
        <v>22</v>
      </c>
      <c r="G313">
        <v>202</v>
      </c>
      <c r="K313">
        <f t="shared" si="19"/>
        <v>0</v>
      </c>
      <c r="L313">
        <f t="shared" si="20"/>
        <v>202</v>
      </c>
      <c r="M313">
        <f t="shared" si="21"/>
        <v>0</v>
      </c>
    </row>
    <row r="314" spans="1:13" x14ac:dyDescent="0.45">
      <c r="A314" t="s">
        <v>13</v>
      </c>
      <c r="B314" t="s">
        <v>14</v>
      </c>
      <c r="C314">
        <v>82</v>
      </c>
      <c r="D314" t="s">
        <v>15</v>
      </c>
      <c r="E314">
        <v>170</v>
      </c>
      <c r="F314" t="s">
        <v>22</v>
      </c>
      <c r="G314">
        <v>244</v>
      </c>
      <c r="K314">
        <f t="shared" si="19"/>
        <v>0</v>
      </c>
      <c r="L314">
        <f t="shared" si="20"/>
        <v>244</v>
      </c>
      <c r="M314">
        <f t="shared" si="21"/>
        <v>0</v>
      </c>
    </row>
    <row r="315" spans="1:13" x14ac:dyDescent="0.45">
      <c r="A315" t="s">
        <v>13</v>
      </c>
      <c r="B315" t="s">
        <v>11</v>
      </c>
      <c r="C315">
        <v>25</v>
      </c>
      <c r="D315" t="s">
        <v>17</v>
      </c>
      <c r="E315">
        <v>162</v>
      </c>
      <c r="F315" t="s">
        <v>22</v>
      </c>
      <c r="G315">
        <v>159</v>
      </c>
      <c r="K315">
        <f t="shared" si="19"/>
        <v>0</v>
      </c>
      <c r="L315">
        <f t="shared" si="20"/>
        <v>159</v>
      </c>
      <c r="M315">
        <f t="shared" si="21"/>
        <v>0</v>
      </c>
    </row>
    <row r="316" spans="1:13" x14ac:dyDescent="0.45">
      <c r="A316" t="s">
        <v>13</v>
      </c>
      <c r="B316" t="s">
        <v>8</v>
      </c>
      <c r="C316">
        <v>73</v>
      </c>
      <c r="D316" t="s">
        <v>15</v>
      </c>
      <c r="E316">
        <v>174</v>
      </c>
      <c r="F316" t="s">
        <v>22</v>
      </c>
      <c r="G316">
        <v>188</v>
      </c>
      <c r="K316">
        <f t="shared" si="19"/>
        <v>0</v>
      </c>
      <c r="L316">
        <f t="shared" si="20"/>
        <v>188</v>
      </c>
      <c r="M316">
        <f t="shared" si="21"/>
        <v>0</v>
      </c>
    </row>
    <row r="317" spans="1:13" x14ac:dyDescent="0.45">
      <c r="A317" t="s">
        <v>13</v>
      </c>
      <c r="B317" t="s">
        <v>14</v>
      </c>
      <c r="C317">
        <v>63</v>
      </c>
      <c r="D317" t="s">
        <v>15</v>
      </c>
      <c r="E317">
        <v>166</v>
      </c>
      <c r="F317" t="s">
        <v>22</v>
      </c>
      <c r="G317">
        <v>216</v>
      </c>
      <c r="K317">
        <f t="shared" si="19"/>
        <v>0</v>
      </c>
      <c r="L317">
        <f t="shared" si="20"/>
        <v>216</v>
      </c>
      <c r="M317">
        <f t="shared" si="21"/>
        <v>0</v>
      </c>
    </row>
    <row r="318" spans="1:13" x14ac:dyDescent="0.45">
      <c r="A318" t="s">
        <v>13</v>
      </c>
      <c r="B318" t="s">
        <v>11</v>
      </c>
      <c r="C318">
        <v>38</v>
      </c>
      <c r="D318" t="s">
        <v>16</v>
      </c>
      <c r="E318">
        <v>167</v>
      </c>
      <c r="F318" t="s">
        <v>22</v>
      </c>
      <c r="G318">
        <v>189</v>
      </c>
      <c r="K318">
        <f t="shared" si="19"/>
        <v>0</v>
      </c>
      <c r="L318">
        <f t="shared" si="20"/>
        <v>189</v>
      </c>
      <c r="M318">
        <f t="shared" si="21"/>
        <v>0</v>
      </c>
    </row>
    <row r="319" spans="1:13" x14ac:dyDescent="0.45">
      <c r="A319" t="s">
        <v>13</v>
      </c>
      <c r="B319" t="s">
        <v>11</v>
      </c>
      <c r="C319">
        <v>56</v>
      </c>
      <c r="D319" t="s">
        <v>12</v>
      </c>
      <c r="E319">
        <v>159</v>
      </c>
      <c r="F319" t="s">
        <v>22</v>
      </c>
      <c r="G319">
        <v>150</v>
      </c>
      <c r="K319">
        <f t="shared" si="19"/>
        <v>0</v>
      </c>
      <c r="L319">
        <f t="shared" si="20"/>
        <v>150</v>
      </c>
      <c r="M319">
        <f t="shared" si="21"/>
        <v>0</v>
      </c>
    </row>
    <row r="320" spans="1:13" x14ac:dyDescent="0.45">
      <c r="A320" t="s">
        <v>13</v>
      </c>
      <c r="B320" t="s">
        <v>18</v>
      </c>
      <c r="C320">
        <v>26</v>
      </c>
      <c r="D320" t="s">
        <v>17</v>
      </c>
      <c r="E320">
        <v>174</v>
      </c>
      <c r="F320" t="s">
        <v>22</v>
      </c>
      <c r="G320">
        <v>200</v>
      </c>
      <c r="K320">
        <f t="shared" si="19"/>
        <v>0</v>
      </c>
      <c r="L320">
        <f t="shared" si="20"/>
        <v>200</v>
      </c>
      <c r="M320">
        <f t="shared" si="21"/>
        <v>0</v>
      </c>
    </row>
    <row r="321" spans="1:13" x14ac:dyDescent="0.45">
      <c r="A321" t="s">
        <v>13</v>
      </c>
      <c r="B321" t="s">
        <v>18</v>
      </c>
      <c r="C321">
        <v>33</v>
      </c>
      <c r="D321" t="s">
        <v>16</v>
      </c>
      <c r="E321">
        <v>163</v>
      </c>
      <c r="F321" t="s">
        <v>22</v>
      </c>
      <c r="G321">
        <v>157</v>
      </c>
      <c r="K321">
        <f t="shared" si="19"/>
        <v>0</v>
      </c>
      <c r="L321">
        <f t="shared" si="20"/>
        <v>157</v>
      </c>
      <c r="M321">
        <f t="shared" si="21"/>
        <v>0</v>
      </c>
    </row>
    <row r="322" spans="1:13" x14ac:dyDescent="0.45">
      <c r="A322" t="s">
        <v>13</v>
      </c>
      <c r="B322" t="s">
        <v>8</v>
      </c>
      <c r="C322">
        <v>34</v>
      </c>
      <c r="D322" t="s">
        <v>16</v>
      </c>
      <c r="E322">
        <v>165</v>
      </c>
      <c r="F322" t="s">
        <v>22</v>
      </c>
      <c r="G322">
        <v>194</v>
      </c>
      <c r="K322">
        <f t="shared" si="19"/>
        <v>0</v>
      </c>
      <c r="L322">
        <f t="shared" si="20"/>
        <v>194</v>
      </c>
      <c r="M322">
        <f t="shared" si="21"/>
        <v>0</v>
      </c>
    </row>
    <row r="323" spans="1:13" x14ac:dyDescent="0.45">
      <c r="A323" t="s">
        <v>13</v>
      </c>
      <c r="B323" t="s">
        <v>14</v>
      </c>
      <c r="C323">
        <v>28</v>
      </c>
      <c r="D323" t="s">
        <v>17</v>
      </c>
      <c r="E323">
        <v>154</v>
      </c>
      <c r="F323" t="s">
        <v>22</v>
      </c>
      <c r="G323">
        <v>255</v>
      </c>
      <c r="K323">
        <f t="shared" ref="K323:K382" si="22">IF(F323="126 - 150",G323,0)</f>
        <v>0</v>
      </c>
      <c r="L323">
        <f t="shared" ref="L323:L383" si="23">IF(F323="151 - 175",G323,0)</f>
        <v>255</v>
      </c>
      <c r="M323">
        <f t="shared" ref="M323:M383" si="24">IF(F323="176 - 200",G323,0)</f>
        <v>0</v>
      </c>
    </row>
    <row r="324" spans="1:13" x14ac:dyDescent="0.45">
      <c r="A324" t="s">
        <v>13</v>
      </c>
      <c r="B324" t="s">
        <v>14</v>
      </c>
      <c r="C324">
        <v>44</v>
      </c>
      <c r="D324" t="s">
        <v>9</v>
      </c>
      <c r="E324">
        <v>157</v>
      </c>
      <c r="F324" t="s">
        <v>22</v>
      </c>
      <c r="G324">
        <v>144</v>
      </c>
      <c r="K324">
        <f t="shared" si="22"/>
        <v>0</v>
      </c>
      <c r="L324">
        <f t="shared" si="23"/>
        <v>144</v>
      </c>
      <c r="M324">
        <f t="shared" si="24"/>
        <v>0</v>
      </c>
    </row>
    <row r="325" spans="1:13" x14ac:dyDescent="0.45">
      <c r="A325" t="s">
        <v>7</v>
      </c>
      <c r="B325" t="s">
        <v>11</v>
      </c>
      <c r="C325">
        <v>70</v>
      </c>
      <c r="D325" t="s">
        <v>15</v>
      </c>
      <c r="E325">
        <v>184</v>
      </c>
      <c r="F325" t="s">
        <v>23</v>
      </c>
      <c r="G325">
        <v>161</v>
      </c>
      <c r="K325">
        <f t="shared" si="22"/>
        <v>0</v>
      </c>
      <c r="L325">
        <f t="shared" si="23"/>
        <v>0</v>
      </c>
      <c r="M325">
        <f t="shared" si="24"/>
        <v>161</v>
      </c>
    </row>
    <row r="326" spans="1:13" x14ac:dyDescent="0.45">
      <c r="A326" t="s">
        <v>7</v>
      </c>
      <c r="B326" t="s">
        <v>18</v>
      </c>
      <c r="C326">
        <v>22</v>
      </c>
      <c r="D326" t="s">
        <v>17</v>
      </c>
      <c r="E326">
        <v>193</v>
      </c>
      <c r="F326" t="s">
        <v>23</v>
      </c>
      <c r="G326">
        <v>101</v>
      </c>
      <c r="K326">
        <f t="shared" si="22"/>
        <v>0</v>
      </c>
      <c r="L326">
        <f t="shared" si="23"/>
        <v>0</v>
      </c>
      <c r="M326">
        <f t="shared" si="24"/>
        <v>101</v>
      </c>
    </row>
    <row r="327" spans="1:13" x14ac:dyDescent="0.45">
      <c r="A327" t="s">
        <v>7</v>
      </c>
      <c r="B327" t="s">
        <v>11</v>
      </c>
      <c r="C327">
        <v>27</v>
      </c>
      <c r="D327" t="s">
        <v>17</v>
      </c>
      <c r="E327">
        <v>180</v>
      </c>
      <c r="F327" t="s">
        <v>23</v>
      </c>
      <c r="G327">
        <v>150</v>
      </c>
      <c r="K327">
        <f t="shared" si="22"/>
        <v>0</v>
      </c>
      <c r="L327">
        <f t="shared" si="23"/>
        <v>0</v>
      </c>
      <c r="M327">
        <f t="shared" si="24"/>
        <v>150</v>
      </c>
    </row>
    <row r="328" spans="1:13" x14ac:dyDescent="0.45">
      <c r="A328" t="s">
        <v>7</v>
      </c>
      <c r="B328" t="s">
        <v>11</v>
      </c>
      <c r="C328">
        <v>27</v>
      </c>
      <c r="D328" t="s">
        <v>17</v>
      </c>
      <c r="E328">
        <v>179</v>
      </c>
      <c r="F328" t="s">
        <v>23</v>
      </c>
      <c r="G328">
        <v>192</v>
      </c>
      <c r="K328">
        <f t="shared" si="22"/>
        <v>0</v>
      </c>
      <c r="L328">
        <f t="shared" si="23"/>
        <v>0</v>
      </c>
      <c r="M328">
        <f t="shared" si="24"/>
        <v>192</v>
      </c>
    </row>
    <row r="329" spans="1:13" x14ac:dyDescent="0.45">
      <c r="A329" t="s">
        <v>7</v>
      </c>
      <c r="B329" t="s">
        <v>11</v>
      </c>
      <c r="C329">
        <v>64</v>
      </c>
      <c r="D329" t="s">
        <v>15</v>
      </c>
      <c r="E329">
        <v>197</v>
      </c>
      <c r="F329" t="s">
        <v>23</v>
      </c>
      <c r="G329">
        <v>141</v>
      </c>
      <c r="K329">
        <f t="shared" si="22"/>
        <v>0</v>
      </c>
      <c r="L329">
        <f t="shared" si="23"/>
        <v>0</v>
      </c>
      <c r="M329">
        <f t="shared" si="24"/>
        <v>141</v>
      </c>
    </row>
    <row r="330" spans="1:13" x14ac:dyDescent="0.45">
      <c r="A330" t="s">
        <v>7</v>
      </c>
      <c r="B330" t="s">
        <v>8</v>
      </c>
      <c r="C330">
        <v>43</v>
      </c>
      <c r="D330" t="s">
        <v>9</v>
      </c>
      <c r="E330">
        <v>180</v>
      </c>
      <c r="F330" t="s">
        <v>23</v>
      </c>
      <c r="G330">
        <v>152</v>
      </c>
      <c r="K330">
        <f t="shared" si="22"/>
        <v>0</v>
      </c>
      <c r="L330">
        <f t="shared" si="23"/>
        <v>0</v>
      </c>
      <c r="M330">
        <f t="shared" si="24"/>
        <v>152</v>
      </c>
    </row>
    <row r="331" spans="1:13" x14ac:dyDescent="0.45">
      <c r="A331" t="s">
        <v>7</v>
      </c>
      <c r="B331" t="s">
        <v>11</v>
      </c>
      <c r="C331">
        <v>40</v>
      </c>
      <c r="D331" t="s">
        <v>9</v>
      </c>
      <c r="E331">
        <v>192</v>
      </c>
      <c r="F331" t="s">
        <v>23</v>
      </c>
      <c r="G331">
        <v>284</v>
      </c>
      <c r="K331">
        <f t="shared" si="22"/>
        <v>0</v>
      </c>
      <c r="L331">
        <f t="shared" si="23"/>
        <v>0</v>
      </c>
      <c r="M331">
        <f t="shared" si="24"/>
        <v>284</v>
      </c>
    </row>
    <row r="332" spans="1:13" x14ac:dyDescent="0.45">
      <c r="A332" t="s">
        <v>7</v>
      </c>
      <c r="B332" t="s">
        <v>8</v>
      </c>
      <c r="C332">
        <v>29</v>
      </c>
      <c r="D332" t="s">
        <v>17</v>
      </c>
      <c r="E332">
        <v>188</v>
      </c>
      <c r="F332" t="s">
        <v>23</v>
      </c>
      <c r="G332">
        <v>136</v>
      </c>
      <c r="K332">
        <f t="shared" si="22"/>
        <v>0</v>
      </c>
      <c r="L332">
        <f t="shared" si="23"/>
        <v>0</v>
      </c>
      <c r="M332">
        <f t="shared" si="24"/>
        <v>136</v>
      </c>
    </row>
    <row r="333" spans="1:13" x14ac:dyDescent="0.45">
      <c r="A333" t="s">
        <v>7</v>
      </c>
      <c r="B333" t="s">
        <v>18</v>
      </c>
      <c r="C333">
        <v>47</v>
      </c>
      <c r="D333" t="s">
        <v>9</v>
      </c>
      <c r="E333">
        <v>200</v>
      </c>
      <c r="F333" t="s">
        <v>23</v>
      </c>
      <c r="G333">
        <v>205</v>
      </c>
      <c r="K333">
        <f t="shared" si="22"/>
        <v>0</v>
      </c>
      <c r="L333">
        <f t="shared" si="23"/>
        <v>0</v>
      </c>
      <c r="M333">
        <f t="shared" si="24"/>
        <v>205</v>
      </c>
    </row>
    <row r="334" spans="1:13" x14ac:dyDescent="0.45">
      <c r="A334" t="s">
        <v>7</v>
      </c>
      <c r="B334" t="s">
        <v>11</v>
      </c>
      <c r="C334">
        <v>20</v>
      </c>
      <c r="D334" t="s">
        <v>17</v>
      </c>
      <c r="E334">
        <v>177</v>
      </c>
      <c r="F334" t="s">
        <v>23</v>
      </c>
      <c r="G334">
        <v>225</v>
      </c>
      <c r="K334">
        <f t="shared" si="22"/>
        <v>0</v>
      </c>
      <c r="L334">
        <f t="shared" si="23"/>
        <v>0</v>
      </c>
      <c r="M334">
        <f t="shared" si="24"/>
        <v>225</v>
      </c>
    </row>
    <row r="335" spans="1:13" x14ac:dyDescent="0.45">
      <c r="A335" t="s">
        <v>7</v>
      </c>
      <c r="B335" t="s">
        <v>14</v>
      </c>
      <c r="C335">
        <v>34</v>
      </c>
      <c r="D335" t="s">
        <v>16</v>
      </c>
      <c r="E335">
        <v>189</v>
      </c>
      <c r="F335" t="s">
        <v>23</v>
      </c>
      <c r="G335">
        <v>202</v>
      </c>
      <c r="K335">
        <f t="shared" si="22"/>
        <v>0</v>
      </c>
      <c r="L335">
        <f t="shared" si="23"/>
        <v>0</v>
      </c>
      <c r="M335">
        <f t="shared" si="24"/>
        <v>202</v>
      </c>
    </row>
    <row r="336" spans="1:13" x14ac:dyDescent="0.45">
      <c r="A336" t="s">
        <v>7</v>
      </c>
      <c r="B336" t="s">
        <v>11</v>
      </c>
      <c r="C336">
        <v>31</v>
      </c>
      <c r="D336" t="s">
        <v>16</v>
      </c>
      <c r="E336">
        <v>197</v>
      </c>
      <c r="F336" t="s">
        <v>23</v>
      </c>
      <c r="G336">
        <v>144</v>
      </c>
      <c r="K336">
        <f t="shared" si="22"/>
        <v>0</v>
      </c>
      <c r="L336">
        <f t="shared" si="23"/>
        <v>0</v>
      </c>
      <c r="M336">
        <f t="shared" si="24"/>
        <v>144</v>
      </c>
    </row>
    <row r="337" spans="1:13" x14ac:dyDescent="0.45">
      <c r="A337" t="s">
        <v>7</v>
      </c>
      <c r="B337" t="s">
        <v>8</v>
      </c>
      <c r="C337">
        <v>55</v>
      </c>
      <c r="D337" t="s">
        <v>12</v>
      </c>
      <c r="E337">
        <v>193</v>
      </c>
      <c r="F337" t="s">
        <v>23</v>
      </c>
      <c r="G337">
        <v>128</v>
      </c>
      <c r="K337">
        <f t="shared" si="22"/>
        <v>0</v>
      </c>
      <c r="L337">
        <f t="shared" si="23"/>
        <v>0</v>
      </c>
      <c r="M337">
        <f t="shared" si="24"/>
        <v>128</v>
      </c>
    </row>
    <row r="338" spans="1:13" x14ac:dyDescent="0.45">
      <c r="A338" t="s">
        <v>7</v>
      </c>
      <c r="B338" t="s">
        <v>11</v>
      </c>
      <c r="C338">
        <v>50</v>
      </c>
      <c r="D338" t="s">
        <v>12</v>
      </c>
      <c r="E338">
        <v>185</v>
      </c>
      <c r="F338" t="s">
        <v>23</v>
      </c>
      <c r="G338">
        <v>184</v>
      </c>
      <c r="K338">
        <f t="shared" si="22"/>
        <v>0</v>
      </c>
      <c r="L338">
        <f t="shared" si="23"/>
        <v>0</v>
      </c>
      <c r="M338">
        <f t="shared" si="24"/>
        <v>184</v>
      </c>
    </row>
    <row r="339" spans="1:13" x14ac:dyDescent="0.45">
      <c r="A339" t="s">
        <v>7</v>
      </c>
      <c r="B339" t="s">
        <v>18</v>
      </c>
      <c r="C339">
        <v>58</v>
      </c>
      <c r="D339" t="s">
        <v>12</v>
      </c>
      <c r="E339">
        <v>190</v>
      </c>
      <c r="F339" t="s">
        <v>23</v>
      </c>
      <c r="G339">
        <v>242</v>
      </c>
      <c r="K339">
        <f t="shared" si="22"/>
        <v>0</v>
      </c>
      <c r="L339">
        <f t="shared" si="23"/>
        <v>0</v>
      </c>
      <c r="M339">
        <f t="shared" si="24"/>
        <v>242</v>
      </c>
    </row>
    <row r="340" spans="1:13" x14ac:dyDescent="0.45">
      <c r="A340" t="s">
        <v>7</v>
      </c>
      <c r="B340" t="s">
        <v>8</v>
      </c>
      <c r="C340">
        <v>21</v>
      </c>
      <c r="D340" t="s">
        <v>17</v>
      </c>
      <c r="E340">
        <v>190</v>
      </c>
      <c r="F340" t="s">
        <v>23</v>
      </c>
      <c r="G340">
        <v>180</v>
      </c>
      <c r="K340">
        <f t="shared" si="22"/>
        <v>0</v>
      </c>
      <c r="L340">
        <f t="shared" si="23"/>
        <v>0</v>
      </c>
      <c r="M340">
        <f t="shared" si="24"/>
        <v>180</v>
      </c>
    </row>
    <row r="341" spans="1:13" x14ac:dyDescent="0.45">
      <c r="A341" t="s">
        <v>7</v>
      </c>
      <c r="B341" t="s">
        <v>8</v>
      </c>
      <c r="C341">
        <v>53</v>
      </c>
      <c r="D341" t="s">
        <v>12</v>
      </c>
      <c r="E341">
        <v>186</v>
      </c>
      <c r="F341" t="s">
        <v>23</v>
      </c>
      <c r="G341">
        <v>127</v>
      </c>
      <c r="K341">
        <f t="shared" si="22"/>
        <v>0</v>
      </c>
      <c r="L341">
        <f t="shared" si="23"/>
        <v>0</v>
      </c>
      <c r="M341">
        <f t="shared" si="24"/>
        <v>127</v>
      </c>
    </row>
    <row r="342" spans="1:13" x14ac:dyDescent="0.45">
      <c r="A342" t="s">
        <v>7</v>
      </c>
      <c r="B342" t="s">
        <v>18</v>
      </c>
      <c r="C342">
        <v>63</v>
      </c>
      <c r="D342" t="s">
        <v>15</v>
      </c>
      <c r="E342">
        <v>180</v>
      </c>
      <c r="F342" t="s">
        <v>23</v>
      </c>
      <c r="G342">
        <v>144</v>
      </c>
      <c r="K342">
        <f t="shared" si="22"/>
        <v>0</v>
      </c>
      <c r="L342">
        <f t="shared" si="23"/>
        <v>0</v>
      </c>
      <c r="M342">
        <f t="shared" si="24"/>
        <v>144</v>
      </c>
    </row>
    <row r="343" spans="1:13" x14ac:dyDescent="0.45">
      <c r="A343" t="s">
        <v>7</v>
      </c>
      <c r="B343" t="s">
        <v>11</v>
      </c>
      <c r="C343">
        <v>58</v>
      </c>
      <c r="D343" t="s">
        <v>12</v>
      </c>
      <c r="E343">
        <v>181</v>
      </c>
      <c r="F343" t="s">
        <v>23</v>
      </c>
      <c r="G343">
        <v>161</v>
      </c>
      <c r="K343">
        <f t="shared" si="22"/>
        <v>0</v>
      </c>
      <c r="L343">
        <f t="shared" si="23"/>
        <v>0</v>
      </c>
      <c r="M343">
        <f t="shared" si="24"/>
        <v>161</v>
      </c>
    </row>
    <row r="344" spans="1:13" x14ac:dyDescent="0.45">
      <c r="A344" t="s">
        <v>13</v>
      </c>
      <c r="B344" t="s">
        <v>8</v>
      </c>
      <c r="C344">
        <v>38</v>
      </c>
      <c r="D344" t="s">
        <v>16</v>
      </c>
      <c r="E344">
        <v>195</v>
      </c>
      <c r="F344" t="s">
        <v>23</v>
      </c>
      <c r="G344">
        <v>195</v>
      </c>
      <c r="K344">
        <f t="shared" si="22"/>
        <v>0</v>
      </c>
      <c r="L344">
        <f t="shared" si="23"/>
        <v>0</v>
      </c>
      <c r="M344">
        <f t="shared" si="24"/>
        <v>195</v>
      </c>
    </row>
    <row r="345" spans="1:13" x14ac:dyDescent="0.45">
      <c r="A345" t="s">
        <v>13</v>
      </c>
      <c r="B345" t="s">
        <v>11</v>
      </c>
      <c r="C345">
        <v>36</v>
      </c>
      <c r="D345" t="s">
        <v>16</v>
      </c>
      <c r="E345">
        <v>183</v>
      </c>
      <c r="F345" t="s">
        <v>23</v>
      </c>
      <c r="G345">
        <v>177</v>
      </c>
      <c r="K345">
        <f t="shared" si="22"/>
        <v>0</v>
      </c>
      <c r="L345">
        <f t="shared" si="23"/>
        <v>0</v>
      </c>
      <c r="M345">
        <f t="shared" si="24"/>
        <v>177</v>
      </c>
    </row>
    <row r="346" spans="1:13" x14ac:dyDescent="0.45">
      <c r="A346" t="s">
        <v>13</v>
      </c>
      <c r="B346" t="s">
        <v>11</v>
      </c>
      <c r="C346">
        <v>62</v>
      </c>
      <c r="D346" t="s">
        <v>15</v>
      </c>
      <c r="E346">
        <v>180</v>
      </c>
      <c r="F346" t="s">
        <v>23</v>
      </c>
      <c r="G346">
        <v>215</v>
      </c>
      <c r="K346">
        <f t="shared" si="22"/>
        <v>0</v>
      </c>
      <c r="L346">
        <f t="shared" si="23"/>
        <v>0</v>
      </c>
      <c r="M346">
        <f t="shared" si="24"/>
        <v>215</v>
      </c>
    </row>
    <row r="347" spans="1:13" x14ac:dyDescent="0.45">
      <c r="A347" t="s">
        <v>13</v>
      </c>
      <c r="B347" t="s">
        <v>11</v>
      </c>
      <c r="C347">
        <v>74</v>
      </c>
      <c r="D347" t="s">
        <v>15</v>
      </c>
      <c r="E347">
        <v>183</v>
      </c>
      <c r="F347" t="s">
        <v>23</v>
      </c>
      <c r="G347">
        <v>182</v>
      </c>
      <c r="K347">
        <f t="shared" si="22"/>
        <v>0</v>
      </c>
      <c r="L347">
        <f t="shared" si="23"/>
        <v>0</v>
      </c>
      <c r="M347">
        <f t="shared" si="24"/>
        <v>182</v>
      </c>
    </row>
    <row r="348" spans="1:13" x14ac:dyDescent="0.45">
      <c r="A348" t="s">
        <v>13</v>
      </c>
      <c r="B348" t="s">
        <v>11</v>
      </c>
      <c r="C348">
        <v>46</v>
      </c>
      <c r="D348" t="s">
        <v>9</v>
      </c>
      <c r="E348">
        <v>183</v>
      </c>
      <c r="F348" t="s">
        <v>23</v>
      </c>
      <c r="G348">
        <v>182</v>
      </c>
      <c r="K348">
        <f t="shared" si="22"/>
        <v>0</v>
      </c>
      <c r="L348">
        <f t="shared" si="23"/>
        <v>0</v>
      </c>
      <c r="M348">
        <f t="shared" si="24"/>
        <v>182</v>
      </c>
    </row>
    <row r="349" spans="1:13" x14ac:dyDescent="0.45">
      <c r="A349" t="s">
        <v>13</v>
      </c>
      <c r="B349" t="s">
        <v>8</v>
      </c>
      <c r="C349">
        <v>28</v>
      </c>
      <c r="D349" t="s">
        <v>17</v>
      </c>
      <c r="E349">
        <v>200</v>
      </c>
      <c r="F349" t="s">
        <v>23</v>
      </c>
      <c r="G349">
        <v>225</v>
      </c>
      <c r="K349">
        <f t="shared" si="22"/>
        <v>0</v>
      </c>
      <c r="L349">
        <f t="shared" si="23"/>
        <v>0</v>
      </c>
      <c r="M349">
        <f t="shared" si="24"/>
        <v>225</v>
      </c>
    </row>
    <row r="350" spans="1:13" x14ac:dyDescent="0.45">
      <c r="A350" t="s">
        <v>13</v>
      </c>
      <c r="B350" t="s">
        <v>8</v>
      </c>
      <c r="C350">
        <v>58</v>
      </c>
      <c r="D350" t="s">
        <v>12</v>
      </c>
      <c r="E350">
        <v>177</v>
      </c>
      <c r="F350" t="s">
        <v>23</v>
      </c>
      <c r="G350">
        <v>204</v>
      </c>
      <c r="K350">
        <f t="shared" si="22"/>
        <v>0</v>
      </c>
      <c r="L350">
        <f t="shared" si="23"/>
        <v>0</v>
      </c>
      <c r="M350">
        <f t="shared" si="24"/>
        <v>204</v>
      </c>
    </row>
    <row r="351" spans="1:13" x14ac:dyDescent="0.45">
      <c r="A351" t="s">
        <v>13</v>
      </c>
      <c r="B351" t="s">
        <v>14</v>
      </c>
      <c r="C351">
        <v>42</v>
      </c>
      <c r="D351" t="s">
        <v>9</v>
      </c>
      <c r="E351">
        <v>186</v>
      </c>
      <c r="F351" t="s">
        <v>23</v>
      </c>
      <c r="G351">
        <v>228</v>
      </c>
      <c r="K351">
        <f t="shared" si="22"/>
        <v>0</v>
      </c>
      <c r="L351">
        <f t="shared" si="23"/>
        <v>0</v>
      </c>
      <c r="M351">
        <f t="shared" si="24"/>
        <v>228</v>
      </c>
    </row>
    <row r="352" spans="1:13" x14ac:dyDescent="0.45">
      <c r="A352" t="s">
        <v>13</v>
      </c>
      <c r="B352" t="s">
        <v>14</v>
      </c>
      <c r="C352">
        <v>41</v>
      </c>
      <c r="D352" t="s">
        <v>9</v>
      </c>
      <c r="E352">
        <v>184</v>
      </c>
      <c r="F352" t="s">
        <v>23</v>
      </c>
      <c r="G352">
        <v>184</v>
      </c>
      <c r="K352">
        <f t="shared" si="22"/>
        <v>0</v>
      </c>
      <c r="L352">
        <f t="shared" si="23"/>
        <v>0</v>
      </c>
      <c r="M352">
        <f t="shared" si="24"/>
        <v>184</v>
      </c>
    </row>
    <row r="353" spans="1:13" x14ac:dyDescent="0.45">
      <c r="A353" t="s">
        <v>13</v>
      </c>
      <c r="B353" t="s">
        <v>11</v>
      </c>
      <c r="C353">
        <v>63</v>
      </c>
      <c r="D353" t="s">
        <v>15</v>
      </c>
      <c r="E353">
        <v>200</v>
      </c>
      <c r="F353" t="s">
        <v>23</v>
      </c>
      <c r="G353">
        <v>214</v>
      </c>
      <c r="K353">
        <f t="shared" si="22"/>
        <v>0</v>
      </c>
      <c r="L353">
        <f t="shared" si="23"/>
        <v>0</v>
      </c>
      <c r="M353">
        <f t="shared" si="24"/>
        <v>214</v>
      </c>
    </row>
    <row r="354" spans="1:13" x14ac:dyDescent="0.45">
      <c r="A354" t="s">
        <v>13</v>
      </c>
      <c r="B354" t="s">
        <v>11</v>
      </c>
      <c r="C354">
        <v>72</v>
      </c>
      <c r="D354" t="s">
        <v>15</v>
      </c>
      <c r="E354">
        <v>180</v>
      </c>
      <c r="F354" t="s">
        <v>23</v>
      </c>
      <c r="G354">
        <v>174</v>
      </c>
      <c r="K354">
        <f t="shared" si="22"/>
        <v>0</v>
      </c>
      <c r="L354">
        <f t="shared" si="23"/>
        <v>0</v>
      </c>
      <c r="M354">
        <f t="shared" si="24"/>
        <v>174</v>
      </c>
    </row>
    <row r="355" spans="1:13" x14ac:dyDescent="0.45">
      <c r="A355" t="s">
        <v>13</v>
      </c>
      <c r="B355" t="s">
        <v>18</v>
      </c>
      <c r="C355">
        <v>20</v>
      </c>
      <c r="D355" t="s">
        <v>17</v>
      </c>
      <c r="E355">
        <v>187</v>
      </c>
      <c r="F355" t="s">
        <v>23</v>
      </c>
      <c r="G355">
        <v>185</v>
      </c>
      <c r="K355">
        <f t="shared" si="22"/>
        <v>0</v>
      </c>
      <c r="L355">
        <f t="shared" si="23"/>
        <v>0</v>
      </c>
      <c r="M355">
        <f t="shared" si="24"/>
        <v>185</v>
      </c>
    </row>
    <row r="356" spans="1:13" x14ac:dyDescent="0.45">
      <c r="A356" t="s">
        <v>13</v>
      </c>
      <c r="B356" t="s">
        <v>11</v>
      </c>
      <c r="C356">
        <v>46</v>
      </c>
      <c r="D356" t="s">
        <v>9</v>
      </c>
      <c r="E356">
        <v>179</v>
      </c>
      <c r="F356" t="s">
        <v>23</v>
      </c>
      <c r="G356">
        <v>236</v>
      </c>
      <c r="K356">
        <f t="shared" si="22"/>
        <v>0</v>
      </c>
      <c r="L356">
        <f t="shared" si="23"/>
        <v>0</v>
      </c>
      <c r="M356">
        <f t="shared" si="24"/>
        <v>236</v>
      </c>
    </row>
    <row r="357" spans="1:13" x14ac:dyDescent="0.45">
      <c r="A357" t="s">
        <v>13</v>
      </c>
      <c r="B357" t="s">
        <v>11</v>
      </c>
      <c r="C357">
        <v>41</v>
      </c>
      <c r="D357" t="s">
        <v>9</v>
      </c>
      <c r="E357">
        <v>188</v>
      </c>
      <c r="F357" t="s">
        <v>23</v>
      </c>
      <c r="G357">
        <v>151</v>
      </c>
      <c r="K357">
        <f t="shared" si="22"/>
        <v>0</v>
      </c>
      <c r="L357">
        <f t="shared" si="23"/>
        <v>0</v>
      </c>
      <c r="M357">
        <f t="shared" si="24"/>
        <v>151</v>
      </c>
    </row>
    <row r="358" spans="1:13" x14ac:dyDescent="0.45">
      <c r="A358" t="s">
        <v>13</v>
      </c>
      <c r="B358" t="s">
        <v>11</v>
      </c>
      <c r="C358">
        <v>65</v>
      </c>
      <c r="D358" t="s">
        <v>15</v>
      </c>
      <c r="E358">
        <v>181</v>
      </c>
      <c r="F358" t="s">
        <v>23</v>
      </c>
      <c r="G358">
        <v>199</v>
      </c>
      <c r="K358">
        <f t="shared" si="22"/>
        <v>0</v>
      </c>
      <c r="L358">
        <f t="shared" si="23"/>
        <v>0</v>
      </c>
      <c r="M358">
        <f t="shared" si="24"/>
        <v>199</v>
      </c>
    </row>
    <row r="359" spans="1:13" x14ac:dyDescent="0.45">
      <c r="A359" t="s">
        <v>13</v>
      </c>
      <c r="B359" t="s">
        <v>11</v>
      </c>
      <c r="C359">
        <v>30</v>
      </c>
      <c r="D359" t="s">
        <v>16</v>
      </c>
      <c r="E359">
        <v>180</v>
      </c>
      <c r="F359" t="s">
        <v>23</v>
      </c>
      <c r="G359">
        <v>140</v>
      </c>
      <c r="K359">
        <f t="shared" si="22"/>
        <v>0</v>
      </c>
      <c r="L359">
        <f t="shared" si="23"/>
        <v>0</v>
      </c>
      <c r="M359">
        <f t="shared" si="24"/>
        <v>140</v>
      </c>
    </row>
    <row r="360" spans="1:13" x14ac:dyDescent="0.45">
      <c r="A360" t="s">
        <v>13</v>
      </c>
      <c r="B360" t="s">
        <v>11</v>
      </c>
      <c r="C360">
        <v>45</v>
      </c>
      <c r="D360" t="s">
        <v>9</v>
      </c>
      <c r="E360">
        <v>190</v>
      </c>
      <c r="F360" t="s">
        <v>23</v>
      </c>
      <c r="G360">
        <v>201</v>
      </c>
      <c r="K360">
        <f t="shared" si="22"/>
        <v>0</v>
      </c>
      <c r="L360">
        <f t="shared" si="23"/>
        <v>0</v>
      </c>
      <c r="M360">
        <f t="shared" si="24"/>
        <v>201</v>
      </c>
    </row>
    <row r="361" spans="1:13" x14ac:dyDescent="0.45">
      <c r="A361" t="s">
        <v>13</v>
      </c>
      <c r="B361" t="s">
        <v>11</v>
      </c>
      <c r="C361">
        <v>53</v>
      </c>
      <c r="D361" t="s">
        <v>12</v>
      </c>
      <c r="E361">
        <v>182</v>
      </c>
      <c r="F361" t="s">
        <v>23</v>
      </c>
      <c r="G361">
        <v>204</v>
      </c>
      <c r="K361">
        <f t="shared" si="22"/>
        <v>0</v>
      </c>
      <c r="L361">
        <f t="shared" si="23"/>
        <v>0</v>
      </c>
      <c r="M361">
        <f t="shared" si="24"/>
        <v>204</v>
      </c>
    </row>
    <row r="362" spans="1:13" x14ac:dyDescent="0.45">
      <c r="A362" t="s">
        <v>13</v>
      </c>
      <c r="B362" t="s">
        <v>8</v>
      </c>
      <c r="C362">
        <v>35</v>
      </c>
      <c r="D362" t="s">
        <v>16</v>
      </c>
      <c r="E362">
        <v>189</v>
      </c>
      <c r="F362" t="s">
        <v>23</v>
      </c>
      <c r="G362">
        <v>169</v>
      </c>
      <c r="K362">
        <f t="shared" si="22"/>
        <v>0</v>
      </c>
      <c r="L362">
        <f t="shared" si="23"/>
        <v>0</v>
      </c>
      <c r="M362">
        <f t="shared" si="24"/>
        <v>169</v>
      </c>
    </row>
    <row r="363" spans="1:13" x14ac:dyDescent="0.45">
      <c r="A363" t="s">
        <v>13</v>
      </c>
      <c r="B363" t="s">
        <v>11</v>
      </c>
      <c r="C363">
        <v>32</v>
      </c>
      <c r="D363" t="s">
        <v>16</v>
      </c>
      <c r="E363">
        <v>179</v>
      </c>
      <c r="F363" t="s">
        <v>23</v>
      </c>
      <c r="G363">
        <v>215</v>
      </c>
      <c r="K363">
        <f t="shared" si="22"/>
        <v>0</v>
      </c>
      <c r="L363">
        <f t="shared" si="23"/>
        <v>0</v>
      </c>
      <c r="M363">
        <f t="shared" si="24"/>
        <v>215</v>
      </c>
    </row>
    <row r="364" spans="1:13" x14ac:dyDescent="0.45">
      <c r="A364" t="s">
        <v>13</v>
      </c>
      <c r="B364" t="s">
        <v>8</v>
      </c>
      <c r="C364">
        <v>59</v>
      </c>
      <c r="D364" t="s">
        <v>12</v>
      </c>
      <c r="E364">
        <v>177</v>
      </c>
      <c r="F364" t="s">
        <v>23</v>
      </c>
      <c r="G364">
        <v>179</v>
      </c>
      <c r="K364">
        <f t="shared" si="22"/>
        <v>0</v>
      </c>
      <c r="L364">
        <f t="shared" si="23"/>
        <v>0</v>
      </c>
      <c r="M364">
        <f t="shared" si="24"/>
        <v>179</v>
      </c>
    </row>
    <row r="365" spans="1:13" x14ac:dyDescent="0.45">
      <c r="A365" t="s">
        <v>13</v>
      </c>
      <c r="B365" t="s">
        <v>14</v>
      </c>
      <c r="C365">
        <v>41</v>
      </c>
      <c r="D365" t="s">
        <v>9</v>
      </c>
      <c r="E365">
        <v>197</v>
      </c>
      <c r="F365" t="s">
        <v>23</v>
      </c>
      <c r="G365">
        <v>151</v>
      </c>
      <c r="K365">
        <f t="shared" si="22"/>
        <v>0</v>
      </c>
      <c r="L365">
        <f t="shared" si="23"/>
        <v>0</v>
      </c>
      <c r="M365">
        <f t="shared" si="24"/>
        <v>151</v>
      </c>
    </row>
    <row r="366" spans="1:13" x14ac:dyDescent="0.45">
      <c r="A366" t="s">
        <v>13</v>
      </c>
      <c r="B366" t="s">
        <v>11</v>
      </c>
      <c r="C366">
        <v>64</v>
      </c>
      <c r="D366" t="s">
        <v>15</v>
      </c>
      <c r="E366">
        <v>183</v>
      </c>
      <c r="F366" t="s">
        <v>23</v>
      </c>
      <c r="G366">
        <v>155</v>
      </c>
      <c r="K366">
        <f t="shared" si="22"/>
        <v>0</v>
      </c>
      <c r="L366">
        <f t="shared" si="23"/>
        <v>0</v>
      </c>
      <c r="M366">
        <f t="shared" si="24"/>
        <v>155</v>
      </c>
    </row>
    <row r="367" spans="1:13" x14ac:dyDescent="0.45">
      <c r="A367" t="s">
        <v>13</v>
      </c>
      <c r="B367" t="s">
        <v>18</v>
      </c>
      <c r="C367">
        <v>70</v>
      </c>
      <c r="D367" t="s">
        <v>15</v>
      </c>
      <c r="E367">
        <v>178</v>
      </c>
      <c r="F367" t="s">
        <v>23</v>
      </c>
      <c r="G367">
        <v>269</v>
      </c>
      <c r="K367">
        <f t="shared" si="22"/>
        <v>0</v>
      </c>
      <c r="L367">
        <f t="shared" si="23"/>
        <v>0</v>
      </c>
      <c r="M367">
        <f t="shared" si="24"/>
        <v>269</v>
      </c>
    </row>
    <row r="368" spans="1:13" x14ac:dyDescent="0.45">
      <c r="A368" t="s">
        <v>13</v>
      </c>
      <c r="B368" t="s">
        <v>11</v>
      </c>
      <c r="C368">
        <v>61</v>
      </c>
      <c r="D368" t="s">
        <v>15</v>
      </c>
      <c r="E368">
        <v>191</v>
      </c>
      <c r="F368" t="s">
        <v>23</v>
      </c>
      <c r="G368">
        <v>142</v>
      </c>
      <c r="K368">
        <f t="shared" si="22"/>
        <v>0</v>
      </c>
      <c r="L368">
        <f t="shared" si="23"/>
        <v>0</v>
      </c>
      <c r="M368">
        <f t="shared" si="24"/>
        <v>142</v>
      </c>
    </row>
    <row r="369" spans="1:13" x14ac:dyDescent="0.45">
      <c r="A369" t="s">
        <v>13</v>
      </c>
      <c r="B369" t="s">
        <v>8</v>
      </c>
      <c r="C369">
        <v>47</v>
      </c>
      <c r="D369" t="s">
        <v>9</v>
      </c>
      <c r="E369">
        <v>186</v>
      </c>
      <c r="F369" t="s">
        <v>23</v>
      </c>
      <c r="G369">
        <v>194</v>
      </c>
      <c r="K369">
        <f t="shared" si="22"/>
        <v>0</v>
      </c>
      <c r="L369">
        <f t="shared" si="23"/>
        <v>0</v>
      </c>
      <c r="M369">
        <f t="shared" si="24"/>
        <v>194</v>
      </c>
    </row>
    <row r="370" spans="1:13" x14ac:dyDescent="0.45">
      <c r="A370" t="s">
        <v>13</v>
      </c>
      <c r="B370" t="s">
        <v>11</v>
      </c>
      <c r="C370">
        <v>49</v>
      </c>
      <c r="D370" t="s">
        <v>9</v>
      </c>
      <c r="E370">
        <v>189</v>
      </c>
      <c r="F370" t="s">
        <v>23</v>
      </c>
      <c r="G370">
        <v>228</v>
      </c>
      <c r="K370">
        <f t="shared" si="22"/>
        <v>0</v>
      </c>
      <c r="L370">
        <f t="shared" si="23"/>
        <v>0</v>
      </c>
      <c r="M370">
        <f t="shared" si="24"/>
        <v>228</v>
      </c>
    </row>
    <row r="371" spans="1:13" x14ac:dyDescent="0.45">
      <c r="A371" t="s">
        <v>13</v>
      </c>
      <c r="B371" t="s">
        <v>11</v>
      </c>
      <c r="C371">
        <v>65</v>
      </c>
      <c r="D371" t="s">
        <v>15</v>
      </c>
      <c r="E371">
        <v>197</v>
      </c>
      <c r="F371" t="s">
        <v>23</v>
      </c>
      <c r="G371">
        <v>173</v>
      </c>
      <c r="K371">
        <f t="shared" si="22"/>
        <v>0</v>
      </c>
      <c r="L371">
        <f t="shared" si="23"/>
        <v>0</v>
      </c>
      <c r="M371">
        <f t="shared" si="24"/>
        <v>173</v>
      </c>
    </row>
    <row r="372" spans="1:13" x14ac:dyDescent="0.45">
      <c r="A372" t="s">
        <v>13</v>
      </c>
      <c r="B372" t="s">
        <v>11</v>
      </c>
      <c r="C372">
        <v>59</v>
      </c>
      <c r="D372" t="s">
        <v>12</v>
      </c>
      <c r="E372">
        <v>189</v>
      </c>
      <c r="F372" t="s">
        <v>23</v>
      </c>
      <c r="G372">
        <v>255</v>
      </c>
      <c r="K372">
        <f t="shared" si="22"/>
        <v>0</v>
      </c>
      <c r="L372">
        <f t="shared" si="23"/>
        <v>0</v>
      </c>
      <c r="M372">
        <f t="shared" si="24"/>
        <v>255</v>
      </c>
    </row>
    <row r="373" spans="1:13" x14ac:dyDescent="0.45">
      <c r="A373" t="s">
        <v>13</v>
      </c>
      <c r="B373" t="s">
        <v>8</v>
      </c>
      <c r="C373">
        <v>63</v>
      </c>
      <c r="D373" t="s">
        <v>15</v>
      </c>
      <c r="E373">
        <v>179</v>
      </c>
      <c r="F373" t="s">
        <v>23</v>
      </c>
      <c r="G373">
        <v>204</v>
      </c>
      <c r="K373">
        <f t="shared" si="22"/>
        <v>0</v>
      </c>
      <c r="L373">
        <f t="shared" si="23"/>
        <v>0</v>
      </c>
      <c r="M373">
        <f t="shared" si="24"/>
        <v>204</v>
      </c>
    </row>
    <row r="374" spans="1:13" x14ac:dyDescent="0.45">
      <c r="A374" t="s">
        <v>13</v>
      </c>
      <c r="B374" t="s">
        <v>8</v>
      </c>
      <c r="C374">
        <v>40</v>
      </c>
      <c r="D374" t="s">
        <v>9</v>
      </c>
      <c r="E374">
        <v>179</v>
      </c>
      <c r="F374" t="s">
        <v>23</v>
      </c>
      <c r="G374">
        <v>198</v>
      </c>
      <c r="K374">
        <f t="shared" si="22"/>
        <v>0</v>
      </c>
      <c r="L374">
        <f t="shared" si="23"/>
        <v>0</v>
      </c>
      <c r="M374">
        <f t="shared" si="24"/>
        <v>198</v>
      </c>
    </row>
    <row r="375" spans="1:13" x14ac:dyDescent="0.45">
      <c r="A375" t="s">
        <v>13</v>
      </c>
      <c r="B375" t="s">
        <v>11</v>
      </c>
      <c r="C375">
        <v>48</v>
      </c>
      <c r="D375" t="s">
        <v>9</v>
      </c>
      <c r="E375">
        <v>196</v>
      </c>
      <c r="F375" t="s">
        <v>23</v>
      </c>
      <c r="G375">
        <v>203</v>
      </c>
      <c r="K375">
        <f t="shared" si="22"/>
        <v>0</v>
      </c>
      <c r="L375">
        <f t="shared" si="23"/>
        <v>0</v>
      </c>
      <c r="M375">
        <f t="shared" si="24"/>
        <v>203</v>
      </c>
    </row>
    <row r="376" spans="1:13" x14ac:dyDescent="0.45">
      <c r="A376" t="s">
        <v>13</v>
      </c>
      <c r="B376" t="s">
        <v>11</v>
      </c>
      <c r="C376">
        <v>69</v>
      </c>
      <c r="D376" t="s">
        <v>15</v>
      </c>
      <c r="E376">
        <v>179</v>
      </c>
      <c r="F376" t="s">
        <v>23</v>
      </c>
      <c r="G376">
        <v>166</v>
      </c>
      <c r="K376">
        <f t="shared" si="22"/>
        <v>0</v>
      </c>
      <c r="L376">
        <f t="shared" si="23"/>
        <v>0</v>
      </c>
      <c r="M376">
        <f t="shared" si="24"/>
        <v>166</v>
      </c>
    </row>
    <row r="377" spans="1:13" x14ac:dyDescent="0.45">
      <c r="A377" t="s">
        <v>13</v>
      </c>
      <c r="B377" t="s">
        <v>8</v>
      </c>
      <c r="C377">
        <v>70</v>
      </c>
      <c r="D377" t="s">
        <v>15</v>
      </c>
      <c r="E377">
        <v>200</v>
      </c>
      <c r="F377" t="s">
        <v>23</v>
      </c>
      <c r="G377">
        <v>180</v>
      </c>
      <c r="K377">
        <f t="shared" si="22"/>
        <v>0</v>
      </c>
      <c r="L377">
        <f t="shared" si="23"/>
        <v>0</v>
      </c>
      <c r="M377">
        <f t="shared" si="24"/>
        <v>180</v>
      </c>
    </row>
    <row r="378" spans="1:13" x14ac:dyDescent="0.45">
      <c r="A378" t="s">
        <v>13</v>
      </c>
      <c r="B378" t="s">
        <v>11</v>
      </c>
      <c r="C378">
        <v>23</v>
      </c>
      <c r="D378" t="s">
        <v>17</v>
      </c>
      <c r="E378">
        <v>185</v>
      </c>
      <c r="F378" t="s">
        <v>23</v>
      </c>
      <c r="G378">
        <v>306</v>
      </c>
      <c r="K378">
        <f t="shared" si="22"/>
        <v>0</v>
      </c>
      <c r="L378">
        <f t="shared" si="23"/>
        <v>0</v>
      </c>
      <c r="M378">
        <f t="shared" si="24"/>
        <v>306</v>
      </c>
    </row>
    <row r="379" spans="1:13" x14ac:dyDescent="0.45">
      <c r="A379" t="s">
        <v>13</v>
      </c>
      <c r="B379" t="s">
        <v>18</v>
      </c>
      <c r="C379">
        <v>40</v>
      </c>
      <c r="D379" t="s">
        <v>9</v>
      </c>
      <c r="E379">
        <v>187</v>
      </c>
      <c r="F379" t="s">
        <v>23</v>
      </c>
      <c r="G379">
        <v>219</v>
      </c>
      <c r="K379">
        <f t="shared" si="22"/>
        <v>0</v>
      </c>
      <c r="L379">
        <f t="shared" si="23"/>
        <v>0</v>
      </c>
      <c r="M379">
        <f t="shared" si="24"/>
        <v>219</v>
      </c>
    </row>
    <row r="380" spans="1:13" x14ac:dyDescent="0.45">
      <c r="A380" t="s">
        <v>13</v>
      </c>
      <c r="B380" t="s">
        <v>18</v>
      </c>
      <c r="C380">
        <v>66</v>
      </c>
      <c r="D380" t="s">
        <v>15</v>
      </c>
      <c r="E380">
        <v>185</v>
      </c>
      <c r="F380" t="s">
        <v>23</v>
      </c>
      <c r="G380">
        <v>235</v>
      </c>
      <c r="K380">
        <f t="shared" si="22"/>
        <v>0</v>
      </c>
      <c r="L380">
        <f t="shared" si="23"/>
        <v>0</v>
      </c>
      <c r="M380">
        <f t="shared" si="24"/>
        <v>235</v>
      </c>
    </row>
    <row r="381" spans="1:13" x14ac:dyDescent="0.45">
      <c r="A381" t="s">
        <v>13</v>
      </c>
      <c r="B381" t="s">
        <v>8</v>
      </c>
      <c r="C381">
        <v>74</v>
      </c>
      <c r="D381" t="s">
        <v>15</v>
      </c>
      <c r="E381">
        <v>184</v>
      </c>
      <c r="F381" t="s">
        <v>23</v>
      </c>
      <c r="G381">
        <v>337</v>
      </c>
      <c r="K381">
        <f t="shared" si="22"/>
        <v>0</v>
      </c>
      <c r="L381">
        <f t="shared" si="23"/>
        <v>0</v>
      </c>
      <c r="M381">
        <f t="shared" si="24"/>
        <v>337</v>
      </c>
    </row>
    <row r="382" spans="1:13" x14ac:dyDescent="0.45">
      <c r="A382" t="s">
        <v>13</v>
      </c>
      <c r="B382" t="s">
        <v>11</v>
      </c>
      <c r="C382">
        <v>20</v>
      </c>
      <c r="D382" t="s">
        <v>17</v>
      </c>
      <c r="E382">
        <v>187</v>
      </c>
      <c r="F382" t="s">
        <v>23</v>
      </c>
      <c r="G382">
        <v>209</v>
      </c>
      <c r="K382">
        <f t="shared" si="22"/>
        <v>0</v>
      </c>
      <c r="L382">
        <f t="shared" si="23"/>
        <v>0</v>
      </c>
      <c r="M382">
        <f t="shared" si="24"/>
        <v>209</v>
      </c>
    </row>
    <row r="383" spans="1:13" x14ac:dyDescent="0.45">
      <c r="A383" t="s">
        <v>13</v>
      </c>
      <c r="B383" t="s">
        <v>8</v>
      </c>
      <c r="C383">
        <v>42</v>
      </c>
      <c r="D383" t="s">
        <v>9</v>
      </c>
      <c r="E383">
        <v>185</v>
      </c>
      <c r="F383" t="s">
        <v>23</v>
      </c>
      <c r="G383">
        <v>179</v>
      </c>
      <c r="L383">
        <f t="shared" si="23"/>
        <v>0</v>
      </c>
      <c r="M383">
        <f t="shared" si="24"/>
        <v>179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141FB-64DE-49CE-AECE-9FAE9EF2F979}">
  <dimension ref="A1:K101"/>
  <sheetViews>
    <sheetView workbookViewId="0">
      <selection activeCell="G10" sqref="G10"/>
    </sheetView>
  </sheetViews>
  <sheetFormatPr defaultRowHeight="14.25" x14ac:dyDescent="0.45"/>
  <cols>
    <col min="2" max="2" width="19.1328125" customWidth="1"/>
    <col min="3" max="3" width="10.73046875" bestFit="1" customWidth="1"/>
  </cols>
  <sheetData>
    <row r="1" spans="1:4" x14ac:dyDescent="0.45">
      <c r="A1" t="s">
        <v>76</v>
      </c>
      <c r="B1" t="s">
        <v>81</v>
      </c>
      <c r="C1" t="s">
        <v>82</v>
      </c>
      <c r="D1" t="s">
        <v>83</v>
      </c>
    </row>
    <row r="2" spans="1:4" x14ac:dyDescent="0.45">
      <c r="A2">
        <v>200</v>
      </c>
      <c r="B2">
        <f>(A2-$A$99)^3</f>
        <v>23199.927743417269</v>
      </c>
      <c r="C2">
        <f>(A2-$A$99)^4</f>
        <v>661681.27251538017</v>
      </c>
      <c r="D2">
        <f>(A2-$A$99)^2</f>
        <v>813.43793402777828</v>
      </c>
    </row>
    <row r="3" spans="1:4" x14ac:dyDescent="0.45">
      <c r="A3">
        <v>199</v>
      </c>
      <c r="B3">
        <f t="shared" ref="B3:B66" si="0">(A3-$A$99)^3</f>
        <v>20844.176441333933</v>
      </c>
      <c r="C3">
        <f t="shared" ref="C3:C66" si="1">(A3-$A$99)^4</f>
        <v>573649.10581254447</v>
      </c>
      <c r="D3">
        <f t="shared" ref="D3:D66" si="2">(A3-$A$99)^2</f>
        <v>757.39626736111165</v>
      </c>
    </row>
    <row r="4" spans="1:4" x14ac:dyDescent="0.45">
      <c r="A4">
        <v>144</v>
      </c>
      <c r="B4">
        <f t="shared" si="0"/>
        <v>-20749.645173249399</v>
      </c>
      <c r="C4">
        <f t="shared" si="1"/>
        <v>570182.95798991551</v>
      </c>
      <c r="D4">
        <f t="shared" si="2"/>
        <v>755.10460069444389</v>
      </c>
    </row>
    <row r="5" spans="1:4" x14ac:dyDescent="0.45">
      <c r="A5">
        <v>190</v>
      </c>
      <c r="B5">
        <f t="shared" si="0"/>
        <v>6353.0397225839224</v>
      </c>
      <c r="C5">
        <f t="shared" si="1"/>
        <v>117663.58986202313</v>
      </c>
      <c r="D5">
        <f t="shared" si="2"/>
        <v>343.02126736111148</v>
      </c>
    </row>
    <row r="6" spans="1:4" x14ac:dyDescent="0.45">
      <c r="A6">
        <v>113</v>
      </c>
      <c r="B6">
        <f t="shared" si="0"/>
        <v>-199987.81053783264</v>
      </c>
      <c r="C6">
        <f t="shared" si="1"/>
        <v>11695120.503743669</v>
      </c>
      <c r="D6">
        <f t="shared" si="2"/>
        <v>3419.8129340277765</v>
      </c>
    </row>
    <row r="7" spans="1:4" x14ac:dyDescent="0.45">
      <c r="A7">
        <v>177</v>
      </c>
      <c r="B7">
        <f t="shared" si="0"/>
        <v>168.27279550057958</v>
      </c>
      <c r="C7">
        <f t="shared" si="1"/>
        <v>929.00605849278463</v>
      </c>
      <c r="D7">
        <f t="shared" si="2"/>
        <v>30.479600694444549</v>
      </c>
    </row>
    <row r="8" spans="1:4" x14ac:dyDescent="0.45">
      <c r="A8">
        <v>130</v>
      </c>
      <c r="B8">
        <f t="shared" si="0"/>
        <v>-71365.788402416045</v>
      </c>
      <c r="C8">
        <f t="shared" si="1"/>
        <v>2960193.4314418817</v>
      </c>
      <c r="D8">
        <f t="shared" si="2"/>
        <v>1720.5212673611104</v>
      </c>
    </row>
    <row r="9" spans="1:4" x14ac:dyDescent="0.45">
      <c r="A9">
        <v>210</v>
      </c>
      <c r="B9">
        <f t="shared" si="0"/>
        <v>57159.315764250627</v>
      </c>
      <c r="C9">
        <f t="shared" si="1"/>
        <v>2201824.4760020715</v>
      </c>
      <c r="D9">
        <f t="shared" si="2"/>
        <v>1483.8546006944453</v>
      </c>
    </row>
    <row r="10" spans="1:4" x14ac:dyDescent="0.45">
      <c r="A10">
        <v>111</v>
      </c>
      <c r="B10">
        <f t="shared" si="0"/>
        <v>-221216.43814199933</v>
      </c>
      <c r="C10">
        <f t="shared" si="1"/>
        <v>13378985.831796333</v>
      </c>
      <c r="D10">
        <f t="shared" si="2"/>
        <v>3657.7296006944434</v>
      </c>
    </row>
    <row r="11" spans="1:4" x14ac:dyDescent="0.45">
      <c r="A11">
        <v>188</v>
      </c>
      <c r="B11">
        <f t="shared" si="0"/>
        <v>4509.1621184172536</v>
      </c>
      <c r="C11">
        <f t="shared" si="1"/>
        <v>74495.115831351752</v>
      </c>
      <c r="D11">
        <f t="shared" si="2"/>
        <v>272.93793402777811</v>
      </c>
    </row>
    <row r="12" spans="1:4" x14ac:dyDescent="0.45">
      <c r="A12">
        <v>138</v>
      </c>
      <c r="B12">
        <f t="shared" si="0"/>
        <v>-37525.277985749395</v>
      </c>
      <c r="C12">
        <f t="shared" si="1"/>
        <v>1256315.0358979013</v>
      </c>
      <c r="D12">
        <f t="shared" si="2"/>
        <v>1120.8546006944439</v>
      </c>
    </row>
    <row r="13" spans="1:4" x14ac:dyDescent="0.45">
      <c r="A13">
        <v>197</v>
      </c>
      <c r="B13">
        <f t="shared" si="0"/>
        <v>16622.048837167265</v>
      </c>
      <c r="C13">
        <f t="shared" si="1"/>
        <v>424208.53803187306</v>
      </c>
      <c r="D13">
        <f t="shared" si="2"/>
        <v>651.31293402777828</v>
      </c>
    </row>
    <row r="14" spans="1:4" x14ac:dyDescent="0.45">
      <c r="A14">
        <v>216</v>
      </c>
      <c r="B14">
        <f t="shared" si="0"/>
        <v>88244.948576750627</v>
      </c>
      <c r="C14">
        <f t="shared" si="1"/>
        <v>3928738.6480940864</v>
      </c>
      <c r="D14">
        <f t="shared" si="2"/>
        <v>1982.1046006944453</v>
      </c>
    </row>
    <row r="15" spans="1:4" x14ac:dyDescent="0.45">
      <c r="A15">
        <v>154</v>
      </c>
      <c r="B15">
        <f t="shared" si="0"/>
        <v>-5340.2571524160794</v>
      </c>
      <c r="C15">
        <f t="shared" si="1"/>
        <v>93343.244809939351</v>
      </c>
      <c r="D15">
        <f t="shared" si="2"/>
        <v>305.5212673611108</v>
      </c>
    </row>
    <row r="16" spans="1:4" x14ac:dyDescent="0.45">
      <c r="A16">
        <v>194</v>
      </c>
      <c r="B16">
        <f t="shared" si="0"/>
        <v>11422.29493091726</v>
      </c>
      <c r="C16">
        <f t="shared" si="1"/>
        <v>257239.60042336592</v>
      </c>
      <c r="D16">
        <f t="shared" si="2"/>
        <v>507.18793402777823</v>
      </c>
    </row>
    <row r="17" spans="1:11" x14ac:dyDescent="0.45">
      <c r="A17">
        <v>177</v>
      </c>
      <c r="B17">
        <f t="shared" si="0"/>
        <v>168.27279550057958</v>
      </c>
      <c r="C17">
        <f t="shared" si="1"/>
        <v>929.00605849278463</v>
      </c>
      <c r="D17">
        <f t="shared" si="2"/>
        <v>30.479600694444549</v>
      </c>
    </row>
    <row r="18" spans="1:11" x14ac:dyDescent="0.45">
      <c r="A18">
        <v>16</v>
      </c>
      <c r="B18">
        <f t="shared" si="0"/>
        <v>-3758517.8118399158</v>
      </c>
      <c r="C18">
        <f t="shared" si="1"/>
        <v>584371217.28669357</v>
      </c>
      <c r="D18">
        <f t="shared" si="2"/>
        <v>24173.771267361109</v>
      </c>
    </row>
    <row r="19" spans="1:11" x14ac:dyDescent="0.45">
      <c r="A19">
        <v>164</v>
      </c>
      <c r="B19">
        <f t="shared" si="0"/>
        <v>-418.36913158275303</v>
      </c>
      <c r="C19">
        <f t="shared" si="1"/>
        <v>3129.0524632960032</v>
      </c>
      <c r="D19">
        <f t="shared" si="2"/>
        <v>55.937934027777636</v>
      </c>
    </row>
    <row r="20" spans="1:11" x14ac:dyDescent="0.45">
      <c r="A20">
        <v>158</v>
      </c>
      <c r="B20">
        <f t="shared" si="0"/>
        <v>-2449.0019440827496</v>
      </c>
      <c r="C20">
        <f t="shared" si="1"/>
        <v>33010.505371282037</v>
      </c>
      <c r="D20">
        <f t="shared" si="2"/>
        <v>181.68793402777752</v>
      </c>
    </row>
    <row r="21" spans="1:11" x14ac:dyDescent="0.45">
      <c r="A21">
        <v>153</v>
      </c>
      <c r="B21">
        <f t="shared" si="0"/>
        <v>-6310.2584544994124</v>
      </c>
      <c r="C21">
        <f t="shared" si="1"/>
        <v>116608.317690437</v>
      </c>
      <c r="D21">
        <f t="shared" si="2"/>
        <v>341.47960069444412</v>
      </c>
    </row>
    <row r="22" spans="1:11" x14ac:dyDescent="0.45">
      <c r="A22">
        <v>125</v>
      </c>
      <c r="B22">
        <f t="shared" si="0"/>
        <v>-100409.54491283269</v>
      </c>
      <c r="C22">
        <f t="shared" si="1"/>
        <v>4666951.9729277017</v>
      </c>
      <c r="D22">
        <f t="shared" si="2"/>
        <v>2160.3129340277769</v>
      </c>
      <c r="K22" s="15" t="s">
        <v>57</v>
      </c>
    </row>
    <row r="23" spans="1:11" x14ac:dyDescent="0.45">
      <c r="A23">
        <v>166</v>
      </c>
      <c r="B23">
        <f t="shared" si="0"/>
        <v>-164.49152741608711</v>
      </c>
      <c r="C23">
        <f t="shared" si="1"/>
        <v>901.27649396730908</v>
      </c>
      <c r="D23">
        <f t="shared" si="2"/>
        <v>30.021267361111008</v>
      </c>
      <c r="G23" s="15"/>
      <c r="H23" s="15" t="s">
        <v>55</v>
      </c>
      <c r="I23" s="15" t="s">
        <v>52</v>
      </c>
      <c r="J23" s="15">
        <f>((H26)^3) * (A101-1)</f>
        <v>6451358.7459549848</v>
      </c>
      <c r="K23" s="15">
        <f>B99/J23</f>
        <v>0.58110277941285726</v>
      </c>
    </row>
    <row r="24" spans="1:11" x14ac:dyDescent="0.45">
      <c r="A24">
        <v>188</v>
      </c>
      <c r="B24">
        <f t="shared" si="0"/>
        <v>4509.1621184172536</v>
      </c>
      <c r="C24">
        <f t="shared" si="1"/>
        <v>74495.115831351752</v>
      </c>
      <c r="D24">
        <f t="shared" si="2"/>
        <v>272.93793402777811</v>
      </c>
      <c r="G24" s="15"/>
      <c r="H24" s="15" t="s">
        <v>56</v>
      </c>
      <c r="I24" s="15"/>
      <c r="J24" s="15"/>
      <c r="K24" s="15">
        <f>C100/(D100^2)</f>
        <v>7.9711782344912994</v>
      </c>
    </row>
    <row r="25" spans="1:11" x14ac:dyDescent="0.45">
      <c r="A25">
        <v>146</v>
      </c>
      <c r="B25">
        <f t="shared" si="0"/>
        <v>-16540.767569082735</v>
      </c>
      <c r="C25">
        <f t="shared" si="1"/>
        <v>421444.97368725366</v>
      </c>
      <c r="D25">
        <f t="shared" si="2"/>
        <v>649.18793402777726</v>
      </c>
      <c r="G25" s="15"/>
      <c r="H25" s="15"/>
      <c r="I25" s="15"/>
      <c r="J25" s="15"/>
      <c r="K25" s="15"/>
    </row>
    <row r="26" spans="1:11" x14ac:dyDescent="0.45">
      <c r="A26">
        <v>133</v>
      </c>
      <c r="B26">
        <f t="shared" si="0"/>
        <v>-56974.034496166045</v>
      </c>
      <c r="C26">
        <f t="shared" si="1"/>
        <v>2192313.3690503887</v>
      </c>
      <c r="D26">
        <f t="shared" si="2"/>
        <v>1480.6462673611104</v>
      </c>
      <c r="G26" s="15" t="s">
        <v>85</v>
      </c>
      <c r="H26" s="15">
        <f>_xlfn.STDEV.S(A2:A97)</f>
        <v>40.798343404621285</v>
      </c>
      <c r="I26" s="15"/>
      <c r="J26" s="15"/>
      <c r="K26" s="15"/>
    </row>
    <row r="27" spans="1:11" x14ac:dyDescent="0.45">
      <c r="A27">
        <v>177</v>
      </c>
      <c r="B27">
        <f t="shared" si="0"/>
        <v>168.27279550057958</v>
      </c>
      <c r="C27">
        <f t="shared" si="1"/>
        <v>929.00605849278463</v>
      </c>
      <c r="D27">
        <f t="shared" si="2"/>
        <v>30.479600694444549</v>
      </c>
    </row>
    <row r="28" spans="1:11" x14ac:dyDescent="0.45">
      <c r="A28">
        <v>135</v>
      </c>
      <c r="B28">
        <f t="shared" si="0"/>
        <v>-48543.906891999381</v>
      </c>
      <c r="C28">
        <f t="shared" si="1"/>
        <v>1770841.2701643936</v>
      </c>
      <c r="D28">
        <f t="shared" si="2"/>
        <v>1330.7296006944437</v>
      </c>
    </row>
    <row r="29" spans="1:11" x14ac:dyDescent="0.45">
      <c r="A29">
        <v>181</v>
      </c>
      <c r="B29">
        <f t="shared" si="0"/>
        <v>863.02800383391457</v>
      </c>
      <c r="C29">
        <f t="shared" si="1"/>
        <v>8216.7457865020697</v>
      </c>
      <c r="D29">
        <f t="shared" si="2"/>
        <v>90.646267361111285</v>
      </c>
    </row>
    <row r="30" spans="1:11" x14ac:dyDescent="0.45">
      <c r="A30">
        <v>137</v>
      </c>
      <c r="B30">
        <f t="shared" si="0"/>
        <v>-40989.279287832724</v>
      </c>
      <c r="C30">
        <f t="shared" si="1"/>
        <v>1413276.192111732</v>
      </c>
      <c r="D30">
        <f t="shared" si="2"/>
        <v>1188.8129340277771</v>
      </c>
    </row>
    <row r="31" spans="1:11" x14ac:dyDescent="0.45">
      <c r="A31">
        <v>181</v>
      </c>
      <c r="B31">
        <f t="shared" si="0"/>
        <v>863.02800383391457</v>
      </c>
      <c r="C31">
        <f t="shared" si="1"/>
        <v>8216.7457865020697</v>
      </c>
      <c r="D31">
        <f t="shared" si="2"/>
        <v>90.646267361111285</v>
      </c>
    </row>
    <row r="32" spans="1:11" x14ac:dyDescent="0.45">
      <c r="A32">
        <v>168</v>
      </c>
      <c r="B32">
        <f t="shared" si="0"/>
        <v>-42.113923249420957</v>
      </c>
      <c r="C32">
        <f t="shared" si="1"/>
        <v>146.52135797194333</v>
      </c>
      <c r="D32">
        <f t="shared" si="2"/>
        <v>12.104600694444379</v>
      </c>
    </row>
    <row r="33" spans="1:4" x14ac:dyDescent="0.45">
      <c r="A33">
        <v>176</v>
      </c>
      <c r="B33">
        <f t="shared" si="0"/>
        <v>92.396493417245949</v>
      </c>
      <c r="C33">
        <f t="shared" si="1"/>
        <v>417.70914732380032</v>
      </c>
      <c r="D33">
        <f t="shared" si="2"/>
        <v>20.437934027777864</v>
      </c>
    </row>
    <row r="34" spans="1:4" x14ac:dyDescent="0.45">
      <c r="A34">
        <v>165</v>
      </c>
      <c r="B34">
        <f t="shared" si="0"/>
        <v>-271.99282949942011</v>
      </c>
      <c r="C34">
        <f t="shared" si="1"/>
        <v>1762.2868744649902</v>
      </c>
      <c r="D34">
        <f t="shared" si="2"/>
        <v>41.979600694444322</v>
      </c>
    </row>
    <row r="35" spans="1:4" x14ac:dyDescent="0.45">
      <c r="A35">
        <v>163</v>
      </c>
      <c r="B35">
        <f t="shared" si="0"/>
        <v>-609.62043366608589</v>
      </c>
      <c r="C35">
        <f t="shared" si="1"/>
        <v>5169.0732604603472</v>
      </c>
      <c r="D35">
        <f t="shared" si="2"/>
        <v>71.896267361110944</v>
      </c>
    </row>
    <row r="36" spans="1:4" x14ac:dyDescent="0.45">
      <c r="A36">
        <v>157</v>
      </c>
      <c r="B36">
        <f t="shared" si="0"/>
        <v>-3035.5032461660817</v>
      </c>
      <c r="C36">
        <f t="shared" si="1"/>
        <v>43951.557418446362</v>
      </c>
      <c r="D36">
        <f t="shared" si="2"/>
        <v>209.64626736111083</v>
      </c>
    </row>
    <row r="37" spans="1:4" x14ac:dyDescent="0.45">
      <c r="A37">
        <v>170</v>
      </c>
      <c r="B37">
        <f t="shared" si="0"/>
        <v>-3.2363190827545676</v>
      </c>
      <c r="C37">
        <f t="shared" si="1"/>
        <v>4.7870553099077666</v>
      </c>
      <c r="D37">
        <f t="shared" si="2"/>
        <v>2.1879340277777497</v>
      </c>
    </row>
    <row r="38" spans="1:4" x14ac:dyDescent="0.45">
      <c r="A38">
        <v>153</v>
      </c>
      <c r="B38">
        <f t="shared" si="0"/>
        <v>-6310.2584544994124</v>
      </c>
      <c r="C38">
        <f t="shared" si="1"/>
        <v>116608.317690437</v>
      </c>
      <c r="D38">
        <f t="shared" si="2"/>
        <v>341.47960069444412</v>
      </c>
    </row>
    <row r="39" spans="1:4" x14ac:dyDescent="0.45">
      <c r="A39">
        <v>165</v>
      </c>
      <c r="B39">
        <f t="shared" si="0"/>
        <v>-271.99282949942011</v>
      </c>
      <c r="C39">
        <f t="shared" si="1"/>
        <v>1762.2868744649902</v>
      </c>
      <c r="D39">
        <f t="shared" si="2"/>
        <v>41.979600694444322</v>
      </c>
    </row>
    <row r="40" spans="1:4" x14ac:dyDescent="0.45">
      <c r="A40">
        <v>145</v>
      </c>
      <c r="B40">
        <f t="shared" si="0"/>
        <v>-18565.76887116607</v>
      </c>
      <c r="C40">
        <f t="shared" si="1"/>
        <v>491606.08823441801</v>
      </c>
      <c r="D40">
        <f t="shared" si="2"/>
        <v>701.14626736111063</v>
      </c>
    </row>
    <row r="41" spans="1:4" x14ac:dyDescent="0.45">
      <c r="A41">
        <v>166</v>
      </c>
      <c r="B41">
        <f t="shared" si="0"/>
        <v>-164.49152741608711</v>
      </c>
      <c r="C41">
        <f t="shared" si="1"/>
        <v>901.27649396730908</v>
      </c>
      <c r="D41">
        <f t="shared" si="2"/>
        <v>30.021267361111008</v>
      </c>
    </row>
    <row r="42" spans="1:4" x14ac:dyDescent="0.45">
      <c r="A42">
        <v>141</v>
      </c>
      <c r="B42">
        <f t="shared" si="0"/>
        <v>-28314.524079499395</v>
      </c>
      <c r="C42">
        <f t="shared" si="1"/>
        <v>863003.09850640839</v>
      </c>
      <c r="D42">
        <f t="shared" si="2"/>
        <v>928.97960069444389</v>
      </c>
    </row>
    <row r="43" spans="1:4" x14ac:dyDescent="0.45">
      <c r="A43">
        <v>206</v>
      </c>
      <c r="B43">
        <f t="shared" si="0"/>
        <v>41138.060555917284</v>
      </c>
      <c r="C43">
        <f t="shared" si="1"/>
        <v>1420120.132107395</v>
      </c>
      <c r="D43">
        <f t="shared" si="2"/>
        <v>1191.6879340277785</v>
      </c>
    </row>
    <row r="44" spans="1:4" x14ac:dyDescent="0.45">
      <c r="A44">
        <v>114</v>
      </c>
      <c r="B44">
        <f t="shared" si="0"/>
        <v>-189902.80923574933</v>
      </c>
      <c r="C44">
        <f t="shared" si="1"/>
        <v>10915455.22252984</v>
      </c>
      <c r="D44">
        <f t="shared" si="2"/>
        <v>3303.8546006944434</v>
      </c>
    </row>
    <row r="45" spans="1:4" x14ac:dyDescent="0.45">
      <c r="A45">
        <v>164</v>
      </c>
      <c r="B45">
        <f t="shared" si="0"/>
        <v>-418.36913158275303</v>
      </c>
      <c r="C45">
        <f t="shared" si="1"/>
        <v>3129.0524632960032</v>
      </c>
      <c r="D45">
        <f t="shared" si="2"/>
        <v>55.937934027777636</v>
      </c>
    </row>
    <row r="46" spans="1:4" x14ac:dyDescent="0.45">
      <c r="A46">
        <v>137</v>
      </c>
      <c r="B46">
        <f t="shared" si="0"/>
        <v>-40989.279287832724</v>
      </c>
      <c r="C46">
        <f t="shared" si="1"/>
        <v>1413276.192111732</v>
      </c>
      <c r="D46">
        <f t="shared" si="2"/>
        <v>1188.8129340277771</v>
      </c>
    </row>
    <row r="47" spans="1:4" x14ac:dyDescent="0.45">
      <c r="A47">
        <v>180</v>
      </c>
      <c r="B47">
        <f t="shared" si="0"/>
        <v>618.65170175058074</v>
      </c>
      <c r="C47">
        <f t="shared" si="1"/>
        <v>5271.4280419997449</v>
      </c>
      <c r="D47">
        <f t="shared" si="2"/>
        <v>72.604600694444599</v>
      </c>
    </row>
    <row r="48" spans="1:4" x14ac:dyDescent="0.45">
      <c r="A48">
        <v>171</v>
      </c>
      <c r="B48">
        <f t="shared" si="0"/>
        <v>-0.11001699942128977</v>
      </c>
      <c r="C48">
        <f t="shared" si="1"/>
        <v>5.2716478889366973E-2</v>
      </c>
      <c r="D48">
        <f t="shared" si="2"/>
        <v>0.22960069444443537</v>
      </c>
    </row>
    <row r="49" spans="1:4" x14ac:dyDescent="0.45">
      <c r="A49">
        <v>103</v>
      </c>
      <c r="B49">
        <f t="shared" si="0"/>
        <v>-321125.94855866593</v>
      </c>
      <c r="C49">
        <f t="shared" si="1"/>
        <v>21990437.352340307</v>
      </c>
      <c r="D49">
        <f t="shared" si="2"/>
        <v>4689.3962673611095</v>
      </c>
    </row>
    <row r="50" spans="1:4" x14ac:dyDescent="0.45">
      <c r="A50">
        <v>189</v>
      </c>
      <c r="B50">
        <f t="shared" si="0"/>
        <v>5378.5384205005876</v>
      </c>
      <c r="C50">
        <f t="shared" si="1"/>
        <v>94236.47524252077</v>
      </c>
      <c r="D50">
        <f t="shared" si="2"/>
        <v>306.9796006944448</v>
      </c>
    </row>
    <row r="51" spans="1:4" x14ac:dyDescent="0.45">
      <c r="A51">
        <v>117</v>
      </c>
      <c r="B51">
        <f t="shared" si="0"/>
        <v>-161693.05532949933</v>
      </c>
      <c r="C51">
        <f t="shared" si="1"/>
        <v>8808902.9101383481</v>
      </c>
      <c r="D51">
        <f t="shared" si="2"/>
        <v>2967.9796006944434</v>
      </c>
    </row>
    <row r="52" spans="1:4" x14ac:dyDescent="0.45">
      <c r="A52">
        <v>130</v>
      </c>
      <c r="B52">
        <f t="shared" si="0"/>
        <v>-71365.788402416045</v>
      </c>
      <c r="C52">
        <f t="shared" si="1"/>
        <v>2960193.4314418817</v>
      </c>
      <c r="D52">
        <f t="shared" si="2"/>
        <v>1720.5212673611104</v>
      </c>
    </row>
    <row r="53" spans="1:4" x14ac:dyDescent="0.45">
      <c r="A53">
        <v>208</v>
      </c>
      <c r="B53">
        <f t="shared" si="0"/>
        <v>48710.438160083948</v>
      </c>
      <c r="C53">
        <f t="shared" si="1"/>
        <v>1778945.7936380664</v>
      </c>
      <c r="D53">
        <f t="shared" si="2"/>
        <v>1333.7712673611118</v>
      </c>
    </row>
    <row r="54" spans="1:4" x14ac:dyDescent="0.45">
      <c r="A54">
        <v>207</v>
      </c>
      <c r="B54">
        <f t="shared" si="0"/>
        <v>44817.686858000612</v>
      </c>
      <c r="C54">
        <f t="shared" si="1"/>
        <v>1591961.5852685636</v>
      </c>
      <c r="D54">
        <f t="shared" si="2"/>
        <v>1261.729600694445</v>
      </c>
    </row>
    <row r="55" spans="1:4" x14ac:dyDescent="0.45">
      <c r="A55">
        <v>188</v>
      </c>
      <c r="B55">
        <f t="shared" si="0"/>
        <v>4509.1621184172536</v>
      </c>
      <c r="C55">
        <f t="shared" si="1"/>
        <v>74495.115831351752</v>
      </c>
      <c r="D55">
        <f t="shared" si="2"/>
        <v>272.93793402777811</v>
      </c>
    </row>
    <row r="56" spans="1:4" x14ac:dyDescent="0.45">
      <c r="A56">
        <v>156</v>
      </c>
      <c r="B56">
        <f t="shared" si="0"/>
        <v>-3708.8795482494143</v>
      </c>
      <c r="C56">
        <f t="shared" si="1"/>
        <v>57410.364673944023</v>
      </c>
      <c r="D56">
        <f t="shared" si="2"/>
        <v>239.60460069444414</v>
      </c>
    </row>
    <row r="57" spans="1:4" x14ac:dyDescent="0.45">
      <c r="A57">
        <v>138</v>
      </c>
      <c r="B57">
        <f t="shared" si="0"/>
        <v>-37525.277985749395</v>
      </c>
      <c r="C57">
        <f t="shared" si="1"/>
        <v>1256315.0358979013</v>
      </c>
      <c r="D57">
        <f t="shared" si="2"/>
        <v>1120.8546006944439</v>
      </c>
    </row>
    <row r="58" spans="1:4" x14ac:dyDescent="0.45">
      <c r="A58">
        <v>225</v>
      </c>
      <c r="B58">
        <f t="shared" si="0"/>
        <v>153309.33529550064</v>
      </c>
      <c r="C58">
        <f t="shared" si="1"/>
        <v>8205243.3827946084</v>
      </c>
      <c r="D58">
        <f t="shared" si="2"/>
        <v>2864.4796006944453</v>
      </c>
    </row>
    <row r="59" spans="1:4" x14ac:dyDescent="0.45">
      <c r="A59">
        <v>150</v>
      </c>
      <c r="B59">
        <f t="shared" si="0"/>
        <v>-9909.5123607494079</v>
      </c>
      <c r="C59">
        <f t="shared" si="1"/>
        <v>212848.06758192994</v>
      </c>
      <c r="D59">
        <f t="shared" si="2"/>
        <v>461.35460069444406</v>
      </c>
    </row>
    <row r="60" spans="1:4" x14ac:dyDescent="0.45">
      <c r="A60">
        <v>210</v>
      </c>
      <c r="B60">
        <f t="shared" si="0"/>
        <v>57159.315764250627</v>
      </c>
      <c r="C60">
        <f t="shared" si="1"/>
        <v>2201824.4760020715</v>
      </c>
      <c r="D60">
        <f t="shared" si="2"/>
        <v>1483.8546006944453</v>
      </c>
    </row>
    <row r="61" spans="1:4" x14ac:dyDescent="0.45">
      <c r="A61">
        <v>214</v>
      </c>
      <c r="B61">
        <f t="shared" si="0"/>
        <v>76878.57097258397</v>
      </c>
      <c r="C61">
        <f t="shared" si="1"/>
        <v>3268940.9032300818</v>
      </c>
      <c r="D61">
        <f t="shared" si="2"/>
        <v>1808.021267361112</v>
      </c>
    </row>
    <row r="62" spans="1:4" x14ac:dyDescent="0.45">
      <c r="A62">
        <v>121</v>
      </c>
      <c r="B62">
        <f t="shared" si="0"/>
        <v>-128628.300121166</v>
      </c>
      <c r="C62">
        <f t="shared" si="1"/>
        <v>6493049.3998663574</v>
      </c>
      <c r="D62">
        <f t="shared" si="2"/>
        <v>2548.1462673611099</v>
      </c>
    </row>
    <row r="63" spans="1:4" x14ac:dyDescent="0.45">
      <c r="A63">
        <v>189</v>
      </c>
      <c r="B63">
        <f t="shared" si="0"/>
        <v>5378.5384205005876</v>
      </c>
      <c r="C63">
        <f t="shared" si="1"/>
        <v>94236.47524252077</v>
      </c>
      <c r="D63">
        <f t="shared" si="2"/>
        <v>306.9796006944448</v>
      </c>
    </row>
    <row r="64" spans="1:4" x14ac:dyDescent="0.45">
      <c r="A64">
        <v>146</v>
      </c>
      <c r="B64">
        <f t="shared" si="0"/>
        <v>-16540.767569082735</v>
      </c>
      <c r="C64">
        <f t="shared" si="1"/>
        <v>421444.97368725366</v>
      </c>
      <c r="D64">
        <f t="shared" si="2"/>
        <v>649.18793402777726</v>
      </c>
    </row>
    <row r="65" spans="1:4" x14ac:dyDescent="0.45">
      <c r="A65">
        <v>150</v>
      </c>
      <c r="B65">
        <f t="shared" si="0"/>
        <v>-9909.5123607494079</v>
      </c>
      <c r="C65">
        <f t="shared" si="1"/>
        <v>212848.06758192994</v>
      </c>
      <c r="D65">
        <f t="shared" si="2"/>
        <v>461.35460069444406</v>
      </c>
    </row>
    <row r="66" spans="1:4" x14ac:dyDescent="0.45">
      <c r="A66">
        <v>150</v>
      </c>
      <c r="B66">
        <f t="shared" si="0"/>
        <v>-9909.5123607494079</v>
      </c>
      <c r="C66">
        <f t="shared" si="1"/>
        <v>212848.06758192994</v>
      </c>
      <c r="D66">
        <f t="shared" si="2"/>
        <v>461.35460069444406</v>
      </c>
    </row>
    <row r="67" spans="1:4" x14ac:dyDescent="0.45">
      <c r="A67">
        <v>169</v>
      </c>
      <c r="B67">
        <f t="shared" ref="B67:B97" si="3">(A67-$A$99)^3</f>
        <v>-15.23762116608779</v>
      </c>
      <c r="C67">
        <f t="shared" ref="C67:C97" si="4">(A67-$A$99)^4</f>
        <v>37.776602474259171</v>
      </c>
      <c r="D67">
        <f t="shared" ref="D67:D97" si="5">(A67-$A$99)^2</f>
        <v>6.1462673611110645</v>
      </c>
    </row>
    <row r="68" spans="1:4" x14ac:dyDescent="0.45">
      <c r="A68">
        <v>177</v>
      </c>
      <c r="B68">
        <f t="shared" si="3"/>
        <v>168.27279550057958</v>
      </c>
      <c r="C68">
        <f t="shared" si="4"/>
        <v>929.00605849278463</v>
      </c>
      <c r="D68">
        <f t="shared" si="5"/>
        <v>30.479600694444549</v>
      </c>
    </row>
    <row r="69" spans="1:4" x14ac:dyDescent="0.45">
      <c r="A69">
        <v>168</v>
      </c>
      <c r="B69">
        <f t="shared" si="3"/>
        <v>-42.113923249420957</v>
      </c>
      <c r="C69">
        <f t="shared" si="4"/>
        <v>146.52135797194333</v>
      </c>
      <c r="D69">
        <f t="shared" si="5"/>
        <v>12.104600694444379</v>
      </c>
    </row>
    <row r="70" spans="1:4" x14ac:dyDescent="0.45">
      <c r="A70">
        <v>191</v>
      </c>
      <c r="B70">
        <f t="shared" si="3"/>
        <v>7438.6660246672564</v>
      </c>
      <c r="C70">
        <f t="shared" si="4"/>
        <v>145208.95968985881</v>
      </c>
      <c r="D70">
        <f t="shared" si="5"/>
        <v>381.06293402777817</v>
      </c>
    </row>
    <row r="71" spans="1:4" x14ac:dyDescent="0.45">
      <c r="A71">
        <v>144</v>
      </c>
      <c r="B71">
        <f t="shared" si="3"/>
        <v>-20749.645173249399</v>
      </c>
      <c r="C71">
        <f t="shared" si="4"/>
        <v>570182.95798991551</v>
      </c>
      <c r="D71">
        <f t="shared" si="5"/>
        <v>755.10460069444389</v>
      </c>
    </row>
    <row r="72" spans="1:4" x14ac:dyDescent="0.45">
      <c r="A72">
        <v>190</v>
      </c>
      <c r="B72">
        <f t="shared" si="3"/>
        <v>6353.0397225839224</v>
      </c>
      <c r="C72">
        <f t="shared" si="4"/>
        <v>117663.58986202313</v>
      </c>
      <c r="D72">
        <f t="shared" si="5"/>
        <v>343.02126736111148</v>
      </c>
    </row>
    <row r="73" spans="1:4" x14ac:dyDescent="0.45">
      <c r="A73">
        <v>134</v>
      </c>
      <c r="B73">
        <f t="shared" si="3"/>
        <v>-52646.533194082716</v>
      </c>
      <c r="C73">
        <f t="shared" si="4"/>
        <v>1973148.1920032247</v>
      </c>
      <c r="D73">
        <f t="shared" si="5"/>
        <v>1404.6879340277771</v>
      </c>
    </row>
    <row r="74" spans="1:4" x14ac:dyDescent="0.45">
      <c r="A74">
        <v>164</v>
      </c>
      <c r="B74">
        <f t="shared" si="3"/>
        <v>-418.36913158275303</v>
      </c>
      <c r="C74">
        <f t="shared" si="4"/>
        <v>3129.0524632960032</v>
      </c>
      <c r="D74">
        <f t="shared" si="5"/>
        <v>55.937934027777636</v>
      </c>
    </row>
    <row r="75" spans="1:4" x14ac:dyDescent="0.45">
      <c r="A75">
        <v>191</v>
      </c>
      <c r="B75">
        <f t="shared" si="3"/>
        <v>7438.6660246672564</v>
      </c>
      <c r="C75">
        <f t="shared" si="4"/>
        <v>145208.95968985881</v>
      </c>
      <c r="D75">
        <f t="shared" si="5"/>
        <v>381.06293402777817</v>
      </c>
    </row>
    <row r="76" spans="1:4" x14ac:dyDescent="0.45">
      <c r="A76">
        <v>194</v>
      </c>
      <c r="B76">
        <f t="shared" si="3"/>
        <v>11422.29493091726</v>
      </c>
      <c r="C76">
        <f t="shared" si="4"/>
        <v>257239.60042336592</v>
      </c>
      <c r="D76">
        <f t="shared" si="5"/>
        <v>507.18793402777823</v>
      </c>
    </row>
    <row r="77" spans="1:4" x14ac:dyDescent="0.45">
      <c r="A77">
        <v>173</v>
      </c>
      <c r="B77">
        <f t="shared" si="3"/>
        <v>3.517587167245436</v>
      </c>
      <c r="C77">
        <f t="shared" si="4"/>
        <v>5.3496638168524671</v>
      </c>
      <c r="D77">
        <f t="shared" si="5"/>
        <v>2.3129340277778065</v>
      </c>
    </row>
    <row r="78" spans="1:4" x14ac:dyDescent="0.45">
      <c r="A78">
        <v>158</v>
      </c>
      <c r="B78">
        <f t="shared" si="3"/>
        <v>-2449.0019440827496</v>
      </c>
      <c r="C78">
        <f t="shared" si="4"/>
        <v>33010.505371282037</v>
      </c>
      <c r="D78">
        <f t="shared" si="5"/>
        <v>181.68793402777752</v>
      </c>
    </row>
    <row r="79" spans="1:4" x14ac:dyDescent="0.45">
      <c r="A79">
        <v>163</v>
      </c>
      <c r="B79">
        <f t="shared" si="3"/>
        <v>-609.62043366608589</v>
      </c>
      <c r="C79">
        <f t="shared" si="4"/>
        <v>5169.0732604603472</v>
      </c>
      <c r="D79">
        <f t="shared" si="5"/>
        <v>71.896267361110944</v>
      </c>
    </row>
    <row r="80" spans="1:4" x14ac:dyDescent="0.45">
      <c r="A80">
        <v>176</v>
      </c>
      <c r="B80">
        <f t="shared" si="3"/>
        <v>92.396493417245949</v>
      </c>
      <c r="C80">
        <f t="shared" si="4"/>
        <v>417.70914732380032</v>
      </c>
      <c r="D80">
        <f t="shared" si="5"/>
        <v>20.437934027777864</v>
      </c>
    </row>
    <row r="81" spans="1:4" x14ac:dyDescent="0.45">
      <c r="A81">
        <v>188</v>
      </c>
      <c r="B81">
        <f t="shared" si="3"/>
        <v>4509.1621184172536</v>
      </c>
      <c r="C81">
        <f t="shared" si="4"/>
        <v>74495.115831351752</v>
      </c>
      <c r="D81">
        <f t="shared" si="5"/>
        <v>272.93793402777811</v>
      </c>
    </row>
    <row r="82" spans="1:4" x14ac:dyDescent="0.45">
      <c r="A82">
        <v>222</v>
      </c>
      <c r="B82">
        <f t="shared" si="3"/>
        <v>128947.08138925064</v>
      </c>
      <c r="C82">
        <f t="shared" si="4"/>
        <v>6514514.0076861009</v>
      </c>
      <c r="D82">
        <f t="shared" si="5"/>
        <v>2552.3546006944453</v>
      </c>
    </row>
    <row r="83" spans="1:4" x14ac:dyDescent="0.45">
      <c r="A83">
        <v>347</v>
      </c>
      <c r="B83">
        <f t="shared" si="3"/>
        <v>5407369.1191496681</v>
      </c>
      <c r="C83">
        <f t="shared" si="4"/>
        <v>949105933.93408239</v>
      </c>
      <c r="D83">
        <f t="shared" si="5"/>
        <v>30807.562934027781</v>
      </c>
    </row>
    <row r="84" spans="1:4" x14ac:dyDescent="0.45">
      <c r="A84">
        <v>164</v>
      </c>
      <c r="B84">
        <f t="shared" si="3"/>
        <v>-418.36913158275303</v>
      </c>
      <c r="C84">
        <f t="shared" si="4"/>
        <v>3129.0524632960032</v>
      </c>
      <c r="D84">
        <f t="shared" si="5"/>
        <v>55.937934027777636</v>
      </c>
    </row>
    <row r="85" spans="1:4" x14ac:dyDescent="0.45">
      <c r="A85">
        <v>158</v>
      </c>
      <c r="B85">
        <f t="shared" si="3"/>
        <v>-2449.0019440827496</v>
      </c>
      <c r="C85">
        <f t="shared" si="4"/>
        <v>33010.505371282037</v>
      </c>
      <c r="D85">
        <f t="shared" si="5"/>
        <v>181.68793402777752</v>
      </c>
    </row>
    <row r="86" spans="1:4" x14ac:dyDescent="0.45">
      <c r="A86">
        <v>115</v>
      </c>
      <c r="B86">
        <f t="shared" si="3"/>
        <v>-180162.68293366599</v>
      </c>
      <c r="C86">
        <f t="shared" si="4"/>
        <v>10175438.196524343</v>
      </c>
      <c r="D86">
        <f t="shared" si="5"/>
        <v>3189.8962673611099</v>
      </c>
    </row>
    <row r="87" spans="1:4" x14ac:dyDescent="0.45">
      <c r="A87">
        <v>204</v>
      </c>
      <c r="B87">
        <f t="shared" si="3"/>
        <v>34394.182951750605</v>
      </c>
      <c r="C87">
        <f t="shared" si="4"/>
        <v>1118527.4914100566</v>
      </c>
      <c r="D87">
        <f t="shared" si="5"/>
        <v>1057.604600694445</v>
      </c>
    </row>
    <row r="88" spans="1:4" x14ac:dyDescent="0.45">
      <c r="A88">
        <v>192</v>
      </c>
      <c r="B88">
        <f t="shared" si="3"/>
        <v>8641.4173267505903</v>
      </c>
      <c r="C88">
        <f t="shared" si="4"/>
        <v>177329.08472602785</v>
      </c>
      <c r="D88">
        <f t="shared" si="5"/>
        <v>421.10460069444485</v>
      </c>
    </row>
    <row r="89" spans="1:4" x14ac:dyDescent="0.45">
      <c r="A89">
        <v>201</v>
      </c>
      <c r="B89">
        <f t="shared" si="3"/>
        <v>25726.804045500605</v>
      </c>
      <c r="C89">
        <f t="shared" si="4"/>
        <v>759476.69442654937</v>
      </c>
      <c r="D89">
        <f t="shared" si="5"/>
        <v>871.47960069444503</v>
      </c>
    </row>
    <row r="90" spans="1:4" x14ac:dyDescent="0.45">
      <c r="A90">
        <v>244</v>
      </c>
      <c r="B90">
        <f t="shared" si="3"/>
        <v>381406.73503508407</v>
      </c>
      <c r="C90">
        <f t="shared" si="4"/>
        <v>27659934.263690159</v>
      </c>
      <c r="D90">
        <f t="shared" si="5"/>
        <v>5259.2712673611122</v>
      </c>
    </row>
    <row r="91" spans="1:4" x14ac:dyDescent="0.45">
      <c r="A91">
        <v>245</v>
      </c>
      <c r="B91">
        <f t="shared" si="3"/>
        <v>397403.11133716739</v>
      </c>
      <c r="C91">
        <f t="shared" si="4"/>
        <v>29217407.914767999</v>
      </c>
      <c r="D91">
        <f t="shared" si="5"/>
        <v>5405.3129340277792</v>
      </c>
    </row>
    <row r="92" spans="1:4" x14ac:dyDescent="0.45">
      <c r="A92">
        <v>207</v>
      </c>
      <c r="B92">
        <f t="shared" si="3"/>
        <v>44817.686858000612</v>
      </c>
      <c r="C92">
        <f t="shared" si="4"/>
        <v>1591961.5852685636</v>
      </c>
      <c r="D92">
        <f t="shared" si="5"/>
        <v>1261.729600694445</v>
      </c>
    </row>
    <row r="93" spans="1:4" x14ac:dyDescent="0.45">
      <c r="A93">
        <v>184</v>
      </c>
      <c r="B93">
        <f t="shared" si="3"/>
        <v>1962.9069100839165</v>
      </c>
      <c r="C93">
        <f t="shared" si="4"/>
        <v>24577.230270009055</v>
      </c>
      <c r="D93">
        <f t="shared" si="5"/>
        <v>156.77126736111134</v>
      </c>
    </row>
    <row r="94" spans="1:4" x14ac:dyDescent="0.45">
      <c r="A94">
        <v>184</v>
      </c>
      <c r="B94">
        <f t="shared" si="3"/>
        <v>1962.9069100839165</v>
      </c>
      <c r="C94">
        <f t="shared" si="4"/>
        <v>24577.230270009055</v>
      </c>
      <c r="D94">
        <f t="shared" si="5"/>
        <v>156.77126736111134</v>
      </c>
    </row>
    <row r="95" spans="1:4" x14ac:dyDescent="0.45">
      <c r="A95">
        <v>307</v>
      </c>
      <c r="B95">
        <f t="shared" si="3"/>
        <v>2488961.5670663342</v>
      </c>
      <c r="C95">
        <f t="shared" si="4"/>
        <v>337306145.70346886</v>
      </c>
      <c r="D95">
        <f t="shared" si="5"/>
        <v>18365.896267361113</v>
      </c>
    </row>
    <row r="96" spans="1:4" x14ac:dyDescent="0.45">
      <c r="A96">
        <v>178</v>
      </c>
      <c r="B96">
        <f t="shared" si="3"/>
        <v>277.27409758391326</v>
      </c>
      <c r="C96">
        <f t="shared" si="4"/>
        <v>1808.0581779951035</v>
      </c>
      <c r="D96">
        <f t="shared" si="5"/>
        <v>42.521267361111235</v>
      </c>
    </row>
    <row r="97" spans="1:4" x14ac:dyDescent="0.45">
      <c r="A97">
        <v>200</v>
      </c>
      <c r="B97">
        <f t="shared" si="3"/>
        <v>23199.927743417269</v>
      </c>
      <c r="C97">
        <f t="shared" si="4"/>
        <v>661681.27251538017</v>
      </c>
      <c r="D97">
        <f t="shared" si="5"/>
        <v>813.43793402777828</v>
      </c>
    </row>
    <row r="99" spans="1:4" x14ac:dyDescent="0.45">
      <c r="A99">
        <f>AVERAGE(A2:A97)</f>
        <v>171.47916666666666</v>
      </c>
      <c r="B99">
        <f>SUM(B2:B97)</f>
        <v>3748902.4982638867</v>
      </c>
      <c r="C99">
        <f>SUM(C2:C97)</f>
        <v>2076197262.7499461</v>
      </c>
      <c r="D99">
        <f>SUM(D2:D97)</f>
        <v>158127.95833333331</v>
      </c>
    </row>
    <row r="100" spans="1:4" x14ac:dyDescent="0.45">
      <c r="C100">
        <f>C99/A101</f>
        <v>21627054.820311937</v>
      </c>
      <c r="D100">
        <f>D99/A101</f>
        <v>1647.1662326388887</v>
      </c>
    </row>
    <row r="101" spans="1:4" x14ac:dyDescent="0.45">
      <c r="A101">
        <f>COUNT(A2:A97)</f>
        <v>96</v>
      </c>
      <c r="D101">
        <f>D100^2</f>
        <v>2713156.5979457893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11320-ACDD-4560-8126-8C5EAF6AAB76}">
  <dimension ref="A1:K97"/>
  <sheetViews>
    <sheetView topLeftCell="A66" workbookViewId="0">
      <selection sqref="A1:A93"/>
    </sheetView>
  </sheetViews>
  <sheetFormatPr defaultRowHeight="14.25" x14ac:dyDescent="0.45"/>
  <cols>
    <col min="3" max="3" width="9.73046875" bestFit="1" customWidth="1"/>
  </cols>
  <sheetData>
    <row r="1" spans="1:11" x14ac:dyDescent="0.45">
      <c r="A1" t="s">
        <v>77</v>
      </c>
      <c r="B1" t="s">
        <v>54</v>
      </c>
      <c r="C1" t="s">
        <v>82</v>
      </c>
      <c r="D1" t="s">
        <v>83</v>
      </c>
    </row>
    <row r="2" spans="1:11" x14ac:dyDescent="0.45">
      <c r="A2">
        <v>150</v>
      </c>
      <c r="B2">
        <f>(A2-$A$95)^3</f>
        <v>-34362.579455443047</v>
      </c>
      <c r="C2">
        <f>(A2-$A$95)^4</f>
        <v>1117157.338600328</v>
      </c>
      <c r="D2">
        <f>(A2-$A$95)^2</f>
        <v>1056.9566398865793</v>
      </c>
    </row>
    <row r="3" spans="1:11" x14ac:dyDescent="0.45">
      <c r="A3">
        <v>193</v>
      </c>
      <c r="B3">
        <f t="shared" ref="B3:B66" si="0">(A3-$A$95)^3</f>
        <v>1154.0336116647445</v>
      </c>
      <c r="C3">
        <f t="shared" ref="C3:C66" si="1">(A3-$A$95)^4</f>
        <v>12104.80907887475</v>
      </c>
      <c r="D3">
        <f t="shared" ref="D3:D66" si="2">(A3-$A$95)^2</f>
        <v>110.02185727788252</v>
      </c>
    </row>
    <row r="4" spans="1:11" x14ac:dyDescent="0.45">
      <c r="A4">
        <v>207</v>
      </c>
      <c r="B4">
        <f t="shared" si="0"/>
        <v>14686.560312987976</v>
      </c>
      <c r="C4">
        <f t="shared" si="1"/>
        <v>359661.09114306408</v>
      </c>
      <c r="D4">
        <f t="shared" si="2"/>
        <v>599.71750945179519</v>
      </c>
    </row>
    <row r="5" spans="1:11" x14ac:dyDescent="0.45">
      <c r="A5">
        <v>180</v>
      </c>
      <c r="B5">
        <f t="shared" si="0"/>
        <v>-15.829691737897848</v>
      </c>
      <c r="C5">
        <f t="shared" si="1"/>
        <v>39.746291211461113</v>
      </c>
      <c r="D5">
        <f t="shared" si="2"/>
        <v>6.3044659735350397</v>
      </c>
    </row>
    <row r="6" spans="1:11" x14ac:dyDescent="0.45">
      <c r="A6">
        <v>148</v>
      </c>
      <c r="B6">
        <f t="shared" si="0"/>
        <v>-41102.449729545129</v>
      </c>
      <c r="C6">
        <f t="shared" si="1"/>
        <v>1418481.2814272374</v>
      </c>
      <c r="D6">
        <f t="shared" si="2"/>
        <v>1191.000118147449</v>
      </c>
    </row>
    <row r="7" spans="1:11" x14ac:dyDescent="0.45">
      <c r="A7">
        <v>178</v>
      </c>
      <c r="B7">
        <f t="shared" si="0"/>
        <v>-91.786922361716961</v>
      </c>
      <c r="C7">
        <f t="shared" si="1"/>
        <v>414.03883456644189</v>
      </c>
      <c r="D7">
        <f t="shared" si="2"/>
        <v>20.347944234404661</v>
      </c>
    </row>
    <row r="8" spans="1:11" x14ac:dyDescent="0.45">
      <c r="A8">
        <v>168</v>
      </c>
      <c r="B8">
        <f t="shared" si="0"/>
        <v>-3055.4861189590779</v>
      </c>
      <c r="C8">
        <f t="shared" si="1"/>
        <v>44337.76053054753</v>
      </c>
      <c r="D8">
        <f t="shared" si="2"/>
        <v>210.56533553875275</v>
      </c>
    </row>
    <row r="9" spans="1:11" x14ac:dyDescent="0.45">
      <c r="A9">
        <v>180</v>
      </c>
      <c r="B9">
        <f t="shared" si="0"/>
        <v>-15.829691737897848</v>
      </c>
      <c r="C9">
        <f t="shared" si="1"/>
        <v>39.746291211461113</v>
      </c>
      <c r="D9">
        <f t="shared" si="2"/>
        <v>6.3044659735350397</v>
      </c>
    </row>
    <row r="10" spans="1:11" x14ac:dyDescent="0.45">
      <c r="A10">
        <v>148</v>
      </c>
      <c r="B10">
        <f t="shared" si="0"/>
        <v>-41102.449729545129</v>
      </c>
      <c r="C10">
        <f t="shared" si="1"/>
        <v>1418481.2814272374</v>
      </c>
      <c r="D10">
        <f t="shared" si="2"/>
        <v>1191.000118147449</v>
      </c>
    </row>
    <row r="11" spans="1:11" x14ac:dyDescent="0.45">
      <c r="A11">
        <v>134</v>
      </c>
      <c r="B11">
        <f t="shared" si="0"/>
        <v>-114160.84599608583</v>
      </c>
      <c r="C11">
        <f t="shared" si="1"/>
        <v>5538041.909570992</v>
      </c>
      <c r="D11">
        <f t="shared" si="2"/>
        <v>2353.3044659735365</v>
      </c>
      <c r="K11" t="s">
        <v>57</v>
      </c>
    </row>
    <row r="12" spans="1:11" x14ac:dyDescent="0.45">
      <c r="A12">
        <v>122</v>
      </c>
      <c r="B12">
        <f t="shared" si="0"/>
        <v>-221564.50242330704</v>
      </c>
      <c r="C12">
        <f t="shared" si="1"/>
        <v>13407060.706419028</v>
      </c>
      <c r="D12">
        <f t="shared" si="2"/>
        <v>3661.565335538754</v>
      </c>
      <c r="H12" t="s">
        <v>55</v>
      </c>
      <c r="I12" t="s">
        <v>52</v>
      </c>
      <c r="J12">
        <f>((24.32)^3) * 27</f>
        <v>388377.87033600005</v>
      </c>
      <c r="K12">
        <f>B95/J12</f>
        <v>-0.84975775827248812</v>
      </c>
    </row>
    <row r="13" spans="1:11" x14ac:dyDescent="0.45">
      <c r="A13">
        <v>202</v>
      </c>
      <c r="B13">
        <f t="shared" si="0"/>
        <v>7402.4824538197436</v>
      </c>
      <c r="C13">
        <f t="shared" si="1"/>
        <v>144267.9460836825</v>
      </c>
      <c r="D13">
        <f t="shared" si="2"/>
        <v>379.82620510396924</v>
      </c>
      <c r="H13" t="s">
        <v>56</v>
      </c>
      <c r="K13">
        <f>C96/(D96^2)</f>
        <v>2.9664139442552617</v>
      </c>
    </row>
    <row r="14" spans="1:11" x14ac:dyDescent="0.45">
      <c r="A14">
        <v>201</v>
      </c>
      <c r="B14">
        <f t="shared" si="0"/>
        <v>6320.4712298121831</v>
      </c>
      <c r="C14">
        <f t="shared" si="1"/>
        <v>116860.01697728822</v>
      </c>
      <c r="D14">
        <f t="shared" si="2"/>
        <v>341.84794423440405</v>
      </c>
    </row>
    <row r="15" spans="1:11" x14ac:dyDescent="0.45">
      <c r="A15">
        <v>158</v>
      </c>
      <c r="B15">
        <f t="shared" si="0"/>
        <v>-14725.707054686882</v>
      </c>
      <c r="C15">
        <f t="shared" si="1"/>
        <v>360939.88487303187</v>
      </c>
      <c r="D15">
        <f t="shared" si="2"/>
        <v>600.78272684310082</v>
      </c>
      <c r="G15" t="s">
        <v>85</v>
      </c>
      <c r="H15">
        <f>_xlfn.STDEV.S(A2:A93)</f>
        <v>33.935781163715518</v>
      </c>
    </row>
    <row r="16" spans="1:11" x14ac:dyDescent="0.45">
      <c r="A16">
        <v>230</v>
      </c>
      <c r="B16">
        <f t="shared" si="0"/>
        <v>107098.31846516184</v>
      </c>
      <c r="C16">
        <f t="shared" si="1"/>
        <v>5086006.0149379559</v>
      </c>
      <c r="D16">
        <f t="shared" si="2"/>
        <v>2255.2175094517947</v>
      </c>
    </row>
    <row r="17" spans="1:4" x14ac:dyDescent="0.45">
      <c r="A17">
        <v>169</v>
      </c>
      <c r="B17">
        <f t="shared" si="0"/>
        <v>-2466.3227210384721</v>
      </c>
      <c r="C17">
        <f t="shared" si="1"/>
        <v>33322.164589682863</v>
      </c>
      <c r="D17">
        <f t="shared" si="2"/>
        <v>182.54359640831794</v>
      </c>
    </row>
    <row r="18" spans="1:4" x14ac:dyDescent="0.45">
      <c r="A18">
        <v>168</v>
      </c>
      <c r="B18">
        <f t="shared" si="0"/>
        <v>-3055.4861189590779</v>
      </c>
      <c r="C18">
        <f t="shared" si="1"/>
        <v>44337.76053054753</v>
      </c>
      <c r="D18">
        <f t="shared" si="2"/>
        <v>210.56533553875275</v>
      </c>
    </row>
    <row r="19" spans="1:4" x14ac:dyDescent="0.45">
      <c r="A19">
        <v>108</v>
      </c>
      <c r="B19">
        <f t="shared" si="0"/>
        <v>-413674.63782028254</v>
      </c>
      <c r="C19">
        <f t="shared" si="1"/>
        <v>30823256.98106562</v>
      </c>
      <c r="D19">
        <f t="shared" si="2"/>
        <v>5551.869683364841</v>
      </c>
    </row>
    <row r="20" spans="1:4" x14ac:dyDescent="0.45">
      <c r="A20">
        <v>198</v>
      </c>
      <c r="B20">
        <f t="shared" si="0"/>
        <v>3716.0462534416765</v>
      </c>
      <c r="C20">
        <f t="shared" si="1"/>
        <v>57558.32512124331</v>
      </c>
      <c r="D20">
        <f t="shared" si="2"/>
        <v>239.91316162570845</v>
      </c>
    </row>
    <row r="21" spans="1:4" x14ac:dyDescent="0.45">
      <c r="A21">
        <v>180</v>
      </c>
      <c r="B21">
        <f t="shared" si="0"/>
        <v>-15.829691737897848</v>
      </c>
      <c r="C21">
        <f t="shared" si="1"/>
        <v>39.746291211461113</v>
      </c>
      <c r="D21">
        <f t="shared" si="2"/>
        <v>6.3044659735350397</v>
      </c>
    </row>
    <row r="22" spans="1:4" x14ac:dyDescent="0.45">
      <c r="A22">
        <v>97</v>
      </c>
      <c r="B22">
        <f t="shared" si="0"/>
        <v>-625264.78302349616</v>
      </c>
      <c r="C22">
        <f t="shared" si="1"/>
        <v>53466935.304846145</v>
      </c>
      <c r="D22">
        <f t="shared" si="2"/>
        <v>7312.1088137996239</v>
      </c>
    </row>
    <row r="23" spans="1:4" x14ac:dyDescent="0.45">
      <c r="A23">
        <v>193</v>
      </c>
      <c r="B23">
        <f t="shared" si="0"/>
        <v>1154.0336116647445</v>
      </c>
      <c r="C23">
        <f t="shared" si="1"/>
        <v>12104.80907887475</v>
      </c>
      <c r="D23">
        <f t="shared" si="2"/>
        <v>110.02185727788252</v>
      </c>
    </row>
    <row r="24" spans="1:4" x14ac:dyDescent="0.45">
      <c r="A24">
        <v>125</v>
      </c>
      <c r="B24">
        <f t="shared" si="0"/>
        <v>-190217.20788171914</v>
      </c>
      <c r="C24">
        <f t="shared" si="1"/>
        <v>10939557.031545393</v>
      </c>
      <c r="D24">
        <f t="shared" si="2"/>
        <v>3307.5001181474495</v>
      </c>
    </row>
    <row r="25" spans="1:4" x14ac:dyDescent="0.45">
      <c r="A25">
        <v>240</v>
      </c>
      <c r="B25">
        <f t="shared" si="0"/>
        <v>190001.58287915043</v>
      </c>
      <c r="C25">
        <f t="shared" si="1"/>
        <v>10923025.780954635</v>
      </c>
      <c r="D25">
        <f t="shared" si="2"/>
        <v>3305.0001181474463</v>
      </c>
    </row>
    <row r="26" spans="1:4" x14ac:dyDescent="0.45">
      <c r="A26">
        <v>174</v>
      </c>
      <c r="B26">
        <f t="shared" si="0"/>
        <v>-616.48399230500831</v>
      </c>
      <c r="C26">
        <f t="shared" si="1"/>
        <v>5246.8148475524167</v>
      </c>
      <c r="D26">
        <f t="shared" si="2"/>
        <v>72.434900756143904</v>
      </c>
    </row>
    <row r="27" spans="1:4" x14ac:dyDescent="0.45">
      <c r="A27">
        <v>227</v>
      </c>
      <c r="B27">
        <f t="shared" si="0"/>
        <v>88056.567401834807</v>
      </c>
      <c r="C27">
        <f t="shared" si="1"/>
        <v>3917560.1127794539</v>
      </c>
      <c r="D27">
        <f t="shared" si="2"/>
        <v>1979.282726843099</v>
      </c>
    </row>
    <row r="28" spans="1:4" x14ac:dyDescent="0.45">
      <c r="A28">
        <v>228</v>
      </c>
      <c r="B28">
        <f t="shared" si="0"/>
        <v>94128.882973668442</v>
      </c>
      <c r="C28">
        <f t="shared" si="1"/>
        <v>4281841.035269591</v>
      </c>
      <c r="D28">
        <f t="shared" si="2"/>
        <v>2069.2609877126642</v>
      </c>
    </row>
    <row r="29" spans="1:4" x14ac:dyDescent="0.45">
      <c r="A29">
        <v>210</v>
      </c>
      <c r="B29">
        <f t="shared" si="0"/>
        <v>20772.224419793263</v>
      </c>
      <c r="C29">
        <f t="shared" si="1"/>
        <v>571010.3864962731</v>
      </c>
      <c r="D29">
        <f t="shared" si="2"/>
        <v>755.65229206049071</v>
      </c>
    </row>
    <row r="30" spans="1:4" x14ac:dyDescent="0.45">
      <c r="A30">
        <v>222</v>
      </c>
      <c r="B30">
        <f t="shared" si="0"/>
        <v>61579.011281797008</v>
      </c>
      <c r="C30">
        <f t="shared" si="1"/>
        <v>2431701.608551831</v>
      </c>
      <c r="D30">
        <f t="shared" si="2"/>
        <v>1559.391422495273</v>
      </c>
    </row>
    <row r="31" spans="1:4" x14ac:dyDescent="0.45">
      <c r="A31">
        <v>211</v>
      </c>
      <c r="B31">
        <f t="shared" si="0"/>
        <v>23122.648687279085</v>
      </c>
      <c r="C31">
        <f t="shared" si="1"/>
        <v>658744.15444954834</v>
      </c>
      <c r="D31">
        <f t="shared" si="2"/>
        <v>811.63055293005596</v>
      </c>
    </row>
    <row r="32" spans="1:4" x14ac:dyDescent="0.45">
      <c r="A32">
        <v>171</v>
      </c>
      <c r="B32">
        <f t="shared" si="0"/>
        <v>-1525.1915773711733</v>
      </c>
      <c r="C32">
        <f t="shared" si="1"/>
        <v>17556.281309087764</v>
      </c>
      <c r="D32">
        <f t="shared" si="2"/>
        <v>132.50011814744832</v>
      </c>
    </row>
    <row r="33" spans="1:4" x14ac:dyDescent="0.45">
      <c r="A33">
        <v>125</v>
      </c>
      <c r="B33">
        <f t="shared" si="0"/>
        <v>-190217.20788171914</v>
      </c>
      <c r="C33">
        <f t="shared" si="1"/>
        <v>10939557.031545393</v>
      </c>
      <c r="D33">
        <f t="shared" si="2"/>
        <v>3307.5001181474495</v>
      </c>
    </row>
    <row r="34" spans="1:4" x14ac:dyDescent="0.45">
      <c r="A34">
        <v>201</v>
      </c>
      <c r="B34">
        <f t="shared" si="0"/>
        <v>6320.4712298121831</v>
      </c>
      <c r="C34">
        <f t="shared" si="1"/>
        <v>116860.01697728822</v>
      </c>
      <c r="D34">
        <f t="shared" si="2"/>
        <v>341.84794423440405</v>
      </c>
    </row>
    <row r="35" spans="1:4" x14ac:dyDescent="0.45">
      <c r="A35">
        <v>171</v>
      </c>
      <c r="B35">
        <f t="shared" si="0"/>
        <v>-1525.1915773711733</v>
      </c>
      <c r="C35">
        <f t="shared" si="1"/>
        <v>17556.281309087764</v>
      </c>
      <c r="D35">
        <f t="shared" si="2"/>
        <v>132.50011814744832</v>
      </c>
    </row>
    <row r="36" spans="1:4" x14ac:dyDescent="0.45">
      <c r="A36">
        <v>205</v>
      </c>
      <c r="B36">
        <f t="shared" si="0"/>
        <v>11374.124821494597</v>
      </c>
      <c r="C36">
        <f t="shared" si="1"/>
        <v>255794.17669209029</v>
      </c>
      <c r="D36">
        <f t="shared" si="2"/>
        <v>505.76098771266481</v>
      </c>
    </row>
    <row r="37" spans="1:4" x14ac:dyDescent="0.45">
      <c r="A37">
        <v>172</v>
      </c>
      <c r="B37">
        <f t="shared" si="0"/>
        <v>-1161.2238316244807</v>
      </c>
      <c r="C37">
        <f t="shared" si="1"/>
        <v>12205.472230226895</v>
      </c>
      <c r="D37">
        <f t="shared" si="2"/>
        <v>110.47837901701352</v>
      </c>
    </row>
    <row r="38" spans="1:4" x14ac:dyDescent="0.45">
      <c r="A38">
        <v>154</v>
      </c>
      <c r="B38">
        <f t="shared" si="0"/>
        <v>-23175.621515934527</v>
      </c>
      <c r="C38">
        <f t="shared" si="1"/>
        <v>660757.12213365536</v>
      </c>
      <c r="D38">
        <f t="shared" si="2"/>
        <v>812.86968336484006</v>
      </c>
    </row>
    <row r="39" spans="1:4" x14ac:dyDescent="0.45">
      <c r="A39">
        <v>111</v>
      </c>
      <c r="B39">
        <f t="shared" si="0"/>
        <v>-365692.60414825985</v>
      </c>
      <c r="C39">
        <f t="shared" si="1"/>
        <v>26150996.116210893</v>
      </c>
      <c r="D39">
        <f t="shared" si="2"/>
        <v>5113.8044659735369</v>
      </c>
    </row>
    <row r="40" spans="1:4" x14ac:dyDescent="0.45">
      <c r="A40">
        <v>148</v>
      </c>
      <c r="B40">
        <f t="shared" si="0"/>
        <v>-41102.449729545129</v>
      </c>
      <c r="C40">
        <f t="shared" si="1"/>
        <v>1418481.2814272374</v>
      </c>
      <c r="D40">
        <f t="shared" si="2"/>
        <v>1191.000118147449</v>
      </c>
    </row>
    <row r="41" spans="1:4" x14ac:dyDescent="0.45">
      <c r="A41">
        <v>185</v>
      </c>
      <c r="B41">
        <f t="shared" si="0"/>
        <v>15.422080473822382</v>
      </c>
      <c r="C41">
        <f t="shared" si="1"/>
        <v>38.387569875057672</v>
      </c>
      <c r="D41">
        <f t="shared" si="2"/>
        <v>6.1957703213609907</v>
      </c>
    </row>
    <row r="42" spans="1:4" x14ac:dyDescent="0.45">
      <c r="A42">
        <v>114</v>
      </c>
      <c r="B42">
        <f t="shared" si="0"/>
        <v>-321572.15743275889</v>
      </c>
      <c r="C42">
        <f t="shared" si="1"/>
        <v>22031188.133681305</v>
      </c>
      <c r="D42">
        <f t="shared" si="2"/>
        <v>4693.7392485822329</v>
      </c>
    </row>
    <row r="43" spans="1:4" x14ac:dyDescent="0.45">
      <c r="A43">
        <v>143</v>
      </c>
      <c r="B43">
        <f t="shared" si="0"/>
        <v>-61680.766719148167</v>
      </c>
      <c r="C43">
        <f t="shared" si="1"/>
        <v>2437060.728522866</v>
      </c>
      <c r="D43">
        <f t="shared" si="2"/>
        <v>1561.108813799623</v>
      </c>
    </row>
    <row r="44" spans="1:4" x14ac:dyDescent="0.45">
      <c r="A44">
        <v>155</v>
      </c>
      <c r="B44">
        <f t="shared" si="0"/>
        <v>-20821.545074535661</v>
      </c>
      <c r="C44">
        <f t="shared" si="1"/>
        <v>572818.81069184549</v>
      </c>
      <c r="D44">
        <f t="shared" si="2"/>
        <v>756.8479442344053</v>
      </c>
    </row>
    <row r="45" spans="1:4" x14ac:dyDescent="0.45">
      <c r="A45">
        <v>186</v>
      </c>
      <c r="B45">
        <f t="shared" si="0"/>
        <v>42.476782742253143</v>
      </c>
      <c r="C45">
        <f t="shared" si="1"/>
        <v>148.20703543764353</v>
      </c>
      <c r="D45">
        <f t="shared" si="2"/>
        <v>12.174031190926181</v>
      </c>
    </row>
    <row r="46" spans="1:4" x14ac:dyDescent="0.45">
      <c r="A46">
        <v>145</v>
      </c>
      <c r="B46">
        <f t="shared" si="0"/>
        <v>-52780.244271133037</v>
      </c>
      <c r="C46">
        <f t="shared" si="1"/>
        <v>1979832.8584747843</v>
      </c>
      <c r="D46">
        <f t="shared" si="2"/>
        <v>1407.0653355387533</v>
      </c>
    </row>
    <row r="47" spans="1:4" x14ac:dyDescent="0.45">
      <c r="A47">
        <v>190</v>
      </c>
      <c r="B47">
        <f t="shared" si="0"/>
        <v>420.04341790293188</v>
      </c>
      <c r="C47">
        <f t="shared" si="1"/>
        <v>3145.7599449469512</v>
      </c>
      <c r="D47">
        <f t="shared" si="2"/>
        <v>56.08707466918694</v>
      </c>
    </row>
    <row r="48" spans="1:4" x14ac:dyDescent="0.45">
      <c r="A48">
        <v>158</v>
      </c>
      <c r="B48">
        <f t="shared" si="0"/>
        <v>-14725.707054686882</v>
      </c>
      <c r="C48">
        <f t="shared" si="1"/>
        <v>360939.88487303187</v>
      </c>
      <c r="D48">
        <f t="shared" si="2"/>
        <v>600.78272684310082</v>
      </c>
    </row>
    <row r="49" spans="1:4" x14ac:dyDescent="0.45">
      <c r="A49">
        <v>184</v>
      </c>
      <c r="B49">
        <f t="shared" si="0"/>
        <v>3.3021608140871952</v>
      </c>
      <c r="C49">
        <f t="shared" si="1"/>
        <v>4.9173481688037137</v>
      </c>
      <c r="D49">
        <f t="shared" si="2"/>
        <v>2.2175094517958009</v>
      </c>
    </row>
    <row r="50" spans="1:4" x14ac:dyDescent="0.45">
      <c r="A50">
        <v>164</v>
      </c>
      <c r="B50">
        <f t="shared" si="0"/>
        <v>-6342.7918845545473</v>
      </c>
      <c r="C50">
        <f t="shared" si="1"/>
        <v>117410.59325430873</v>
      </c>
      <c r="D50">
        <f t="shared" si="2"/>
        <v>342.65229206049202</v>
      </c>
    </row>
    <row r="51" spans="1:4" x14ac:dyDescent="0.45">
      <c r="A51">
        <v>217</v>
      </c>
      <c r="B51">
        <f t="shared" si="0"/>
        <v>41024.824726976607</v>
      </c>
      <c r="C51">
        <f t="shared" si="1"/>
        <v>1414910.5310727903</v>
      </c>
      <c r="D51">
        <f t="shared" si="2"/>
        <v>1189.500118147447</v>
      </c>
    </row>
    <row r="52" spans="1:4" x14ac:dyDescent="0.45">
      <c r="A52">
        <v>159</v>
      </c>
      <c r="B52">
        <f t="shared" si="0"/>
        <v>-12995.891482853232</v>
      </c>
      <c r="C52">
        <f t="shared" si="1"/>
        <v>305544.70953708218</v>
      </c>
      <c r="D52">
        <f t="shared" si="2"/>
        <v>552.76098771266606</v>
      </c>
    </row>
    <row r="53" spans="1:4" x14ac:dyDescent="0.45">
      <c r="A53">
        <v>250</v>
      </c>
      <c r="B53">
        <f t="shared" si="0"/>
        <v>307398.3255540086</v>
      </c>
      <c r="C53">
        <f t="shared" si="1"/>
        <v>20746045.688748252</v>
      </c>
      <c r="D53">
        <f t="shared" si="2"/>
        <v>4554.7827268430983</v>
      </c>
    </row>
    <row r="54" spans="1:4" x14ac:dyDescent="0.45">
      <c r="A54">
        <v>182</v>
      </c>
      <c r="B54">
        <f t="shared" si="0"/>
        <v>-0.13333067929646827</v>
      </c>
      <c r="C54">
        <f t="shared" si="1"/>
        <v>6.8114586162327989E-2</v>
      </c>
      <c r="D54">
        <f t="shared" si="2"/>
        <v>0.26098771266542031</v>
      </c>
    </row>
    <row r="55" spans="1:4" x14ac:dyDescent="0.45">
      <c r="A55">
        <v>186</v>
      </c>
      <c r="B55">
        <f t="shared" si="0"/>
        <v>42.476782742253143</v>
      </c>
      <c r="C55">
        <f t="shared" si="1"/>
        <v>148.20703543764353</v>
      </c>
      <c r="D55">
        <f t="shared" si="2"/>
        <v>12.174031190926181</v>
      </c>
    </row>
    <row r="56" spans="1:4" x14ac:dyDescent="0.45">
      <c r="A56">
        <v>200</v>
      </c>
      <c r="B56">
        <f t="shared" si="0"/>
        <v>5349.3947884133186</v>
      </c>
      <c r="C56">
        <f t="shared" si="1"/>
        <v>93556.263201706781</v>
      </c>
      <c r="D56">
        <f t="shared" si="2"/>
        <v>305.86968336483886</v>
      </c>
    </row>
    <row r="57" spans="1:4" x14ac:dyDescent="0.45">
      <c r="A57">
        <v>200</v>
      </c>
      <c r="B57">
        <f t="shared" si="0"/>
        <v>5349.3947884133186</v>
      </c>
      <c r="C57">
        <f t="shared" si="1"/>
        <v>93556.263201706781</v>
      </c>
      <c r="D57">
        <f t="shared" si="2"/>
        <v>305.86968336483886</v>
      </c>
    </row>
    <row r="58" spans="1:4" x14ac:dyDescent="0.45">
      <c r="A58">
        <v>199</v>
      </c>
      <c r="B58">
        <f t="shared" si="0"/>
        <v>4483.25312962315</v>
      </c>
      <c r="C58">
        <f t="shared" si="1"/>
        <v>73924.94562650341</v>
      </c>
      <c r="D58">
        <f t="shared" si="2"/>
        <v>271.89142249527367</v>
      </c>
    </row>
    <row r="59" spans="1:4" x14ac:dyDescent="0.45">
      <c r="A59">
        <v>186</v>
      </c>
      <c r="B59">
        <f t="shared" si="0"/>
        <v>42.476782742253143</v>
      </c>
      <c r="C59">
        <f t="shared" si="1"/>
        <v>148.20703543764353</v>
      </c>
      <c r="D59">
        <f t="shared" si="2"/>
        <v>12.174031190926181</v>
      </c>
    </row>
    <row r="60" spans="1:4" x14ac:dyDescent="0.45">
      <c r="A60">
        <v>234</v>
      </c>
      <c r="B60">
        <f t="shared" si="0"/>
        <v>136504.40683945292</v>
      </c>
      <c r="C60">
        <f t="shared" si="1"/>
        <v>7028493.2086792206</v>
      </c>
      <c r="D60">
        <f t="shared" si="2"/>
        <v>2651.1305529300553</v>
      </c>
    </row>
    <row r="61" spans="1:4" x14ac:dyDescent="0.45">
      <c r="A61">
        <v>190</v>
      </c>
      <c r="B61">
        <f t="shared" si="0"/>
        <v>420.04341790293188</v>
      </c>
      <c r="C61">
        <f t="shared" si="1"/>
        <v>3145.7599449469512</v>
      </c>
      <c r="D61">
        <f t="shared" si="2"/>
        <v>56.08707466918694</v>
      </c>
    </row>
    <row r="62" spans="1:4" x14ac:dyDescent="0.45">
      <c r="A62">
        <v>194</v>
      </c>
      <c r="B62">
        <f t="shared" si="0"/>
        <v>1516.5665748027398</v>
      </c>
      <c r="C62">
        <f t="shared" si="1"/>
        <v>17424.03119094015</v>
      </c>
      <c r="D62">
        <f t="shared" si="2"/>
        <v>132.00011814744769</v>
      </c>
    </row>
    <row r="63" spans="1:4" x14ac:dyDescent="0.45">
      <c r="A63">
        <v>196</v>
      </c>
      <c r="B63">
        <f t="shared" si="0"/>
        <v>2454.436848904817</v>
      </c>
      <c r="C63">
        <f t="shared" si="1"/>
        <v>33108.218798813854</v>
      </c>
      <c r="D63">
        <f t="shared" si="2"/>
        <v>181.95663988657807</v>
      </c>
    </row>
    <row r="64" spans="1:4" x14ac:dyDescent="0.45">
      <c r="A64">
        <v>188</v>
      </c>
      <c r="B64">
        <f t="shared" si="0"/>
        <v>165.39053510520137</v>
      </c>
      <c r="C64">
        <f t="shared" si="1"/>
        <v>907.85021987094012</v>
      </c>
      <c r="D64">
        <f t="shared" si="2"/>
        <v>30.130552930056563</v>
      </c>
    </row>
    <row r="65" spans="1:4" x14ac:dyDescent="0.45">
      <c r="A65">
        <v>159</v>
      </c>
      <c r="B65">
        <f t="shared" si="0"/>
        <v>-12995.891482853232</v>
      </c>
      <c r="C65">
        <f t="shared" si="1"/>
        <v>305544.70953708218</v>
      </c>
      <c r="D65">
        <f t="shared" si="2"/>
        <v>552.76098771266606</v>
      </c>
    </row>
    <row r="66" spans="1:4" x14ac:dyDescent="0.45">
      <c r="A66">
        <v>174</v>
      </c>
      <c r="B66">
        <f t="shared" si="0"/>
        <v>-616.48399230500831</v>
      </c>
      <c r="C66">
        <f t="shared" si="1"/>
        <v>5246.8148475524167</v>
      </c>
      <c r="D66">
        <f t="shared" si="2"/>
        <v>72.434900756143904</v>
      </c>
    </row>
    <row r="67" spans="1:4" x14ac:dyDescent="0.45">
      <c r="A67">
        <v>181</v>
      </c>
      <c r="B67">
        <f t="shared" ref="B67:B93" si="3">(A67-$A$95)^3</f>
        <v>-3.4489025129449442</v>
      </c>
      <c r="C67">
        <f t="shared" ref="C67:C93" si="4">(A67-$A$95)^4</f>
        <v>5.2108418402103434</v>
      </c>
      <c r="D67">
        <f t="shared" ref="D67:D93" si="5">(A67-$A$95)^2</f>
        <v>2.2827268431002303</v>
      </c>
    </row>
    <row r="68" spans="1:4" x14ac:dyDescent="0.45">
      <c r="A68">
        <v>255</v>
      </c>
      <c r="B68">
        <f t="shared" si="3"/>
        <v>380906.7512392638</v>
      </c>
      <c r="C68">
        <f t="shared" si="4"/>
        <v>27611599.174072281</v>
      </c>
      <c r="D68">
        <f t="shared" si="5"/>
        <v>5254.6740311909243</v>
      </c>
    </row>
    <row r="69" spans="1:4" x14ac:dyDescent="0.45">
      <c r="A69">
        <v>254</v>
      </c>
      <c r="B69">
        <f t="shared" si="3"/>
        <v>365359.19653699535</v>
      </c>
      <c r="C69">
        <f t="shared" si="4"/>
        <v>26119211.256780632</v>
      </c>
      <c r="D69">
        <f t="shared" si="5"/>
        <v>5110.6957703213593</v>
      </c>
    </row>
    <row r="70" spans="1:4" x14ac:dyDescent="0.45">
      <c r="A70">
        <v>143</v>
      </c>
      <c r="B70">
        <f t="shared" si="3"/>
        <v>-61680.766719148167</v>
      </c>
      <c r="C70">
        <f t="shared" si="4"/>
        <v>2437060.728522866</v>
      </c>
      <c r="D70">
        <f t="shared" si="5"/>
        <v>1561.108813799623</v>
      </c>
    </row>
    <row r="71" spans="1:4" x14ac:dyDescent="0.45">
      <c r="A71">
        <v>196</v>
      </c>
      <c r="B71">
        <f t="shared" si="3"/>
        <v>2454.436848904817</v>
      </c>
      <c r="C71">
        <f t="shared" si="4"/>
        <v>33108.218798813854</v>
      </c>
      <c r="D71">
        <f t="shared" si="5"/>
        <v>181.95663988657807</v>
      </c>
    </row>
    <row r="72" spans="1:4" x14ac:dyDescent="0.45">
      <c r="A72">
        <v>179</v>
      </c>
      <c r="B72">
        <f t="shared" si="3"/>
        <v>-43.275698354155182</v>
      </c>
      <c r="C72">
        <f t="shared" si="4"/>
        <v>151.93533226513236</v>
      </c>
      <c r="D72">
        <f t="shared" si="5"/>
        <v>12.326205103969849</v>
      </c>
    </row>
    <row r="73" spans="1:4" x14ac:dyDescent="0.45">
      <c r="A73">
        <v>208</v>
      </c>
      <c r="B73">
        <f t="shared" si="3"/>
        <v>16560.180232647708</v>
      </c>
      <c r="C73">
        <f t="shared" si="4"/>
        <v>422104.59397346579</v>
      </c>
      <c r="D73">
        <f t="shared" si="5"/>
        <v>649.69577032136033</v>
      </c>
    </row>
    <row r="74" spans="1:4" x14ac:dyDescent="0.45">
      <c r="A74">
        <v>170</v>
      </c>
      <c r="B74">
        <f t="shared" si="3"/>
        <v>-1958.2245405091703</v>
      </c>
      <c r="C74">
        <f t="shared" si="4"/>
        <v>24499.091805718017</v>
      </c>
      <c r="D74">
        <f t="shared" si="5"/>
        <v>156.52185727788313</v>
      </c>
    </row>
    <row r="75" spans="1:4" x14ac:dyDescent="0.45">
      <c r="A75">
        <v>195</v>
      </c>
      <c r="B75">
        <f t="shared" si="3"/>
        <v>1948.0343205494305</v>
      </c>
      <c r="C75">
        <f t="shared" si="4"/>
        <v>24329.254720774927</v>
      </c>
      <c r="D75">
        <f t="shared" si="5"/>
        <v>155.97837901701288</v>
      </c>
    </row>
    <row r="76" spans="1:4" x14ac:dyDescent="0.45">
      <c r="A76">
        <v>230</v>
      </c>
      <c r="B76">
        <f t="shared" si="3"/>
        <v>107098.31846516184</v>
      </c>
      <c r="C76">
        <f t="shared" si="4"/>
        <v>5086006.0149379559</v>
      </c>
      <c r="D76">
        <f t="shared" si="5"/>
        <v>2255.2175094517947</v>
      </c>
    </row>
    <row r="77" spans="1:4" x14ac:dyDescent="0.45">
      <c r="A77">
        <v>191</v>
      </c>
      <c r="B77">
        <f t="shared" si="3"/>
        <v>611.77203321484058</v>
      </c>
      <c r="C77">
        <f t="shared" si="4"/>
        <v>5193.412586312932</v>
      </c>
      <c r="D77">
        <f t="shared" si="5"/>
        <v>72.065335538752137</v>
      </c>
    </row>
    <row r="78" spans="1:4" x14ac:dyDescent="0.45">
      <c r="A78">
        <v>181</v>
      </c>
      <c r="B78">
        <f t="shared" si="3"/>
        <v>-3.4489025129449442</v>
      </c>
      <c r="C78">
        <f t="shared" si="4"/>
        <v>5.2108418402103434</v>
      </c>
      <c r="D78">
        <f t="shared" si="5"/>
        <v>2.2827268431002303</v>
      </c>
    </row>
    <row r="79" spans="1:4" x14ac:dyDescent="0.45">
      <c r="A79">
        <v>205</v>
      </c>
      <c r="B79">
        <f t="shared" si="3"/>
        <v>11374.124821494597</v>
      </c>
      <c r="C79">
        <f t="shared" si="4"/>
        <v>255794.17669209029</v>
      </c>
      <c r="D79">
        <f t="shared" si="5"/>
        <v>505.76098771266481</v>
      </c>
    </row>
    <row r="80" spans="1:4" x14ac:dyDescent="0.45">
      <c r="A80">
        <v>198</v>
      </c>
      <c r="B80">
        <f t="shared" si="3"/>
        <v>3716.0462534416765</v>
      </c>
      <c r="C80">
        <f t="shared" si="4"/>
        <v>57558.32512124331</v>
      </c>
      <c r="D80">
        <f t="shared" si="5"/>
        <v>239.91316162570845</v>
      </c>
    </row>
    <row r="81" spans="1:4" x14ac:dyDescent="0.45">
      <c r="A81">
        <v>162</v>
      </c>
      <c r="B81">
        <f t="shared" si="3"/>
        <v>-8628.8360717001087</v>
      </c>
      <c r="C81">
        <f t="shared" si="4"/>
        <v>176984.93116628387</v>
      </c>
      <c r="D81">
        <f t="shared" si="5"/>
        <v>420.69577032136164</v>
      </c>
    </row>
    <row r="82" spans="1:4" x14ac:dyDescent="0.45">
      <c r="A82">
        <v>202</v>
      </c>
      <c r="B82">
        <f t="shared" si="3"/>
        <v>7402.4824538197436</v>
      </c>
      <c r="C82">
        <f t="shared" si="4"/>
        <v>144267.9460836825</v>
      </c>
      <c r="D82">
        <f t="shared" si="5"/>
        <v>379.82620510396924</v>
      </c>
    </row>
    <row r="83" spans="1:4" x14ac:dyDescent="0.45">
      <c r="A83">
        <v>244</v>
      </c>
      <c r="B83">
        <f t="shared" si="3"/>
        <v>232485.06255778935</v>
      </c>
      <c r="C83">
        <f t="shared" si="4"/>
        <v>14295304.335754503</v>
      </c>
      <c r="D83">
        <f t="shared" si="5"/>
        <v>3780.9131616257073</v>
      </c>
    </row>
    <row r="84" spans="1:4" x14ac:dyDescent="0.45">
      <c r="A84">
        <v>159</v>
      </c>
      <c r="B84">
        <f t="shared" si="3"/>
        <v>-12995.891482853232</v>
      </c>
      <c r="C84">
        <f t="shared" si="4"/>
        <v>305544.70953708218</v>
      </c>
      <c r="D84">
        <f t="shared" si="5"/>
        <v>552.76098771266606</v>
      </c>
    </row>
    <row r="85" spans="1:4" x14ac:dyDescent="0.45">
      <c r="A85">
        <v>188</v>
      </c>
      <c r="B85">
        <f t="shared" si="3"/>
        <v>165.39053510520137</v>
      </c>
      <c r="C85">
        <f t="shared" si="4"/>
        <v>907.85021987094012</v>
      </c>
      <c r="D85">
        <f t="shared" si="5"/>
        <v>30.130552930056563</v>
      </c>
    </row>
    <row r="86" spans="1:4" x14ac:dyDescent="0.45">
      <c r="A86">
        <v>216</v>
      </c>
      <c r="B86">
        <f t="shared" si="3"/>
        <v>37558.791763838621</v>
      </c>
      <c r="C86">
        <f t="shared" si="4"/>
        <v>1257811.2763520298</v>
      </c>
      <c r="D86">
        <f t="shared" si="5"/>
        <v>1121.521857277882</v>
      </c>
    </row>
    <row r="87" spans="1:4" x14ac:dyDescent="0.45">
      <c r="A87">
        <v>189</v>
      </c>
      <c r="B87">
        <f t="shared" si="3"/>
        <v>273.24958519971881</v>
      </c>
      <c r="C87">
        <f t="shared" si="4"/>
        <v>1773.1521996112151</v>
      </c>
      <c r="D87">
        <f t="shared" si="5"/>
        <v>42.10881379962175</v>
      </c>
    </row>
    <row r="88" spans="1:4" x14ac:dyDescent="0.45">
      <c r="A88">
        <v>150</v>
      </c>
      <c r="B88">
        <f t="shared" si="3"/>
        <v>-34362.579455443047</v>
      </c>
      <c r="C88">
        <f t="shared" si="4"/>
        <v>1117157.338600328</v>
      </c>
      <c r="D88">
        <f t="shared" si="5"/>
        <v>1056.9566398865793</v>
      </c>
    </row>
    <row r="89" spans="1:4" x14ac:dyDescent="0.45">
      <c r="A89">
        <v>200</v>
      </c>
      <c r="B89">
        <f t="shared" si="3"/>
        <v>5349.3947884133186</v>
      </c>
      <c r="C89">
        <f t="shared" si="4"/>
        <v>93556.263201706781</v>
      </c>
      <c r="D89">
        <f t="shared" si="5"/>
        <v>305.86968336483886</v>
      </c>
    </row>
    <row r="90" spans="1:4" x14ac:dyDescent="0.45">
      <c r="A90">
        <v>157</v>
      </c>
      <c r="B90">
        <f t="shared" si="3"/>
        <v>-16602.587843911839</v>
      </c>
      <c r="C90">
        <f t="shared" si="4"/>
        <v>423546.45293109899</v>
      </c>
      <c r="D90">
        <f t="shared" si="5"/>
        <v>650.80446597353568</v>
      </c>
    </row>
    <row r="91" spans="1:4" x14ac:dyDescent="0.45">
      <c r="A91">
        <v>194</v>
      </c>
      <c r="B91">
        <f t="shared" si="3"/>
        <v>1516.5665748027398</v>
      </c>
      <c r="C91">
        <f t="shared" si="4"/>
        <v>17424.03119094015</v>
      </c>
      <c r="D91">
        <f t="shared" si="5"/>
        <v>132.00011814744769</v>
      </c>
    </row>
    <row r="92" spans="1:4" x14ac:dyDescent="0.45">
      <c r="A92">
        <v>255</v>
      </c>
      <c r="B92">
        <f t="shared" si="3"/>
        <v>380906.7512392638</v>
      </c>
      <c r="C92">
        <f t="shared" si="4"/>
        <v>27611599.174072281</v>
      </c>
      <c r="D92">
        <f t="shared" si="5"/>
        <v>5254.6740311909243</v>
      </c>
    </row>
    <row r="93" spans="1:4" x14ac:dyDescent="0.45">
      <c r="A93">
        <v>144</v>
      </c>
      <c r="B93">
        <f t="shared" si="3"/>
        <v>-57114.972886444957</v>
      </c>
      <c r="C93">
        <f t="shared" si="4"/>
        <v>2199547.2710508103</v>
      </c>
      <c r="D93">
        <f t="shared" si="5"/>
        <v>1483.0870746691883</v>
      </c>
    </row>
    <row r="95" spans="1:4" x14ac:dyDescent="0.45">
      <c r="A95">
        <f>AVERAGE(A2:A93)</f>
        <v>182.5108695652174</v>
      </c>
      <c r="B95">
        <f>SUM(B2:B93)</f>
        <v>-330027.10845936247</v>
      </c>
      <c r="C95">
        <f>SUM(C2:C93)</f>
        <v>354126244.46431559</v>
      </c>
      <c r="D95">
        <f>SUM(D2:D93)</f>
        <v>104798.98913043478</v>
      </c>
    </row>
    <row r="96" spans="1:4" x14ac:dyDescent="0.45">
      <c r="A96">
        <f>COUNT(A2:A93)</f>
        <v>92</v>
      </c>
      <c r="C96">
        <f>C95/A96</f>
        <v>3849198.3093947349</v>
      </c>
      <c r="D96">
        <f>D95/A96</f>
        <v>1139.1194470699434</v>
      </c>
    </row>
    <row r="97" spans="4:4" x14ac:dyDescent="0.45">
      <c r="D97">
        <f>D96^2</f>
        <v>1297593.1146929334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A2EB3-66AA-4367-8994-7C23CDCF9530}">
  <dimension ref="A1:K64"/>
  <sheetViews>
    <sheetView topLeftCell="A34" workbookViewId="0">
      <selection sqref="A1:A60"/>
    </sheetView>
  </sheetViews>
  <sheetFormatPr defaultRowHeight="14.25" x14ac:dyDescent="0.45"/>
  <cols>
    <col min="3" max="3" width="9.73046875" bestFit="1" customWidth="1"/>
  </cols>
  <sheetData>
    <row r="1" spans="1:11" x14ac:dyDescent="0.45">
      <c r="A1" t="s">
        <v>78</v>
      </c>
      <c r="B1" t="s">
        <v>54</v>
      </c>
      <c r="C1" t="s">
        <v>82</v>
      </c>
      <c r="D1" t="s">
        <v>83</v>
      </c>
    </row>
    <row r="2" spans="1:11" x14ac:dyDescent="0.45">
      <c r="A2">
        <v>161</v>
      </c>
      <c r="B2">
        <f>(A2-$A$62)^3</f>
        <v>-29450.256589037792</v>
      </c>
      <c r="C2">
        <f>(A2-$A$62)^4</f>
        <v>909463.85602079378</v>
      </c>
      <c r="D2">
        <f>(A2-$A$62)^2</f>
        <v>953.65814421143273</v>
      </c>
    </row>
    <row r="3" spans="1:11" x14ac:dyDescent="0.45">
      <c r="A3">
        <v>101</v>
      </c>
      <c r="B3">
        <f t="shared" ref="B3:B60" si="0">(A3-$A$62)^3</f>
        <v>-750627.36661489215</v>
      </c>
      <c r="C3">
        <f t="shared" ref="C3:C60" si="1">(A3-$A$62)^4</f>
        <v>68218032.877780527</v>
      </c>
      <c r="D3">
        <f t="shared" ref="D3:D60" si="2">(A3-$A$62)^2</f>
        <v>8259.4208560758379</v>
      </c>
    </row>
    <row r="4" spans="1:11" x14ac:dyDescent="0.45">
      <c r="A4">
        <v>150</v>
      </c>
      <c r="B4">
        <f t="shared" si="0"/>
        <v>-73461.907551404889</v>
      </c>
      <c r="C4">
        <f t="shared" si="1"/>
        <v>3076684.2976190075</v>
      </c>
      <c r="D4">
        <f t="shared" si="2"/>
        <v>1754.047974719907</v>
      </c>
    </row>
    <row r="5" spans="1:11" x14ac:dyDescent="0.45">
      <c r="A5">
        <v>192</v>
      </c>
      <c r="B5">
        <f t="shared" si="0"/>
        <v>1.6700831146325222E-3</v>
      </c>
      <c r="C5">
        <f t="shared" si="1"/>
        <v>1.9814545427845656E-4</v>
      </c>
      <c r="D5">
        <f t="shared" si="2"/>
        <v>1.4076414823329716E-2</v>
      </c>
    </row>
    <row r="6" spans="1:11" x14ac:dyDescent="0.45">
      <c r="A6">
        <v>141</v>
      </c>
      <c r="B6">
        <f t="shared" si="0"/>
        <v>-131727.37236036779</v>
      </c>
      <c r="C6">
        <f t="shared" si="1"/>
        <v>6702467.3190817637</v>
      </c>
      <c r="D6">
        <f t="shared" si="2"/>
        <v>2588.9123814995678</v>
      </c>
    </row>
    <row r="7" spans="1:11" x14ac:dyDescent="0.45">
      <c r="A7">
        <v>152</v>
      </c>
      <c r="B7">
        <f t="shared" si="0"/>
        <v>-63432.195974271897</v>
      </c>
      <c r="C7">
        <f t="shared" si="1"/>
        <v>2529761.9852112159</v>
      </c>
      <c r="D7">
        <f t="shared" si="2"/>
        <v>1590.5225509910936</v>
      </c>
    </row>
    <row r="8" spans="1:11" x14ac:dyDescent="0.45">
      <c r="A8">
        <v>284</v>
      </c>
      <c r="B8">
        <f t="shared" si="0"/>
        <v>781704.49693006626</v>
      </c>
      <c r="C8">
        <f t="shared" si="1"/>
        <v>72009558.3188968</v>
      </c>
      <c r="D8">
        <f t="shared" si="2"/>
        <v>8485.8445848894025</v>
      </c>
    </row>
    <row r="9" spans="1:11" x14ac:dyDescent="0.45">
      <c r="A9">
        <v>136</v>
      </c>
      <c r="B9">
        <f t="shared" si="0"/>
        <v>-174502.15977777657</v>
      </c>
      <c r="C9">
        <f t="shared" si="1"/>
        <v>9751417.3014801554</v>
      </c>
      <c r="D9">
        <f t="shared" si="2"/>
        <v>3122.7259408216014</v>
      </c>
      <c r="K9" t="s">
        <v>57</v>
      </c>
    </row>
    <row r="10" spans="1:11" x14ac:dyDescent="0.45">
      <c r="A10">
        <v>205</v>
      </c>
      <c r="B10">
        <f t="shared" si="0"/>
        <v>2257.7031926341124</v>
      </c>
      <c r="C10">
        <f t="shared" si="1"/>
        <v>29618.004594894999</v>
      </c>
      <c r="D10">
        <f t="shared" si="2"/>
        <v>172.09882217753554</v>
      </c>
      <c r="H10" t="s">
        <v>55</v>
      </c>
      <c r="I10" t="s">
        <v>52</v>
      </c>
      <c r="J10">
        <f>((H13)^3) * (A63-1)</f>
        <v>4940419.1885967525</v>
      </c>
      <c r="K10">
        <f>B62/J10</f>
        <v>0.82023457842224456</v>
      </c>
    </row>
    <row r="11" spans="1:11" x14ac:dyDescent="0.45">
      <c r="A11">
        <v>225</v>
      </c>
      <c r="B11">
        <f t="shared" si="0"/>
        <v>36326.005404642194</v>
      </c>
      <c r="C11">
        <f t="shared" si="1"/>
        <v>1203068.0434012013</v>
      </c>
      <c r="D11">
        <f t="shared" si="2"/>
        <v>1096.8445848894005</v>
      </c>
      <c r="H11" t="s">
        <v>56</v>
      </c>
      <c r="K11">
        <f>C63/(D63^2)</f>
        <v>4.2878174734984258</v>
      </c>
    </row>
    <row r="12" spans="1:11" x14ac:dyDescent="0.45">
      <c r="A12">
        <v>202</v>
      </c>
      <c r="B12">
        <f t="shared" si="0"/>
        <v>1036.0171828668015</v>
      </c>
      <c r="C12">
        <f t="shared" si="1"/>
        <v>10483.089121550531</v>
      </c>
      <c r="D12">
        <f t="shared" si="2"/>
        <v>102.3869577707558</v>
      </c>
    </row>
    <row r="13" spans="1:11" x14ac:dyDescent="0.45">
      <c r="A13">
        <v>144</v>
      </c>
      <c r="B13">
        <f t="shared" si="0"/>
        <v>-109773.95753704118</v>
      </c>
      <c r="C13">
        <f t="shared" si="1"/>
        <v>5256125.932917648</v>
      </c>
      <c r="D13">
        <f t="shared" si="2"/>
        <v>2292.6242459063474</v>
      </c>
      <c r="G13" t="s">
        <v>85</v>
      </c>
      <c r="H13">
        <f>_xlfn.STDEV.S(A2:A60)</f>
        <v>43.999249502127142</v>
      </c>
    </row>
    <row r="14" spans="1:11" x14ac:dyDescent="0.45">
      <c r="A14">
        <v>128</v>
      </c>
      <c r="B14">
        <f t="shared" si="0"/>
        <v>-260688.80269647806</v>
      </c>
      <c r="C14">
        <f t="shared" si="1"/>
        <v>16653154.192593653</v>
      </c>
      <c r="D14">
        <f t="shared" si="2"/>
        <v>4080.8276357368554</v>
      </c>
    </row>
    <row r="15" spans="1:11" x14ac:dyDescent="0.45">
      <c r="A15">
        <v>184</v>
      </c>
      <c r="B15">
        <f t="shared" si="0"/>
        <v>-489.55650285569362</v>
      </c>
      <c r="C15">
        <f t="shared" si="1"/>
        <v>3858.3690479304601</v>
      </c>
      <c r="D15">
        <f t="shared" si="2"/>
        <v>62.115771330077358</v>
      </c>
    </row>
    <row r="16" spans="1:11" x14ac:dyDescent="0.45">
      <c r="A16">
        <v>242</v>
      </c>
      <c r="B16">
        <f t="shared" si="0"/>
        <v>125891.9436407813</v>
      </c>
      <c r="C16">
        <f t="shared" si="1"/>
        <v>6309533.5143354312</v>
      </c>
      <c r="D16">
        <f t="shared" si="2"/>
        <v>2511.8784831944859</v>
      </c>
    </row>
    <row r="17" spans="1:4" x14ac:dyDescent="0.45">
      <c r="A17">
        <v>180</v>
      </c>
      <c r="B17">
        <f t="shared" si="0"/>
        <v>-1677.250843562384</v>
      </c>
      <c r="C17">
        <f t="shared" si="1"/>
        <v>19928.014259953052</v>
      </c>
      <c r="D17">
        <f t="shared" si="2"/>
        <v>141.16661878770438</v>
      </c>
    </row>
    <row r="18" spans="1:4" x14ac:dyDescent="0.45">
      <c r="A18">
        <v>127</v>
      </c>
      <c r="B18">
        <f t="shared" si="0"/>
        <v>-273123.92967148527</v>
      </c>
      <c r="C18">
        <f t="shared" si="1"/>
        <v>17720650.894617721</v>
      </c>
      <c r="D18">
        <f t="shared" si="2"/>
        <v>4209.5903476012627</v>
      </c>
    </row>
    <row r="19" spans="1:4" x14ac:dyDescent="0.45">
      <c r="A19">
        <v>144</v>
      </c>
      <c r="B19">
        <f t="shared" si="0"/>
        <v>-109773.95753704118</v>
      </c>
      <c r="C19">
        <f t="shared" si="1"/>
        <v>5256125.932917648</v>
      </c>
      <c r="D19">
        <f t="shared" si="2"/>
        <v>2292.6242459063474</v>
      </c>
    </row>
    <row r="20" spans="1:4" x14ac:dyDescent="0.45">
      <c r="A20">
        <v>161</v>
      </c>
      <c r="B20">
        <f t="shared" si="0"/>
        <v>-29450.256589037792</v>
      </c>
      <c r="C20">
        <f t="shared" si="1"/>
        <v>909463.85602079378</v>
      </c>
      <c r="D20">
        <f t="shared" si="2"/>
        <v>953.65814421143273</v>
      </c>
    </row>
    <row r="21" spans="1:4" x14ac:dyDescent="0.45">
      <c r="A21">
        <v>195</v>
      </c>
      <c r="B21">
        <f t="shared" si="0"/>
        <v>30.331747647033428</v>
      </c>
      <c r="C21">
        <f t="shared" si="1"/>
        <v>94.593924865324993</v>
      </c>
      <c r="D21">
        <f t="shared" si="2"/>
        <v>9.7259408216030696</v>
      </c>
    </row>
    <row r="22" spans="1:4" x14ac:dyDescent="0.45">
      <c r="A22">
        <v>177</v>
      </c>
      <c r="B22">
        <f t="shared" si="0"/>
        <v>-3295.5470228212148</v>
      </c>
      <c r="C22">
        <f t="shared" si="1"/>
        <v>49042.208237915664</v>
      </c>
      <c r="D22">
        <f t="shared" si="2"/>
        <v>221.45475438092464</v>
      </c>
    </row>
    <row r="23" spans="1:4" x14ac:dyDescent="0.45">
      <c r="A23">
        <v>215</v>
      </c>
      <c r="B23">
        <f t="shared" si="0"/>
        <v>12356.261078299167</v>
      </c>
      <c r="C23">
        <f t="shared" si="1"/>
        <v>285660.00187796733</v>
      </c>
      <c r="D23">
        <f t="shared" si="2"/>
        <v>534.47170353346803</v>
      </c>
    </row>
    <row r="24" spans="1:4" x14ac:dyDescent="0.45">
      <c r="A24">
        <v>182</v>
      </c>
      <c r="B24">
        <f t="shared" si="0"/>
        <v>-964.82740202259833</v>
      </c>
      <c r="C24">
        <f t="shared" si="1"/>
        <v>9533.8029725283759</v>
      </c>
      <c r="D24">
        <f t="shared" si="2"/>
        <v>97.641195058890872</v>
      </c>
    </row>
    <row r="25" spans="1:4" x14ac:dyDescent="0.45">
      <c r="A25">
        <v>182</v>
      </c>
      <c r="B25">
        <f t="shared" si="0"/>
        <v>-964.82740202259833</v>
      </c>
      <c r="C25">
        <f t="shared" si="1"/>
        <v>9533.8029725283759</v>
      </c>
      <c r="D25">
        <f t="shared" si="2"/>
        <v>97.641195058890872</v>
      </c>
    </row>
    <row r="26" spans="1:4" x14ac:dyDescent="0.45">
      <c r="A26">
        <v>225</v>
      </c>
      <c r="B26">
        <f t="shared" si="0"/>
        <v>36326.005404642194</v>
      </c>
      <c r="C26">
        <f t="shared" si="1"/>
        <v>1203068.0434012013</v>
      </c>
      <c r="D26">
        <f t="shared" si="2"/>
        <v>1096.8445848894005</v>
      </c>
    </row>
    <row r="27" spans="1:4" x14ac:dyDescent="0.45">
      <c r="A27">
        <v>204</v>
      </c>
      <c r="B27">
        <f t="shared" si="0"/>
        <v>1779.7626583048957</v>
      </c>
      <c r="C27">
        <f t="shared" si="1"/>
        <v>21568.310181152574</v>
      </c>
      <c r="D27">
        <f t="shared" si="2"/>
        <v>146.86153404194229</v>
      </c>
    </row>
    <row r="28" spans="1:4" x14ac:dyDescent="0.45">
      <c r="A28">
        <v>228</v>
      </c>
      <c r="B28">
        <f t="shared" si="0"/>
        <v>47118.810058477306</v>
      </c>
      <c r="C28">
        <f t="shared" si="1"/>
        <v>1701867.5294002574</v>
      </c>
      <c r="D28">
        <f t="shared" si="2"/>
        <v>1304.5564492961803</v>
      </c>
    </row>
    <row r="29" spans="1:4" x14ac:dyDescent="0.45">
      <c r="A29">
        <v>184</v>
      </c>
      <c r="B29">
        <f t="shared" si="0"/>
        <v>-489.55650285569362</v>
      </c>
      <c r="C29">
        <f t="shared" si="1"/>
        <v>3858.3690479304601</v>
      </c>
      <c r="D29">
        <f t="shared" si="2"/>
        <v>62.115771330077358</v>
      </c>
    </row>
    <row r="30" spans="1:4" x14ac:dyDescent="0.45">
      <c r="A30">
        <v>214</v>
      </c>
      <c r="B30">
        <f t="shared" si="0"/>
        <v>10821.201899902151</v>
      </c>
      <c r="C30">
        <f t="shared" si="1"/>
        <v>239350.31320970025</v>
      </c>
      <c r="D30">
        <f t="shared" si="2"/>
        <v>489.23441539787473</v>
      </c>
    </row>
    <row r="31" spans="1:4" x14ac:dyDescent="0.45">
      <c r="A31">
        <v>174</v>
      </c>
      <c r="B31">
        <f t="shared" si="0"/>
        <v>-5717.4364224190267</v>
      </c>
      <c r="C31">
        <f t="shared" si="1"/>
        <v>102235.51568901811</v>
      </c>
      <c r="D31">
        <f t="shared" si="2"/>
        <v>319.74288997414487</v>
      </c>
    </row>
    <row r="32" spans="1:4" x14ac:dyDescent="0.45">
      <c r="A32">
        <v>185</v>
      </c>
      <c r="B32">
        <f t="shared" si="0"/>
        <v>-325.85325666207166</v>
      </c>
      <c r="C32">
        <f t="shared" si="1"/>
        <v>2242.3122407593364</v>
      </c>
      <c r="D32">
        <f t="shared" si="2"/>
        <v>47.353059465670604</v>
      </c>
    </row>
    <row r="33" spans="1:4" x14ac:dyDescent="0.45">
      <c r="A33">
        <v>236</v>
      </c>
      <c r="B33">
        <f t="shared" si="0"/>
        <v>85874.944502602579</v>
      </c>
      <c r="C33">
        <f t="shared" si="1"/>
        <v>3788686.1108521121</v>
      </c>
      <c r="D33">
        <f t="shared" si="2"/>
        <v>1946.4547543809263</v>
      </c>
    </row>
    <row r="34" spans="1:4" x14ac:dyDescent="0.45">
      <c r="A34">
        <v>151</v>
      </c>
      <c r="B34">
        <f t="shared" si="0"/>
        <v>-68324.40769504178</v>
      </c>
      <c r="C34">
        <f t="shared" si="1"/>
        <v>2793194.4298379784</v>
      </c>
      <c r="D34">
        <f t="shared" si="2"/>
        <v>1671.2852628555002</v>
      </c>
    </row>
    <row r="35" spans="1:4" x14ac:dyDescent="0.45">
      <c r="A35">
        <v>199</v>
      </c>
      <c r="B35">
        <f t="shared" si="0"/>
        <v>360.73795276050816</v>
      </c>
      <c r="C35">
        <f t="shared" si="1"/>
        <v>2567.9650874476897</v>
      </c>
      <c r="D35">
        <f t="shared" si="2"/>
        <v>50.675093363976053</v>
      </c>
    </row>
    <row r="36" spans="1:4" x14ac:dyDescent="0.45">
      <c r="A36">
        <v>140</v>
      </c>
      <c r="B36">
        <f t="shared" si="0"/>
        <v>-139647.75357266312</v>
      </c>
      <c r="C36">
        <f t="shared" si="1"/>
        <v>7245114.808235961</v>
      </c>
      <c r="D36">
        <f t="shared" si="2"/>
        <v>2691.6750933639746</v>
      </c>
    </row>
    <row r="37" spans="1:4" x14ac:dyDescent="0.45">
      <c r="A37">
        <v>201</v>
      </c>
      <c r="B37">
        <f t="shared" si="0"/>
        <v>758.21224175792406</v>
      </c>
      <c r="C37">
        <f t="shared" si="1"/>
        <v>6913.8675604366736</v>
      </c>
      <c r="D37">
        <f t="shared" si="2"/>
        <v>83.149669635162553</v>
      </c>
    </row>
    <row r="38" spans="1:4" x14ac:dyDescent="0.45">
      <c r="A38">
        <v>204</v>
      </c>
      <c r="B38">
        <f t="shared" si="0"/>
        <v>1779.7626583048957</v>
      </c>
      <c r="C38">
        <f t="shared" si="1"/>
        <v>21568.310181152574</v>
      </c>
      <c r="D38">
        <f t="shared" si="2"/>
        <v>146.86153404194229</v>
      </c>
    </row>
    <row r="39" spans="1:4" x14ac:dyDescent="0.45">
      <c r="A39">
        <v>169</v>
      </c>
      <c r="B39">
        <f t="shared" si="0"/>
        <v>-11979.681466946455</v>
      </c>
      <c r="C39">
        <f t="shared" si="1"/>
        <v>274111.35559962213</v>
      </c>
      <c r="D39">
        <f t="shared" si="2"/>
        <v>523.5564492961787</v>
      </c>
    </row>
    <row r="40" spans="1:4" x14ac:dyDescent="0.45">
      <c r="A40">
        <v>215</v>
      </c>
      <c r="B40">
        <f t="shared" si="0"/>
        <v>12356.261078299167</v>
      </c>
      <c r="C40">
        <f t="shared" si="1"/>
        <v>285660.00187796733</v>
      </c>
      <c r="D40">
        <f t="shared" si="2"/>
        <v>534.47170353346803</v>
      </c>
    </row>
    <row r="41" spans="1:4" x14ac:dyDescent="0.45">
      <c r="A41">
        <v>179</v>
      </c>
      <c r="B41">
        <f t="shared" si="0"/>
        <v>-2137.3947677221072</v>
      </c>
      <c r="C41">
        <f t="shared" si="1"/>
        <v>27532.542770657627</v>
      </c>
      <c r="D41">
        <f t="shared" si="2"/>
        <v>165.92933065211113</v>
      </c>
    </row>
    <row r="42" spans="1:4" x14ac:dyDescent="0.45">
      <c r="A42">
        <v>151</v>
      </c>
      <c r="B42">
        <f t="shared" si="0"/>
        <v>-68324.40769504178</v>
      </c>
      <c r="C42">
        <f t="shared" si="1"/>
        <v>2793194.4298379784</v>
      </c>
      <c r="D42">
        <f t="shared" si="2"/>
        <v>1671.2852628555002</v>
      </c>
    </row>
    <row r="43" spans="1:4" x14ac:dyDescent="0.45">
      <c r="A43">
        <v>155</v>
      </c>
      <c r="B43">
        <f t="shared" si="0"/>
        <v>-50167.289625521538</v>
      </c>
      <c r="C43">
        <f t="shared" si="1"/>
        <v>1850237.6648327936</v>
      </c>
      <c r="D43">
        <f t="shared" si="2"/>
        <v>1360.2344153978731</v>
      </c>
    </row>
    <row r="44" spans="1:4" x14ac:dyDescent="0.45">
      <c r="A44">
        <v>269</v>
      </c>
      <c r="B44">
        <f t="shared" si="0"/>
        <v>458646.57535580581</v>
      </c>
      <c r="C44">
        <f t="shared" si="1"/>
        <v>35370201.997778244</v>
      </c>
      <c r="D44">
        <f t="shared" si="2"/>
        <v>5947.2852628555029</v>
      </c>
    </row>
    <row r="45" spans="1:4" x14ac:dyDescent="0.45">
      <c r="A45">
        <v>142</v>
      </c>
      <c r="B45">
        <f t="shared" si="0"/>
        <v>-124112.2792836657</v>
      </c>
      <c r="C45">
        <f t="shared" si="1"/>
        <v>6190888.7785055609</v>
      </c>
      <c r="D45">
        <f t="shared" si="2"/>
        <v>2488.149669635161</v>
      </c>
    </row>
    <row r="46" spans="1:4" x14ac:dyDescent="0.45">
      <c r="A46">
        <v>194</v>
      </c>
      <c r="B46">
        <f t="shared" si="0"/>
        <v>9.5098573856140884</v>
      </c>
      <c r="C46">
        <f t="shared" si="1"/>
        <v>20.148002935623193</v>
      </c>
      <c r="D46">
        <f t="shared" si="2"/>
        <v>4.4886526860098224</v>
      </c>
    </row>
    <row r="47" spans="1:4" x14ac:dyDescent="0.45">
      <c r="A47">
        <v>228</v>
      </c>
      <c r="B47">
        <f t="shared" si="0"/>
        <v>47118.810058477306</v>
      </c>
      <c r="C47">
        <f t="shared" si="1"/>
        <v>1701867.5294002574</v>
      </c>
      <c r="D47">
        <f t="shared" si="2"/>
        <v>1304.5564492961803</v>
      </c>
    </row>
    <row r="48" spans="1:4" x14ac:dyDescent="0.45">
      <c r="A48">
        <v>173</v>
      </c>
      <c r="B48">
        <f t="shared" si="0"/>
        <v>-6731.309160138072</v>
      </c>
      <c r="C48">
        <f t="shared" si="1"/>
        <v>127096.24414226791</v>
      </c>
      <c r="D48">
        <f t="shared" si="2"/>
        <v>356.50560183855163</v>
      </c>
    </row>
    <row r="49" spans="1:4" x14ac:dyDescent="0.45">
      <c r="A49">
        <v>255</v>
      </c>
      <c r="B49">
        <f t="shared" si="0"/>
        <v>251462.35702773911</v>
      </c>
      <c r="C49">
        <f t="shared" si="1"/>
        <v>15871963.009683061</v>
      </c>
      <c r="D49">
        <f t="shared" si="2"/>
        <v>3983.9632289571978</v>
      </c>
    </row>
    <row r="50" spans="1:4" x14ac:dyDescent="0.45">
      <c r="A50">
        <v>204</v>
      </c>
      <c r="B50">
        <f t="shared" si="0"/>
        <v>1779.7626583048957</v>
      </c>
      <c r="C50">
        <f t="shared" si="1"/>
        <v>21568.310181152574</v>
      </c>
      <c r="D50">
        <f t="shared" si="2"/>
        <v>146.86153404194229</v>
      </c>
    </row>
    <row r="51" spans="1:4" x14ac:dyDescent="0.45">
      <c r="A51">
        <v>198</v>
      </c>
      <c r="B51">
        <f t="shared" si="0"/>
        <v>229.06860487196985</v>
      </c>
      <c r="C51">
        <f t="shared" si="1"/>
        <v>1401.589260318327</v>
      </c>
      <c r="D51">
        <f t="shared" si="2"/>
        <v>37.437805228382807</v>
      </c>
    </row>
    <row r="52" spans="1:4" x14ac:dyDescent="0.45">
      <c r="A52">
        <v>203</v>
      </c>
      <c r="B52">
        <f t="shared" si="0"/>
        <v>1374.5339883824588</v>
      </c>
      <c r="C52">
        <f t="shared" si="1"/>
        <v>15282.954175913459</v>
      </c>
      <c r="D52">
        <f t="shared" si="2"/>
        <v>123.62424590634905</v>
      </c>
    </row>
    <row r="53" spans="1:4" x14ac:dyDescent="0.45">
      <c r="A53">
        <v>166</v>
      </c>
      <c r="B53">
        <f t="shared" si="0"/>
        <v>-17336.486120781552</v>
      </c>
      <c r="C53">
        <f t="shared" si="1"/>
        <v>448691.76790565113</v>
      </c>
      <c r="D53">
        <f t="shared" si="2"/>
        <v>669.8445848893989</v>
      </c>
    </row>
    <row r="54" spans="1:4" x14ac:dyDescent="0.45">
      <c r="A54">
        <v>180</v>
      </c>
      <c r="B54">
        <f t="shared" si="0"/>
        <v>-1677.250843562384</v>
      </c>
      <c r="C54">
        <f t="shared" si="1"/>
        <v>19928.014259953052</v>
      </c>
      <c r="D54">
        <f t="shared" si="2"/>
        <v>141.16661878770438</v>
      </c>
    </row>
    <row r="55" spans="1:4" x14ac:dyDescent="0.45">
      <c r="A55">
        <v>306</v>
      </c>
      <c r="B55">
        <f t="shared" si="0"/>
        <v>1486174.5107192073</v>
      </c>
      <c r="C55">
        <f t="shared" si="1"/>
        <v>169600220.011397</v>
      </c>
      <c r="D55">
        <f t="shared" si="2"/>
        <v>13023.064923872453</v>
      </c>
    </row>
    <row r="56" spans="1:4" x14ac:dyDescent="0.45">
      <c r="A56">
        <v>219</v>
      </c>
      <c r="B56">
        <f t="shared" si="0"/>
        <v>19943.61643595502</v>
      </c>
      <c r="C56">
        <f t="shared" si="1"/>
        <v>540843.8355513229</v>
      </c>
      <c r="D56">
        <f t="shared" si="2"/>
        <v>735.42085607584102</v>
      </c>
    </row>
    <row r="57" spans="1:4" x14ac:dyDescent="0.45">
      <c r="A57">
        <v>235</v>
      </c>
      <c r="B57">
        <f t="shared" si="0"/>
        <v>80166.936171663183</v>
      </c>
      <c r="C57">
        <f t="shared" si="1"/>
        <v>3456689.5867917156</v>
      </c>
      <c r="D57">
        <f t="shared" si="2"/>
        <v>1859.2174662453328</v>
      </c>
    </row>
    <row r="58" spans="1:4" x14ac:dyDescent="0.45">
      <c r="A58">
        <v>337</v>
      </c>
      <c r="B58">
        <f t="shared" si="0"/>
        <v>3056114.5994868036</v>
      </c>
      <c r="C58">
        <f t="shared" si="1"/>
        <v>443499206.79332227</v>
      </c>
      <c r="D58">
        <f t="shared" si="2"/>
        <v>21059.420856075845</v>
      </c>
    </row>
    <row r="59" spans="1:4" x14ac:dyDescent="0.45">
      <c r="A59">
        <v>209</v>
      </c>
      <c r="B59">
        <f t="shared" si="0"/>
        <v>5016.5839740187766</v>
      </c>
      <c r="C59">
        <f t="shared" si="1"/>
        <v>85877.115487440125</v>
      </c>
      <c r="D59">
        <f t="shared" si="2"/>
        <v>293.0479747199085</v>
      </c>
    </row>
    <row r="60" spans="1:4" x14ac:dyDescent="0.45">
      <c r="A60">
        <v>179</v>
      </c>
      <c r="B60">
        <f t="shared" si="0"/>
        <v>-2137.3947677221072</v>
      </c>
      <c r="C60">
        <f t="shared" si="1"/>
        <v>27532.542770657627</v>
      </c>
      <c r="D60">
        <f t="shared" si="2"/>
        <v>165.92933065211113</v>
      </c>
    </row>
    <row r="62" spans="1:4" x14ac:dyDescent="0.45">
      <c r="A62">
        <f>AVERAGE(A2:A60)</f>
        <v>191.88135593220338</v>
      </c>
      <c r="B62">
        <f>SUM(B2:B60)</f>
        <v>4052302.650387825</v>
      </c>
      <c r="C62">
        <f>SUM(C2:C60)</f>
        <v>916265512.31856251</v>
      </c>
      <c r="D62">
        <f>SUM(D2:D60)</f>
        <v>112284.16949152545</v>
      </c>
    </row>
    <row r="63" spans="1:4" x14ac:dyDescent="0.45">
      <c r="A63">
        <f>COUNT(A2:A60)</f>
        <v>59</v>
      </c>
      <c r="C63">
        <f>C62/A63</f>
        <v>15529923.937602755</v>
      </c>
      <c r="D63">
        <f>D62/A63</f>
        <v>1903.121516805516</v>
      </c>
    </row>
    <row r="64" spans="1:4" x14ac:dyDescent="0.45">
      <c r="D64">
        <f>D63^2</f>
        <v>3621871.5077281278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C2A1D0-AB67-47BB-AEF5-DB878B4CEB76}">
  <dimension ref="A1:K51"/>
  <sheetViews>
    <sheetView topLeftCell="A9" workbookViewId="0">
      <selection activeCell="G41" sqref="G41"/>
    </sheetView>
  </sheetViews>
  <sheetFormatPr defaultRowHeight="14.25" x14ac:dyDescent="0.45"/>
  <cols>
    <col min="3" max="3" width="10.73046875" bestFit="1" customWidth="1"/>
  </cols>
  <sheetData>
    <row r="1" spans="1:11" x14ac:dyDescent="0.45">
      <c r="A1" t="s">
        <v>79</v>
      </c>
      <c r="B1" t="s">
        <v>54</v>
      </c>
      <c r="C1" t="s">
        <v>82</v>
      </c>
      <c r="D1" t="s">
        <v>83</v>
      </c>
    </row>
    <row r="2" spans="1:11" x14ac:dyDescent="0.45">
      <c r="A2">
        <v>225</v>
      </c>
      <c r="B2">
        <f>(A2-$A$50)^3</f>
        <v>-77.054217273628964</v>
      </c>
      <c r="C2">
        <f>(A2-$A$50)^4</f>
        <v>327.89028627076124</v>
      </c>
      <c r="D2">
        <f>(A2-$A$50)^2</f>
        <v>18.107741059302821</v>
      </c>
    </row>
    <row r="3" spans="1:11" x14ac:dyDescent="0.45">
      <c r="A3">
        <v>307</v>
      </c>
      <c r="B3">
        <f t="shared" ref="B3:B48" si="0">(A3-$A$50)^3</f>
        <v>469907.15221097454</v>
      </c>
      <c r="C3">
        <f t="shared" ref="C3:C48" si="1">(A3-$A$50)^4</f>
        <v>36532781.578274496</v>
      </c>
      <c r="D3">
        <f t="shared" ref="D3:D48" si="2">(A3-$A$50)^2</f>
        <v>6044.2354006337719</v>
      </c>
    </row>
    <row r="4" spans="1:11" x14ac:dyDescent="0.45">
      <c r="A4">
        <v>248</v>
      </c>
      <c r="B4">
        <f t="shared" si="0"/>
        <v>6586.1884264565697</v>
      </c>
      <c r="C4">
        <f t="shared" si="1"/>
        <v>123456.00007889871</v>
      </c>
      <c r="D4">
        <f t="shared" si="2"/>
        <v>351.36306020823918</v>
      </c>
    </row>
    <row r="5" spans="1:11" x14ac:dyDescent="0.45">
      <c r="A5">
        <v>180</v>
      </c>
      <c r="B5">
        <f t="shared" si="0"/>
        <v>-119497.66309006671</v>
      </c>
      <c r="C5">
        <f t="shared" si="1"/>
        <v>5885895.5330532845</v>
      </c>
      <c r="D5">
        <f t="shared" si="2"/>
        <v>2426.0864644635576</v>
      </c>
    </row>
    <row r="6" spans="1:11" x14ac:dyDescent="0.45">
      <c r="A6">
        <v>265</v>
      </c>
      <c r="B6">
        <f t="shared" si="0"/>
        <v>45670.342794949109</v>
      </c>
      <c r="C6">
        <f t="shared" si="1"/>
        <v>1632471.8275641382</v>
      </c>
      <c r="D6">
        <f t="shared" si="2"/>
        <v>1277.6822091444094</v>
      </c>
    </row>
    <row r="7" spans="1:11" x14ac:dyDescent="0.45">
      <c r="A7">
        <v>199</v>
      </c>
      <c r="B7">
        <f t="shared" si="0"/>
        <v>-27695.245253941794</v>
      </c>
      <c r="C7">
        <f t="shared" si="1"/>
        <v>837928.48406606866</v>
      </c>
      <c r="D7">
        <f t="shared" si="2"/>
        <v>915.3843368039835</v>
      </c>
    </row>
    <row r="8" spans="1:11" x14ac:dyDescent="0.45">
      <c r="A8">
        <v>190</v>
      </c>
      <c r="B8">
        <f t="shared" si="0"/>
        <v>-60491.664900840835</v>
      </c>
      <c r="C8">
        <f t="shared" si="1"/>
        <v>2374619.6115330071</v>
      </c>
      <c r="D8">
        <f t="shared" si="2"/>
        <v>1540.9800814848345</v>
      </c>
    </row>
    <row r="9" spans="1:11" x14ac:dyDescent="0.45">
      <c r="A9">
        <v>204</v>
      </c>
      <c r="B9">
        <f t="shared" si="0"/>
        <v>-16108.629138052256</v>
      </c>
      <c r="C9">
        <f t="shared" si="1"/>
        <v>406828.56993336225</v>
      </c>
      <c r="D9">
        <f t="shared" si="2"/>
        <v>637.83114531462184</v>
      </c>
    </row>
    <row r="10" spans="1:11" x14ac:dyDescent="0.45">
      <c r="A10">
        <v>199</v>
      </c>
      <c r="B10">
        <f t="shared" si="0"/>
        <v>-27695.245253941794</v>
      </c>
      <c r="C10">
        <f t="shared" si="1"/>
        <v>837928.48406606866</v>
      </c>
      <c r="D10">
        <f t="shared" si="2"/>
        <v>915.3843368039835</v>
      </c>
      <c r="K10" t="s">
        <v>57</v>
      </c>
    </row>
    <row r="11" spans="1:11" x14ac:dyDescent="0.45">
      <c r="A11">
        <v>218</v>
      </c>
      <c r="B11">
        <f t="shared" si="0"/>
        <v>-1425.8486944126048</v>
      </c>
      <c r="C11">
        <f t="shared" si="1"/>
        <v>16048.382113707823</v>
      </c>
      <c r="D11">
        <f t="shared" si="2"/>
        <v>126.68220914440916</v>
      </c>
      <c r="G11" s="15"/>
      <c r="H11" s="15" t="s">
        <v>55</v>
      </c>
      <c r="I11" s="15" t="s">
        <v>52</v>
      </c>
      <c r="J11" s="15">
        <f>((H14)^3) * (A51-1)</f>
        <v>3564896.1105742231</v>
      </c>
      <c r="K11" s="15">
        <f>B49/J11</f>
        <v>1.5427007026680901</v>
      </c>
    </row>
    <row r="12" spans="1:11" x14ac:dyDescent="0.45">
      <c r="A12">
        <v>224</v>
      </c>
      <c r="B12">
        <f t="shared" si="0"/>
        <v>-145.14339789834591</v>
      </c>
      <c r="C12">
        <f t="shared" si="1"/>
        <v>762.77487831683868</v>
      </c>
      <c r="D12">
        <f t="shared" si="2"/>
        <v>27.618379357175154</v>
      </c>
      <c r="G12" s="15"/>
      <c r="H12" s="15" t="s">
        <v>56</v>
      </c>
      <c r="I12" s="15"/>
      <c r="J12" s="15"/>
      <c r="K12" s="15">
        <f>C50/(D50^2)</f>
        <v>7.8743285047704799</v>
      </c>
    </row>
    <row r="13" spans="1:11" x14ac:dyDescent="0.45">
      <c r="A13">
        <v>292</v>
      </c>
      <c r="B13">
        <f t="shared" si="0"/>
        <v>247019.21875692287</v>
      </c>
      <c r="C13">
        <f t="shared" si="1"/>
        <v>15499142.044982245</v>
      </c>
      <c r="D13">
        <f t="shared" si="2"/>
        <v>3936.8949751018563</v>
      </c>
      <c r="G13" s="15"/>
      <c r="H13" s="15"/>
      <c r="I13" s="15"/>
      <c r="J13" s="15"/>
      <c r="K13" s="15"/>
    </row>
    <row r="14" spans="1:11" x14ac:dyDescent="0.45">
      <c r="A14">
        <v>222</v>
      </c>
      <c r="B14">
        <f t="shared" si="0"/>
        <v>-381.9175038286308</v>
      </c>
      <c r="C14">
        <f t="shared" si="1"/>
        <v>2770.9333788417666</v>
      </c>
      <c r="D14">
        <f t="shared" si="2"/>
        <v>52.639655952919817</v>
      </c>
      <c r="G14" s="15" t="s">
        <v>85</v>
      </c>
      <c r="H14" s="15">
        <f>_xlfn.STDEV.S(A2:A48)</f>
        <v>42.634680762265369</v>
      </c>
      <c r="I14" s="15"/>
      <c r="J14" s="15"/>
      <c r="K14" s="15"/>
    </row>
    <row r="15" spans="1:11" x14ac:dyDescent="0.45">
      <c r="A15">
        <v>198</v>
      </c>
      <c r="B15">
        <f t="shared" si="0"/>
        <v>-30533.164221800555</v>
      </c>
      <c r="C15">
        <f t="shared" si="1"/>
        <v>954323.79237925552</v>
      </c>
      <c r="D15">
        <f t="shared" si="2"/>
        <v>976.89497510185583</v>
      </c>
    </row>
    <row r="16" spans="1:11" x14ac:dyDescent="0.45">
      <c r="A16">
        <v>181</v>
      </c>
      <c r="B16">
        <f t="shared" si="0"/>
        <v>-112366.16965412286</v>
      </c>
      <c r="C16">
        <f t="shared" si="1"/>
        <v>5422265.3782032048</v>
      </c>
      <c r="D16">
        <f t="shared" si="2"/>
        <v>2328.5758261656856</v>
      </c>
    </row>
    <row r="17" spans="1:4" x14ac:dyDescent="0.45">
      <c r="A17">
        <v>129</v>
      </c>
      <c r="B17">
        <f t="shared" si="0"/>
        <v>-1007679.1474721399</v>
      </c>
      <c r="C17">
        <f t="shared" si="1"/>
        <v>101025194.5295473</v>
      </c>
      <c r="D17">
        <f t="shared" si="2"/>
        <v>10051.129017655046</v>
      </c>
    </row>
    <row r="18" spans="1:4" x14ac:dyDescent="0.45">
      <c r="A18">
        <v>223</v>
      </c>
      <c r="B18">
        <f t="shared" si="0"/>
        <v>-244.76449341667987</v>
      </c>
      <c r="C18">
        <f t="shared" si="1"/>
        <v>1531.0800226490178</v>
      </c>
      <c r="D18">
        <f t="shared" si="2"/>
        <v>39.129017655047484</v>
      </c>
    </row>
    <row r="19" spans="1:4" x14ac:dyDescent="0.45">
      <c r="A19">
        <v>211</v>
      </c>
      <c r="B19">
        <f t="shared" si="0"/>
        <v>-6083.7070013388138</v>
      </c>
      <c r="C19">
        <f t="shared" si="1"/>
        <v>111060.01291805747</v>
      </c>
      <c r="D19">
        <f t="shared" si="2"/>
        <v>333.2566772295155</v>
      </c>
    </row>
    <row r="20" spans="1:4" x14ac:dyDescent="0.45">
      <c r="A20">
        <v>219</v>
      </c>
      <c r="B20">
        <f t="shared" si="0"/>
        <v>-1078.5680244261857</v>
      </c>
      <c r="C20">
        <f t="shared" si="1"/>
        <v>11061.059314328115</v>
      </c>
      <c r="D20">
        <f t="shared" si="2"/>
        <v>105.17157084653682</v>
      </c>
    </row>
    <row r="21" spans="1:4" x14ac:dyDescent="0.45">
      <c r="A21">
        <v>219</v>
      </c>
      <c r="B21">
        <f t="shared" si="0"/>
        <v>-1078.5680244261857</v>
      </c>
      <c r="C21">
        <f t="shared" si="1"/>
        <v>11061.059314328115</v>
      </c>
      <c r="D21">
        <f t="shared" si="2"/>
        <v>105.17157084653682</v>
      </c>
    </row>
    <row r="22" spans="1:4" x14ac:dyDescent="0.45">
      <c r="A22">
        <v>218</v>
      </c>
      <c r="B22">
        <f t="shared" si="0"/>
        <v>-1425.8486944126048</v>
      </c>
      <c r="C22">
        <f t="shared" si="1"/>
        <v>16048.382113707823</v>
      </c>
      <c r="D22">
        <f t="shared" si="2"/>
        <v>126.68220914440916</v>
      </c>
    </row>
    <row r="23" spans="1:4" x14ac:dyDescent="0.45">
      <c r="A23">
        <v>254</v>
      </c>
      <c r="B23">
        <f t="shared" si="0"/>
        <v>15151.149042119769</v>
      </c>
      <c r="C23">
        <f t="shared" si="1"/>
        <v>374910.3475741552</v>
      </c>
      <c r="D23">
        <f t="shared" si="2"/>
        <v>612.29923042100518</v>
      </c>
    </row>
    <row r="24" spans="1:4" x14ac:dyDescent="0.45">
      <c r="A24">
        <v>229</v>
      </c>
      <c r="B24">
        <f t="shared" si="0"/>
        <v>-1.6643710931103187E-2</v>
      </c>
      <c r="C24">
        <f t="shared" si="1"/>
        <v>4.2494581100688388E-3</v>
      </c>
      <c r="D24">
        <f t="shared" si="2"/>
        <v>6.5187867813488412E-2</v>
      </c>
    </row>
    <row r="25" spans="1:4" x14ac:dyDescent="0.45">
      <c r="A25">
        <v>197</v>
      </c>
      <c r="B25">
        <f t="shared" si="0"/>
        <v>-33558.615104552926</v>
      </c>
      <c r="C25">
        <f t="shared" si="1"/>
        <v>1082443.8403936643</v>
      </c>
      <c r="D25">
        <f t="shared" si="2"/>
        <v>1040.4056133997281</v>
      </c>
    </row>
    <row r="26" spans="1:4" x14ac:dyDescent="0.45">
      <c r="A26">
        <v>205</v>
      </c>
      <c r="B26">
        <f t="shared" si="0"/>
        <v>-14269.901659555198</v>
      </c>
      <c r="C26">
        <f t="shared" si="1"/>
        <v>346121.01897644519</v>
      </c>
      <c r="D26">
        <f t="shared" si="2"/>
        <v>588.3205070167495</v>
      </c>
    </row>
    <row r="27" spans="1:4" x14ac:dyDescent="0.45">
      <c r="A27">
        <v>199</v>
      </c>
      <c r="B27">
        <f t="shared" si="0"/>
        <v>-27695.245253941794</v>
      </c>
      <c r="C27">
        <f t="shared" si="1"/>
        <v>837928.48406606866</v>
      </c>
      <c r="D27">
        <f t="shared" si="2"/>
        <v>915.3843368039835</v>
      </c>
    </row>
    <row r="28" spans="1:4" x14ac:dyDescent="0.45">
      <c r="A28">
        <v>205</v>
      </c>
      <c r="B28">
        <f t="shared" si="0"/>
        <v>-14269.901659555198</v>
      </c>
      <c r="C28">
        <f t="shared" si="1"/>
        <v>346121.01897644519</v>
      </c>
      <c r="D28">
        <f t="shared" si="2"/>
        <v>588.3205070167495</v>
      </c>
    </row>
    <row r="29" spans="1:4" x14ac:dyDescent="0.45">
      <c r="A29">
        <v>207</v>
      </c>
      <c r="B29">
        <f t="shared" si="0"/>
        <v>-11023.042447241936</v>
      </c>
      <c r="C29">
        <f t="shared" si="1"/>
        <v>245321.32765563964</v>
      </c>
      <c r="D29">
        <f t="shared" si="2"/>
        <v>495.29923042100484</v>
      </c>
    </row>
    <row r="30" spans="1:4" x14ac:dyDescent="0.45">
      <c r="A30">
        <v>225</v>
      </c>
      <c r="B30">
        <f t="shared" si="0"/>
        <v>-77.054217273628964</v>
      </c>
      <c r="C30">
        <f t="shared" si="1"/>
        <v>327.89028627076124</v>
      </c>
      <c r="D30">
        <f t="shared" si="2"/>
        <v>18.107741059302821</v>
      </c>
    </row>
    <row r="31" spans="1:4" x14ac:dyDescent="0.45">
      <c r="A31">
        <v>233</v>
      </c>
      <c r="B31">
        <f t="shared" si="0"/>
        <v>52.51029155389476</v>
      </c>
      <c r="C31">
        <f t="shared" si="1"/>
        <v>196.63428326564866</v>
      </c>
      <c r="D31">
        <f t="shared" si="2"/>
        <v>14.022634676324156</v>
      </c>
    </row>
    <row r="32" spans="1:4" x14ac:dyDescent="0.45">
      <c r="A32">
        <v>305</v>
      </c>
      <c r="B32">
        <f t="shared" si="0"/>
        <v>434566.67597738461</v>
      </c>
      <c r="C32">
        <f t="shared" si="1"/>
        <v>32916114.180414665</v>
      </c>
      <c r="D32">
        <f t="shared" si="2"/>
        <v>5737.2566772295158</v>
      </c>
    </row>
    <row r="33" spans="1:4" x14ac:dyDescent="0.45">
      <c r="A33">
        <v>224</v>
      </c>
      <c r="B33">
        <f t="shared" si="0"/>
        <v>-145.14339789834591</v>
      </c>
      <c r="C33">
        <f t="shared" si="1"/>
        <v>762.77487831683868</v>
      </c>
      <c r="D33">
        <f t="shared" si="2"/>
        <v>27.618379357175154</v>
      </c>
    </row>
    <row r="34" spans="1:4" x14ac:dyDescent="0.45">
      <c r="A34">
        <v>255</v>
      </c>
      <c r="B34">
        <f t="shared" si="0"/>
        <v>17063.280775935975</v>
      </c>
      <c r="C34">
        <f t="shared" si="1"/>
        <v>439288.71784856456</v>
      </c>
      <c r="D34">
        <f t="shared" si="2"/>
        <v>662.78859212313284</v>
      </c>
    </row>
    <row r="35" spans="1:4" x14ac:dyDescent="0.45">
      <c r="A35">
        <v>230</v>
      </c>
      <c r="B35">
        <f t="shared" si="0"/>
        <v>0.41296244570086227</v>
      </c>
      <c r="C35">
        <f t="shared" si="1"/>
        <v>0.30752522552192024</v>
      </c>
      <c r="D35">
        <f t="shared" si="2"/>
        <v>0.55454956994115523</v>
      </c>
    </row>
    <row r="36" spans="1:4" x14ac:dyDescent="0.45">
      <c r="A36">
        <v>260</v>
      </c>
      <c r="B36">
        <f t="shared" si="0"/>
        <v>29060.960721612755</v>
      </c>
      <c r="C36">
        <f t="shared" si="1"/>
        <v>893469.96261128585</v>
      </c>
      <c r="D36">
        <f t="shared" si="2"/>
        <v>945.23540063377118</v>
      </c>
    </row>
    <row r="37" spans="1:4" x14ac:dyDescent="0.45">
      <c r="A37">
        <v>234</v>
      </c>
      <c r="B37">
        <f t="shared" si="0"/>
        <v>106.81223813605872</v>
      </c>
      <c r="C37">
        <f t="shared" si="1"/>
        <v>506.78998094342796</v>
      </c>
      <c r="D37">
        <f t="shared" si="2"/>
        <v>22.511996378451823</v>
      </c>
    </row>
    <row r="38" spans="1:4" x14ac:dyDescent="0.45">
      <c r="A38">
        <v>299</v>
      </c>
      <c r="B38">
        <f t="shared" si="0"/>
        <v>339260.48131916829</v>
      </c>
      <c r="C38">
        <f t="shared" si="1"/>
        <v>23661613.994983695</v>
      </c>
      <c r="D38">
        <f t="shared" si="2"/>
        <v>4864.3205070167505</v>
      </c>
    </row>
    <row r="39" spans="1:4" x14ac:dyDescent="0.45">
      <c r="A39">
        <v>212</v>
      </c>
      <c r="B39">
        <f t="shared" si="0"/>
        <v>-5137.7029270970761</v>
      </c>
      <c r="C39">
        <f t="shared" si="1"/>
        <v>88652.703699483565</v>
      </c>
      <c r="D39">
        <f t="shared" si="2"/>
        <v>297.74603893164317</v>
      </c>
    </row>
    <row r="40" spans="1:4" x14ac:dyDescent="0.45">
      <c r="A40">
        <v>404</v>
      </c>
      <c r="B40">
        <f t="shared" si="0"/>
        <v>5335951.7601783806</v>
      </c>
      <c r="C40">
        <f t="shared" si="1"/>
        <v>932429187.36904347</v>
      </c>
      <c r="D40">
        <f t="shared" si="2"/>
        <v>30535.703485740156</v>
      </c>
    </row>
    <row r="41" spans="1:4" x14ac:dyDescent="0.45">
      <c r="A41">
        <v>277</v>
      </c>
      <c r="B41">
        <f t="shared" si="0"/>
        <v>108836.60445180743</v>
      </c>
      <c r="C41">
        <f t="shared" si="1"/>
        <v>5196368.9444650197</v>
      </c>
      <c r="D41">
        <f t="shared" si="2"/>
        <v>2279.5545495699416</v>
      </c>
    </row>
    <row r="42" spans="1:4" x14ac:dyDescent="0.45">
      <c r="A42">
        <v>220</v>
      </c>
      <c r="B42">
        <f t="shared" si="0"/>
        <v>-792.81926933338377</v>
      </c>
      <c r="C42">
        <f t="shared" si="1"/>
        <v>7337.7953651068474</v>
      </c>
      <c r="D42">
        <f t="shared" si="2"/>
        <v>85.660932548664491</v>
      </c>
    </row>
    <row r="43" spans="1:4" x14ac:dyDescent="0.45">
      <c r="A43">
        <v>235</v>
      </c>
      <c r="B43">
        <f t="shared" si="0"/>
        <v>189.58226982460567</v>
      </c>
      <c r="C43">
        <f t="shared" si="1"/>
        <v>1089.0896351626288</v>
      </c>
      <c r="D43">
        <f t="shared" si="2"/>
        <v>33.001358080579486</v>
      </c>
    </row>
    <row r="44" spans="1:4" x14ac:dyDescent="0.45">
      <c r="A44">
        <v>242</v>
      </c>
      <c r="B44">
        <f t="shared" si="0"/>
        <v>2070.0788746231583</v>
      </c>
      <c r="C44">
        <f t="shared" si="1"/>
        <v>26382.494593601536</v>
      </c>
      <c r="D44">
        <f t="shared" si="2"/>
        <v>162.42688999547315</v>
      </c>
    </row>
    <row r="45" spans="1:4" x14ac:dyDescent="0.45">
      <c r="A45">
        <v>202</v>
      </c>
      <c r="B45">
        <f t="shared" si="0"/>
        <v>-20246.679839727221</v>
      </c>
      <c r="C45">
        <f t="shared" si="1"/>
        <v>551829.72073809721</v>
      </c>
      <c r="D45">
        <f t="shared" si="2"/>
        <v>742.8524219103665</v>
      </c>
    </row>
    <row r="46" spans="1:4" x14ac:dyDescent="0.45">
      <c r="A46">
        <v>227</v>
      </c>
      <c r="B46">
        <f t="shared" si="0"/>
        <v>-11.471600705046033</v>
      </c>
      <c r="C46">
        <f t="shared" si="1"/>
        <v>25.872120739039946</v>
      </c>
      <c r="D46">
        <f t="shared" si="2"/>
        <v>5.0864644635581548</v>
      </c>
    </row>
    <row r="47" spans="1:4" x14ac:dyDescent="0.45">
      <c r="A47">
        <v>214</v>
      </c>
      <c r="B47">
        <f t="shared" si="0"/>
        <v>-3550.2905232944504</v>
      </c>
      <c r="C47">
        <f t="shared" si="1"/>
        <v>54160.815004300428</v>
      </c>
      <c r="D47">
        <f t="shared" si="2"/>
        <v>232.72476233589848</v>
      </c>
    </row>
    <row r="48" spans="1:4" x14ac:dyDescent="0.45">
      <c r="A48">
        <v>210</v>
      </c>
      <c r="B48">
        <f t="shared" si="0"/>
        <v>-7139.2429904741684</v>
      </c>
      <c r="C48">
        <f t="shared" si="1"/>
        <v>137468.40226338556</v>
      </c>
      <c r="D48">
        <f t="shared" si="2"/>
        <v>370.76731552738784</v>
      </c>
    </row>
    <row r="49" spans="1:4" x14ac:dyDescent="0.45">
      <c r="B49">
        <f>SUM(B2:B48)</f>
        <v>5499567.7347215954</v>
      </c>
      <c r="C49">
        <f>SUM(C2:C48)</f>
        <v>1171341137.9096541</v>
      </c>
      <c r="D49">
        <f>SUM(D2:D48)</f>
        <v>83614.936170212779</v>
      </c>
    </row>
    <row r="50" spans="1:4" x14ac:dyDescent="0.45">
      <c r="A50">
        <f>AVERAGE(A2:A48)</f>
        <v>229.25531914893617</v>
      </c>
      <c r="C50">
        <f>C49/A51</f>
        <v>24922151.870418172</v>
      </c>
      <c r="D50">
        <f>D49/A51</f>
        <v>1779.0411951109102</v>
      </c>
    </row>
    <row r="51" spans="1:4" x14ac:dyDescent="0.45">
      <c r="A51">
        <f>COUNT(A2:A48)</f>
        <v>47</v>
      </c>
      <c r="D51">
        <f>D50^2</f>
        <v>3164987.5739016556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FF7AF-20E9-4C72-B357-2ED4F1B7F7FC}">
  <dimension ref="A1:I73"/>
  <sheetViews>
    <sheetView topLeftCell="A34" workbookViewId="0">
      <selection activeCell="K47" sqref="K47"/>
    </sheetView>
  </sheetViews>
  <sheetFormatPr defaultRowHeight="14.25" x14ac:dyDescent="0.45"/>
  <sheetData>
    <row r="1" spans="1:9" ht="17.649999999999999" customHeight="1" x14ac:dyDescent="0.45">
      <c r="A1" s="43" t="s">
        <v>58</v>
      </c>
      <c r="B1" s="43"/>
      <c r="C1" s="43"/>
      <c r="D1" s="43"/>
      <c r="E1" s="43"/>
      <c r="F1" s="43"/>
      <c r="G1" s="43"/>
      <c r="H1" s="43"/>
    </row>
    <row r="2" spans="1:9" ht="30.4" thickBot="1" x14ac:dyDescent="0.5">
      <c r="A2" s="44" t="s">
        <v>37</v>
      </c>
      <c r="B2" s="44"/>
      <c r="C2" s="44"/>
      <c r="D2" s="44"/>
      <c r="E2" s="45" t="s">
        <v>59</v>
      </c>
      <c r="F2" s="46"/>
      <c r="G2" s="3" t="s">
        <v>60</v>
      </c>
      <c r="H2" s="1"/>
    </row>
    <row r="3" spans="1:9" ht="15.4" thickBot="1" x14ac:dyDescent="0.5">
      <c r="A3" s="47" t="s">
        <v>61</v>
      </c>
      <c r="B3" s="47"/>
      <c r="C3" s="5">
        <v>159.67859999999999</v>
      </c>
      <c r="D3" s="48">
        <v>4.5961400000000001</v>
      </c>
      <c r="E3" s="49"/>
      <c r="F3" s="36"/>
      <c r="G3" s="36"/>
      <c r="H3" s="36"/>
    </row>
    <row r="4" spans="1:9" ht="59.65" customHeight="1" thickBot="1" x14ac:dyDescent="0.5">
      <c r="A4" s="37" t="s">
        <v>62</v>
      </c>
      <c r="B4" s="6" t="s">
        <v>63</v>
      </c>
      <c r="C4" s="7">
        <v>150.24809999999999</v>
      </c>
      <c r="D4" s="34"/>
      <c r="E4" s="35"/>
      <c r="F4" s="36"/>
      <c r="G4" s="36"/>
      <c r="H4" s="36"/>
    </row>
    <row r="5" spans="1:9" ht="30.4" thickBot="1" x14ac:dyDescent="0.5">
      <c r="A5" s="40"/>
      <c r="B5" s="4" t="s">
        <v>64</v>
      </c>
      <c r="C5" s="5">
        <v>169.10910000000001</v>
      </c>
      <c r="D5" s="34"/>
      <c r="E5" s="35"/>
      <c r="F5" s="36"/>
      <c r="G5" s="36"/>
      <c r="H5" s="36"/>
    </row>
    <row r="6" spans="1:9" ht="30" customHeight="1" thickBot="1" x14ac:dyDescent="0.5">
      <c r="A6" s="33" t="s">
        <v>65</v>
      </c>
      <c r="B6" s="33"/>
      <c r="C6" s="8">
        <v>159.92060000000001</v>
      </c>
      <c r="D6" s="34"/>
      <c r="E6" s="35"/>
      <c r="F6" s="36"/>
      <c r="G6" s="36"/>
      <c r="H6" s="36"/>
    </row>
    <row r="7" spans="1:9" ht="15.75" thickBot="1" x14ac:dyDescent="0.5">
      <c r="A7" s="33" t="s">
        <v>66</v>
      </c>
      <c r="B7" s="33"/>
      <c r="C7" s="8">
        <v>159</v>
      </c>
      <c r="D7" s="34"/>
      <c r="E7" s="35"/>
      <c r="F7" s="36"/>
      <c r="G7" s="36"/>
      <c r="H7" s="36"/>
    </row>
    <row r="8" spans="1:9" ht="15.75" thickBot="1" x14ac:dyDescent="0.5">
      <c r="A8" s="33" t="s">
        <v>67</v>
      </c>
      <c r="B8" s="33"/>
      <c r="C8" s="8">
        <v>591.48500000000001</v>
      </c>
      <c r="D8" s="34"/>
      <c r="E8" s="35"/>
      <c r="F8" s="36"/>
      <c r="G8" s="36"/>
      <c r="H8" s="36"/>
    </row>
    <row r="9" spans="1:9" ht="15.75" thickBot="1" x14ac:dyDescent="0.5">
      <c r="A9" s="33" t="s">
        <v>68</v>
      </c>
      <c r="B9" s="33"/>
      <c r="C9" s="8">
        <v>24.32047</v>
      </c>
      <c r="D9" s="34"/>
      <c r="E9" s="35"/>
      <c r="F9" s="36"/>
      <c r="G9" s="36"/>
      <c r="H9" s="36"/>
    </row>
    <row r="10" spans="1:9" ht="15.75" thickBot="1" x14ac:dyDescent="0.5">
      <c r="A10" s="33" t="s">
        <v>69</v>
      </c>
      <c r="B10" s="33"/>
      <c r="C10" s="8">
        <v>110</v>
      </c>
      <c r="D10" s="34"/>
      <c r="E10" s="35"/>
      <c r="F10" s="36"/>
      <c r="G10" s="36"/>
      <c r="H10" s="36"/>
    </row>
    <row r="11" spans="1:9" ht="15.75" thickBot="1" x14ac:dyDescent="0.5">
      <c r="A11" s="33" t="s">
        <v>70</v>
      </c>
      <c r="B11" s="33"/>
      <c r="C11" s="8">
        <v>203</v>
      </c>
      <c r="D11" s="34"/>
      <c r="E11" s="35"/>
      <c r="F11" s="36"/>
      <c r="G11" s="36"/>
      <c r="H11" s="36"/>
    </row>
    <row r="12" spans="1:9" ht="15.75" thickBot="1" x14ac:dyDescent="0.5">
      <c r="A12" s="33" t="s">
        <v>71</v>
      </c>
      <c r="B12" s="33"/>
      <c r="C12" s="8">
        <v>93</v>
      </c>
      <c r="D12" s="34"/>
      <c r="E12" s="35"/>
      <c r="F12" s="36"/>
      <c r="G12" s="36"/>
      <c r="H12" s="36"/>
    </row>
    <row r="13" spans="1:9" ht="30" customHeight="1" thickBot="1" x14ac:dyDescent="0.5">
      <c r="A13" s="33" t="s">
        <v>72</v>
      </c>
      <c r="B13" s="33"/>
      <c r="C13" s="8">
        <v>39.75</v>
      </c>
      <c r="D13" s="34"/>
      <c r="E13" s="35"/>
      <c r="F13" s="36"/>
      <c r="G13" s="36"/>
      <c r="H13" s="36"/>
    </row>
    <row r="14" spans="1:9" ht="15.4" thickBot="1" x14ac:dyDescent="0.5">
      <c r="A14" s="33" t="s">
        <v>73</v>
      </c>
      <c r="B14" s="33"/>
      <c r="C14" s="8">
        <v>-0.248</v>
      </c>
      <c r="D14" s="41">
        <v>0.441</v>
      </c>
      <c r="E14" s="42"/>
      <c r="F14" s="36"/>
      <c r="G14" s="36"/>
      <c r="H14" s="36"/>
    </row>
    <row r="15" spans="1:9" ht="15.4" thickBot="1" x14ac:dyDescent="0.5">
      <c r="A15" s="33" t="s">
        <v>74</v>
      </c>
      <c r="B15" s="33"/>
      <c r="C15" s="8">
        <v>-0.59899999999999998</v>
      </c>
      <c r="D15" s="41">
        <v>0.85799999999999998</v>
      </c>
      <c r="E15" s="42"/>
      <c r="F15" s="36"/>
      <c r="G15" s="36"/>
      <c r="H15" s="36"/>
      <c r="I15">
        <f>C15/D15</f>
        <v>-0.69813519813519809</v>
      </c>
    </row>
    <row r="16" spans="1:9" ht="15.4" thickBot="1" x14ac:dyDescent="0.5">
      <c r="A16" s="33" t="s">
        <v>61</v>
      </c>
      <c r="B16" s="33"/>
      <c r="C16" s="8">
        <v>167.26669999999999</v>
      </c>
      <c r="D16" s="41">
        <v>3.7107199999999998</v>
      </c>
      <c r="E16" s="42"/>
      <c r="F16" s="36"/>
      <c r="G16" s="36"/>
      <c r="H16" s="36"/>
    </row>
    <row r="17" spans="1:8" ht="59.65" customHeight="1" thickBot="1" x14ac:dyDescent="0.5">
      <c r="A17" s="37" t="s">
        <v>62</v>
      </c>
      <c r="B17" s="6" t="s">
        <v>63</v>
      </c>
      <c r="C17" s="7">
        <v>159.8415</v>
      </c>
      <c r="D17" s="34"/>
      <c r="E17" s="35"/>
      <c r="F17" s="36"/>
      <c r="G17" s="36"/>
      <c r="H17" s="36"/>
    </row>
    <row r="18" spans="1:8" ht="30.4" thickBot="1" x14ac:dyDescent="0.5">
      <c r="A18" s="40"/>
      <c r="B18" s="4" t="s">
        <v>64</v>
      </c>
      <c r="C18" s="5">
        <v>174.6918</v>
      </c>
      <c r="D18" s="34"/>
      <c r="E18" s="35"/>
      <c r="F18" s="36"/>
      <c r="G18" s="36"/>
      <c r="H18" s="36"/>
    </row>
    <row r="19" spans="1:8" ht="30" customHeight="1" thickBot="1" x14ac:dyDescent="0.5">
      <c r="A19" s="33" t="s">
        <v>65</v>
      </c>
      <c r="B19" s="33"/>
      <c r="C19" s="8">
        <v>167.96299999999999</v>
      </c>
      <c r="D19" s="34"/>
      <c r="E19" s="35"/>
      <c r="F19" s="36"/>
      <c r="G19" s="36"/>
      <c r="H19" s="36"/>
    </row>
    <row r="20" spans="1:8" ht="15.75" thickBot="1" x14ac:dyDescent="0.5">
      <c r="A20" s="33" t="s">
        <v>66</v>
      </c>
      <c r="B20" s="33"/>
      <c r="C20" s="8">
        <v>174</v>
      </c>
      <c r="D20" s="34"/>
      <c r="E20" s="35"/>
      <c r="F20" s="36"/>
      <c r="G20" s="36"/>
      <c r="H20" s="36"/>
    </row>
    <row r="21" spans="1:8" ht="15.75" thickBot="1" x14ac:dyDescent="0.5">
      <c r="A21" s="33" t="s">
        <v>67</v>
      </c>
      <c r="B21" s="33"/>
      <c r="C21" s="8">
        <v>826.16499999999996</v>
      </c>
      <c r="D21" s="34"/>
      <c r="E21" s="35"/>
      <c r="F21" s="36"/>
      <c r="G21" s="36"/>
      <c r="H21" s="36"/>
    </row>
    <row r="22" spans="1:8" ht="15.75" thickBot="1" x14ac:dyDescent="0.5">
      <c r="A22" s="33" t="s">
        <v>68</v>
      </c>
      <c r="B22" s="33"/>
      <c r="C22" s="8">
        <v>28.743089999999999</v>
      </c>
      <c r="D22" s="34"/>
      <c r="E22" s="35"/>
      <c r="F22" s="36"/>
      <c r="G22" s="36"/>
      <c r="H22" s="36"/>
    </row>
    <row r="23" spans="1:8" ht="15.75" thickBot="1" x14ac:dyDescent="0.5">
      <c r="A23" s="33" t="s">
        <v>69</v>
      </c>
      <c r="B23" s="33"/>
      <c r="C23" s="8">
        <v>97</v>
      </c>
      <c r="D23" s="34"/>
      <c r="E23" s="35"/>
      <c r="F23" s="36"/>
      <c r="G23" s="36"/>
      <c r="H23" s="36"/>
    </row>
    <row r="24" spans="1:8" ht="15.75" thickBot="1" x14ac:dyDescent="0.5">
      <c r="A24" s="33" t="s">
        <v>70</v>
      </c>
      <c r="B24" s="33"/>
      <c r="C24" s="8">
        <v>239</v>
      </c>
      <c r="D24" s="34"/>
      <c r="E24" s="35"/>
      <c r="F24" s="36"/>
      <c r="G24" s="36"/>
      <c r="H24" s="36"/>
    </row>
    <row r="25" spans="1:8" ht="15.75" thickBot="1" x14ac:dyDescent="0.5">
      <c r="A25" s="33" t="s">
        <v>71</v>
      </c>
      <c r="B25" s="33"/>
      <c r="C25" s="8">
        <v>142</v>
      </c>
      <c r="D25" s="34"/>
      <c r="E25" s="35"/>
      <c r="F25" s="36"/>
      <c r="G25" s="36"/>
      <c r="H25" s="36"/>
    </row>
    <row r="26" spans="1:8" ht="30" customHeight="1" thickBot="1" x14ac:dyDescent="0.5">
      <c r="A26" s="33" t="s">
        <v>72</v>
      </c>
      <c r="B26" s="33"/>
      <c r="C26" s="8">
        <v>43.75</v>
      </c>
      <c r="D26" s="34"/>
      <c r="E26" s="35"/>
      <c r="F26" s="36"/>
      <c r="G26" s="36"/>
      <c r="H26" s="36"/>
    </row>
    <row r="27" spans="1:8" ht="15.4" thickBot="1" x14ac:dyDescent="0.5">
      <c r="A27" s="33" t="s">
        <v>73</v>
      </c>
      <c r="B27" s="33"/>
      <c r="C27" s="8">
        <v>-0.28799999999999998</v>
      </c>
      <c r="D27" s="41">
        <v>0.309</v>
      </c>
      <c r="E27" s="42"/>
      <c r="F27" s="36"/>
      <c r="G27" s="36"/>
      <c r="H27" s="36"/>
    </row>
    <row r="28" spans="1:8" ht="15.4" thickBot="1" x14ac:dyDescent="0.5">
      <c r="A28" s="33" t="s">
        <v>74</v>
      </c>
      <c r="B28" s="33"/>
      <c r="C28" s="8">
        <v>-9.1999999999999998E-2</v>
      </c>
      <c r="D28" s="41">
        <v>0.60799999999999998</v>
      </c>
      <c r="E28" s="42"/>
      <c r="F28" s="36"/>
      <c r="G28" s="36"/>
      <c r="H28" s="36"/>
    </row>
    <row r="29" spans="1:8" ht="15.4" thickBot="1" x14ac:dyDescent="0.5">
      <c r="A29" s="33" t="s">
        <v>61</v>
      </c>
      <c r="B29" s="33"/>
      <c r="C29" s="8">
        <v>171.47919999999999</v>
      </c>
      <c r="D29" s="41">
        <v>4.1639600000000003</v>
      </c>
      <c r="E29" s="42"/>
      <c r="F29" s="36"/>
      <c r="G29" s="36"/>
      <c r="H29" s="36"/>
    </row>
    <row r="30" spans="1:8" ht="59.65" customHeight="1" thickBot="1" x14ac:dyDescent="0.5">
      <c r="A30" s="37" t="s">
        <v>62</v>
      </c>
      <c r="B30" s="6" t="s">
        <v>63</v>
      </c>
      <c r="C30" s="7">
        <v>163.21270000000001</v>
      </c>
      <c r="D30" s="34"/>
      <c r="E30" s="35"/>
      <c r="F30" s="36"/>
      <c r="G30" s="36"/>
      <c r="H30" s="36"/>
    </row>
    <row r="31" spans="1:8" ht="30.4" thickBot="1" x14ac:dyDescent="0.5">
      <c r="A31" s="40"/>
      <c r="B31" s="4" t="s">
        <v>64</v>
      </c>
      <c r="C31" s="5">
        <v>179.7457</v>
      </c>
      <c r="D31" s="34"/>
      <c r="E31" s="35"/>
      <c r="F31" s="36"/>
      <c r="G31" s="36"/>
      <c r="H31" s="36"/>
    </row>
    <row r="32" spans="1:8" ht="30" customHeight="1" thickBot="1" x14ac:dyDescent="0.5">
      <c r="A32" s="33" t="s">
        <v>65</v>
      </c>
      <c r="B32" s="33"/>
      <c r="C32" s="8">
        <v>170.1944</v>
      </c>
      <c r="D32" s="34"/>
      <c r="E32" s="35"/>
      <c r="F32" s="36"/>
      <c r="G32" s="36"/>
      <c r="H32" s="36"/>
    </row>
    <row r="33" spans="1:8" ht="15.75" thickBot="1" x14ac:dyDescent="0.5">
      <c r="A33" s="33" t="s">
        <v>66</v>
      </c>
      <c r="B33" s="33"/>
      <c r="C33" s="8">
        <v>169.5</v>
      </c>
      <c r="D33" s="34"/>
      <c r="E33" s="35"/>
      <c r="F33" s="36"/>
      <c r="G33" s="36"/>
      <c r="H33" s="36"/>
    </row>
    <row r="34" spans="1:8" ht="15.75" thickBot="1" x14ac:dyDescent="0.5">
      <c r="A34" s="33" t="s">
        <v>67</v>
      </c>
      <c r="B34" s="33"/>
      <c r="C34" s="8">
        <v>1664.5050000000001</v>
      </c>
      <c r="D34" s="34"/>
      <c r="E34" s="35"/>
      <c r="F34" s="36"/>
      <c r="G34" s="36"/>
      <c r="H34" s="36"/>
    </row>
    <row r="35" spans="1:8" ht="15.75" thickBot="1" x14ac:dyDescent="0.5">
      <c r="A35" s="33" t="s">
        <v>68</v>
      </c>
      <c r="B35" s="33"/>
      <c r="C35" s="8">
        <v>40.798340000000003</v>
      </c>
      <c r="D35" s="34"/>
      <c r="E35" s="35"/>
      <c r="F35" s="36"/>
      <c r="G35" s="36"/>
      <c r="H35" s="36"/>
    </row>
    <row r="36" spans="1:8" ht="15.75" thickBot="1" x14ac:dyDescent="0.5">
      <c r="A36" s="33" t="s">
        <v>69</v>
      </c>
      <c r="B36" s="33"/>
      <c r="C36" s="8">
        <v>16</v>
      </c>
      <c r="D36" s="34"/>
      <c r="E36" s="35"/>
      <c r="F36" s="36"/>
      <c r="G36" s="36"/>
      <c r="H36" s="36"/>
    </row>
    <row r="37" spans="1:8" ht="15.75" thickBot="1" x14ac:dyDescent="0.5">
      <c r="A37" s="33" t="s">
        <v>70</v>
      </c>
      <c r="B37" s="33"/>
      <c r="C37" s="8">
        <v>347</v>
      </c>
      <c r="D37" s="34"/>
      <c r="E37" s="35"/>
      <c r="F37" s="36"/>
      <c r="G37" s="36"/>
      <c r="H37" s="36"/>
    </row>
    <row r="38" spans="1:8" ht="15.75" thickBot="1" x14ac:dyDescent="0.5">
      <c r="A38" s="33" t="s">
        <v>71</v>
      </c>
      <c r="B38" s="33"/>
      <c r="C38" s="8">
        <v>331</v>
      </c>
      <c r="D38" s="34"/>
      <c r="E38" s="35"/>
      <c r="F38" s="36"/>
      <c r="G38" s="36"/>
      <c r="H38" s="36"/>
    </row>
    <row r="39" spans="1:8" ht="30" customHeight="1" thickBot="1" x14ac:dyDescent="0.5">
      <c r="A39" s="33" t="s">
        <v>72</v>
      </c>
      <c r="B39" s="33"/>
      <c r="C39" s="8">
        <v>44</v>
      </c>
      <c r="D39" s="34"/>
      <c r="E39" s="35"/>
      <c r="F39" s="36"/>
      <c r="G39" s="36"/>
      <c r="H39" s="36"/>
    </row>
    <row r="40" spans="1:8" ht="15.4" thickBot="1" x14ac:dyDescent="0.5">
      <c r="A40" s="33" t="s">
        <v>73</v>
      </c>
      <c r="B40" s="33"/>
      <c r="C40" s="8">
        <v>0.59299999999999997</v>
      </c>
      <c r="D40" s="41">
        <v>0.246</v>
      </c>
      <c r="E40" s="42"/>
      <c r="F40" s="36"/>
      <c r="G40" s="36"/>
      <c r="H40" s="36"/>
    </row>
    <row r="41" spans="1:8" ht="15.4" thickBot="1" x14ac:dyDescent="0.5">
      <c r="A41" s="33" t="s">
        <v>74</v>
      </c>
      <c r="B41" s="33"/>
      <c r="C41" s="8">
        <v>5.3049999999999997</v>
      </c>
      <c r="D41" s="41">
        <v>0.48799999999999999</v>
      </c>
      <c r="E41" s="42"/>
      <c r="F41" s="36"/>
      <c r="G41" s="36"/>
      <c r="H41" s="36"/>
    </row>
    <row r="42" spans="1:8" ht="15.4" thickBot="1" x14ac:dyDescent="0.5">
      <c r="A42" s="33" t="s">
        <v>61</v>
      </c>
      <c r="B42" s="33"/>
      <c r="C42" s="8">
        <v>182.51089999999999</v>
      </c>
      <c r="D42" s="41">
        <v>3.5380500000000001</v>
      </c>
      <c r="E42" s="42"/>
      <c r="F42" s="36"/>
      <c r="G42" s="36"/>
      <c r="H42" s="36"/>
    </row>
    <row r="43" spans="1:8" ht="59.65" customHeight="1" thickBot="1" x14ac:dyDescent="0.5">
      <c r="A43" s="37" t="s">
        <v>62</v>
      </c>
      <c r="B43" s="6" t="s">
        <v>63</v>
      </c>
      <c r="C43" s="7">
        <v>175.483</v>
      </c>
      <c r="D43" s="34"/>
      <c r="E43" s="35"/>
      <c r="F43" s="36"/>
      <c r="G43" s="36"/>
      <c r="H43" s="36"/>
    </row>
    <row r="44" spans="1:8" ht="30.4" thickBot="1" x14ac:dyDescent="0.5">
      <c r="A44" s="40"/>
      <c r="B44" s="4" t="s">
        <v>64</v>
      </c>
      <c r="C44" s="5">
        <v>189.53880000000001</v>
      </c>
      <c r="D44" s="34"/>
      <c r="E44" s="35"/>
      <c r="F44" s="36"/>
      <c r="G44" s="36"/>
      <c r="H44" s="36"/>
    </row>
    <row r="45" spans="1:8" ht="30" customHeight="1" thickBot="1" x14ac:dyDescent="0.5">
      <c r="A45" s="33" t="s">
        <v>65</v>
      </c>
      <c r="B45" s="33"/>
      <c r="C45" s="8">
        <v>182.69810000000001</v>
      </c>
      <c r="D45" s="34"/>
      <c r="E45" s="35"/>
      <c r="F45" s="36"/>
      <c r="G45" s="36"/>
      <c r="H45" s="36"/>
    </row>
    <row r="46" spans="1:8" ht="15.75" thickBot="1" x14ac:dyDescent="0.5">
      <c r="A46" s="33" t="s">
        <v>66</v>
      </c>
      <c r="B46" s="33"/>
      <c r="C46" s="8">
        <v>185.5</v>
      </c>
      <c r="D46" s="34"/>
      <c r="E46" s="35"/>
      <c r="F46" s="36"/>
      <c r="G46" s="36"/>
      <c r="H46" s="36"/>
    </row>
    <row r="47" spans="1:8" ht="15.75" thickBot="1" x14ac:dyDescent="0.5">
      <c r="A47" s="33" t="s">
        <v>67</v>
      </c>
      <c r="B47" s="33"/>
      <c r="C47" s="8">
        <v>1151.6369999999999</v>
      </c>
      <c r="D47" s="34"/>
      <c r="E47" s="35"/>
      <c r="F47" s="36"/>
      <c r="G47" s="36"/>
      <c r="H47" s="36"/>
    </row>
    <row r="48" spans="1:8" ht="15.75" thickBot="1" x14ac:dyDescent="0.5">
      <c r="A48" s="33" t="s">
        <v>68</v>
      </c>
      <c r="B48" s="33"/>
      <c r="C48" s="8">
        <v>33.935780000000001</v>
      </c>
      <c r="D48" s="34"/>
      <c r="E48" s="35"/>
      <c r="F48" s="36"/>
      <c r="G48" s="36"/>
      <c r="H48" s="36"/>
    </row>
    <row r="49" spans="1:8" ht="15.75" thickBot="1" x14ac:dyDescent="0.5">
      <c r="A49" s="33" t="s">
        <v>69</v>
      </c>
      <c r="B49" s="33"/>
      <c r="C49" s="8">
        <v>97</v>
      </c>
      <c r="D49" s="34"/>
      <c r="E49" s="35"/>
      <c r="F49" s="36"/>
      <c r="G49" s="36"/>
      <c r="H49" s="36"/>
    </row>
    <row r="50" spans="1:8" ht="15.75" thickBot="1" x14ac:dyDescent="0.5">
      <c r="A50" s="33" t="s">
        <v>70</v>
      </c>
      <c r="B50" s="33"/>
      <c r="C50" s="8">
        <v>255</v>
      </c>
      <c r="D50" s="34"/>
      <c r="E50" s="35"/>
      <c r="F50" s="36"/>
      <c r="G50" s="36"/>
      <c r="H50" s="36"/>
    </row>
    <row r="51" spans="1:8" ht="15.75" thickBot="1" x14ac:dyDescent="0.5">
      <c r="A51" s="33" t="s">
        <v>71</v>
      </c>
      <c r="B51" s="33"/>
      <c r="C51" s="8">
        <v>158</v>
      </c>
      <c r="D51" s="34"/>
      <c r="E51" s="35"/>
      <c r="F51" s="36"/>
      <c r="G51" s="36"/>
      <c r="H51" s="36"/>
    </row>
    <row r="52" spans="1:8" ht="30" customHeight="1" thickBot="1" x14ac:dyDescent="0.5">
      <c r="A52" s="33" t="s">
        <v>72</v>
      </c>
      <c r="B52" s="33"/>
      <c r="C52" s="8">
        <v>42</v>
      </c>
      <c r="D52" s="34"/>
      <c r="E52" s="35"/>
      <c r="F52" s="36"/>
      <c r="G52" s="36"/>
      <c r="H52" s="36"/>
    </row>
    <row r="53" spans="1:8" ht="15.4" thickBot="1" x14ac:dyDescent="0.5">
      <c r="A53" s="33" t="s">
        <v>73</v>
      </c>
      <c r="B53" s="33"/>
      <c r="C53" s="8">
        <v>-9.5000000000000001E-2</v>
      </c>
      <c r="D53" s="41">
        <v>0.251</v>
      </c>
      <c r="E53" s="42"/>
      <c r="F53" s="36"/>
      <c r="G53" s="36"/>
      <c r="H53" s="36"/>
    </row>
    <row r="54" spans="1:8" ht="15.4" thickBot="1" x14ac:dyDescent="0.5">
      <c r="A54" s="33" t="s">
        <v>74</v>
      </c>
      <c r="B54" s="33"/>
      <c r="C54" s="8">
        <v>3.3000000000000002E-2</v>
      </c>
      <c r="D54" s="41">
        <v>0.498</v>
      </c>
      <c r="E54" s="42"/>
      <c r="F54" s="36"/>
      <c r="G54" s="36"/>
      <c r="H54" s="36"/>
    </row>
    <row r="55" spans="1:8" ht="15.4" thickBot="1" x14ac:dyDescent="0.5">
      <c r="A55" s="33" t="s">
        <v>61</v>
      </c>
      <c r="B55" s="33"/>
      <c r="C55" s="8">
        <v>191.88140000000001</v>
      </c>
      <c r="D55" s="41">
        <v>5.7282099999999998</v>
      </c>
      <c r="E55" s="42"/>
      <c r="F55" s="36"/>
      <c r="G55" s="36"/>
      <c r="H55" s="36"/>
    </row>
    <row r="56" spans="1:8" ht="59.65" customHeight="1" thickBot="1" x14ac:dyDescent="0.5">
      <c r="A56" s="37" t="s">
        <v>62</v>
      </c>
      <c r="B56" s="6" t="s">
        <v>63</v>
      </c>
      <c r="C56" s="7">
        <v>180.4151</v>
      </c>
      <c r="D56" s="34"/>
      <c r="E56" s="35"/>
      <c r="F56" s="36"/>
      <c r="G56" s="36"/>
      <c r="H56" s="36"/>
    </row>
    <row r="57" spans="1:8" ht="30.4" thickBot="1" x14ac:dyDescent="0.5">
      <c r="A57" s="40"/>
      <c r="B57" s="4" t="s">
        <v>64</v>
      </c>
      <c r="C57" s="5">
        <v>203.3476</v>
      </c>
      <c r="D57" s="34"/>
      <c r="E57" s="35"/>
      <c r="F57" s="36"/>
      <c r="G57" s="36"/>
      <c r="H57" s="36"/>
    </row>
    <row r="58" spans="1:8" ht="30" customHeight="1" thickBot="1" x14ac:dyDescent="0.5">
      <c r="A58" s="33" t="s">
        <v>65</v>
      </c>
      <c r="B58" s="33"/>
      <c r="C58" s="8">
        <v>189.42750000000001</v>
      </c>
      <c r="D58" s="34"/>
      <c r="E58" s="35"/>
      <c r="F58" s="36"/>
      <c r="G58" s="36"/>
      <c r="H58" s="36"/>
    </row>
    <row r="59" spans="1:8" ht="15.75" thickBot="1" x14ac:dyDescent="0.5">
      <c r="A59" s="33" t="s">
        <v>66</v>
      </c>
      <c r="B59" s="33"/>
      <c r="C59" s="8">
        <v>185</v>
      </c>
      <c r="D59" s="34"/>
      <c r="E59" s="35"/>
      <c r="F59" s="36"/>
      <c r="G59" s="36"/>
      <c r="H59" s="36"/>
    </row>
    <row r="60" spans="1:8" ht="15.75" thickBot="1" x14ac:dyDescent="0.5">
      <c r="A60" s="33" t="s">
        <v>67</v>
      </c>
      <c r="B60" s="33"/>
      <c r="C60" s="8">
        <v>1935.934</v>
      </c>
      <c r="D60" s="34"/>
      <c r="E60" s="35"/>
      <c r="F60" s="36"/>
      <c r="G60" s="36"/>
      <c r="H60" s="36"/>
    </row>
    <row r="61" spans="1:8" ht="15.75" thickBot="1" x14ac:dyDescent="0.5">
      <c r="A61" s="33" t="s">
        <v>68</v>
      </c>
      <c r="B61" s="33"/>
      <c r="C61" s="8">
        <v>43.999250000000004</v>
      </c>
      <c r="D61" s="34"/>
      <c r="E61" s="35"/>
      <c r="F61" s="36"/>
      <c r="G61" s="36"/>
      <c r="H61" s="36"/>
    </row>
    <row r="62" spans="1:8" ht="15.75" thickBot="1" x14ac:dyDescent="0.5">
      <c r="A62" s="33" t="s">
        <v>69</v>
      </c>
      <c r="B62" s="33"/>
      <c r="C62" s="8">
        <v>101</v>
      </c>
      <c r="D62" s="34"/>
      <c r="E62" s="35"/>
      <c r="F62" s="36"/>
      <c r="G62" s="36"/>
      <c r="H62" s="36"/>
    </row>
    <row r="63" spans="1:8" ht="15.75" thickBot="1" x14ac:dyDescent="0.5">
      <c r="A63" s="33" t="s">
        <v>70</v>
      </c>
      <c r="B63" s="33"/>
      <c r="C63" s="8">
        <v>337</v>
      </c>
      <c r="D63" s="34"/>
      <c r="E63" s="35"/>
      <c r="F63" s="36"/>
      <c r="G63" s="36"/>
      <c r="H63" s="36"/>
    </row>
    <row r="64" spans="1:8" ht="15.75" thickBot="1" x14ac:dyDescent="0.5">
      <c r="A64" s="33" t="s">
        <v>71</v>
      </c>
      <c r="B64" s="33"/>
      <c r="C64" s="8">
        <v>236</v>
      </c>
      <c r="D64" s="34"/>
      <c r="E64" s="35"/>
      <c r="F64" s="36"/>
      <c r="G64" s="36"/>
      <c r="H64" s="36"/>
    </row>
    <row r="65" spans="1:8" ht="30" customHeight="1" thickBot="1" x14ac:dyDescent="0.5">
      <c r="A65" s="33" t="s">
        <v>72</v>
      </c>
      <c r="B65" s="33"/>
      <c r="C65" s="8">
        <v>54</v>
      </c>
      <c r="D65" s="34"/>
      <c r="E65" s="35"/>
      <c r="F65" s="36"/>
      <c r="G65" s="36"/>
      <c r="H65" s="36"/>
    </row>
    <row r="66" spans="1:8" ht="15.4" thickBot="1" x14ac:dyDescent="0.5">
      <c r="A66" s="33" t="s">
        <v>73</v>
      </c>
      <c r="B66" s="33"/>
      <c r="C66" s="8">
        <v>0.84899999999999998</v>
      </c>
      <c r="D66" s="41">
        <v>0.311</v>
      </c>
      <c r="E66" s="42"/>
      <c r="F66" s="36"/>
      <c r="G66" s="36"/>
      <c r="H66" s="36"/>
    </row>
    <row r="67" spans="1:8" ht="15.4" thickBot="1" x14ac:dyDescent="0.5">
      <c r="A67" s="33" t="s">
        <v>74</v>
      </c>
      <c r="B67" s="33"/>
      <c r="C67" s="8">
        <v>1.5129999999999999</v>
      </c>
      <c r="D67" s="41">
        <v>0.61299999999999999</v>
      </c>
      <c r="E67" s="42"/>
      <c r="F67" s="36"/>
      <c r="G67" s="36"/>
      <c r="H67" s="36"/>
    </row>
    <row r="68" spans="1:8" ht="15.4" thickBot="1" x14ac:dyDescent="0.5">
      <c r="A68" s="33" t="s">
        <v>61</v>
      </c>
      <c r="B68" s="33"/>
      <c r="C68" s="8">
        <v>229.25530000000001</v>
      </c>
      <c r="D68" s="41">
        <v>6.2189100000000002</v>
      </c>
      <c r="E68" s="42"/>
      <c r="F68" s="36"/>
      <c r="G68" s="36"/>
      <c r="H68" s="36"/>
    </row>
    <row r="69" spans="1:8" ht="59.65" customHeight="1" thickBot="1" x14ac:dyDescent="0.5">
      <c r="A69" s="37" t="s">
        <v>62</v>
      </c>
      <c r="B69" s="6" t="s">
        <v>63</v>
      </c>
      <c r="C69" s="7">
        <v>216.7373</v>
      </c>
      <c r="D69" s="34"/>
      <c r="E69" s="35"/>
      <c r="F69" s="36"/>
      <c r="G69" s="36"/>
      <c r="H69" s="36"/>
    </row>
    <row r="70" spans="1:8" ht="30.4" thickBot="1" x14ac:dyDescent="0.5">
      <c r="A70" s="40"/>
      <c r="B70" s="4" t="s">
        <v>64</v>
      </c>
      <c r="C70" s="5">
        <v>241.77330000000001</v>
      </c>
      <c r="D70" s="34"/>
      <c r="E70" s="35"/>
      <c r="F70" s="36"/>
      <c r="G70" s="36"/>
      <c r="H70" s="36"/>
    </row>
    <row r="71" spans="1:8" ht="30" customHeight="1" thickBot="1" x14ac:dyDescent="0.5">
      <c r="A71" s="33" t="s">
        <v>65</v>
      </c>
      <c r="B71" s="33"/>
      <c r="C71" s="8">
        <v>226.5934</v>
      </c>
      <c r="D71" s="34"/>
      <c r="E71" s="35"/>
      <c r="F71" s="36"/>
      <c r="G71" s="36"/>
      <c r="H71" s="36"/>
    </row>
    <row r="72" spans="1:8" ht="15.75" thickBot="1" x14ac:dyDescent="0.5">
      <c r="A72" s="33" t="s">
        <v>66</v>
      </c>
      <c r="B72" s="33"/>
      <c r="C72" s="8">
        <v>222</v>
      </c>
      <c r="D72" s="34"/>
      <c r="E72" s="35"/>
      <c r="F72" s="36"/>
      <c r="G72" s="36"/>
      <c r="H72" s="36"/>
    </row>
    <row r="73" spans="1:8" ht="15.4" x14ac:dyDescent="0.45">
      <c r="A73" s="37" t="s">
        <v>67</v>
      </c>
      <c r="B73" s="37"/>
      <c r="C73" s="8">
        <v>1817.7159999999999</v>
      </c>
      <c r="D73" s="38"/>
      <c r="E73" s="39"/>
      <c r="F73" s="36"/>
      <c r="G73" s="36"/>
      <c r="H73" s="36"/>
    </row>
  </sheetData>
  <mergeCells count="210">
    <mergeCell ref="A1:H1"/>
    <mergeCell ref="A2:D2"/>
    <mergeCell ref="E2:F2"/>
    <mergeCell ref="A3:B3"/>
    <mergeCell ref="D3:E3"/>
    <mergeCell ref="F3:H3"/>
    <mergeCell ref="A7:B7"/>
    <mergeCell ref="D7:E7"/>
    <mergeCell ref="F7:H7"/>
    <mergeCell ref="A8:B8"/>
    <mergeCell ref="D8:E8"/>
    <mergeCell ref="F8:H8"/>
    <mergeCell ref="A4:A5"/>
    <mergeCell ref="D4:E4"/>
    <mergeCell ref="F4:H4"/>
    <mergeCell ref="D5:E5"/>
    <mergeCell ref="F5:H5"/>
    <mergeCell ref="A6:B6"/>
    <mergeCell ref="D6:E6"/>
    <mergeCell ref="F6:H6"/>
    <mergeCell ref="A11:B11"/>
    <mergeCell ref="D11:E11"/>
    <mergeCell ref="F11:H11"/>
    <mergeCell ref="A12:B12"/>
    <mergeCell ref="D12:E12"/>
    <mergeCell ref="F12:H12"/>
    <mergeCell ref="A9:B9"/>
    <mergeCell ref="D9:E9"/>
    <mergeCell ref="F9:H9"/>
    <mergeCell ref="A10:B10"/>
    <mergeCell ref="D10:E10"/>
    <mergeCell ref="F10:H10"/>
    <mergeCell ref="A15:B15"/>
    <mergeCell ref="D15:E15"/>
    <mergeCell ref="F15:H15"/>
    <mergeCell ref="A16:B16"/>
    <mergeCell ref="D16:E16"/>
    <mergeCell ref="F16:H16"/>
    <mergeCell ref="A13:B13"/>
    <mergeCell ref="D13:E13"/>
    <mergeCell ref="F13:H13"/>
    <mergeCell ref="A14:B14"/>
    <mergeCell ref="D14:E14"/>
    <mergeCell ref="F14:H14"/>
    <mergeCell ref="A20:B20"/>
    <mergeCell ref="D20:E20"/>
    <mergeCell ref="F20:H20"/>
    <mergeCell ref="A21:B21"/>
    <mergeCell ref="D21:E21"/>
    <mergeCell ref="F21:H21"/>
    <mergeCell ref="A17:A18"/>
    <mergeCell ref="D17:E17"/>
    <mergeCell ref="F17:H17"/>
    <mergeCell ref="D18:E18"/>
    <mergeCell ref="F18:H18"/>
    <mergeCell ref="A19:B19"/>
    <mergeCell ref="D19:E19"/>
    <mergeCell ref="F19:H19"/>
    <mergeCell ref="A24:B24"/>
    <mergeCell ref="D24:E24"/>
    <mergeCell ref="F24:H24"/>
    <mergeCell ref="A25:B25"/>
    <mergeCell ref="D25:E25"/>
    <mergeCell ref="F25:H25"/>
    <mergeCell ref="A22:B22"/>
    <mergeCell ref="D22:E22"/>
    <mergeCell ref="F22:H22"/>
    <mergeCell ref="A23:B23"/>
    <mergeCell ref="D23:E23"/>
    <mergeCell ref="F23:H23"/>
    <mergeCell ref="A28:B28"/>
    <mergeCell ref="D28:E28"/>
    <mergeCell ref="F28:H28"/>
    <mergeCell ref="A29:B29"/>
    <mergeCell ref="D29:E29"/>
    <mergeCell ref="F29:H29"/>
    <mergeCell ref="A26:B26"/>
    <mergeCell ref="D26:E26"/>
    <mergeCell ref="F26:H26"/>
    <mergeCell ref="A27:B27"/>
    <mergeCell ref="D27:E27"/>
    <mergeCell ref="F27:H27"/>
    <mergeCell ref="A33:B33"/>
    <mergeCell ref="D33:E33"/>
    <mergeCell ref="F33:H33"/>
    <mergeCell ref="A34:B34"/>
    <mergeCell ref="D34:E34"/>
    <mergeCell ref="F34:H34"/>
    <mergeCell ref="A30:A31"/>
    <mergeCell ref="D30:E30"/>
    <mergeCell ref="F30:H30"/>
    <mergeCell ref="D31:E31"/>
    <mergeCell ref="F31:H31"/>
    <mergeCell ref="A32:B32"/>
    <mergeCell ref="D32:E32"/>
    <mergeCell ref="F32:H32"/>
    <mergeCell ref="A37:B37"/>
    <mergeCell ref="D37:E37"/>
    <mergeCell ref="F37:H37"/>
    <mergeCell ref="A38:B38"/>
    <mergeCell ref="D38:E38"/>
    <mergeCell ref="F38:H38"/>
    <mergeCell ref="A35:B35"/>
    <mergeCell ref="D35:E35"/>
    <mergeCell ref="F35:H35"/>
    <mergeCell ref="A36:B36"/>
    <mergeCell ref="D36:E36"/>
    <mergeCell ref="F36:H36"/>
    <mergeCell ref="A41:B41"/>
    <mergeCell ref="D41:E41"/>
    <mergeCell ref="F41:H41"/>
    <mergeCell ref="A42:B42"/>
    <mergeCell ref="D42:E42"/>
    <mergeCell ref="F42:H42"/>
    <mergeCell ref="A39:B39"/>
    <mergeCell ref="D39:E39"/>
    <mergeCell ref="F39:H39"/>
    <mergeCell ref="A40:B40"/>
    <mergeCell ref="D40:E40"/>
    <mergeCell ref="F40:H40"/>
    <mergeCell ref="A46:B46"/>
    <mergeCell ref="D46:E46"/>
    <mergeCell ref="F46:H46"/>
    <mergeCell ref="A47:B47"/>
    <mergeCell ref="D47:E47"/>
    <mergeCell ref="F47:H47"/>
    <mergeCell ref="A43:A44"/>
    <mergeCell ref="D43:E43"/>
    <mergeCell ref="F43:H43"/>
    <mergeCell ref="D44:E44"/>
    <mergeCell ref="F44:H44"/>
    <mergeCell ref="A45:B45"/>
    <mergeCell ref="D45:E45"/>
    <mergeCell ref="F45:H45"/>
    <mergeCell ref="A50:B50"/>
    <mergeCell ref="D50:E50"/>
    <mergeCell ref="F50:H50"/>
    <mergeCell ref="A51:B51"/>
    <mergeCell ref="D51:E51"/>
    <mergeCell ref="F51:H51"/>
    <mergeCell ref="A48:B48"/>
    <mergeCell ref="D48:E48"/>
    <mergeCell ref="F48:H48"/>
    <mergeCell ref="A49:B49"/>
    <mergeCell ref="D49:E49"/>
    <mergeCell ref="F49:H49"/>
    <mergeCell ref="A54:B54"/>
    <mergeCell ref="D54:E54"/>
    <mergeCell ref="F54:H54"/>
    <mergeCell ref="A55:B55"/>
    <mergeCell ref="D55:E55"/>
    <mergeCell ref="F55:H55"/>
    <mergeCell ref="A52:B52"/>
    <mergeCell ref="D52:E52"/>
    <mergeCell ref="F52:H52"/>
    <mergeCell ref="A53:B53"/>
    <mergeCell ref="D53:E53"/>
    <mergeCell ref="F53:H53"/>
    <mergeCell ref="A59:B59"/>
    <mergeCell ref="D59:E59"/>
    <mergeCell ref="F59:H59"/>
    <mergeCell ref="A60:B60"/>
    <mergeCell ref="D60:E60"/>
    <mergeCell ref="F60:H60"/>
    <mergeCell ref="A56:A57"/>
    <mergeCell ref="D56:E56"/>
    <mergeCell ref="F56:H56"/>
    <mergeCell ref="D57:E57"/>
    <mergeCell ref="F57:H57"/>
    <mergeCell ref="A58:B58"/>
    <mergeCell ref="D58:E58"/>
    <mergeCell ref="F58:H58"/>
    <mergeCell ref="A63:B63"/>
    <mergeCell ref="D63:E63"/>
    <mergeCell ref="F63:H63"/>
    <mergeCell ref="A64:B64"/>
    <mergeCell ref="D64:E64"/>
    <mergeCell ref="F64:H64"/>
    <mergeCell ref="A61:B61"/>
    <mergeCell ref="D61:E61"/>
    <mergeCell ref="F61:H61"/>
    <mergeCell ref="A62:B62"/>
    <mergeCell ref="D62:E62"/>
    <mergeCell ref="F62:H62"/>
    <mergeCell ref="A67:B67"/>
    <mergeCell ref="D67:E67"/>
    <mergeCell ref="F67:H67"/>
    <mergeCell ref="A68:B68"/>
    <mergeCell ref="D68:E68"/>
    <mergeCell ref="F68:H68"/>
    <mergeCell ref="A65:B65"/>
    <mergeCell ref="D65:E65"/>
    <mergeCell ref="F65:H65"/>
    <mergeCell ref="A66:B66"/>
    <mergeCell ref="D66:E66"/>
    <mergeCell ref="F66:H66"/>
    <mergeCell ref="A72:B72"/>
    <mergeCell ref="D72:E72"/>
    <mergeCell ref="F72:H72"/>
    <mergeCell ref="A73:B73"/>
    <mergeCell ref="D73:E73"/>
    <mergeCell ref="F73:H73"/>
    <mergeCell ref="A69:A70"/>
    <mergeCell ref="D69:E69"/>
    <mergeCell ref="F69:H69"/>
    <mergeCell ref="D70:E70"/>
    <mergeCell ref="F70:H70"/>
    <mergeCell ref="A71:B71"/>
    <mergeCell ref="D71:E71"/>
    <mergeCell ref="F71:H7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43AEA-C218-422C-88EC-A303C37E79E7}">
  <dimension ref="A1:S104"/>
  <sheetViews>
    <sheetView topLeftCell="A85" workbookViewId="0">
      <selection activeCell="N6" sqref="N6"/>
    </sheetView>
  </sheetViews>
  <sheetFormatPr defaultRowHeight="14.25" x14ac:dyDescent="0.45"/>
  <cols>
    <col min="1" max="6" width="9.06640625" style="12"/>
  </cols>
  <sheetData>
    <row r="1" spans="1:19" x14ac:dyDescent="0.45">
      <c r="A1" s="11" t="s">
        <v>51</v>
      </c>
      <c r="B1" s="11" t="s">
        <v>75</v>
      </c>
      <c r="C1" s="11" t="s">
        <v>76</v>
      </c>
      <c r="D1" s="11" t="s">
        <v>77</v>
      </c>
      <c r="E1" s="11" t="s">
        <v>78</v>
      </c>
      <c r="F1" s="11" t="s">
        <v>79</v>
      </c>
      <c r="I1" s="11" t="s">
        <v>87</v>
      </c>
      <c r="N1" s="11" t="s">
        <v>51</v>
      </c>
      <c r="O1" s="11" t="s">
        <v>75</v>
      </c>
      <c r="P1" s="11" t="s">
        <v>76</v>
      </c>
      <c r="Q1" s="11" t="s">
        <v>77</v>
      </c>
      <c r="R1" s="11" t="s">
        <v>78</v>
      </c>
      <c r="S1" s="11" t="s">
        <v>79</v>
      </c>
    </row>
    <row r="2" spans="1:19" x14ac:dyDescent="0.45">
      <c r="A2" s="12">
        <v>168</v>
      </c>
      <c r="B2" s="12">
        <v>200</v>
      </c>
      <c r="C2" s="12">
        <v>200</v>
      </c>
      <c r="D2" s="12">
        <v>150</v>
      </c>
      <c r="E2" s="12">
        <v>161</v>
      </c>
      <c r="F2" s="12">
        <v>225</v>
      </c>
      <c r="I2" t="s">
        <v>91</v>
      </c>
      <c r="L2">
        <f>(A31+B63+C99+D95+E62+F50)/6</f>
        <v>183.67865823471027</v>
      </c>
      <c r="M2">
        <f>AVERAGE(ANOVA!G2:G383)</f>
        <v>182.86910994764398</v>
      </c>
      <c r="N2">
        <f>(A2-$A$31)^2</f>
        <v>69.246173469387955</v>
      </c>
      <c r="O2">
        <f>(B2-$B$63)^2</f>
        <v>1071.4711111111103</v>
      </c>
      <c r="P2">
        <f>(C2-$C$99)^2</f>
        <v>813.43793402777828</v>
      </c>
      <c r="Q2">
        <f>(D2-$D$95)^2</f>
        <v>1056.9566398865793</v>
      </c>
      <c r="R2">
        <f>(E2-$E$62)^2</f>
        <v>953.65814421143273</v>
      </c>
      <c r="S2">
        <f>(F2-$F$50)^2</f>
        <v>18.107741059302821</v>
      </c>
    </row>
    <row r="3" spans="1:19" x14ac:dyDescent="0.45">
      <c r="A3" s="12">
        <v>203</v>
      </c>
      <c r="B3" s="12">
        <v>193</v>
      </c>
      <c r="C3" s="12">
        <v>199</v>
      </c>
      <c r="D3" s="12">
        <v>193</v>
      </c>
      <c r="E3" s="12">
        <v>101</v>
      </c>
      <c r="F3" s="12">
        <v>307</v>
      </c>
      <c r="N3">
        <f t="shared" ref="N3:N29" si="0">(A3-$A$31)^2</f>
        <v>1876.7461734693889</v>
      </c>
      <c r="O3">
        <f t="shared" ref="O3:O61" si="1">(B3-$B$63)^2</f>
        <v>662.20444444444377</v>
      </c>
      <c r="P3">
        <f t="shared" ref="P3:P66" si="2">(C3-$C$99)^2</f>
        <v>757.39626736111165</v>
      </c>
      <c r="Q3">
        <f t="shared" ref="Q3:Q66" si="3">(D3-$D$95)^2</f>
        <v>110.02185727788252</v>
      </c>
      <c r="R3">
        <f t="shared" ref="R3:R60" si="4">(E3-$E$62)^2</f>
        <v>8259.4208560758379</v>
      </c>
      <c r="S3">
        <f t="shared" ref="S3:S48" si="5">(F3-$F$50)^2</f>
        <v>6044.2354006337719</v>
      </c>
    </row>
    <row r="4" spans="1:19" x14ac:dyDescent="0.45">
      <c r="A4" s="12">
        <v>147</v>
      </c>
      <c r="B4" s="12">
        <v>142</v>
      </c>
      <c r="C4" s="12">
        <v>144</v>
      </c>
      <c r="D4" s="12">
        <v>207</v>
      </c>
      <c r="E4" s="12">
        <v>150</v>
      </c>
      <c r="F4" s="12">
        <v>248</v>
      </c>
      <c r="I4" t="s">
        <v>88</v>
      </c>
      <c r="L4">
        <f>((A33*(A31-L2)^2)+(B65*(B63-L2)^2)+(C101*(C99-L2)^2)+(D96*(D95-L2)^2)+(E63*(E62-L2)^2)+(F51*(F50-L2)^2))</f>
        <v>148301.91263559851</v>
      </c>
      <c r="M4">
        <f>((A33*(A31-M2)^2)+(B65*(B63-M2)^2)+(C101*(C99-M2)^2)+(D96*(D95-M2)^2)+(E63*(E62-M2)^2)+(F51*(F50-M2)^2))</f>
        <v>148051.56189568539</v>
      </c>
      <c r="N4">
        <f t="shared" si="0"/>
        <v>160.74617346938746</v>
      </c>
      <c r="O4">
        <f t="shared" si="1"/>
        <v>638.40444444444506</v>
      </c>
      <c r="P4">
        <f t="shared" si="2"/>
        <v>755.10460069444389</v>
      </c>
      <c r="Q4">
        <f t="shared" si="3"/>
        <v>599.71750945179519</v>
      </c>
      <c r="R4">
        <f t="shared" si="4"/>
        <v>1754.047974719907</v>
      </c>
      <c r="S4">
        <f t="shared" si="5"/>
        <v>351.36306020823918</v>
      </c>
    </row>
    <row r="5" spans="1:19" x14ac:dyDescent="0.45">
      <c r="A5" s="12">
        <v>170</v>
      </c>
      <c r="B5" s="12">
        <v>183</v>
      </c>
      <c r="C5" s="12">
        <v>190</v>
      </c>
      <c r="D5" s="12">
        <v>180</v>
      </c>
      <c r="E5" s="12">
        <v>192</v>
      </c>
      <c r="F5" s="12">
        <v>180</v>
      </c>
      <c r="I5" t="s">
        <v>89</v>
      </c>
      <c r="L5">
        <f>COUNT(A2:F2)-1</f>
        <v>5</v>
      </c>
      <c r="N5">
        <f t="shared" si="0"/>
        <v>106.53188775510229</v>
      </c>
      <c r="O5">
        <f t="shared" si="1"/>
        <v>247.53777777777736</v>
      </c>
      <c r="P5">
        <f t="shared" si="2"/>
        <v>343.02126736111148</v>
      </c>
      <c r="Q5">
        <f t="shared" si="3"/>
        <v>6.3044659735350397</v>
      </c>
      <c r="R5">
        <f t="shared" si="4"/>
        <v>1.4076414823329716E-2</v>
      </c>
      <c r="S5">
        <f t="shared" si="5"/>
        <v>2426.0864644635576</v>
      </c>
    </row>
    <row r="6" spans="1:19" x14ac:dyDescent="0.45">
      <c r="A6" s="12">
        <v>178</v>
      </c>
      <c r="B6" s="12">
        <v>178</v>
      </c>
      <c r="C6" s="12">
        <v>113</v>
      </c>
      <c r="D6" s="12">
        <v>148</v>
      </c>
      <c r="E6" s="12">
        <v>141</v>
      </c>
      <c r="F6" s="12">
        <v>265</v>
      </c>
      <c r="N6">
        <f t="shared" si="0"/>
        <v>335.67474489795961</v>
      </c>
      <c r="O6">
        <f t="shared" si="1"/>
        <v>115.20444444444416</v>
      </c>
      <c r="P6">
        <f t="shared" si="2"/>
        <v>3419.8129340277765</v>
      </c>
      <c r="Q6">
        <f t="shared" si="3"/>
        <v>1191.000118147449</v>
      </c>
      <c r="R6">
        <f t="shared" si="4"/>
        <v>2588.9123814995678</v>
      </c>
      <c r="S6">
        <f t="shared" si="5"/>
        <v>1277.6822091444094</v>
      </c>
    </row>
    <row r="7" spans="1:19" x14ac:dyDescent="0.45">
      <c r="A7" s="12">
        <v>129</v>
      </c>
      <c r="B7" s="12">
        <v>198</v>
      </c>
      <c r="C7" s="12">
        <v>177</v>
      </c>
      <c r="D7" s="12">
        <v>178</v>
      </c>
      <c r="E7" s="12">
        <v>152</v>
      </c>
      <c r="F7" s="12">
        <v>199</v>
      </c>
      <c r="I7" t="s">
        <v>90</v>
      </c>
      <c r="L7" s="32">
        <f>M4/L5</f>
        <v>29610.312379137078</v>
      </c>
      <c r="N7">
        <f t="shared" si="0"/>
        <v>941.17474489795848</v>
      </c>
      <c r="O7">
        <f t="shared" si="1"/>
        <v>944.53777777777691</v>
      </c>
      <c r="P7">
        <f t="shared" si="2"/>
        <v>30.479600694444549</v>
      </c>
      <c r="Q7">
        <f t="shared" si="3"/>
        <v>20.347944234404661</v>
      </c>
      <c r="R7">
        <f t="shared" si="4"/>
        <v>1590.5225509910936</v>
      </c>
      <c r="S7">
        <f t="shared" si="5"/>
        <v>915.3843368039835</v>
      </c>
    </row>
    <row r="8" spans="1:19" x14ac:dyDescent="0.45">
      <c r="A8" s="12">
        <v>177</v>
      </c>
      <c r="B8" s="12">
        <v>188</v>
      </c>
      <c r="C8" s="12">
        <v>130</v>
      </c>
      <c r="D8" s="12">
        <v>168</v>
      </c>
      <c r="E8" s="12">
        <v>284</v>
      </c>
      <c r="F8" s="12">
        <v>190</v>
      </c>
      <c r="N8">
        <f t="shared" si="0"/>
        <v>300.03188775510245</v>
      </c>
      <c r="O8">
        <f t="shared" si="1"/>
        <v>429.87111111111057</v>
      </c>
      <c r="P8">
        <f t="shared" si="2"/>
        <v>1720.5212673611104</v>
      </c>
      <c r="Q8">
        <f t="shared" si="3"/>
        <v>210.56533553875275</v>
      </c>
      <c r="R8">
        <f t="shared" si="4"/>
        <v>8485.8445848894025</v>
      </c>
      <c r="S8">
        <f t="shared" si="5"/>
        <v>1540.9800814848345</v>
      </c>
    </row>
    <row r="9" spans="1:19" x14ac:dyDescent="0.45">
      <c r="A9" s="12">
        <v>154</v>
      </c>
      <c r="B9" s="12">
        <v>135</v>
      </c>
      <c r="C9" s="12">
        <v>210</v>
      </c>
      <c r="D9" s="12">
        <v>180</v>
      </c>
      <c r="E9" s="12">
        <v>136</v>
      </c>
      <c r="F9" s="12">
        <v>204</v>
      </c>
      <c r="I9" s="17" t="s">
        <v>96</v>
      </c>
      <c r="N9">
        <f t="shared" si="0"/>
        <v>32.246173469387614</v>
      </c>
      <c r="O9">
        <f t="shared" si="1"/>
        <v>1041.1377777777786</v>
      </c>
      <c r="P9">
        <f t="shared" si="2"/>
        <v>1483.8546006944453</v>
      </c>
      <c r="Q9">
        <f t="shared" si="3"/>
        <v>6.3044659735350397</v>
      </c>
      <c r="R9">
        <f t="shared" si="4"/>
        <v>3122.7259408216014</v>
      </c>
      <c r="S9">
        <f t="shared" si="5"/>
        <v>637.83114531462184</v>
      </c>
    </row>
    <row r="10" spans="1:19" x14ac:dyDescent="0.45">
      <c r="A10" s="12">
        <v>135</v>
      </c>
      <c r="B10" s="12">
        <v>174</v>
      </c>
      <c r="C10" s="12">
        <v>111</v>
      </c>
      <c r="D10" s="12">
        <v>148</v>
      </c>
      <c r="E10" s="12">
        <v>205</v>
      </c>
      <c r="F10" s="12">
        <v>199</v>
      </c>
      <c r="I10" t="s">
        <v>92</v>
      </c>
      <c r="L10" s="14">
        <f>N31+O63+P99+Q96+R63+S50</f>
        <v>523539.89360169682</v>
      </c>
      <c r="N10">
        <f t="shared" si="0"/>
        <v>609.03188775510148</v>
      </c>
      <c r="O10">
        <f t="shared" si="1"/>
        <v>45.337777777777596</v>
      </c>
      <c r="P10">
        <f t="shared" si="2"/>
        <v>3657.7296006944434</v>
      </c>
      <c r="Q10">
        <f t="shared" si="3"/>
        <v>1191.000118147449</v>
      </c>
      <c r="R10">
        <f t="shared" si="4"/>
        <v>172.09882217753554</v>
      </c>
      <c r="S10">
        <f t="shared" si="5"/>
        <v>915.3843368039835</v>
      </c>
    </row>
    <row r="11" spans="1:19" x14ac:dyDescent="0.45">
      <c r="A11" s="12">
        <v>133</v>
      </c>
      <c r="B11" s="12">
        <v>182</v>
      </c>
      <c r="C11" s="12">
        <v>188</v>
      </c>
      <c r="D11" s="12">
        <v>134</v>
      </c>
      <c r="E11" s="12">
        <v>225</v>
      </c>
      <c r="F11" s="12">
        <v>218</v>
      </c>
      <c r="I11" t="s">
        <v>93</v>
      </c>
      <c r="L11" s="14">
        <f>B104-(COUNT(A2:F2))</f>
        <v>376</v>
      </c>
      <c r="N11">
        <f t="shared" si="0"/>
        <v>711.74617346938714</v>
      </c>
      <c r="O11">
        <f t="shared" si="1"/>
        <v>217.07111111111072</v>
      </c>
      <c r="P11">
        <f t="shared" si="2"/>
        <v>272.93793402777811</v>
      </c>
      <c r="Q11">
        <f t="shared" si="3"/>
        <v>2353.3044659735365</v>
      </c>
      <c r="R11">
        <f t="shared" si="4"/>
        <v>1096.8445848894005</v>
      </c>
      <c r="S11">
        <f t="shared" si="5"/>
        <v>126.68220914440916</v>
      </c>
    </row>
    <row r="12" spans="1:19" x14ac:dyDescent="0.45">
      <c r="A12" s="12">
        <v>160</v>
      </c>
      <c r="B12" s="12">
        <v>167</v>
      </c>
      <c r="C12" s="12">
        <v>138</v>
      </c>
      <c r="D12" s="12">
        <v>122</v>
      </c>
      <c r="E12" s="12">
        <v>202</v>
      </c>
      <c r="F12" s="12">
        <v>224</v>
      </c>
      <c r="I12" t="s">
        <v>94</v>
      </c>
      <c r="L12" s="32">
        <f>L10/L11</f>
        <v>1392.393334047066</v>
      </c>
      <c r="N12">
        <f t="shared" si="0"/>
        <v>0.10331632653062008</v>
      </c>
      <c r="O12">
        <f t="shared" si="1"/>
        <v>7.1111111111118189E-2</v>
      </c>
      <c r="P12">
        <f t="shared" si="2"/>
        <v>1120.8546006944439</v>
      </c>
      <c r="Q12">
        <f t="shared" si="3"/>
        <v>3661.565335538754</v>
      </c>
      <c r="R12">
        <f t="shared" si="4"/>
        <v>102.3869577707558</v>
      </c>
      <c r="S12">
        <f t="shared" si="5"/>
        <v>27.618379357175154</v>
      </c>
    </row>
    <row r="13" spans="1:19" x14ac:dyDescent="0.45">
      <c r="A13" s="12">
        <v>157</v>
      </c>
      <c r="B13" s="12">
        <v>174</v>
      </c>
      <c r="C13" s="12">
        <v>197</v>
      </c>
      <c r="D13" s="12">
        <v>202</v>
      </c>
      <c r="E13" s="12">
        <v>144</v>
      </c>
      <c r="F13" s="12">
        <v>292</v>
      </c>
      <c r="N13">
        <f t="shared" si="0"/>
        <v>7.1747448979591182</v>
      </c>
      <c r="O13">
        <f t="shared" si="1"/>
        <v>45.337777777777596</v>
      </c>
      <c r="P13">
        <f t="shared" si="2"/>
        <v>651.31293402777828</v>
      </c>
      <c r="Q13">
        <f t="shared" si="3"/>
        <v>379.82620510396924</v>
      </c>
      <c r="R13">
        <f t="shared" si="4"/>
        <v>2292.6242459063474</v>
      </c>
      <c r="S13">
        <f t="shared" si="5"/>
        <v>3936.8949751018563</v>
      </c>
    </row>
    <row r="14" spans="1:19" x14ac:dyDescent="0.45">
      <c r="A14" s="12">
        <v>156</v>
      </c>
      <c r="B14" s="12">
        <v>199</v>
      </c>
      <c r="C14" s="12">
        <v>216</v>
      </c>
      <c r="D14" s="12">
        <v>201</v>
      </c>
      <c r="E14" s="12">
        <v>128</v>
      </c>
      <c r="F14" s="12">
        <v>222</v>
      </c>
      <c r="N14">
        <f t="shared" si="0"/>
        <v>13.531887755101952</v>
      </c>
      <c r="O14">
        <f t="shared" si="1"/>
        <v>1007.0044444444436</v>
      </c>
      <c r="P14">
        <f t="shared" si="2"/>
        <v>1982.1046006944453</v>
      </c>
      <c r="Q14">
        <f t="shared" si="3"/>
        <v>341.84794423440405</v>
      </c>
      <c r="R14">
        <f t="shared" si="4"/>
        <v>4080.8276357368554</v>
      </c>
      <c r="S14">
        <f t="shared" si="5"/>
        <v>52.639655952919817</v>
      </c>
    </row>
    <row r="15" spans="1:19" x14ac:dyDescent="0.45">
      <c r="A15" s="12">
        <v>155</v>
      </c>
      <c r="B15" s="12">
        <v>140</v>
      </c>
      <c r="C15" s="12">
        <v>154</v>
      </c>
      <c r="D15" s="12">
        <v>158</v>
      </c>
      <c r="E15" s="12">
        <v>184</v>
      </c>
      <c r="F15" s="12">
        <v>198</v>
      </c>
      <c r="I15" t="s">
        <v>95</v>
      </c>
      <c r="J15">
        <f>L7/L12</f>
        <v>21.265767118457195</v>
      </c>
      <c r="N15">
        <f t="shared" si="0"/>
        <v>21.889030612244785</v>
      </c>
      <c r="O15">
        <f t="shared" si="1"/>
        <v>743.47111111111178</v>
      </c>
      <c r="P15">
        <f t="shared" si="2"/>
        <v>305.5212673611108</v>
      </c>
      <c r="Q15">
        <f t="shared" si="3"/>
        <v>600.78272684310082</v>
      </c>
      <c r="R15">
        <f t="shared" si="4"/>
        <v>62.115771330077358</v>
      </c>
      <c r="S15">
        <f t="shared" si="5"/>
        <v>976.89497510185583</v>
      </c>
    </row>
    <row r="16" spans="1:19" x14ac:dyDescent="0.45">
      <c r="A16" s="12">
        <v>158</v>
      </c>
      <c r="B16" s="12">
        <v>144</v>
      </c>
      <c r="C16" s="12">
        <v>194</v>
      </c>
      <c r="D16" s="12">
        <v>230</v>
      </c>
      <c r="E16" s="12">
        <v>242</v>
      </c>
      <c r="F16" s="12">
        <v>181</v>
      </c>
      <c r="N16">
        <f t="shared" si="0"/>
        <v>2.8176020408162858</v>
      </c>
      <c r="O16">
        <f t="shared" si="1"/>
        <v>541.33777777777834</v>
      </c>
      <c r="P16">
        <f t="shared" si="2"/>
        <v>507.18793402777823</v>
      </c>
      <c r="Q16">
        <f t="shared" si="3"/>
        <v>2255.2175094517947</v>
      </c>
      <c r="R16">
        <f t="shared" si="4"/>
        <v>2511.8784831944859</v>
      </c>
      <c r="S16">
        <f t="shared" si="5"/>
        <v>2328.5758261656856</v>
      </c>
    </row>
    <row r="17" spans="1:19" x14ac:dyDescent="0.45">
      <c r="A17" s="12">
        <v>200</v>
      </c>
      <c r="B17" s="12">
        <v>133</v>
      </c>
      <c r="C17" s="12">
        <v>177</v>
      </c>
      <c r="D17" s="12">
        <v>169</v>
      </c>
      <c r="E17" s="12">
        <v>180</v>
      </c>
      <c r="F17" s="12">
        <v>129</v>
      </c>
      <c r="N17">
        <f t="shared" si="0"/>
        <v>1625.8176020408173</v>
      </c>
      <c r="O17">
        <f t="shared" si="1"/>
        <v>1174.2044444444452</v>
      </c>
      <c r="P17">
        <f t="shared" si="2"/>
        <v>30.479600694444549</v>
      </c>
      <c r="Q17">
        <f t="shared" si="3"/>
        <v>182.54359640831794</v>
      </c>
      <c r="R17">
        <f t="shared" si="4"/>
        <v>141.16661878770438</v>
      </c>
      <c r="S17">
        <f t="shared" si="5"/>
        <v>10051.129017655046</v>
      </c>
    </row>
    <row r="18" spans="1:19" x14ac:dyDescent="0.45">
      <c r="A18" s="12">
        <v>188</v>
      </c>
      <c r="B18" s="12">
        <v>156</v>
      </c>
      <c r="C18" s="12">
        <v>16</v>
      </c>
      <c r="D18" s="12">
        <v>168</v>
      </c>
      <c r="E18" s="12">
        <v>127</v>
      </c>
      <c r="F18" s="12">
        <v>223</v>
      </c>
      <c r="N18">
        <f t="shared" si="0"/>
        <v>802.10331632653129</v>
      </c>
      <c r="O18">
        <f t="shared" si="1"/>
        <v>126.93777777777808</v>
      </c>
      <c r="P18">
        <f t="shared" si="2"/>
        <v>24173.771267361109</v>
      </c>
      <c r="Q18">
        <f t="shared" si="3"/>
        <v>210.56533553875275</v>
      </c>
      <c r="R18">
        <f t="shared" si="4"/>
        <v>4209.5903476012627</v>
      </c>
      <c r="S18">
        <f t="shared" si="5"/>
        <v>39.129017655047484</v>
      </c>
    </row>
    <row r="19" spans="1:19" x14ac:dyDescent="0.45">
      <c r="A19" s="12">
        <v>167</v>
      </c>
      <c r="B19" s="12">
        <v>155</v>
      </c>
      <c r="C19" s="12">
        <v>164</v>
      </c>
      <c r="D19" s="12">
        <v>108</v>
      </c>
      <c r="E19" s="12">
        <v>144</v>
      </c>
      <c r="F19" s="12">
        <v>211</v>
      </c>
      <c r="N19">
        <f t="shared" si="0"/>
        <v>53.603316326530788</v>
      </c>
      <c r="O19">
        <f t="shared" si="1"/>
        <v>150.47111111111144</v>
      </c>
      <c r="P19">
        <f t="shared" si="2"/>
        <v>55.937934027777636</v>
      </c>
      <c r="Q19">
        <f t="shared" si="3"/>
        <v>5551.869683364841</v>
      </c>
      <c r="R19">
        <f t="shared" si="4"/>
        <v>2292.6242459063474</v>
      </c>
      <c r="S19">
        <f t="shared" si="5"/>
        <v>333.2566772295155</v>
      </c>
    </row>
    <row r="20" spans="1:19" x14ac:dyDescent="0.45">
      <c r="A20" s="12">
        <v>110</v>
      </c>
      <c r="B20" s="12">
        <v>150</v>
      </c>
      <c r="C20" s="12">
        <v>158</v>
      </c>
      <c r="D20" s="12">
        <v>198</v>
      </c>
      <c r="E20" s="12">
        <v>161</v>
      </c>
      <c r="F20" s="12">
        <v>219</v>
      </c>
      <c r="N20">
        <f t="shared" si="0"/>
        <v>2467.9604591836724</v>
      </c>
      <c r="O20">
        <f t="shared" si="1"/>
        <v>298.13777777777824</v>
      </c>
      <c r="P20">
        <f t="shared" si="2"/>
        <v>181.68793402777752</v>
      </c>
      <c r="Q20">
        <f t="shared" si="3"/>
        <v>239.91316162570845</v>
      </c>
      <c r="R20">
        <f t="shared" si="4"/>
        <v>953.65814421143273</v>
      </c>
      <c r="S20">
        <f t="shared" si="5"/>
        <v>105.17157084653682</v>
      </c>
    </row>
    <row r="21" spans="1:19" x14ac:dyDescent="0.45">
      <c r="A21" s="12">
        <v>174</v>
      </c>
      <c r="B21" s="12">
        <v>180</v>
      </c>
      <c r="C21" s="12">
        <v>153</v>
      </c>
      <c r="D21" s="12">
        <v>180</v>
      </c>
      <c r="E21" s="12">
        <v>195</v>
      </c>
      <c r="F21" s="12">
        <v>219</v>
      </c>
      <c r="N21">
        <f t="shared" si="0"/>
        <v>205.10331632653097</v>
      </c>
      <c r="O21">
        <f t="shared" si="1"/>
        <v>162.13777777777744</v>
      </c>
      <c r="P21">
        <f t="shared" si="2"/>
        <v>341.47960069444412</v>
      </c>
      <c r="Q21">
        <f t="shared" si="3"/>
        <v>6.3044659735350397</v>
      </c>
      <c r="R21">
        <f t="shared" si="4"/>
        <v>9.7259408216030696</v>
      </c>
      <c r="S21">
        <f t="shared" si="5"/>
        <v>105.17157084653682</v>
      </c>
    </row>
    <row r="22" spans="1:19" x14ac:dyDescent="0.45">
      <c r="A22" s="12">
        <v>179</v>
      </c>
      <c r="B22" s="12">
        <v>158</v>
      </c>
      <c r="C22" s="12">
        <v>125</v>
      </c>
      <c r="D22" s="12">
        <v>97</v>
      </c>
      <c r="E22" s="12">
        <v>177</v>
      </c>
      <c r="F22" s="12">
        <v>218</v>
      </c>
      <c r="N22">
        <f t="shared" si="0"/>
        <v>373.31760204081678</v>
      </c>
      <c r="O22">
        <f t="shared" si="1"/>
        <v>85.871111111111361</v>
      </c>
      <c r="P22">
        <f t="shared" si="2"/>
        <v>2160.3129340277769</v>
      </c>
      <c r="Q22">
        <f t="shared" si="3"/>
        <v>7312.1088137996239</v>
      </c>
      <c r="R22">
        <f t="shared" si="4"/>
        <v>221.45475438092464</v>
      </c>
      <c r="S22">
        <f t="shared" si="5"/>
        <v>126.68220914440916</v>
      </c>
    </row>
    <row r="23" spans="1:19" x14ac:dyDescent="0.45">
      <c r="A23" s="12">
        <v>125</v>
      </c>
      <c r="B23" s="12">
        <v>184</v>
      </c>
      <c r="C23" s="12">
        <v>166</v>
      </c>
      <c r="D23" s="12">
        <v>193</v>
      </c>
      <c r="E23" s="12">
        <v>215</v>
      </c>
      <c r="F23" s="12">
        <v>254</v>
      </c>
      <c r="N23">
        <f t="shared" si="0"/>
        <v>1202.6033163265297</v>
      </c>
      <c r="O23">
        <f t="shared" si="1"/>
        <v>280.004444444444</v>
      </c>
      <c r="P23">
        <f t="shared" si="2"/>
        <v>30.021267361111008</v>
      </c>
      <c r="Q23">
        <f t="shared" si="3"/>
        <v>110.02185727788252</v>
      </c>
      <c r="R23">
        <f t="shared" si="4"/>
        <v>534.47170353346803</v>
      </c>
      <c r="S23">
        <f t="shared" si="5"/>
        <v>612.29923042100518</v>
      </c>
    </row>
    <row r="24" spans="1:19" x14ac:dyDescent="0.45">
      <c r="A24" s="12">
        <v>129</v>
      </c>
      <c r="B24" s="12">
        <v>138</v>
      </c>
      <c r="C24" s="12">
        <v>188</v>
      </c>
      <c r="D24" s="12">
        <v>125</v>
      </c>
      <c r="E24" s="12">
        <v>182</v>
      </c>
      <c r="F24" s="12">
        <v>229</v>
      </c>
      <c r="N24">
        <f t="shared" si="0"/>
        <v>941.17474489795848</v>
      </c>
      <c r="O24">
        <f t="shared" si="1"/>
        <v>856.5377777777785</v>
      </c>
      <c r="P24">
        <f t="shared" si="2"/>
        <v>272.93793402777811</v>
      </c>
      <c r="Q24">
        <f t="shared" si="3"/>
        <v>3307.5001181474495</v>
      </c>
      <c r="R24">
        <f t="shared" si="4"/>
        <v>97.641195058890872</v>
      </c>
      <c r="S24">
        <f t="shared" si="5"/>
        <v>6.5187867813488412E-2</v>
      </c>
    </row>
    <row r="25" spans="1:19" x14ac:dyDescent="0.45">
      <c r="A25" s="12">
        <v>120</v>
      </c>
      <c r="B25" s="12">
        <v>200</v>
      </c>
      <c r="C25" s="12">
        <v>146</v>
      </c>
      <c r="D25" s="12">
        <v>240</v>
      </c>
      <c r="E25" s="12">
        <v>182</v>
      </c>
      <c r="F25" s="12">
        <v>197</v>
      </c>
      <c r="N25">
        <f t="shared" si="0"/>
        <v>1574.3890306122439</v>
      </c>
      <c r="O25">
        <f t="shared" si="1"/>
        <v>1071.4711111111103</v>
      </c>
      <c r="P25">
        <f t="shared" si="2"/>
        <v>649.18793402777726</v>
      </c>
      <c r="Q25">
        <f t="shared" si="3"/>
        <v>3305.0001181474463</v>
      </c>
      <c r="R25">
        <f t="shared" si="4"/>
        <v>97.641195058890872</v>
      </c>
      <c r="S25">
        <f t="shared" si="5"/>
        <v>1040.4056133997281</v>
      </c>
    </row>
    <row r="26" spans="1:19" x14ac:dyDescent="0.45">
      <c r="A26" s="12">
        <v>156</v>
      </c>
      <c r="B26" s="12">
        <v>176</v>
      </c>
      <c r="C26" s="12">
        <v>133</v>
      </c>
      <c r="D26" s="12">
        <v>174</v>
      </c>
      <c r="E26" s="12">
        <v>225</v>
      </c>
      <c r="F26" s="12">
        <v>205</v>
      </c>
      <c r="N26">
        <f t="shared" si="0"/>
        <v>13.531887755101952</v>
      </c>
      <c r="O26">
        <f t="shared" si="1"/>
        <v>76.271111111110883</v>
      </c>
      <c r="P26">
        <f t="shared" si="2"/>
        <v>1480.6462673611104</v>
      </c>
      <c r="Q26">
        <f t="shared" si="3"/>
        <v>72.434900756143904</v>
      </c>
      <c r="R26">
        <f t="shared" si="4"/>
        <v>1096.8445848894005</v>
      </c>
      <c r="S26">
        <f t="shared" si="5"/>
        <v>588.3205070167495</v>
      </c>
    </row>
    <row r="27" spans="1:19" x14ac:dyDescent="0.45">
      <c r="A27" s="12">
        <v>184</v>
      </c>
      <c r="B27" s="12">
        <v>187</v>
      </c>
      <c r="C27" s="12">
        <v>177</v>
      </c>
      <c r="D27" s="12">
        <v>227</v>
      </c>
      <c r="E27" s="12">
        <v>204</v>
      </c>
      <c r="F27" s="12">
        <v>199</v>
      </c>
      <c r="N27">
        <f t="shared" si="0"/>
        <v>591.53188775510262</v>
      </c>
      <c r="O27">
        <f t="shared" si="1"/>
        <v>389.40444444444393</v>
      </c>
      <c r="P27">
        <f t="shared" si="2"/>
        <v>30.479600694444549</v>
      </c>
      <c r="Q27">
        <f t="shared" si="3"/>
        <v>1979.282726843099</v>
      </c>
      <c r="R27">
        <f t="shared" si="4"/>
        <v>146.86153404194229</v>
      </c>
      <c r="S27">
        <f t="shared" si="5"/>
        <v>915.3843368039835</v>
      </c>
    </row>
    <row r="28" spans="1:19" x14ac:dyDescent="0.45">
      <c r="A28" s="12">
        <v>188</v>
      </c>
      <c r="B28" s="12">
        <v>173</v>
      </c>
      <c r="C28" s="12">
        <v>135</v>
      </c>
      <c r="D28" s="12">
        <v>228</v>
      </c>
      <c r="E28" s="12">
        <v>228</v>
      </c>
      <c r="F28" s="12">
        <v>205</v>
      </c>
      <c r="N28">
        <f t="shared" si="0"/>
        <v>802.10331632653129</v>
      </c>
      <c r="O28">
        <f t="shared" si="1"/>
        <v>32.871111111110956</v>
      </c>
      <c r="P28">
        <f t="shared" si="2"/>
        <v>1330.7296006944437</v>
      </c>
      <c r="Q28">
        <f t="shared" si="3"/>
        <v>2069.2609877126642</v>
      </c>
      <c r="R28">
        <f t="shared" si="4"/>
        <v>1304.5564492961803</v>
      </c>
      <c r="S28">
        <f t="shared" si="5"/>
        <v>588.3205070167495</v>
      </c>
    </row>
    <row r="29" spans="1:19" s="14" customFormat="1" x14ac:dyDescent="0.45">
      <c r="A29" s="13">
        <v>171</v>
      </c>
      <c r="B29" s="13">
        <v>128</v>
      </c>
      <c r="C29" s="13">
        <v>181</v>
      </c>
      <c r="D29" s="13">
        <v>210</v>
      </c>
      <c r="E29" s="13">
        <v>184</v>
      </c>
      <c r="F29" s="13">
        <v>207</v>
      </c>
      <c r="N29" s="14">
        <f t="shared" si="0"/>
        <v>128.17474489795947</v>
      </c>
      <c r="O29">
        <f t="shared" si="1"/>
        <v>1541.8711111111122</v>
      </c>
      <c r="P29">
        <f t="shared" si="2"/>
        <v>90.646267361111285</v>
      </c>
      <c r="Q29">
        <f t="shared" si="3"/>
        <v>755.65229206049071</v>
      </c>
      <c r="R29">
        <f t="shared" si="4"/>
        <v>62.115771330077358</v>
      </c>
      <c r="S29">
        <f t="shared" si="5"/>
        <v>495.29923042100484</v>
      </c>
    </row>
    <row r="30" spans="1:19" x14ac:dyDescent="0.45">
      <c r="B30" s="12">
        <v>196</v>
      </c>
      <c r="C30" s="12">
        <v>137</v>
      </c>
      <c r="D30" s="12">
        <v>222</v>
      </c>
      <c r="E30" s="12">
        <v>214</v>
      </c>
      <c r="F30" s="12">
        <v>225</v>
      </c>
      <c r="O30">
        <f t="shared" si="1"/>
        <v>825.60444444444363</v>
      </c>
      <c r="P30">
        <f t="shared" si="2"/>
        <v>1188.8129340277771</v>
      </c>
      <c r="Q30">
        <f t="shared" si="3"/>
        <v>1559.391422495273</v>
      </c>
      <c r="R30">
        <f t="shared" si="4"/>
        <v>489.23441539787473</v>
      </c>
      <c r="S30">
        <f t="shared" si="5"/>
        <v>18.107741059302821</v>
      </c>
    </row>
    <row r="31" spans="1:19" x14ac:dyDescent="0.45">
      <c r="A31" s="12">
        <f>AVERAGE(A2:A29)</f>
        <v>159.67857142857142</v>
      </c>
      <c r="B31" s="12">
        <v>200</v>
      </c>
      <c r="C31" s="12">
        <v>181</v>
      </c>
      <c r="D31" s="12">
        <v>211</v>
      </c>
      <c r="E31" s="12">
        <v>174</v>
      </c>
      <c r="F31" s="12">
        <v>233</v>
      </c>
      <c r="N31" s="15">
        <f>SUM(N2:N29)</f>
        <v>15970.107142857141</v>
      </c>
      <c r="O31">
        <f t="shared" si="1"/>
        <v>1071.4711111111103</v>
      </c>
      <c r="P31">
        <f t="shared" si="2"/>
        <v>90.646267361111285</v>
      </c>
      <c r="Q31">
        <f t="shared" si="3"/>
        <v>811.63055293005596</v>
      </c>
      <c r="R31">
        <f t="shared" si="4"/>
        <v>319.74288997414487</v>
      </c>
      <c r="S31">
        <f t="shared" si="5"/>
        <v>14.022634676324156</v>
      </c>
    </row>
    <row r="32" spans="1:19" x14ac:dyDescent="0.45">
      <c r="B32" s="12">
        <v>100</v>
      </c>
      <c r="C32" s="12">
        <v>168</v>
      </c>
      <c r="D32" s="12">
        <v>171</v>
      </c>
      <c r="E32" s="12">
        <v>185</v>
      </c>
      <c r="F32" s="12">
        <v>305</v>
      </c>
      <c r="O32">
        <f t="shared" si="1"/>
        <v>4524.8044444444458</v>
      </c>
      <c r="P32">
        <f t="shared" si="2"/>
        <v>12.104600694444379</v>
      </c>
      <c r="Q32">
        <f t="shared" si="3"/>
        <v>132.50011814744832</v>
      </c>
      <c r="R32">
        <f t="shared" si="4"/>
        <v>47.353059465670604</v>
      </c>
      <c r="S32">
        <f t="shared" si="5"/>
        <v>5737.2566772295158</v>
      </c>
    </row>
    <row r="33" spans="1:19" x14ac:dyDescent="0.45">
      <c r="A33" s="12">
        <f>COUNT(A2:A29)</f>
        <v>28</v>
      </c>
      <c r="B33" s="12">
        <v>149</v>
      </c>
      <c r="C33" s="12">
        <v>176</v>
      </c>
      <c r="D33" s="12">
        <v>125</v>
      </c>
      <c r="E33" s="12">
        <v>236</v>
      </c>
      <c r="F33" s="12">
        <v>224</v>
      </c>
      <c r="N33">
        <f>COUNT(N2:N29)</f>
        <v>28</v>
      </c>
      <c r="O33">
        <f t="shared" si="1"/>
        <v>333.6711111111116</v>
      </c>
      <c r="P33">
        <f t="shared" si="2"/>
        <v>20.437934027777864</v>
      </c>
      <c r="Q33">
        <f t="shared" si="3"/>
        <v>3307.5001181474495</v>
      </c>
      <c r="R33">
        <f t="shared" si="4"/>
        <v>1946.4547543809263</v>
      </c>
      <c r="S33">
        <f t="shared" si="5"/>
        <v>27.618379357175154</v>
      </c>
    </row>
    <row r="34" spans="1:19" x14ac:dyDescent="0.45">
      <c r="B34" s="12">
        <v>112</v>
      </c>
      <c r="C34" s="12">
        <v>165</v>
      </c>
      <c r="D34" s="12">
        <v>201</v>
      </c>
      <c r="E34" s="12">
        <v>151</v>
      </c>
      <c r="F34" s="12">
        <v>255</v>
      </c>
      <c r="O34">
        <f t="shared" si="1"/>
        <v>3054.4044444444457</v>
      </c>
      <c r="P34">
        <f t="shared" si="2"/>
        <v>41.979600694444322</v>
      </c>
      <c r="Q34">
        <f t="shared" si="3"/>
        <v>341.84794423440405</v>
      </c>
      <c r="R34">
        <f t="shared" si="4"/>
        <v>1671.2852628555002</v>
      </c>
      <c r="S34">
        <f t="shared" si="5"/>
        <v>662.78859212313284</v>
      </c>
    </row>
    <row r="35" spans="1:19" x14ac:dyDescent="0.45">
      <c r="B35" s="12">
        <v>200</v>
      </c>
      <c r="C35" s="12">
        <v>163</v>
      </c>
      <c r="D35" s="12">
        <v>171</v>
      </c>
      <c r="E35" s="12">
        <v>199</v>
      </c>
      <c r="F35" s="12">
        <v>230</v>
      </c>
      <c r="O35">
        <f t="shared" si="1"/>
        <v>1071.4711111111103</v>
      </c>
      <c r="P35">
        <f t="shared" si="2"/>
        <v>71.896267361110944</v>
      </c>
      <c r="Q35">
        <f t="shared" si="3"/>
        <v>132.50011814744832</v>
      </c>
      <c r="R35">
        <f t="shared" si="4"/>
        <v>50.675093363976053</v>
      </c>
      <c r="S35">
        <f t="shared" si="5"/>
        <v>0.55454956994115523</v>
      </c>
    </row>
    <row r="36" spans="1:19" x14ac:dyDescent="0.45">
      <c r="B36" s="12">
        <v>147</v>
      </c>
      <c r="C36" s="12">
        <v>157</v>
      </c>
      <c r="D36" s="12">
        <v>205</v>
      </c>
      <c r="E36" s="12">
        <v>140</v>
      </c>
      <c r="F36" s="12">
        <v>260</v>
      </c>
      <c r="O36">
        <f t="shared" si="1"/>
        <v>410.73777777777832</v>
      </c>
      <c r="P36">
        <f t="shared" si="2"/>
        <v>209.64626736111083</v>
      </c>
      <c r="Q36">
        <f t="shared" si="3"/>
        <v>505.76098771266481</v>
      </c>
      <c r="R36">
        <f t="shared" si="4"/>
        <v>2691.6750933639746</v>
      </c>
      <c r="S36">
        <f t="shared" si="5"/>
        <v>945.23540063377118</v>
      </c>
    </row>
    <row r="37" spans="1:19" x14ac:dyDescent="0.45">
      <c r="B37" s="12">
        <v>172</v>
      </c>
      <c r="C37" s="12">
        <v>170</v>
      </c>
      <c r="D37" s="12">
        <v>172</v>
      </c>
      <c r="E37" s="12">
        <v>201</v>
      </c>
      <c r="F37" s="12">
        <v>234</v>
      </c>
      <c r="O37">
        <f t="shared" si="1"/>
        <v>22.404444444444319</v>
      </c>
      <c r="P37">
        <f t="shared" si="2"/>
        <v>2.1879340277777497</v>
      </c>
      <c r="Q37">
        <f t="shared" si="3"/>
        <v>110.47837901701352</v>
      </c>
      <c r="R37">
        <f t="shared" si="4"/>
        <v>83.149669635162553</v>
      </c>
      <c r="S37">
        <f t="shared" si="5"/>
        <v>22.511996378451823</v>
      </c>
    </row>
    <row r="38" spans="1:19" x14ac:dyDescent="0.45">
      <c r="B38" s="12">
        <v>191</v>
      </c>
      <c r="C38" s="12">
        <v>153</v>
      </c>
      <c r="D38" s="12">
        <v>154</v>
      </c>
      <c r="E38" s="12">
        <v>204</v>
      </c>
      <c r="F38" s="12">
        <v>299</v>
      </c>
      <c r="O38">
        <f t="shared" si="1"/>
        <v>563.27111111111049</v>
      </c>
      <c r="P38">
        <f t="shared" si="2"/>
        <v>341.47960069444412</v>
      </c>
      <c r="Q38">
        <f t="shared" si="3"/>
        <v>812.86968336484006</v>
      </c>
      <c r="R38">
        <f t="shared" si="4"/>
        <v>146.86153404194229</v>
      </c>
      <c r="S38">
        <f t="shared" si="5"/>
        <v>4864.3205070167505</v>
      </c>
    </row>
    <row r="39" spans="1:19" x14ac:dyDescent="0.45">
      <c r="B39" s="12">
        <v>97</v>
      </c>
      <c r="C39" s="12">
        <v>165</v>
      </c>
      <c r="D39" s="12">
        <v>111</v>
      </c>
      <c r="E39" s="12">
        <v>169</v>
      </c>
      <c r="F39" s="12">
        <v>212</v>
      </c>
      <c r="O39">
        <f t="shared" si="1"/>
        <v>4937.4044444444462</v>
      </c>
      <c r="P39">
        <f t="shared" si="2"/>
        <v>41.979600694444322</v>
      </c>
      <c r="Q39">
        <f t="shared" si="3"/>
        <v>5113.8044659735369</v>
      </c>
      <c r="R39">
        <f t="shared" si="4"/>
        <v>523.5564492961787</v>
      </c>
      <c r="S39">
        <f t="shared" si="5"/>
        <v>297.74603893164317</v>
      </c>
    </row>
    <row r="40" spans="1:19" x14ac:dyDescent="0.45">
      <c r="B40" s="12">
        <v>144</v>
      </c>
      <c r="C40" s="12">
        <v>145</v>
      </c>
      <c r="D40" s="12">
        <v>148</v>
      </c>
      <c r="E40" s="12">
        <v>215</v>
      </c>
      <c r="F40" s="12">
        <v>404</v>
      </c>
      <c r="O40">
        <f t="shared" si="1"/>
        <v>541.33777777777834</v>
      </c>
      <c r="P40">
        <f t="shared" si="2"/>
        <v>701.14626736111063</v>
      </c>
      <c r="Q40">
        <f t="shared" si="3"/>
        <v>1191.000118147449</v>
      </c>
      <c r="R40">
        <f t="shared" si="4"/>
        <v>534.47170353346803</v>
      </c>
      <c r="S40">
        <f t="shared" si="5"/>
        <v>30535.703485740156</v>
      </c>
    </row>
    <row r="41" spans="1:19" x14ac:dyDescent="0.45">
      <c r="B41" s="12">
        <v>129</v>
      </c>
      <c r="C41" s="12">
        <v>166</v>
      </c>
      <c r="D41" s="12">
        <v>185</v>
      </c>
      <c r="E41" s="12">
        <v>179</v>
      </c>
      <c r="F41" s="12">
        <v>277</v>
      </c>
      <c r="O41">
        <f t="shared" si="1"/>
        <v>1464.3377777777787</v>
      </c>
      <c r="P41">
        <f t="shared" si="2"/>
        <v>30.021267361111008</v>
      </c>
      <c r="Q41">
        <f t="shared" si="3"/>
        <v>6.1957703213609907</v>
      </c>
      <c r="R41">
        <f t="shared" si="4"/>
        <v>165.92933065211113</v>
      </c>
      <c r="S41">
        <f t="shared" si="5"/>
        <v>2279.5545495699416</v>
      </c>
    </row>
    <row r="42" spans="1:19" x14ac:dyDescent="0.45">
      <c r="B42" s="12">
        <v>137</v>
      </c>
      <c r="C42" s="12">
        <v>141</v>
      </c>
      <c r="D42" s="12">
        <v>114</v>
      </c>
      <c r="E42" s="12">
        <v>151</v>
      </c>
      <c r="F42" s="12">
        <v>220</v>
      </c>
      <c r="O42">
        <f t="shared" si="1"/>
        <v>916.07111111111192</v>
      </c>
      <c r="P42">
        <f t="shared" si="2"/>
        <v>928.97960069444389</v>
      </c>
      <c r="Q42">
        <f t="shared" si="3"/>
        <v>4693.7392485822329</v>
      </c>
      <c r="R42">
        <f t="shared" si="4"/>
        <v>1671.2852628555002</v>
      </c>
      <c r="S42">
        <f t="shared" si="5"/>
        <v>85.660932548664491</v>
      </c>
    </row>
    <row r="43" spans="1:19" x14ac:dyDescent="0.45">
      <c r="B43" s="12">
        <v>182</v>
      </c>
      <c r="C43" s="12">
        <v>206</v>
      </c>
      <c r="D43" s="12">
        <v>143</v>
      </c>
      <c r="E43" s="12">
        <v>155</v>
      </c>
      <c r="F43" s="12">
        <v>235</v>
      </c>
      <c r="O43">
        <f t="shared" si="1"/>
        <v>217.07111111111072</v>
      </c>
      <c r="P43">
        <f t="shared" si="2"/>
        <v>1191.6879340277785</v>
      </c>
      <c r="Q43">
        <f t="shared" si="3"/>
        <v>1561.108813799623</v>
      </c>
      <c r="R43">
        <f t="shared" si="4"/>
        <v>1360.2344153978731</v>
      </c>
      <c r="S43">
        <f t="shared" si="5"/>
        <v>33.001358080579486</v>
      </c>
    </row>
    <row r="44" spans="1:19" x14ac:dyDescent="0.45">
      <c r="B44" s="12">
        <v>169</v>
      </c>
      <c r="C44" s="12">
        <v>114</v>
      </c>
      <c r="D44" s="12">
        <v>155</v>
      </c>
      <c r="E44" s="12">
        <v>269</v>
      </c>
      <c r="F44" s="12">
        <v>242</v>
      </c>
      <c r="O44">
        <f t="shared" si="1"/>
        <v>3.0044444444443985</v>
      </c>
      <c r="P44">
        <f t="shared" si="2"/>
        <v>3303.8546006944434</v>
      </c>
      <c r="Q44">
        <f t="shared" si="3"/>
        <v>756.8479442344053</v>
      </c>
      <c r="R44">
        <f t="shared" si="4"/>
        <v>5947.2852628555029</v>
      </c>
      <c r="S44">
        <f t="shared" si="5"/>
        <v>162.42688999547315</v>
      </c>
    </row>
    <row r="45" spans="1:19" x14ac:dyDescent="0.45">
      <c r="B45" s="12">
        <v>153</v>
      </c>
      <c r="C45" s="12">
        <v>164</v>
      </c>
      <c r="D45" s="12">
        <v>186</v>
      </c>
      <c r="E45" s="12">
        <v>142</v>
      </c>
      <c r="F45" s="12">
        <v>202</v>
      </c>
      <c r="O45">
        <f t="shared" si="1"/>
        <v>203.53777777777816</v>
      </c>
      <c r="P45">
        <f t="shared" si="2"/>
        <v>55.937934027777636</v>
      </c>
      <c r="Q45">
        <f t="shared" si="3"/>
        <v>12.174031190926181</v>
      </c>
      <c r="R45">
        <f t="shared" si="4"/>
        <v>2488.149669635161</v>
      </c>
      <c r="S45">
        <f t="shared" si="5"/>
        <v>742.8524219103665</v>
      </c>
    </row>
    <row r="46" spans="1:19" x14ac:dyDescent="0.45">
      <c r="B46" s="12">
        <v>211</v>
      </c>
      <c r="C46" s="12">
        <v>137</v>
      </c>
      <c r="D46" s="12">
        <v>145</v>
      </c>
      <c r="E46" s="12">
        <v>194</v>
      </c>
      <c r="F46" s="12">
        <v>227</v>
      </c>
      <c r="O46">
        <f t="shared" si="1"/>
        <v>1912.6044444444433</v>
      </c>
      <c r="P46">
        <f t="shared" si="2"/>
        <v>1188.8129340277771</v>
      </c>
      <c r="Q46">
        <f t="shared" si="3"/>
        <v>1407.0653355387533</v>
      </c>
      <c r="R46">
        <f t="shared" si="4"/>
        <v>4.4886526860098224</v>
      </c>
      <c r="S46">
        <f t="shared" si="5"/>
        <v>5.0864644635581548</v>
      </c>
    </row>
    <row r="47" spans="1:19" x14ac:dyDescent="0.45">
      <c r="B47" s="12">
        <v>145</v>
      </c>
      <c r="C47" s="12">
        <v>180</v>
      </c>
      <c r="D47" s="12">
        <v>190</v>
      </c>
      <c r="E47" s="12">
        <v>228</v>
      </c>
      <c r="F47" s="12">
        <v>214</v>
      </c>
      <c r="O47">
        <f t="shared" si="1"/>
        <v>495.80444444444504</v>
      </c>
      <c r="P47">
        <f t="shared" si="2"/>
        <v>72.604600694444599</v>
      </c>
      <c r="Q47">
        <f t="shared" si="3"/>
        <v>56.08707466918694</v>
      </c>
      <c r="R47">
        <f t="shared" si="4"/>
        <v>1304.5564492961803</v>
      </c>
      <c r="S47">
        <f t="shared" si="5"/>
        <v>232.72476233589848</v>
      </c>
    </row>
    <row r="48" spans="1:19" s="14" customFormat="1" x14ac:dyDescent="0.45">
      <c r="A48" s="13"/>
      <c r="B48" s="13">
        <v>159</v>
      </c>
      <c r="C48" s="13">
        <v>171</v>
      </c>
      <c r="D48" s="13">
        <v>158</v>
      </c>
      <c r="E48" s="13">
        <v>173</v>
      </c>
      <c r="F48" s="13">
        <v>210</v>
      </c>
      <c r="O48" s="14">
        <f t="shared" si="1"/>
        <v>68.337777777778001</v>
      </c>
      <c r="P48" s="14">
        <f t="shared" si="2"/>
        <v>0.22960069444443537</v>
      </c>
      <c r="Q48">
        <f t="shared" si="3"/>
        <v>600.78272684310082</v>
      </c>
      <c r="R48">
        <f t="shared" si="4"/>
        <v>356.50560183855163</v>
      </c>
      <c r="S48">
        <f t="shared" si="5"/>
        <v>370.76731552738784</v>
      </c>
    </row>
    <row r="49" spans="1:19" x14ac:dyDescent="0.45">
      <c r="B49" s="12">
        <v>128</v>
      </c>
      <c r="C49" s="12">
        <v>103</v>
      </c>
      <c r="D49" s="12">
        <v>184</v>
      </c>
      <c r="E49" s="12">
        <v>255</v>
      </c>
      <c r="O49">
        <f t="shared" si="1"/>
        <v>1541.8711111111122</v>
      </c>
      <c r="P49">
        <f t="shared" si="2"/>
        <v>4689.3962673611095</v>
      </c>
      <c r="Q49">
        <f t="shared" si="3"/>
        <v>2.2175094517958009</v>
      </c>
      <c r="R49">
        <f t="shared" si="4"/>
        <v>3983.9632289571978</v>
      </c>
    </row>
    <row r="50" spans="1:19" x14ac:dyDescent="0.45">
      <c r="B50" s="12">
        <v>178</v>
      </c>
      <c r="C50" s="12">
        <v>189</v>
      </c>
      <c r="D50" s="12">
        <v>164</v>
      </c>
      <c r="E50" s="12">
        <v>204</v>
      </c>
      <c r="F50" s="12">
        <f>AVERAGE(F2:F48)</f>
        <v>229.25531914893617</v>
      </c>
      <c r="O50">
        <f t="shared" si="1"/>
        <v>115.20444444444416</v>
      </c>
      <c r="P50">
        <f t="shared" si="2"/>
        <v>306.9796006944448</v>
      </c>
      <c r="Q50">
        <f t="shared" si="3"/>
        <v>342.65229206049202</v>
      </c>
      <c r="R50">
        <f t="shared" si="4"/>
        <v>146.86153404194229</v>
      </c>
      <c r="S50" s="15">
        <f>SUM(S2:S48)</f>
        <v>83614.936170212779</v>
      </c>
    </row>
    <row r="51" spans="1:19" x14ac:dyDescent="0.45">
      <c r="B51" s="12">
        <v>134</v>
      </c>
      <c r="C51" s="12">
        <v>117</v>
      </c>
      <c r="D51" s="12">
        <v>217</v>
      </c>
      <c r="E51" s="12">
        <v>198</v>
      </c>
      <c r="F51" s="12">
        <f>COUNT(F2:F48)</f>
        <v>47</v>
      </c>
      <c r="O51">
        <f t="shared" si="1"/>
        <v>1106.6711111111119</v>
      </c>
      <c r="P51">
        <f t="shared" si="2"/>
        <v>2967.9796006944434</v>
      </c>
      <c r="Q51">
        <f t="shared" si="3"/>
        <v>1189.500118147447</v>
      </c>
      <c r="R51">
        <f t="shared" si="4"/>
        <v>37.437805228382807</v>
      </c>
    </row>
    <row r="52" spans="1:19" x14ac:dyDescent="0.45">
      <c r="B52" s="12">
        <v>156</v>
      </c>
      <c r="C52" s="12">
        <v>130</v>
      </c>
      <c r="D52" s="12">
        <v>159</v>
      </c>
      <c r="E52" s="12">
        <v>203</v>
      </c>
      <c r="O52">
        <f t="shared" si="1"/>
        <v>126.93777777777808</v>
      </c>
      <c r="P52">
        <f t="shared" si="2"/>
        <v>1720.5212673611104</v>
      </c>
      <c r="Q52">
        <f t="shared" si="3"/>
        <v>552.76098771266606</v>
      </c>
      <c r="R52">
        <f t="shared" si="4"/>
        <v>123.62424590634905</v>
      </c>
      <c r="S52">
        <f>COUNT(S2:S48)</f>
        <v>47</v>
      </c>
    </row>
    <row r="53" spans="1:19" x14ac:dyDescent="0.45">
      <c r="B53" s="12">
        <v>194</v>
      </c>
      <c r="C53" s="12">
        <v>208</v>
      </c>
      <c r="D53" s="12">
        <v>250</v>
      </c>
      <c r="E53" s="12">
        <v>166</v>
      </c>
      <c r="O53">
        <f t="shared" si="1"/>
        <v>714.67111111111035</v>
      </c>
      <c r="P53">
        <f t="shared" si="2"/>
        <v>1333.7712673611118</v>
      </c>
      <c r="Q53">
        <f t="shared" si="3"/>
        <v>4554.7827268430983</v>
      </c>
      <c r="R53">
        <f t="shared" si="4"/>
        <v>669.8445848893989</v>
      </c>
    </row>
    <row r="54" spans="1:19" x14ac:dyDescent="0.45">
      <c r="B54" s="12">
        <v>174</v>
      </c>
      <c r="C54" s="12">
        <v>207</v>
      </c>
      <c r="D54" s="12">
        <v>182</v>
      </c>
      <c r="E54" s="12">
        <v>180</v>
      </c>
      <c r="O54">
        <f t="shared" si="1"/>
        <v>45.337777777777596</v>
      </c>
      <c r="P54">
        <f t="shared" si="2"/>
        <v>1261.729600694445</v>
      </c>
      <c r="Q54">
        <f t="shared" si="3"/>
        <v>0.26098771266542031</v>
      </c>
      <c r="R54">
        <f t="shared" si="4"/>
        <v>141.16661878770438</v>
      </c>
    </row>
    <row r="55" spans="1:19" x14ac:dyDescent="0.45">
      <c r="B55" s="12">
        <v>179</v>
      </c>
      <c r="C55" s="12">
        <v>188</v>
      </c>
      <c r="D55" s="12">
        <v>186</v>
      </c>
      <c r="E55" s="12">
        <v>306</v>
      </c>
      <c r="O55">
        <f t="shared" si="1"/>
        <v>137.6711111111108</v>
      </c>
      <c r="P55">
        <f t="shared" si="2"/>
        <v>272.93793402777811</v>
      </c>
      <c r="Q55">
        <f t="shared" si="3"/>
        <v>12.174031190926181</v>
      </c>
      <c r="R55">
        <f t="shared" si="4"/>
        <v>13023.064923872453</v>
      </c>
    </row>
    <row r="56" spans="1:19" x14ac:dyDescent="0.45">
      <c r="B56" s="12">
        <v>199</v>
      </c>
      <c r="C56" s="12">
        <v>156</v>
      </c>
      <c r="D56" s="12">
        <v>200</v>
      </c>
      <c r="E56" s="12">
        <v>219</v>
      </c>
      <c r="O56">
        <f t="shared" si="1"/>
        <v>1007.0044444444436</v>
      </c>
      <c r="P56">
        <f t="shared" si="2"/>
        <v>239.60460069444414</v>
      </c>
      <c r="Q56">
        <f t="shared" si="3"/>
        <v>305.86968336483886</v>
      </c>
      <c r="R56">
        <f t="shared" si="4"/>
        <v>735.42085607584102</v>
      </c>
    </row>
    <row r="57" spans="1:19" x14ac:dyDescent="0.45">
      <c r="B57" s="12">
        <v>174</v>
      </c>
      <c r="C57" s="12">
        <v>138</v>
      </c>
      <c r="D57" s="12">
        <v>200</v>
      </c>
      <c r="E57" s="12">
        <v>235</v>
      </c>
      <c r="O57">
        <f t="shared" si="1"/>
        <v>45.337777777777596</v>
      </c>
      <c r="P57">
        <f t="shared" si="2"/>
        <v>1120.8546006944439</v>
      </c>
      <c r="Q57">
        <f t="shared" si="3"/>
        <v>305.86968336483886</v>
      </c>
      <c r="R57">
        <f t="shared" si="4"/>
        <v>1859.2174662453328</v>
      </c>
    </row>
    <row r="58" spans="1:19" x14ac:dyDescent="0.45">
      <c r="B58" s="12">
        <v>207</v>
      </c>
      <c r="C58" s="12">
        <v>225</v>
      </c>
      <c r="D58" s="12">
        <v>199</v>
      </c>
      <c r="E58" s="12">
        <v>337</v>
      </c>
      <c r="O58">
        <f t="shared" si="1"/>
        <v>1578.7377777777767</v>
      </c>
      <c r="P58">
        <f t="shared" si="2"/>
        <v>2864.4796006944453</v>
      </c>
      <c r="Q58">
        <f t="shared" si="3"/>
        <v>271.89142249527367</v>
      </c>
      <c r="R58">
        <f t="shared" si="4"/>
        <v>21059.420856075845</v>
      </c>
    </row>
    <row r="59" spans="1:19" x14ac:dyDescent="0.45">
      <c r="B59" s="12">
        <v>178</v>
      </c>
      <c r="C59" s="12">
        <v>150</v>
      </c>
      <c r="D59" s="12">
        <v>186</v>
      </c>
      <c r="E59" s="12">
        <v>209</v>
      </c>
      <c r="O59">
        <f t="shared" si="1"/>
        <v>115.20444444444416</v>
      </c>
      <c r="P59">
        <f t="shared" si="2"/>
        <v>461.35460069444406</v>
      </c>
      <c r="Q59">
        <f t="shared" si="3"/>
        <v>12.174031190926181</v>
      </c>
      <c r="R59">
        <f t="shared" si="4"/>
        <v>293.0479747199085</v>
      </c>
    </row>
    <row r="60" spans="1:19" s="14" customFormat="1" x14ac:dyDescent="0.45">
      <c r="A60" s="13"/>
      <c r="B60" s="13">
        <v>239</v>
      </c>
      <c r="C60" s="13">
        <v>210</v>
      </c>
      <c r="D60" s="13">
        <v>234</v>
      </c>
      <c r="E60" s="13">
        <v>179</v>
      </c>
      <c r="F60" s="13"/>
      <c r="O60" s="14">
        <f t="shared" si="1"/>
        <v>5145.671111111109</v>
      </c>
      <c r="P60" s="14">
        <f t="shared" si="2"/>
        <v>1483.8546006944453</v>
      </c>
      <c r="Q60">
        <f t="shared" si="3"/>
        <v>2651.1305529300553</v>
      </c>
      <c r="R60">
        <f t="shared" si="4"/>
        <v>165.92933065211113</v>
      </c>
    </row>
    <row r="61" spans="1:19" s="14" customFormat="1" x14ac:dyDescent="0.45">
      <c r="A61" s="13"/>
      <c r="B61" s="13">
        <v>188</v>
      </c>
      <c r="C61" s="13">
        <v>214</v>
      </c>
      <c r="D61" s="13">
        <v>190</v>
      </c>
      <c r="E61" s="13"/>
      <c r="F61" s="13"/>
      <c r="O61" s="14">
        <f t="shared" si="1"/>
        <v>429.87111111111057</v>
      </c>
      <c r="P61">
        <f t="shared" si="2"/>
        <v>1808.021267361112</v>
      </c>
      <c r="Q61">
        <f t="shared" si="3"/>
        <v>56.08707466918694</v>
      </c>
    </row>
    <row r="62" spans="1:19" x14ac:dyDescent="0.45">
      <c r="C62" s="12">
        <v>121</v>
      </c>
      <c r="D62" s="12">
        <v>194</v>
      </c>
      <c r="E62" s="12">
        <f>AVERAGE(E2:E60)</f>
        <v>191.88135593220338</v>
      </c>
      <c r="P62">
        <f t="shared" si="2"/>
        <v>2548.1462673611099</v>
      </c>
      <c r="Q62">
        <f t="shared" si="3"/>
        <v>132.00011814744769</v>
      </c>
    </row>
    <row r="63" spans="1:19" x14ac:dyDescent="0.45">
      <c r="B63" s="12">
        <f>AVERAGE(B2:B61)</f>
        <v>167.26666666666668</v>
      </c>
      <c r="C63" s="12">
        <v>189</v>
      </c>
      <c r="D63" s="12">
        <v>196</v>
      </c>
      <c r="E63" s="12">
        <f>COUNT(E2:E60)</f>
        <v>59</v>
      </c>
      <c r="O63" s="15">
        <f>SUM(O2:O61)</f>
        <v>48743.73333333333</v>
      </c>
      <c r="P63">
        <f t="shared" si="2"/>
        <v>306.9796006944448</v>
      </c>
      <c r="Q63">
        <f t="shared" si="3"/>
        <v>181.95663988657807</v>
      </c>
      <c r="R63" s="15">
        <f>SUM(R2:R60)</f>
        <v>112284.16949152545</v>
      </c>
    </row>
    <row r="64" spans="1:19" x14ac:dyDescent="0.45">
      <c r="C64" s="12">
        <v>146</v>
      </c>
      <c r="D64" s="12">
        <v>188</v>
      </c>
      <c r="P64">
        <f t="shared" si="2"/>
        <v>649.18793402777726</v>
      </c>
      <c r="Q64">
        <f t="shared" si="3"/>
        <v>30.130552930056563</v>
      </c>
    </row>
    <row r="65" spans="2:18" x14ac:dyDescent="0.45">
      <c r="B65" s="12">
        <f>COUNT(B2:B61)</f>
        <v>60</v>
      </c>
      <c r="C65" s="12">
        <v>150</v>
      </c>
      <c r="D65" s="12">
        <v>159</v>
      </c>
      <c r="O65">
        <f>COUNT(O2:O61)</f>
        <v>60</v>
      </c>
      <c r="P65">
        <f t="shared" si="2"/>
        <v>461.35460069444406</v>
      </c>
      <c r="Q65">
        <f t="shared" si="3"/>
        <v>552.76098771266606</v>
      </c>
      <c r="R65">
        <f>COUNT(R2:R60)</f>
        <v>59</v>
      </c>
    </row>
    <row r="66" spans="2:18" x14ac:dyDescent="0.45">
      <c r="C66" s="12">
        <v>150</v>
      </c>
      <c r="D66" s="12">
        <v>174</v>
      </c>
      <c r="P66">
        <f t="shared" si="2"/>
        <v>461.35460069444406</v>
      </c>
      <c r="Q66">
        <f t="shared" si="3"/>
        <v>72.434900756143904</v>
      </c>
    </row>
    <row r="67" spans="2:18" x14ac:dyDescent="0.45">
      <c r="C67" s="12">
        <v>169</v>
      </c>
      <c r="D67" s="12">
        <v>181</v>
      </c>
      <c r="P67">
        <f t="shared" ref="P67:P97" si="6">(C67-$C$99)^2</f>
        <v>6.1462673611110645</v>
      </c>
      <c r="Q67">
        <f t="shared" ref="Q67:Q93" si="7">(D67-$D$95)^2</f>
        <v>2.2827268431002303</v>
      </c>
    </row>
    <row r="68" spans="2:18" x14ac:dyDescent="0.45">
      <c r="C68" s="12">
        <v>177</v>
      </c>
      <c r="D68" s="12">
        <v>255</v>
      </c>
      <c r="P68">
        <f t="shared" si="6"/>
        <v>30.479600694444549</v>
      </c>
      <c r="Q68">
        <f t="shared" si="7"/>
        <v>5254.6740311909243</v>
      </c>
    </row>
    <row r="69" spans="2:18" x14ac:dyDescent="0.45">
      <c r="C69" s="12">
        <v>168</v>
      </c>
      <c r="D69" s="12">
        <v>254</v>
      </c>
      <c r="P69">
        <f t="shared" si="6"/>
        <v>12.104600694444379</v>
      </c>
      <c r="Q69">
        <f t="shared" si="7"/>
        <v>5110.6957703213593</v>
      </c>
    </row>
    <row r="70" spans="2:18" x14ac:dyDescent="0.45">
      <c r="C70" s="12">
        <v>191</v>
      </c>
      <c r="D70" s="12">
        <v>143</v>
      </c>
      <c r="P70">
        <f t="shared" si="6"/>
        <v>381.06293402777817</v>
      </c>
      <c r="Q70">
        <f t="shared" si="7"/>
        <v>1561.108813799623</v>
      </c>
    </row>
    <row r="71" spans="2:18" x14ac:dyDescent="0.45">
      <c r="C71" s="12">
        <v>144</v>
      </c>
      <c r="D71" s="12">
        <v>196</v>
      </c>
      <c r="P71">
        <f t="shared" si="6"/>
        <v>755.10460069444389</v>
      </c>
      <c r="Q71">
        <f t="shared" si="7"/>
        <v>181.95663988657807</v>
      </c>
    </row>
    <row r="72" spans="2:18" x14ac:dyDescent="0.45">
      <c r="C72" s="12">
        <v>190</v>
      </c>
      <c r="D72" s="12">
        <v>179</v>
      </c>
      <c r="P72">
        <f t="shared" si="6"/>
        <v>343.02126736111148</v>
      </c>
      <c r="Q72">
        <f t="shared" si="7"/>
        <v>12.326205103969849</v>
      </c>
    </row>
    <row r="73" spans="2:18" x14ac:dyDescent="0.45">
      <c r="C73" s="12">
        <v>134</v>
      </c>
      <c r="D73" s="12">
        <v>208</v>
      </c>
      <c r="P73">
        <f t="shared" si="6"/>
        <v>1404.6879340277771</v>
      </c>
      <c r="Q73">
        <f t="shared" si="7"/>
        <v>649.69577032136033</v>
      </c>
    </row>
    <row r="74" spans="2:18" x14ac:dyDescent="0.45">
      <c r="C74" s="12">
        <v>164</v>
      </c>
      <c r="D74" s="12">
        <v>170</v>
      </c>
      <c r="P74">
        <f t="shared" si="6"/>
        <v>55.937934027777636</v>
      </c>
      <c r="Q74">
        <f t="shared" si="7"/>
        <v>156.52185727788313</v>
      </c>
    </row>
    <row r="75" spans="2:18" x14ac:dyDescent="0.45">
      <c r="C75" s="12">
        <v>191</v>
      </c>
      <c r="D75" s="12">
        <v>195</v>
      </c>
      <c r="P75">
        <f t="shared" si="6"/>
        <v>381.06293402777817</v>
      </c>
      <c r="Q75">
        <f t="shared" si="7"/>
        <v>155.97837901701288</v>
      </c>
    </row>
    <row r="76" spans="2:18" x14ac:dyDescent="0.45">
      <c r="C76" s="12">
        <v>194</v>
      </c>
      <c r="D76" s="12">
        <v>230</v>
      </c>
      <c r="P76">
        <f t="shared" si="6"/>
        <v>507.18793402777823</v>
      </c>
      <c r="Q76">
        <f t="shared" si="7"/>
        <v>2255.2175094517947</v>
      </c>
    </row>
    <row r="77" spans="2:18" x14ac:dyDescent="0.45">
      <c r="C77" s="12">
        <v>173</v>
      </c>
      <c r="D77" s="12">
        <v>191</v>
      </c>
      <c r="P77">
        <f t="shared" si="6"/>
        <v>2.3129340277778065</v>
      </c>
      <c r="Q77">
        <f t="shared" si="7"/>
        <v>72.065335538752137</v>
      </c>
    </row>
    <row r="78" spans="2:18" x14ac:dyDescent="0.45">
      <c r="C78" s="12">
        <v>158</v>
      </c>
      <c r="D78" s="12">
        <v>181</v>
      </c>
      <c r="P78">
        <f t="shared" si="6"/>
        <v>181.68793402777752</v>
      </c>
      <c r="Q78">
        <f t="shared" si="7"/>
        <v>2.2827268431002303</v>
      </c>
    </row>
    <row r="79" spans="2:18" x14ac:dyDescent="0.45">
      <c r="C79" s="12">
        <v>163</v>
      </c>
      <c r="D79" s="12">
        <v>205</v>
      </c>
      <c r="P79">
        <f t="shared" si="6"/>
        <v>71.896267361110944</v>
      </c>
      <c r="Q79">
        <f t="shared" si="7"/>
        <v>505.76098771266481</v>
      </c>
    </row>
    <row r="80" spans="2:18" x14ac:dyDescent="0.45">
      <c r="C80" s="12">
        <v>176</v>
      </c>
      <c r="D80" s="12">
        <v>198</v>
      </c>
      <c r="P80">
        <f t="shared" si="6"/>
        <v>20.437934027777864</v>
      </c>
      <c r="Q80">
        <f t="shared" si="7"/>
        <v>239.91316162570845</v>
      </c>
    </row>
    <row r="81" spans="1:17" x14ac:dyDescent="0.45">
      <c r="C81" s="12">
        <v>188</v>
      </c>
      <c r="D81" s="12">
        <v>162</v>
      </c>
      <c r="P81">
        <f t="shared" si="6"/>
        <v>272.93793402777811</v>
      </c>
      <c r="Q81">
        <f t="shared" si="7"/>
        <v>420.69577032136164</v>
      </c>
    </row>
    <row r="82" spans="1:17" x14ac:dyDescent="0.45">
      <c r="C82" s="12">
        <v>222</v>
      </c>
      <c r="D82" s="12">
        <v>202</v>
      </c>
      <c r="P82">
        <f t="shared" si="6"/>
        <v>2552.3546006944453</v>
      </c>
      <c r="Q82">
        <f t="shared" si="7"/>
        <v>379.82620510396924</v>
      </c>
    </row>
    <row r="83" spans="1:17" x14ac:dyDescent="0.45">
      <c r="C83" s="12">
        <v>347</v>
      </c>
      <c r="D83" s="12">
        <v>244</v>
      </c>
      <c r="P83">
        <f t="shared" si="6"/>
        <v>30807.562934027781</v>
      </c>
      <c r="Q83">
        <f t="shared" si="7"/>
        <v>3780.9131616257073</v>
      </c>
    </row>
    <row r="84" spans="1:17" x14ac:dyDescent="0.45">
      <c r="C84" s="12">
        <v>164</v>
      </c>
      <c r="D84" s="12">
        <v>159</v>
      </c>
      <c r="P84">
        <f t="shared" si="6"/>
        <v>55.937934027777636</v>
      </c>
      <c r="Q84">
        <f t="shared" si="7"/>
        <v>552.76098771266606</v>
      </c>
    </row>
    <row r="85" spans="1:17" x14ac:dyDescent="0.45">
      <c r="C85" s="12">
        <v>158</v>
      </c>
      <c r="D85" s="12">
        <v>188</v>
      </c>
      <c r="P85">
        <f t="shared" si="6"/>
        <v>181.68793402777752</v>
      </c>
      <c r="Q85">
        <f t="shared" si="7"/>
        <v>30.130552930056563</v>
      </c>
    </row>
    <row r="86" spans="1:17" x14ac:dyDescent="0.45">
      <c r="C86" s="12">
        <v>115</v>
      </c>
      <c r="D86" s="12">
        <v>216</v>
      </c>
      <c r="P86">
        <f t="shared" si="6"/>
        <v>3189.8962673611099</v>
      </c>
      <c r="Q86">
        <f t="shared" si="7"/>
        <v>1121.521857277882</v>
      </c>
    </row>
    <row r="87" spans="1:17" x14ac:dyDescent="0.45">
      <c r="C87" s="12">
        <v>204</v>
      </c>
      <c r="D87" s="12">
        <v>189</v>
      </c>
      <c r="P87">
        <f t="shared" si="6"/>
        <v>1057.604600694445</v>
      </c>
      <c r="Q87">
        <f t="shared" si="7"/>
        <v>42.10881379962175</v>
      </c>
    </row>
    <row r="88" spans="1:17" x14ac:dyDescent="0.45">
      <c r="C88" s="12">
        <v>192</v>
      </c>
      <c r="D88" s="12">
        <v>150</v>
      </c>
      <c r="P88">
        <f t="shared" si="6"/>
        <v>421.10460069444485</v>
      </c>
      <c r="Q88">
        <f t="shared" si="7"/>
        <v>1056.9566398865793</v>
      </c>
    </row>
    <row r="89" spans="1:17" x14ac:dyDescent="0.45">
      <c r="C89" s="12">
        <v>201</v>
      </c>
      <c r="D89" s="12">
        <v>200</v>
      </c>
      <c r="P89">
        <f t="shared" si="6"/>
        <v>871.47960069444503</v>
      </c>
      <c r="Q89">
        <f t="shared" si="7"/>
        <v>305.86968336483886</v>
      </c>
    </row>
    <row r="90" spans="1:17" x14ac:dyDescent="0.45">
      <c r="C90" s="12">
        <v>244</v>
      </c>
      <c r="D90" s="12">
        <v>157</v>
      </c>
      <c r="P90">
        <f t="shared" si="6"/>
        <v>5259.2712673611122</v>
      </c>
      <c r="Q90">
        <f t="shared" si="7"/>
        <v>650.80446597353568</v>
      </c>
    </row>
    <row r="91" spans="1:17" x14ac:dyDescent="0.45">
      <c r="C91" s="12">
        <v>245</v>
      </c>
      <c r="D91" s="12">
        <v>194</v>
      </c>
      <c r="P91">
        <f t="shared" si="6"/>
        <v>5405.3129340277792</v>
      </c>
      <c r="Q91">
        <f t="shared" si="7"/>
        <v>132.00011814744769</v>
      </c>
    </row>
    <row r="92" spans="1:17" x14ac:dyDescent="0.45">
      <c r="C92" s="12">
        <v>207</v>
      </c>
      <c r="D92" s="12">
        <v>255</v>
      </c>
      <c r="P92">
        <f t="shared" si="6"/>
        <v>1261.729600694445</v>
      </c>
      <c r="Q92">
        <f t="shared" si="7"/>
        <v>5254.6740311909243</v>
      </c>
    </row>
    <row r="93" spans="1:17" s="14" customFormat="1" x14ac:dyDescent="0.45">
      <c r="A93" s="13"/>
      <c r="B93" s="13"/>
      <c r="C93" s="13">
        <v>184</v>
      </c>
      <c r="D93" s="13">
        <v>144</v>
      </c>
      <c r="E93" s="13"/>
      <c r="F93" s="13"/>
      <c r="P93" s="14">
        <f t="shared" si="6"/>
        <v>156.77126736111134</v>
      </c>
      <c r="Q93">
        <f t="shared" si="7"/>
        <v>1483.0870746691883</v>
      </c>
    </row>
    <row r="94" spans="1:17" x14ac:dyDescent="0.45">
      <c r="C94" s="12">
        <v>184</v>
      </c>
      <c r="P94">
        <f t="shared" si="6"/>
        <v>156.77126736111134</v>
      </c>
    </row>
    <row r="95" spans="1:17" x14ac:dyDescent="0.45">
      <c r="C95" s="12">
        <v>307</v>
      </c>
      <c r="D95" s="12">
        <f>AVERAGE(D2:D93)</f>
        <v>182.5108695652174</v>
      </c>
      <c r="P95">
        <f t="shared" si="6"/>
        <v>18365.896267361113</v>
      </c>
    </row>
    <row r="96" spans="1:17" x14ac:dyDescent="0.45">
      <c r="C96" s="12">
        <v>178</v>
      </c>
      <c r="D96" s="12">
        <f>COUNT(D2:D93)</f>
        <v>92</v>
      </c>
      <c r="P96">
        <f t="shared" si="6"/>
        <v>42.521267361111235</v>
      </c>
      <c r="Q96" s="15">
        <f>SUM(Q2:Q93)</f>
        <v>104798.98913043478</v>
      </c>
    </row>
    <row r="97" spans="1:17" s="14" customFormat="1" x14ac:dyDescent="0.45">
      <c r="A97" s="13"/>
      <c r="B97" s="13"/>
      <c r="C97" s="13">
        <v>200</v>
      </c>
      <c r="D97" s="13"/>
      <c r="E97" s="13"/>
      <c r="F97" s="13"/>
      <c r="P97" s="14">
        <f t="shared" si="6"/>
        <v>813.43793402777828</v>
      </c>
    </row>
    <row r="99" spans="1:17" x14ac:dyDescent="0.45">
      <c r="C99" s="12">
        <f>AVERAGE(C2:C97)</f>
        <v>171.47916666666666</v>
      </c>
      <c r="P99" s="15">
        <f>SUM(P2:P97)</f>
        <v>158127.95833333331</v>
      </c>
    </row>
    <row r="101" spans="1:17" x14ac:dyDescent="0.45">
      <c r="C101" s="12">
        <f>COUNT(C2:C97)</f>
        <v>96</v>
      </c>
      <c r="P101">
        <f>COUNT(P2:P97)</f>
        <v>96</v>
      </c>
      <c r="Q101">
        <f>COUNT(Q2:Q93)</f>
        <v>92</v>
      </c>
    </row>
    <row r="104" spans="1:17" x14ac:dyDescent="0.45">
      <c r="A104" s="16" t="s">
        <v>86</v>
      </c>
      <c r="B104" s="16">
        <f>A33+B65+C101+D96+E63+F51</f>
        <v>382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A8F38-C8C3-428A-8D54-4577DAD9400E}">
  <dimension ref="A1:T22"/>
  <sheetViews>
    <sheetView workbookViewId="0">
      <selection activeCell="D8" sqref="D8"/>
    </sheetView>
  </sheetViews>
  <sheetFormatPr defaultRowHeight="14.25" x14ac:dyDescent="0.45"/>
  <cols>
    <col min="1" max="1" width="16.19921875" customWidth="1"/>
  </cols>
  <sheetData>
    <row r="1" spans="1:20" x14ac:dyDescent="0.45">
      <c r="A1">
        <f>('F-stat'!M4-('F-stat'!L5*'F-stat'!L12))/(('F-stat'!M4+'F-stat'!L10)+'F-stat'!L12)</f>
        <v>0.20964781765630536</v>
      </c>
    </row>
    <row r="2" spans="1:20" ht="17.649999999999999" customHeight="1" x14ac:dyDescent="0.45">
      <c r="J2" s="43" t="s">
        <v>109</v>
      </c>
      <c r="K2" s="43"/>
      <c r="L2" s="43"/>
      <c r="M2" s="43"/>
      <c r="N2" s="43"/>
      <c r="O2" s="43"/>
    </row>
    <row r="3" spans="1:20" ht="15" customHeight="1" x14ac:dyDescent="0.45">
      <c r="J3" s="50" t="s">
        <v>120</v>
      </c>
      <c r="K3" s="50"/>
      <c r="L3" s="50"/>
      <c r="M3" s="50"/>
      <c r="N3" s="50"/>
      <c r="O3" s="50"/>
    </row>
    <row r="4" spans="1:20" ht="30.4" thickBot="1" x14ac:dyDescent="0.5">
      <c r="J4" s="20"/>
      <c r="K4" s="9" t="s">
        <v>121</v>
      </c>
      <c r="L4" s="9" t="s">
        <v>112</v>
      </c>
      <c r="M4" s="9" t="s">
        <v>122</v>
      </c>
      <c r="N4" s="9" t="s">
        <v>114</v>
      </c>
      <c r="O4" s="3" t="s">
        <v>123</v>
      </c>
    </row>
    <row r="5" spans="1:20" ht="30.4" thickBot="1" x14ac:dyDescent="0.5">
      <c r="J5" s="10" t="s">
        <v>117</v>
      </c>
      <c r="K5" s="21">
        <v>148051.56200000001</v>
      </c>
      <c r="L5" s="21">
        <v>5</v>
      </c>
      <c r="M5" s="21">
        <v>29610.312000000002</v>
      </c>
      <c r="N5" s="21">
        <v>21.265999999999998</v>
      </c>
      <c r="O5" s="22" t="s">
        <v>124</v>
      </c>
    </row>
    <row r="6" spans="1:20" ht="30.4" thickBot="1" x14ac:dyDescent="0.5">
      <c r="J6" s="10" t="s">
        <v>118</v>
      </c>
      <c r="K6" s="21">
        <v>523539.89399999997</v>
      </c>
      <c r="L6" s="21">
        <v>376</v>
      </c>
      <c r="M6" s="21">
        <v>1392.393</v>
      </c>
      <c r="N6" s="23"/>
      <c r="O6" s="24"/>
    </row>
    <row r="7" spans="1:20" ht="15.75" thickBot="1" x14ac:dyDescent="0.5">
      <c r="J7" s="25" t="s">
        <v>119</v>
      </c>
      <c r="K7" s="26">
        <v>671591.45499999996</v>
      </c>
      <c r="L7" s="26">
        <v>381</v>
      </c>
      <c r="M7" s="27"/>
      <c r="N7" s="27"/>
      <c r="O7" s="28"/>
    </row>
    <row r="10" spans="1:20" ht="17.649999999999999" customHeight="1" x14ac:dyDescent="0.45">
      <c r="J10" s="43" t="s">
        <v>58</v>
      </c>
      <c r="K10" s="43"/>
      <c r="L10" s="43"/>
      <c r="M10" s="43"/>
      <c r="N10" s="43"/>
      <c r="O10" s="43"/>
      <c r="P10" s="43"/>
      <c r="Q10" s="43"/>
      <c r="R10" s="43"/>
      <c r="S10" s="43"/>
      <c r="T10" s="43"/>
    </row>
    <row r="11" spans="1:20" ht="15" customHeight="1" x14ac:dyDescent="0.45">
      <c r="J11" s="50" t="s">
        <v>120</v>
      </c>
      <c r="K11" s="50"/>
      <c r="L11" s="50"/>
      <c r="M11" s="50"/>
      <c r="N11" s="50"/>
      <c r="O11" s="50"/>
      <c r="P11" s="50"/>
      <c r="Q11" s="50"/>
      <c r="R11" s="50"/>
      <c r="S11" s="50"/>
      <c r="T11" s="50"/>
    </row>
    <row r="12" spans="1:20" ht="30" customHeight="1" x14ac:dyDescent="0.45">
      <c r="F12" t="s">
        <v>88</v>
      </c>
      <c r="J12" s="51"/>
      <c r="K12" s="51"/>
      <c r="L12" s="53" t="s">
        <v>84</v>
      </c>
      <c r="M12" s="54" t="s">
        <v>61</v>
      </c>
      <c r="N12" s="54" t="s">
        <v>68</v>
      </c>
      <c r="O12" s="54" t="s">
        <v>60</v>
      </c>
      <c r="P12" s="56" t="s">
        <v>62</v>
      </c>
      <c r="Q12" s="53"/>
      <c r="R12" s="54" t="s">
        <v>69</v>
      </c>
      <c r="S12" s="54" t="s">
        <v>70</v>
      </c>
      <c r="T12" s="56" t="s">
        <v>125</v>
      </c>
    </row>
    <row r="13" spans="1:20" ht="30.4" thickBot="1" x14ac:dyDescent="0.5">
      <c r="F13" t="s">
        <v>129</v>
      </c>
      <c r="J13" s="52"/>
      <c r="K13" s="52"/>
      <c r="L13" s="46"/>
      <c r="M13" s="55"/>
      <c r="N13" s="55"/>
      <c r="O13" s="55"/>
      <c r="P13" s="9" t="s">
        <v>63</v>
      </c>
      <c r="Q13" s="9" t="s">
        <v>64</v>
      </c>
      <c r="R13" s="55"/>
      <c r="S13" s="55"/>
      <c r="T13" s="57"/>
    </row>
    <row r="14" spans="1:20" ht="15.75" thickBot="1" x14ac:dyDescent="0.5">
      <c r="F14" t="s">
        <v>130</v>
      </c>
      <c r="J14" s="47" t="s">
        <v>19</v>
      </c>
      <c r="K14" s="47"/>
      <c r="L14" s="29">
        <v>28</v>
      </c>
      <c r="M14" s="29">
        <v>159.67859999999999</v>
      </c>
      <c r="N14" s="29">
        <v>24.32047</v>
      </c>
      <c r="O14" s="29">
        <v>4.5961400000000001</v>
      </c>
      <c r="P14" s="21">
        <v>150.24809999999999</v>
      </c>
      <c r="Q14" s="21">
        <v>169.10910000000001</v>
      </c>
      <c r="R14" s="29">
        <v>110</v>
      </c>
      <c r="S14" s="29">
        <v>203</v>
      </c>
      <c r="T14" s="30"/>
    </row>
    <row r="15" spans="1:20" ht="15.75" thickBot="1" x14ac:dyDescent="0.5">
      <c r="F15" t="s">
        <v>131</v>
      </c>
      <c r="J15" s="33" t="s">
        <v>20</v>
      </c>
      <c r="K15" s="33"/>
      <c r="L15" s="21">
        <v>60</v>
      </c>
      <c r="M15" s="21">
        <v>167.26669999999999</v>
      </c>
      <c r="N15" s="21">
        <v>28.743089999999999</v>
      </c>
      <c r="O15" s="21">
        <v>3.7107199999999998</v>
      </c>
      <c r="P15" s="21">
        <v>159.8415</v>
      </c>
      <c r="Q15" s="21">
        <v>174.6918</v>
      </c>
      <c r="R15" s="21">
        <v>97</v>
      </c>
      <c r="S15" s="21">
        <v>239</v>
      </c>
      <c r="T15" s="24"/>
    </row>
    <row r="16" spans="1:20" ht="15.75" thickBot="1" x14ac:dyDescent="0.5">
      <c r="F16" t="s">
        <v>130</v>
      </c>
      <c r="J16" s="33" t="s">
        <v>21</v>
      </c>
      <c r="K16" s="33"/>
      <c r="L16" s="21">
        <v>96</v>
      </c>
      <c r="M16" s="21">
        <v>171.47919999999999</v>
      </c>
      <c r="N16" s="21">
        <v>40.798340000000003</v>
      </c>
      <c r="O16" s="21">
        <v>4.1639600000000003</v>
      </c>
      <c r="P16" s="21">
        <v>163.21270000000001</v>
      </c>
      <c r="Q16" s="21">
        <v>179.7457</v>
      </c>
      <c r="R16" s="21">
        <v>16</v>
      </c>
      <c r="S16" s="21">
        <v>347</v>
      </c>
      <c r="T16" s="24"/>
    </row>
    <row r="17" spans="10:20" ht="15.75" thickBot="1" x14ac:dyDescent="0.5">
      <c r="J17" s="33" t="s">
        <v>22</v>
      </c>
      <c r="K17" s="33"/>
      <c r="L17" s="21">
        <v>92</v>
      </c>
      <c r="M17" s="21">
        <v>182.51089999999999</v>
      </c>
      <c r="N17" s="21">
        <v>33.935780000000001</v>
      </c>
      <c r="O17" s="21">
        <v>3.5380500000000001</v>
      </c>
      <c r="P17" s="21">
        <v>175.483</v>
      </c>
      <c r="Q17" s="21">
        <v>189.53880000000001</v>
      </c>
      <c r="R17" s="21">
        <v>97</v>
      </c>
      <c r="S17" s="21">
        <v>255</v>
      </c>
      <c r="T17" s="24"/>
    </row>
    <row r="18" spans="10:20" ht="15.75" thickBot="1" x14ac:dyDescent="0.5">
      <c r="J18" s="33" t="s">
        <v>23</v>
      </c>
      <c r="K18" s="33"/>
      <c r="L18" s="21">
        <v>59</v>
      </c>
      <c r="M18" s="21">
        <v>191.88140000000001</v>
      </c>
      <c r="N18" s="21">
        <v>43.999250000000004</v>
      </c>
      <c r="O18" s="21">
        <v>5.7282099999999998</v>
      </c>
      <c r="P18" s="21">
        <v>180.4151</v>
      </c>
      <c r="Q18" s="21">
        <v>203.3476</v>
      </c>
      <c r="R18" s="21">
        <v>101</v>
      </c>
      <c r="S18" s="21">
        <v>337</v>
      </c>
      <c r="T18" s="24"/>
    </row>
    <row r="19" spans="10:20" ht="30" customHeight="1" thickBot="1" x14ac:dyDescent="0.5">
      <c r="J19" s="33" t="s">
        <v>10</v>
      </c>
      <c r="K19" s="33"/>
      <c r="L19" s="21">
        <v>47</v>
      </c>
      <c r="M19" s="21">
        <v>229.25530000000001</v>
      </c>
      <c r="N19" s="21">
        <v>42.634680000000003</v>
      </c>
      <c r="O19" s="21">
        <v>6.2189100000000002</v>
      </c>
      <c r="P19" s="21">
        <v>216.7373</v>
      </c>
      <c r="Q19" s="21">
        <v>241.77330000000001</v>
      </c>
      <c r="R19" s="21">
        <v>129</v>
      </c>
      <c r="S19" s="21">
        <v>404</v>
      </c>
      <c r="T19" s="24"/>
    </row>
    <row r="20" spans="10:20" ht="15.75" thickBot="1" x14ac:dyDescent="0.5">
      <c r="J20" s="33" t="s">
        <v>119</v>
      </c>
      <c r="K20" s="33"/>
      <c r="L20" s="21">
        <v>382</v>
      </c>
      <c r="M20" s="21">
        <v>182.8691</v>
      </c>
      <c r="N20" s="21">
        <v>41.984610000000004</v>
      </c>
      <c r="O20" s="21">
        <v>2.14812</v>
      </c>
      <c r="P20" s="21">
        <v>178.6455</v>
      </c>
      <c r="Q20" s="21">
        <v>187.09280000000001</v>
      </c>
      <c r="R20" s="21">
        <v>16</v>
      </c>
      <c r="S20" s="21">
        <v>404</v>
      </c>
      <c r="T20" s="24"/>
    </row>
    <row r="21" spans="10:20" ht="30.4" thickBot="1" x14ac:dyDescent="0.5">
      <c r="J21" s="37" t="s">
        <v>126</v>
      </c>
      <c r="K21" s="10" t="s">
        <v>127</v>
      </c>
      <c r="L21" s="23"/>
      <c r="M21" s="23"/>
      <c r="N21" s="21">
        <v>37.314790000000002</v>
      </c>
      <c r="O21" s="21">
        <v>1.9091899999999999</v>
      </c>
      <c r="P21" s="21">
        <v>179.11510000000001</v>
      </c>
      <c r="Q21" s="21">
        <v>186.62309999999999</v>
      </c>
      <c r="R21" s="23"/>
      <c r="S21" s="23"/>
      <c r="T21" s="24"/>
    </row>
    <row r="22" spans="10:20" ht="30.4" thickBot="1" x14ac:dyDescent="0.5">
      <c r="J22" s="58"/>
      <c r="K22" s="25" t="s">
        <v>128</v>
      </c>
      <c r="L22" s="27"/>
      <c r="M22" s="27"/>
      <c r="N22" s="27"/>
      <c r="O22" s="26">
        <v>9.5074199999999998</v>
      </c>
      <c r="P22" s="26">
        <v>158.42949999999999</v>
      </c>
      <c r="Q22" s="26">
        <v>207.30869999999999</v>
      </c>
      <c r="R22" s="27"/>
      <c r="S22" s="27"/>
      <c r="T22" s="31">
        <v>456.09059000000002</v>
      </c>
    </row>
  </sheetData>
  <mergeCells count="21">
    <mergeCell ref="J17:K17"/>
    <mergeCell ref="J18:K18"/>
    <mergeCell ref="J19:K19"/>
    <mergeCell ref="J20:K20"/>
    <mergeCell ref="J21:J22"/>
    <mergeCell ref="J16:K16"/>
    <mergeCell ref="J2:O2"/>
    <mergeCell ref="J3:O3"/>
    <mergeCell ref="J10:T10"/>
    <mergeCell ref="J11:T11"/>
    <mergeCell ref="J12:K13"/>
    <mergeCell ref="L12:L13"/>
    <mergeCell ref="M12:M13"/>
    <mergeCell ref="N12:N13"/>
    <mergeCell ref="O12:O13"/>
    <mergeCell ref="P12:Q12"/>
    <mergeCell ref="R12:R13"/>
    <mergeCell ref="S12:S13"/>
    <mergeCell ref="T12:T13"/>
    <mergeCell ref="J14:K14"/>
    <mergeCell ref="J15:K1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4441D-057A-4ADA-8E18-88489DE874EA}">
  <dimension ref="A1:G18"/>
  <sheetViews>
    <sheetView workbookViewId="0">
      <selection activeCell="F15" sqref="F15"/>
    </sheetView>
  </sheetViews>
  <sheetFormatPr defaultRowHeight="14.25" x14ac:dyDescent="0.45"/>
  <cols>
    <col min="1" max="1" width="17.46484375" customWidth="1"/>
  </cols>
  <sheetData>
    <row r="1" spans="1:7" x14ac:dyDescent="0.45">
      <c r="A1" t="s">
        <v>97</v>
      </c>
    </row>
    <row r="3" spans="1:7" ht="14.65" thickBot="1" x14ac:dyDescent="0.5">
      <c r="A3" t="s">
        <v>98</v>
      </c>
    </row>
    <row r="4" spans="1:7" x14ac:dyDescent="0.45">
      <c r="A4" s="19" t="s">
        <v>99</v>
      </c>
      <c r="B4" s="19" t="s">
        <v>100</v>
      </c>
      <c r="C4" s="19" t="s">
        <v>101</v>
      </c>
      <c r="D4" s="19" t="s">
        <v>102</v>
      </c>
      <c r="E4" s="19" t="s">
        <v>67</v>
      </c>
    </row>
    <row r="5" spans="1:7" x14ac:dyDescent="0.45">
      <c r="A5" t="s">
        <v>103</v>
      </c>
      <c r="B5">
        <v>28</v>
      </c>
      <c r="C5">
        <v>4471</v>
      </c>
      <c r="D5">
        <v>159.67857142857142</v>
      </c>
      <c r="E5">
        <v>591.4854497354504</v>
      </c>
    </row>
    <row r="6" spans="1:7" x14ac:dyDescent="0.45">
      <c r="A6" t="s">
        <v>104</v>
      </c>
      <c r="B6">
        <v>60</v>
      </c>
      <c r="C6">
        <v>10036</v>
      </c>
      <c r="D6">
        <v>167.26666666666668</v>
      </c>
      <c r="E6">
        <v>826.16497175141353</v>
      </c>
    </row>
    <row r="7" spans="1:7" x14ac:dyDescent="0.45">
      <c r="A7" t="s">
        <v>105</v>
      </c>
      <c r="B7">
        <v>96</v>
      </c>
      <c r="C7">
        <v>16462</v>
      </c>
      <c r="D7">
        <v>171.47916666666666</v>
      </c>
      <c r="E7">
        <v>1664.504824561405</v>
      </c>
    </row>
    <row r="8" spans="1:7" x14ac:dyDescent="0.45">
      <c r="A8" t="s">
        <v>106</v>
      </c>
      <c r="B8">
        <v>92</v>
      </c>
      <c r="C8">
        <v>16791</v>
      </c>
      <c r="D8">
        <v>182.5108695652174</v>
      </c>
      <c r="E8">
        <v>1151.6372431915888</v>
      </c>
    </row>
    <row r="9" spans="1:7" x14ac:dyDescent="0.45">
      <c r="A9" t="s">
        <v>107</v>
      </c>
      <c r="B9">
        <v>59</v>
      </c>
      <c r="C9">
        <v>11321</v>
      </c>
      <c r="D9">
        <v>191.88135593220338</v>
      </c>
      <c r="E9">
        <v>1935.9339567504358</v>
      </c>
    </row>
    <row r="10" spans="1:7" ht="14.65" thickBot="1" x14ac:dyDescent="0.5">
      <c r="A10" s="18" t="s">
        <v>108</v>
      </c>
      <c r="B10" s="18">
        <v>47</v>
      </c>
      <c r="C10" s="18">
        <v>10775</v>
      </c>
      <c r="D10" s="18">
        <v>229.25531914893617</v>
      </c>
      <c r="E10" s="18">
        <v>1817.7160037002809</v>
      </c>
    </row>
    <row r="13" spans="1:7" ht="14.65" thickBot="1" x14ac:dyDescent="0.5">
      <c r="A13" t="s">
        <v>109</v>
      </c>
    </row>
    <row r="14" spans="1:7" x14ac:dyDescent="0.45">
      <c r="A14" s="19" t="s">
        <v>110</v>
      </c>
      <c r="B14" s="19" t="s">
        <v>111</v>
      </c>
      <c r="C14" s="19" t="s">
        <v>112</v>
      </c>
      <c r="D14" s="19" t="s">
        <v>113</v>
      </c>
      <c r="E14" s="19" t="s">
        <v>114</v>
      </c>
      <c r="F14" s="19" t="s">
        <v>115</v>
      </c>
      <c r="G14" s="19" t="s">
        <v>116</v>
      </c>
    </row>
    <row r="15" spans="1:7" x14ac:dyDescent="0.45">
      <c r="A15" t="s">
        <v>117</v>
      </c>
      <c r="B15">
        <v>148051.56189568539</v>
      </c>
      <c r="C15">
        <v>5</v>
      </c>
      <c r="D15">
        <v>29610.312379137078</v>
      </c>
      <c r="E15">
        <v>21.265767118457195</v>
      </c>
      <c r="F15">
        <v>9.678244819034913E-19</v>
      </c>
      <c r="G15">
        <v>2.2379923578629306</v>
      </c>
    </row>
    <row r="16" spans="1:7" x14ac:dyDescent="0.45">
      <c r="A16" t="s">
        <v>118</v>
      </c>
      <c r="B16">
        <v>523539.89360169682</v>
      </c>
      <c r="C16">
        <v>376</v>
      </c>
      <c r="D16">
        <v>1392.393334047066</v>
      </c>
    </row>
    <row r="18" spans="1:7" ht="14.65" thickBot="1" x14ac:dyDescent="0.5">
      <c r="A18" s="18" t="s">
        <v>119</v>
      </c>
      <c r="B18" s="18">
        <v>671591.45549738221</v>
      </c>
      <c r="C18" s="18">
        <v>381</v>
      </c>
      <c r="D18" s="18"/>
      <c r="E18" s="18"/>
      <c r="F18" s="18"/>
      <c r="G18" s="1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C290E-E54D-4C4A-9E38-169FC84B312D}">
  <dimension ref="A1:F97"/>
  <sheetViews>
    <sheetView topLeftCell="A58" workbookViewId="0">
      <selection activeCell="A30" sqref="A30"/>
    </sheetView>
  </sheetViews>
  <sheetFormatPr defaultRowHeight="14.25" x14ac:dyDescent="0.45"/>
  <sheetData>
    <row r="1" spans="1:6" x14ac:dyDescent="0.45">
      <c r="A1" t="s">
        <v>51</v>
      </c>
      <c r="B1" t="s">
        <v>75</v>
      </c>
      <c r="C1" t="s">
        <v>76</v>
      </c>
      <c r="D1" t="s">
        <v>77</v>
      </c>
      <c r="E1" t="s">
        <v>78</v>
      </c>
      <c r="F1" t="s">
        <v>79</v>
      </c>
    </row>
    <row r="2" spans="1:6" x14ac:dyDescent="0.45">
      <c r="A2">
        <v>168</v>
      </c>
      <c r="B2">
        <v>200</v>
      </c>
      <c r="C2">
        <v>200</v>
      </c>
      <c r="D2">
        <v>150</v>
      </c>
      <c r="E2">
        <v>161</v>
      </c>
      <c r="F2">
        <v>225</v>
      </c>
    </row>
    <row r="3" spans="1:6" x14ac:dyDescent="0.45">
      <c r="A3">
        <v>203</v>
      </c>
      <c r="B3">
        <v>193</v>
      </c>
      <c r="C3">
        <v>199</v>
      </c>
      <c r="D3">
        <v>193</v>
      </c>
      <c r="E3">
        <v>101</v>
      </c>
      <c r="F3">
        <v>307</v>
      </c>
    </row>
    <row r="4" spans="1:6" x14ac:dyDescent="0.45">
      <c r="A4">
        <v>147</v>
      </c>
      <c r="B4">
        <v>142</v>
      </c>
      <c r="C4">
        <v>144</v>
      </c>
      <c r="D4">
        <v>207</v>
      </c>
      <c r="E4">
        <v>150</v>
      </c>
      <c r="F4">
        <v>248</v>
      </c>
    </row>
    <row r="5" spans="1:6" x14ac:dyDescent="0.45">
      <c r="A5">
        <v>170</v>
      </c>
      <c r="B5">
        <v>183</v>
      </c>
      <c r="C5">
        <v>190</v>
      </c>
      <c r="D5">
        <v>180</v>
      </c>
      <c r="E5">
        <v>192</v>
      </c>
      <c r="F5">
        <v>180</v>
      </c>
    </row>
    <row r="6" spans="1:6" x14ac:dyDescent="0.45">
      <c r="A6">
        <v>178</v>
      </c>
      <c r="B6">
        <v>178</v>
      </c>
      <c r="C6">
        <v>113</v>
      </c>
      <c r="D6">
        <v>148</v>
      </c>
      <c r="E6">
        <v>141</v>
      </c>
      <c r="F6">
        <v>265</v>
      </c>
    </row>
    <row r="7" spans="1:6" x14ac:dyDescent="0.45">
      <c r="A7">
        <v>129</v>
      </c>
      <c r="B7">
        <v>198</v>
      </c>
      <c r="C7">
        <v>177</v>
      </c>
      <c r="D7">
        <v>178</v>
      </c>
      <c r="E7">
        <v>152</v>
      </c>
      <c r="F7">
        <v>199</v>
      </c>
    </row>
    <row r="8" spans="1:6" x14ac:dyDescent="0.45">
      <c r="A8">
        <v>177</v>
      </c>
      <c r="B8">
        <v>188</v>
      </c>
      <c r="C8">
        <v>130</v>
      </c>
      <c r="D8">
        <v>168</v>
      </c>
      <c r="E8">
        <v>284</v>
      </c>
      <c r="F8">
        <v>190</v>
      </c>
    </row>
    <row r="9" spans="1:6" x14ac:dyDescent="0.45">
      <c r="A9">
        <v>154</v>
      </c>
      <c r="B9">
        <v>135</v>
      </c>
      <c r="C9">
        <v>210</v>
      </c>
      <c r="D9">
        <v>180</v>
      </c>
      <c r="E9">
        <v>136</v>
      </c>
      <c r="F9">
        <v>204</v>
      </c>
    </row>
    <row r="10" spans="1:6" x14ac:dyDescent="0.45">
      <c r="A10">
        <v>135</v>
      </c>
      <c r="B10">
        <v>174</v>
      </c>
      <c r="C10">
        <v>111</v>
      </c>
      <c r="D10">
        <v>148</v>
      </c>
      <c r="E10">
        <v>205</v>
      </c>
      <c r="F10">
        <v>199</v>
      </c>
    </row>
    <row r="11" spans="1:6" x14ac:dyDescent="0.45">
      <c r="A11">
        <v>133</v>
      </c>
      <c r="B11">
        <v>182</v>
      </c>
      <c r="C11">
        <v>188</v>
      </c>
      <c r="D11">
        <v>134</v>
      </c>
      <c r="E11">
        <v>225</v>
      </c>
      <c r="F11">
        <v>218</v>
      </c>
    </row>
    <row r="12" spans="1:6" x14ac:dyDescent="0.45">
      <c r="A12">
        <v>160</v>
      </c>
      <c r="B12">
        <v>167</v>
      </c>
      <c r="C12">
        <v>138</v>
      </c>
      <c r="D12">
        <v>122</v>
      </c>
      <c r="E12">
        <v>202</v>
      </c>
      <c r="F12">
        <v>224</v>
      </c>
    </row>
    <row r="13" spans="1:6" x14ac:dyDescent="0.45">
      <c r="A13">
        <v>157</v>
      </c>
      <c r="B13">
        <v>174</v>
      </c>
      <c r="C13">
        <v>197</v>
      </c>
      <c r="D13">
        <v>202</v>
      </c>
      <c r="E13">
        <v>144</v>
      </c>
      <c r="F13">
        <v>292</v>
      </c>
    </row>
    <row r="14" spans="1:6" x14ac:dyDescent="0.45">
      <c r="A14">
        <v>156</v>
      </c>
      <c r="B14">
        <v>199</v>
      </c>
      <c r="C14">
        <v>216</v>
      </c>
      <c r="D14">
        <v>201</v>
      </c>
      <c r="E14">
        <v>128</v>
      </c>
      <c r="F14">
        <v>222</v>
      </c>
    </row>
    <row r="15" spans="1:6" x14ac:dyDescent="0.45">
      <c r="A15">
        <v>155</v>
      </c>
      <c r="B15">
        <v>140</v>
      </c>
      <c r="C15">
        <v>154</v>
      </c>
      <c r="D15">
        <v>158</v>
      </c>
      <c r="E15">
        <v>184</v>
      </c>
      <c r="F15">
        <v>198</v>
      </c>
    </row>
    <row r="16" spans="1:6" x14ac:dyDescent="0.45">
      <c r="A16">
        <v>158</v>
      </c>
      <c r="B16">
        <v>144</v>
      </c>
      <c r="C16">
        <v>194</v>
      </c>
      <c r="D16">
        <v>230</v>
      </c>
      <c r="E16">
        <v>242</v>
      </c>
      <c r="F16">
        <v>181</v>
      </c>
    </row>
    <row r="17" spans="1:6" x14ac:dyDescent="0.45">
      <c r="A17">
        <v>200</v>
      </c>
      <c r="B17">
        <v>133</v>
      </c>
      <c r="C17">
        <v>177</v>
      </c>
      <c r="D17">
        <v>169</v>
      </c>
      <c r="E17">
        <v>180</v>
      </c>
      <c r="F17">
        <v>129</v>
      </c>
    </row>
    <row r="18" spans="1:6" x14ac:dyDescent="0.45">
      <c r="A18">
        <v>188</v>
      </c>
      <c r="B18">
        <v>156</v>
      </c>
      <c r="C18">
        <v>16</v>
      </c>
      <c r="D18">
        <v>168</v>
      </c>
      <c r="E18">
        <v>127</v>
      </c>
      <c r="F18">
        <v>223</v>
      </c>
    </row>
    <row r="19" spans="1:6" x14ac:dyDescent="0.45">
      <c r="A19">
        <v>167</v>
      </c>
      <c r="B19">
        <v>155</v>
      </c>
      <c r="C19">
        <v>164</v>
      </c>
      <c r="D19">
        <v>108</v>
      </c>
      <c r="E19">
        <v>144</v>
      </c>
      <c r="F19">
        <v>211</v>
      </c>
    </row>
    <row r="20" spans="1:6" x14ac:dyDescent="0.45">
      <c r="A20">
        <v>110</v>
      </c>
      <c r="B20">
        <v>150</v>
      </c>
      <c r="C20">
        <v>158</v>
      </c>
      <c r="D20">
        <v>198</v>
      </c>
      <c r="E20">
        <v>161</v>
      </c>
      <c r="F20">
        <v>219</v>
      </c>
    </row>
    <row r="21" spans="1:6" x14ac:dyDescent="0.45">
      <c r="A21">
        <v>174</v>
      </c>
      <c r="B21">
        <v>180</v>
      </c>
      <c r="C21">
        <v>153</v>
      </c>
      <c r="D21">
        <v>180</v>
      </c>
      <c r="E21">
        <v>195</v>
      </c>
      <c r="F21">
        <v>219</v>
      </c>
    </row>
    <row r="22" spans="1:6" x14ac:dyDescent="0.45">
      <c r="A22">
        <v>179</v>
      </c>
      <c r="B22">
        <v>158</v>
      </c>
      <c r="C22">
        <v>125</v>
      </c>
      <c r="D22">
        <v>97</v>
      </c>
      <c r="E22">
        <v>177</v>
      </c>
      <c r="F22">
        <v>218</v>
      </c>
    </row>
    <row r="23" spans="1:6" x14ac:dyDescent="0.45">
      <c r="A23">
        <v>125</v>
      </c>
      <c r="B23">
        <v>184</v>
      </c>
      <c r="C23">
        <v>166</v>
      </c>
      <c r="D23">
        <v>193</v>
      </c>
      <c r="E23">
        <v>215</v>
      </c>
      <c r="F23">
        <v>254</v>
      </c>
    </row>
    <row r="24" spans="1:6" x14ac:dyDescent="0.45">
      <c r="A24">
        <v>129</v>
      </c>
      <c r="B24">
        <v>138</v>
      </c>
      <c r="C24">
        <v>188</v>
      </c>
      <c r="D24">
        <v>125</v>
      </c>
      <c r="E24">
        <v>182</v>
      </c>
      <c r="F24">
        <v>229</v>
      </c>
    </row>
    <row r="25" spans="1:6" x14ac:dyDescent="0.45">
      <c r="A25">
        <v>120</v>
      </c>
      <c r="B25">
        <v>200</v>
      </c>
      <c r="C25">
        <v>146</v>
      </c>
      <c r="D25">
        <v>240</v>
      </c>
      <c r="E25">
        <v>182</v>
      </c>
      <c r="F25">
        <v>197</v>
      </c>
    </row>
    <row r="26" spans="1:6" x14ac:dyDescent="0.45">
      <c r="A26">
        <v>156</v>
      </c>
      <c r="B26">
        <v>176</v>
      </c>
      <c r="C26">
        <v>133</v>
      </c>
      <c r="D26">
        <v>174</v>
      </c>
      <c r="E26">
        <v>225</v>
      </c>
      <c r="F26">
        <v>205</v>
      </c>
    </row>
    <row r="27" spans="1:6" x14ac:dyDescent="0.45">
      <c r="A27">
        <v>184</v>
      </c>
      <c r="B27">
        <v>187</v>
      </c>
      <c r="C27">
        <v>177</v>
      </c>
      <c r="D27">
        <v>227</v>
      </c>
      <c r="E27">
        <v>204</v>
      </c>
      <c r="F27">
        <v>199</v>
      </c>
    </row>
    <row r="28" spans="1:6" x14ac:dyDescent="0.45">
      <c r="A28">
        <v>188</v>
      </c>
      <c r="B28">
        <v>173</v>
      </c>
      <c r="C28">
        <v>135</v>
      </c>
      <c r="D28">
        <v>228</v>
      </c>
      <c r="E28">
        <v>228</v>
      </c>
      <c r="F28">
        <v>205</v>
      </c>
    </row>
    <row r="29" spans="1:6" x14ac:dyDescent="0.45">
      <c r="A29">
        <v>171</v>
      </c>
      <c r="B29">
        <v>128</v>
      </c>
      <c r="C29">
        <v>181</v>
      </c>
      <c r="D29">
        <v>210</v>
      </c>
      <c r="E29">
        <v>184</v>
      </c>
      <c r="F29">
        <v>207</v>
      </c>
    </row>
    <row r="30" spans="1:6" x14ac:dyDescent="0.45">
      <c r="B30">
        <v>196</v>
      </c>
      <c r="C30">
        <v>137</v>
      </c>
      <c r="D30">
        <v>222</v>
      </c>
      <c r="E30">
        <v>214</v>
      </c>
      <c r="F30">
        <v>225</v>
      </c>
    </row>
    <row r="31" spans="1:6" x14ac:dyDescent="0.45">
      <c r="B31">
        <v>200</v>
      </c>
      <c r="C31">
        <v>181</v>
      </c>
      <c r="D31">
        <v>211</v>
      </c>
      <c r="E31">
        <v>174</v>
      </c>
      <c r="F31">
        <v>233</v>
      </c>
    </row>
    <row r="32" spans="1:6" x14ac:dyDescent="0.45">
      <c r="B32">
        <v>100</v>
      </c>
      <c r="C32">
        <v>168</v>
      </c>
      <c r="D32">
        <v>171</v>
      </c>
      <c r="E32">
        <v>185</v>
      </c>
      <c r="F32">
        <v>305</v>
      </c>
    </row>
    <row r="33" spans="2:6" x14ac:dyDescent="0.45">
      <c r="B33">
        <v>149</v>
      </c>
      <c r="C33">
        <v>176</v>
      </c>
      <c r="D33">
        <v>125</v>
      </c>
      <c r="E33">
        <v>236</v>
      </c>
      <c r="F33">
        <v>224</v>
      </c>
    </row>
    <row r="34" spans="2:6" x14ac:dyDescent="0.45">
      <c r="B34">
        <v>112</v>
      </c>
      <c r="C34">
        <v>165</v>
      </c>
      <c r="D34">
        <v>201</v>
      </c>
      <c r="E34">
        <v>151</v>
      </c>
      <c r="F34">
        <v>255</v>
      </c>
    </row>
    <row r="35" spans="2:6" x14ac:dyDescent="0.45">
      <c r="B35">
        <v>200</v>
      </c>
      <c r="C35">
        <v>163</v>
      </c>
      <c r="D35">
        <v>171</v>
      </c>
      <c r="E35">
        <v>199</v>
      </c>
      <c r="F35">
        <v>230</v>
      </c>
    </row>
    <row r="36" spans="2:6" x14ac:dyDescent="0.45">
      <c r="B36">
        <v>147</v>
      </c>
      <c r="C36">
        <v>157</v>
      </c>
      <c r="D36">
        <v>205</v>
      </c>
      <c r="E36">
        <v>140</v>
      </c>
      <c r="F36">
        <v>260</v>
      </c>
    </row>
    <row r="37" spans="2:6" x14ac:dyDescent="0.45">
      <c r="B37">
        <v>172</v>
      </c>
      <c r="C37">
        <v>170</v>
      </c>
      <c r="D37">
        <v>172</v>
      </c>
      <c r="E37">
        <v>201</v>
      </c>
      <c r="F37">
        <v>234</v>
      </c>
    </row>
    <row r="38" spans="2:6" x14ac:dyDescent="0.45">
      <c r="B38">
        <v>191</v>
      </c>
      <c r="C38">
        <v>153</v>
      </c>
      <c r="D38">
        <v>154</v>
      </c>
      <c r="E38">
        <v>204</v>
      </c>
      <c r="F38">
        <v>299</v>
      </c>
    </row>
    <row r="39" spans="2:6" x14ac:dyDescent="0.45">
      <c r="B39">
        <v>97</v>
      </c>
      <c r="C39">
        <v>165</v>
      </c>
      <c r="D39">
        <v>111</v>
      </c>
      <c r="E39">
        <v>169</v>
      </c>
      <c r="F39">
        <v>212</v>
      </c>
    </row>
    <row r="40" spans="2:6" x14ac:dyDescent="0.45">
      <c r="B40">
        <v>144</v>
      </c>
      <c r="C40">
        <v>145</v>
      </c>
      <c r="D40">
        <v>148</v>
      </c>
      <c r="E40">
        <v>215</v>
      </c>
      <c r="F40">
        <v>404</v>
      </c>
    </row>
    <row r="41" spans="2:6" x14ac:dyDescent="0.45">
      <c r="B41">
        <v>129</v>
      </c>
      <c r="C41">
        <v>166</v>
      </c>
      <c r="D41">
        <v>185</v>
      </c>
      <c r="E41">
        <v>179</v>
      </c>
      <c r="F41">
        <v>277</v>
      </c>
    </row>
    <row r="42" spans="2:6" x14ac:dyDescent="0.45">
      <c r="B42">
        <v>137</v>
      </c>
      <c r="C42">
        <v>141</v>
      </c>
      <c r="D42">
        <v>114</v>
      </c>
      <c r="E42">
        <v>151</v>
      </c>
      <c r="F42">
        <v>220</v>
      </c>
    </row>
    <row r="43" spans="2:6" x14ac:dyDescent="0.45">
      <c r="B43">
        <v>182</v>
      </c>
      <c r="C43">
        <v>206</v>
      </c>
      <c r="D43">
        <v>143</v>
      </c>
      <c r="E43">
        <v>155</v>
      </c>
      <c r="F43">
        <v>235</v>
      </c>
    </row>
    <row r="44" spans="2:6" x14ac:dyDescent="0.45">
      <c r="B44">
        <v>169</v>
      </c>
      <c r="C44">
        <v>114</v>
      </c>
      <c r="D44">
        <v>155</v>
      </c>
      <c r="E44">
        <v>269</v>
      </c>
      <c r="F44">
        <v>242</v>
      </c>
    </row>
    <row r="45" spans="2:6" x14ac:dyDescent="0.45">
      <c r="B45">
        <v>153</v>
      </c>
      <c r="C45">
        <v>164</v>
      </c>
      <c r="D45">
        <v>186</v>
      </c>
      <c r="E45">
        <v>142</v>
      </c>
      <c r="F45">
        <v>202</v>
      </c>
    </row>
    <row r="46" spans="2:6" x14ac:dyDescent="0.45">
      <c r="B46">
        <v>211</v>
      </c>
      <c r="C46">
        <v>137</v>
      </c>
      <c r="D46">
        <v>145</v>
      </c>
      <c r="E46">
        <v>194</v>
      </c>
      <c r="F46">
        <v>227</v>
      </c>
    </row>
    <row r="47" spans="2:6" x14ac:dyDescent="0.45">
      <c r="B47">
        <v>145</v>
      </c>
      <c r="C47">
        <v>180</v>
      </c>
      <c r="D47">
        <v>190</v>
      </c>
      <c r="E47">
        <v>228</v>
      </c>
      <c r="F47">
        <v>214</v>
      </c>
    </row>
    <row r="48" spans="2:6" x14ac:dyDescent="0.45">
      <c r="B48">
        <v>159</v>
      </c>
      <c r="C48">
        <v>171</v>
      </c>
      <c r="D48">
        <v>158</v>
      </c>
      <c r="E48">
        <v>173</v>
      </c>
      <c r="F48">
        <v>210</v>
      </c>
    </row>
    <row r="49" spans="2:5" x14ac:dyDescent="0.45">
      <c r="B49">
        <v>128</v>
      </c>
      <c r="C49">
        <v>103</v>
      </c>
      <c r="D49">
        <v>184</v>
      </c>
      <c r="E49">
        <v>255</v>
      </c>
    </row>
    <row r="50" spans="2:5" x14ac:dyDescent="0.45">
      <c r="B50">
        <v>178</v>
      </c>
      <c r="C50">
        <v>189</v>
      </c>
      <c r="D50">
        <v>164</v>
      </c>
      <c r="E50">
        <v>204</v>
      </c>
    </row>
    <row r="51" spans="2:5" x14ac:dyDescent="0.45">
      <c r="B51">
        <v>134</v>
      </c>
      <c r="C51">
        <v>117</v>
      </c>
      <c r="D51">
        <v>217</v>
      </c>
      <c r="E51">
        <v>198</v>
      </c>
    </row>
    <row r="52" spans="2:5" x14ac:dyDescent="0.45">
      <c r="B52">
        <v>156</v>
      </c>
      <c r="C52">
        <v>130</v>
      </c>
      <c r="D52">
        <v>159</v>
      </c>
      <c r="E52">
        <v>203</v>
      </c>
    </row>
    <row r="53" spans="2:5" x14ac:dyDescent="0.45">
      <c r="B53">
        <v>194</v>
      </c>
      <c r="C53">
        <v>208</v>
      </c>
      <c r="D53">
        <v>250</v>
      </c>
      <c r="E53">
        <v>166</v>
      </c>
    </row>
    <row r="54" spans="2:5" x14ac:dyDescent="0.45">
      <c r="B54">
        <v>174</v>
      </c>
      <c r="C54">
        <v>207</v>
      </c>
      <c r="D54">
        <v>182</v>
      </c>
      <c r="E54">
        <v>180</v>
      </c>
    </row>
    <row r="55" spans="2:5" x14ac:dyDescent="0.45">
      <c r="B55">
        <v>179</v>
      </c>
      <c r="C55">
        <v>188</v>
      </c>
      <c r="D55">
        <v>186</v>
      </c>
      <c r="E55">
        <v>306</v>
      </c>
    </row>
    <row r="56" spans="2:5" x14ac:dyDescent="0.45">
      <c r="B56">
        <v>199</v>
      </c>
      <c r="C56">
        <v>156</v>
      </c>
      <c r="D56">
        <v>200</v>
      </c>
      <c r="E56">
        <v>219</v>
      </c>
    </row>
    <row r="57" spans="2:5" x14ac:dyDescent="0.45">
      <c r="B57">
        <v>174</v>
      </c>
      <c r="C57">
        <v>138</v>
      </c>
      <c r="D57">
        <v>200</v>
      </c>
      <c r="E57">
        <v>235</v>
      </c>
    </row>
    <row r="58" spans="2:5" x14ac:dyDescent="0.45">
      <c r="B58">
        <v>207</v>
      </c>
      <c r="C58">
        <v>225</v>
      </c>
      <c r="D58">
        <v>199</v>
      </c>
      <c r="E58">
        <v>337</v>
      </c>
    </row>
    <row r="59" spans="2:5" x14ac:dyDescent="0.45">
      <c r="B59">
        <v>178</v>
      </c>
      <c r="C59">
        <v>150</v>
      </c>
      <c r="D59">
        <v>186</v>
      </c>
      <c r="E59">
        <v>209</v>
      </c>
    </row>
    <row r="60" spans="2:5" x14ac:dyDescent="0.45">
      <c r="B60">
        <v>239</v>
      </c>
      <c r="C60">
        <v>210</v>
      </c>
      <c r="D60">
        <v>234</v>
      </c>
      <c r="E60">
        <v>179</v>
      </c>
    </row>
    <row r="61" spans="2:5" x14ac:dyDescent="0.45">
      <c r="B61">
        <v>188</v>
      </c>
      <c r="C61">
        <v>214</v>
      </c>
      <c r="D61">
        <v>190</v>
      </c>
    </row>
    <row r="62" spans="2:5" x14ac:dyDescent="0.45">
      <c r="C62">
        <v>121</v>
      </c>
      <c r="D62">
        <v>194</v>
      </c>
    </row>
    <row r="63" spans="2:5" x14ac:dyDescent="0.45">
      <c r="C63">
        <v>189</v>
      </c>
      <c r="D63">
        <v>196</v>
      </c>
    </row>
    <row r="64" spans="2:5" x14ac:dyDescent="0.45">
      <c r="C64">
        <v>146</v>
      </c>
      <c r="D64">
        <v>188</v>
      </c>
    </row>
    <row r="65" spans="3:4" x14ac:dyDescent="0.45">
      <c r="C65">
        <v>150</v>
      </c>
      <c r="D65">
        <v>159</v>
      </c>
    </row>
    <row r="66" spans="3:4" x14ac:dyDescent="0.45">
      <c r="C66">
        <v>150</v>
      </c>
      <c r="D66">
        <v>174</v>
      </c>
    </row>
    <row r="67" spans="3:4" x14ac:dyDescent="0.45">
      <c r="C67">
        <v>169</v>
      </c>
      <c r="D67">
        <v>181</v>
      </c>
    </row>
    <row r="68" spans="3:4" x14ac:dyDescent="0.45">
      <c r="C68">
        <v>177</v>
      </c>
      <c r="D68">
        <v>255</v>
      </c>
    </row>
    <row r="69" spans="3:4" x14ac:dyDescent="0.45">
      <c r="C69">
        <v>168</v>
      </c>
      <c r="D69">
        <v>254</v>
      </c>
    </row>
    <row r="70" spans="3:4" x14ac:dyDescent="0.45">
      <c r="C70">
        <v>191</v>
      </c>
      <c r="D70">
        <v>143</v>
      </c>
    </row>
    <row r="71" spans="3:4" x14ac:dyDescent="0.45">
      <c r="C71">
        <v>144</v>
      </c>
      <c r="D71">
        <v>196</v>
      </c>
    </row>
    <row r="72" spans="3:4" x14ac:dyDescent="0.45">
      <c r="C72">
        <v>190</v>
      </c>
      <c r="D72">
        <v>179</v>
      </c>
    </row>
    <row r="73" spans="3:4" x14ac:dyDescent="0.45">
      <c r="C73">
        <v>134</v>
      </c>
      <c r="D73">
        <v>208</v>
      </c>
    </row>
    <row r="74" spans="3:4" x14ac:dyDescent="0.45">
      <c r="C74">
        <v>164</v>
      </c>
      <c r="D74">
        <v>170</v>
      </c>
    </row>
    <row r="75" spans="3:4" x14ac:dyDescent="0.45">
      <c r="C75">
        <v>191</v>
      </c>
      <c r="D75">
        <v>195</v>
      </c>
    </row>
    <row r="76" spans="3:4" x14ac:dyDescent="0.45">
      <c r="C76">
        <v>194</v>
      </c>
      <c r="D76">
        <v>230</v>
      </c>
    </row>
    <row r="77" spans="3:4" x14ac:dyDescent="0.45">
      <c r="C77">
        <v>173</v>
      </c>
      <c r="D77">
        <v>191</v>
      </c>
    </row>
    <row r="78" spans="3:4" x14ac:dyDescent="0.45">
      <c r="C78">
        <v>158</v>
      </c>
      <c r="D78">
        <v>181</v>
      </c>
    </row>
    <row r="79" spans="3:4" x14ac:dyDescent="0.45">
      <c r="C79">
        <v>163</v>
      </c>
      <c r="D79">
        <v>205</v>
      </c>
    </row>
    <row r="80" spans="3:4" x14ac:dyDescent="0.45">
      <c r="C80">
        <v>176</v>
      </c>
      <c r="D80">
        <v>198</v>
      </c>
    </row>
    <row r="81" spans="3:4" x14ac:dyDescent="0.45">
      <c r="C81">
        <v>188</v>
      </c>
      <c r="D81">
        <v>162</v>
      </c>
    </row>
    <row r="82" spans="3:4" x14ac:dyDescent="0.45">
      <c r="C82">
        <v>222</v>
      </c>
      <c r="D82">
        <v>202</v>
      </c>
    </row>
    <row r="83" spans="3:4" x14ac:dyDescent="0.45">
      <c r="C83">
        <v>347</v>
      </c>
      <c r="D83">
        <v>244</v>
      </c>
    </row>
    <row r="84" spans="3:4" x14ac:dyDescent="0.45">
      <c r="C84">
        <v>164</v>
      </c>
      <c r="D84">
        <v>159</v>
      </c>
    </row>
    <row r="85" spans="3:4" x14ac:dyDescent="0.45">
      <c r="C85">
        <v>158</v>
      </c>
      <c r="D85">
        <v>188</v>
      </c>
    </row>
    <row r="86" spans="3:4" x14ac:dyDescent="0.45">
      <c r="C86">
        <v>115</v>
      </c>
      <c r="D86">
        <v>216</v>
      </c>
    </row>
    <row r="87" spans="3:4" x14ac:dyDescent="0.45">
      <c r="C87">
        <v>204</v>
      </c>
      <c r="D87">
        <v>189</v>
      </c>
    </row>
    <row r="88" spans="3:4" x14ac:dyDescent="0.45">
      <c r="C88">
        <v>192</v>
      </c>
      <c r="D88">
        <v>150</v>
      </c>
    </row>
    <row r="89" spans="3:4" x14ac:dyDescent="0.45">
      <c r="C89">
        <v>201</v>
      </c>
      <c r="D89">
        <v>200</v>
      </c>
    </row>
    <row r="90" spans="3:4" x14ac:dyDescent="0.45">
      <c r="C90">
        <v>244</v>
      </c>
      <c r="D90">
        <v>157</v>
      </c>
    </row>
    <row r="91" spans="3:4" x14ac:dyDescent="0.45">
      <c r="C91">
        <v>245</v>
      </c>
      <c r="D91">
        <v>194</v>
      </c>
    </row>
    <row r="92" spans="3:4" x14ac:dyDescent="0.45">
      <c r="C92">
        <v>207</v>
      </c>
      <c r="D92">
        <v>255</v>
      </c>
    </row>
    <row r="93" spans="3:4" x14ac:dyDescent="0.45">
      <c r="C93">
        <v>184</v>
      </c>
      <c r="D93">
        <v>144</v>
      </c>
    </row>
    <row r="94" spans="3:4" x14ac:dyDescent="0.45">
      <c r="C94">
        <v>184</v>
      </c>
    </row>
    <row r="95" spans="3:4" x14ac:dyDescent="0.45">
      <c r="C95">
        <v>307</v>
      </c>
    </row>
    <row r="96" spans="3:4" x14ac:dyDescent="0.45">
      <c r="C96">
        <v>178</v>
      </c>
    </row>
    <row r="97" spans="3:3" x14ac:dyDescent="0.45">
      <c r="C97">
        <v>200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83"/>
  <sheetViews>
    <sheetView workbookViewId="0">
      <selection activeCell="L7" sqref="L7"/>
    </sheetView>
  </sheetViews>
  <sheetFormatPr defaultRowHeight="14.25" x14ac:dyDescent="0.45"/>
  <cols>
    <col min="4" max="4" width="16.53125" customWidth="1"/>
    <col min="6" max="6" width="15.265625" customWidth="1"/>
    <col min="7" max="7" width="24.46484375" customWidth="1"/>
    <col min="8" max="8" width="18.796875" customWidth="1"/>
    <col min="9" max="9" width="19.86328125" customWidth="1"/>
    <col min="10" max="10" width="25.19921875" customWidth="1"/>
  </cols>
  <sheetData>
    <row r="1" spans="1:10" ht="15.75" x14ac:dyDescent="0.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41</v>
      </c>
      <c r="G1" s="2" t="s">
        <v>5</v>
      </c>
      <c r="H1" s="2" t="s">
        <v>44</v>
      </c>
      <c r="I1" s="2" t="s">
        <v>6</v>
      </c>
      <c r="J1" s="2" t="s">
        <v>45</v>
      </c>
    </row>
    <row r="2" spans="1:10" x14ac:dyDescent="0.45">
      <c r="A2" t="s">
        <v>7</v>
      </c>
      <c r="B2" t="s">
        <v>8</v>
      </c>
      <c r="C2">
        <v>49</v>
      </c>
      <c r="D2" t="s">
        <v>9</v>
      </c>
      <c r="E2">
        <v>236</v>
      </c>
      <c r="F2">
        <v>236</v>
      </c>
      <c r="G2" t="s">
        <v>10</v>
      </c>
      <c r="H2" t="s">
        <v>10</v>
      </c>
      <c r="I2">
        <v>225</v>
      </c>
      <c r="J2">
        <v>225</v>
      </c>
    </row>
    <row r="3" spans="1:10" x14ac:dyDescent="0.45">
      <c r="A3" t="s">
        <v>7</v>
      </c>
      <c r="B3" t="s">
        <v>11</v>
      </c>
      <c r="C3">
        <v>58</v>
      </c>
      <c r="D3" t="s">
        <v>12</v>
      </c>
      <c r="E3">
        <v>226</v>
      </c>
      <c r="F3">
        <v>226</v>
      </c>
      <c r="G3" t="s">
        <v>10</v>
      </c>
      <c r="H3" t="s">
        <v>10</v>
      </c>
      <c r="I3">
        <v>307</v>
      </c>
      <c r="J3">
        <v>307</v>
      </c>
    </row>
    <row r="4" spans="1:10" x14ac:dyDescent="0.45">
      <c r="A4" t="s">
        <v>13</v>
      </c>
      <c r="B4" t="s">
        <v>14</v>
      </c>
      <c r="C4">
        <v>55</v>
      </c>
      <c r="D4" t="s">
        <v>12</v>
      </c>
      <c r="E4">
        <v>202</v>
      </c>
      <c r="F4">
        <v>202</v>
      </c>
      <c r="G4" t="s">
        <v>10</v>
      </c>
      <c r="H4" t="s">
        <v>10</v>
      </c>
      <c r="I4">
        <v>248</v>
      </c>
      <c r="J4">
        <v>248</v>
      </c>
    </row>
    <row r="5" spans="1:10" x14ac:dyDescent="0.45">
      <c r="A5" t="s">
        <v>13</v>
      </c>
      <c r="B5" t="s">
        <v>11</v>
      </c>
      <c r="C5">
        <v>46</v>
      </c>
      <c r="D5" t="s">
        <v>9</v>
      </c>
      <c r="E5">
        <v>205</v>
      </c>
      <c r="F5">
        <v>205</v>
      </c>
      <c r="G5" t="s">
        <v>10</v>
      </c>
      <c r="H5" t="s">
        <v>10</v>
      </c>
      <c r="I5">
        <v>180</v>
      </c>
      <c r="J5">
        <v>180</v>
      </c>
    </row>
    <row r="6" spans="1:10" x14ac:dyDescent="0.45">
      <c r="A6" t="s">
        <v>13</v>
      </c>
      <c r="B6" t="s">
        <v>11</v>
      </c>
      <c r="C6">
        <v>51</v>
      </c>
      <c r="D6" t="s">
        <v>12</v>
      </c>
      <c r="E6">
        <v>235</v>
      </c>
      <c r="F6">
        <v>235</v>
      </c>
      <c r="G6" t="s">
        <v>10</v>
      </c>
      <c r="H6" t="s">
        <v>10</v>
      </c>
      <c r="I6">
        <v>265</v>
      </c>
      <c r="J6">
        <v>265</v>
      </c>
    </row>
    <row r="7" spans="1:10" x14ac:dyDescent="0.45">
      <c r="A7" t="s">
        <v>13</v>
      </c>
      <c r="B7" t="s">
        <v>8</v>
      </c>
      <c r="C7">
        <v>40</v>
      </c>
      <c r="D7" t="s">
        <v>9</v>
      </c>
      <c r="E7">
        <v>214</v>
      </c>
      <c r="F7">
        <v>214</v>
      </c>
      <c r="G7" t="s">
        <v>10</v>
      </c>
      <c r="H7" t="s">
        <v>10</v>
      </c>
      <c r="I7">
        <v>199</v>
      </c>
      <c r="J7">
        <v>199</v>
      </c>
    </row>
    <row r="8" spans="1:10" x14ac:dyDescent="0.45">
      <c r="A8" t="s">
        <v>13</v>
      </c>
      <c r="B8" t="s">
        <v>11</v>
      </c>
      <c r="C8">
        <v>40</v>
      </c>
      <c r="D8" t="s">
        <v>9</v>
      </c>
      <c r="E8">
        <v>264</v>
      </c>
      <c r="F8">
        <v>264</v>
      </c>
      <c r="G8" t="s">
        <v>10</v>
      </c>
      <c r="H8" t="s">
        <v>10</v>
      </c>
      <c r="I8">
        <v>190</v>
      </c>
      <c r="J8">
        <v>190</v>
      </c>
    </row>
    <row r="9" spans="1:10" x14ac:dyDescent="0.45">
      <c r="A9" t="s">
        <v>13</v>
      </c>
      <c r="B9" t="s">
        <v>8</v>
      </c>
      <c r="C9">
        <v>50</v>
      </c>
      <c r="D9" t="s">
        <v>12</v>
      </c>
      <c r="E9">
        <v>263</v>
      </c>
      <c r="F9">
        <v>263</v>
      </c>
      <c r="G9" t="s">
        <v>10</v>
      </c>
      <c r="H9" t="s">
        <v>10</v>
      </c>
      <c r="I9">
        <v>204</v>
      </c>
      <c r="J9">
        <v>204</v>
      </c>
    </row>
    <row r="10" spans="1:10" x14ac:dyDescent="0.45">
      <c r="A10" t="s">
        <v>13</v>
      </c>
      <c r="B10" t="s">
        <v>11</v>
      </c>
      <c r="C10">
        <v>43</v>
      </c>
      <c r="D10" t="s">
        <v>9</v>
      </c>
      <c r="E10">
        <v>325</v>
      </c>
      <c r="F10">
        <v>325</v>
      </c>
      <c r="G10" t="s">
        <v>10</v>
      </c>
      <c r="H10" t="s">
        <v>10</v>
      </c>
      <c r="I10">
        <v>199</v>
      </c>
      <c r="J10">
        <v>199</v>
      </c>
    </row>
    <row r="11" spans="1:10" x14ac:dyDescent="0.45">
      <c r="A11" t="s">
        <v>13</v>
      </c>
      <c r="B11" t="s">
        <v>11</v>
      </c>
      <c r="C11">
        <v>75</v>
      </c>
      <c r="D11" t="s">
        <v>15</v>
      </c>
      <c r="E11">
        <v>210</v>
      </c>
      <c r="F11">
        <v>210</v>
      </c>
      <c r="G11" t="s">
        <v>10</v>
      </c>
      <c r="H11" t="s">
        <v>10</v>
      </c>
      <c r="I11">
        <v>218</v>
      </c>
      <c r="J11">
        <v>218</v>
      </c>
    </row>
    <row r="12" spans="1:10" x14ac:dyDescent="0.45">
      <c r="A12" t="s">
        <v>13</v>
      </c>
      <c r="B12" t="s">
        <v>11</v>
      </c>
      <c r="C12">
        <v>34</v>
      </c>
      <c r="D12" t="s">
        <v>16</v>
      </c>
      <c r="E12">
        <v>210</v>
      </c>
      <c r="F12">
        <v>210</v>
      </c>
      <c r="G12" t="s">
        <v>10</v>
      </c>
      <c r="H12" t="s">
        <v>10</v>
      </c>
      <c r="I12">
        <v>224</v>
      </c>
      <c r="J12">
        <v>224</v>
      </c>
    </row>
    <row r="13" spans="1:10" x14ac:dyDescent="0.45">
      <c r="A13" t="s">
        <v>13</v>
      </c>
      <c r="B13" t="s">
        <v>8</v>
      </c>
      <c r="C13">
        <v>66</v>
      </c>
      <c r="D13" t="s">
        <v>15</v>
      </c>
      <c r="E13">
        <v>210</v>
      </c>
      <c r="F13">
        <v>210</v>
      </c>
      <c r="G13" t="s">
        <v>10</v>
      </c>
      <c r="H13" t="s">
        <v>10</v>
      </c>
      <c r="I13">
        <v>292</v>
      </c>
      <c r="J13">
        <v>292</v>
      </c>
    </row>
    <row r="14" spans="1:10" x14ac:dyDescent="0.45">
      <c r="A14" t="s">
        <v>13</v>
      </c>
      <c r="B14" t="s">
        <v>11</v>
      </c>
      <c r="C14">
        <v>63</v>
      </c>
      <c r="D14" t="s">
        <v>15</v>
      </c>
      <c r="E14">
        <v>201</v>
      </c>
      <c r="F14">
        <v>201</v>
      </c>
      <c r="G14" t="s">
        <v>10</v>
      </c>
      <c r="H14" t="s">
        <v>10</v>
      </c>
      <c r="I14">
        <v>222</v>
      </c>
      <c r="J14">
        <v>222</v>
      </c>
    </row>
    <row r="15" spans="1:10" x14ac:dyDescent="0.45">
      <c r="A15" t="s">
        <v>13</v>
      </c>
      <c r="B15" t="s">
        <v>11</v>
      </c>
      <c r="C15">
        <v>45</v>
      </c>
      <c r="D15" t="s">
        <v>9</v>
      </c>
      <c r="E15">
        <v>204</v>
      </c>
      <c r="F15">
        <v>204</v>
      </c>
      <c r="G15" t="s">
        <v>10</v>
      </c>
      <c r="H15" t="s">
        <v>10</v>
      </c>
      <c r="I15">
        <v>198</v>
      </c>
      <c r="J15">
        <v>198</v>
      </c>
    </row>
    <row r="16" spans="1:10" x14ac:dyDescent="0.45">
      <c r="A16" t="s">
        <v>13</v>
      </c>
      <c r="B16" t="s">
        <v>8</v>
      </c>
      <c r="C16">
        <v>26</v>
      </c>
      <c r="D16" t="s">
        <v>17</v>
      </c>
      <c r="E16">
        <v>259</v>
      </c>
      <c r="F16">
        <v>259</v>
      </c>
      <c r="G16" t="s">
        <v>10</v>
      </c>
      <c r="H16" t="s">
        <v>10</v>
      </c>
      <c r="I16">
        <v>181</v>
      </c>
      <c r="J16">
        <v>181</v>
      </c>
    </row>
    <row r="17" spans="1:10" x14ac:dyDescent="0.45">
      <c r="A17" t="s">
        <v>13</v>
      </c>
      <c r="B17" t="s">
        <v>11</v>
      </c>
      <c r="C17">
        <v>62</v>
      </c>
      <c r="D17" t="s">
        <v>15</v>
      </c>
      <c r="E17">
        <v>290</v>
      </c>
      <c r="F17">
        <v>290</v>
      </c>
      <c r="G17" t="s">
        <v>10</v>
      </c>
      <c r="H17" t="s">
        <v>10</v>
      </c>
      <c r="I17">
        <v>129</v>
      </c>
      <c r="J17">
        <v>129</v>
      </c>
    </row>
    <row r="18" spans="1:10" x14ac:dyDescent="0.45">
      <c r="A18" t="s">
        <v>13</v>
      </c>
      <c r="B18" t="s">
        <v>18</v>
      </c>
      <c r="C18">
        <v>36</v>
      </c>
      <c r="D18" t="s">
        <v>16</v>
      </c>
      <c r="E18">
        <v>255</v>
      </c>
      <c r="F18">
        <v>255</v>
      </c>
      <c r="G18" t="s">
        <v>10</v>
      </c>
      <c r="H18" t="s">
        <v>10</v>
      </c>
      <c r="I18">
        <v>223</v>
      </c>
      <c r="J18">
        <v>223</v>
      </c>
    </row>
    <row r="19" spans="1:10" x14ac:dyDescent="0.45">
      <c r="A19" t="s">
        <v>13</v>
      </c>
      <c r="B19" t="s">
        <v>18</v>
      </c>
      <c r="C19">
        <v>47</v>
      </c>
      <c r="D19" t="s">
        <v>9</v>
      </c>
      <c r="E19">
        <v>260</v>
      </c>
      <c r="F19">
        <v>260</v>
      </c>
      <c r="G19" t="s">
        <v>10</v>
      </c>
      <c r="H19" t="s">
        <v>10</v>
      </c>
      <c r="I19">
        <v>211</v>
      </c>
      <c r="J19">
        <v>211</v>
      </c>
    </row>
    <row r="20" spans="1:10" x14ac:dyDescent="0.45">
      <c r="A20" t="s">
        <v>13</v>
      </c>
      <c r="B20" t="s">
        <v>11</v>
      </c>
      <c r="C20">
        <v>23</v>
      </c>
      <c r="D20" t="s">
        <v>17</v>
      </c>
      <c r="E20">
        <v>277</v>
      </c>
      <c r="F20">
        <v>277</v>
      </c>
      <c r="G20" t="s">
        <v>10</v>
      </c>
      <c r="H20" t="s">
        <v>10</v>
      </c>
      <c r="I20">
        <v>219</v>
      </c>
      <c r="J20">
        <v>219</v>
      </c>
    </row>
    <row r="21" spans="1:10" x14ac:dyDescent="0.45">
      <c r="A21" t="s">
        <v>13</v>
      </c>
      <c r="B21" t="s">
        <v>8</v>
      </c>
      <c r="C21">
        <v>40</v>
      </c>
      <c r="D21" t="s">
        <v>9</v>
      </c>
      <c r="E21">
        <v>270</v>
      </c>
      <c r="F21">
        <v>270</v>
      </c>
      <c r="G21" t="s">
        <v>10</v>
      </c>
      <c r="H21" t="s">
        <v>10</v>
      </c>
      <c r="I21">
        <v>219</v>
      </c>
      <c r="J21">
        <v>219</v>
      </c>
    </row>
    <row r="22" spans="1:10" x14ac:dyDescent="0.45">
      <c r="A22" t="s">
        <v>13</v>
      </c>
      <c r="B22" t="s">
        <v>8</v>
      </c>
      <c r="C22">
        <v>63</v>
      </c>
      <c r="D22" t="s">
        <v>15</v>
      </c>
      <c r="E22">
        <v>223</v>
      </c>
      <c r="F22">
        <v>223</v>
      </c>
      <c r="G22" t="s">
        <v>10</v>
      </c>
      <c r="H22" t="s">
        <v>10</v>
      </c>
      <c r="I22">
        <v>218</v>
      </c>
      <c r="J22">
        <v>218</v>
      </c>
    </row>
    <row r="23" spans="1:10" x14ac:dyDescent="0.45">
      <c r="A23" t="s">
        <v>13</v>
      </c>
      <c r="B23" t="s">
        <v>8</v>
      </c>
      <c r="C23">
        <v>43</v>
      </c>
      <c r="D23" t="s">
        <v>9</v>
      </c>
      <c r="E23">
        <v>216</v>
      </c>
      <c r="F23">
        <v>216</v>
      </c>
      <c r="G23" t="s">
        <v>10</v>
      </c>
      <c r="H23" t="s">
        <v>10</v>
      </c>
      <c r="I23">
        <v>254</v>
      </c>
      <c r="J23">
        <v>254</v>
      </c>
    </row>
    <row r="24" spans="1:10" x14ac:dyDescent="0.45">
      <c r="A24" t="s">
        <v>13</v>
      </c>
      <c r="B24" t="s">
        <v>8</v>
      </c>
      <c r="C24">
        <v>45</v>
      </c>
      <c r="D24" t="s">
        <v>9</v>
      </c>
      <c r="E24">
        <v>218</v>
      </c>
      <c r="F24">
        <v>218</v>
      </c>
      <c r="G24" t="s">
        <v>10</v>
      </c>
      <c r="H24" t="s">
        <v>10</v>
      </c>
      <c r="I24">
        <v>229</v>
      </c>
      <c r="J24">
        <v>229</v>
      </c>
    </row>
    <row r="25" spans="1:10" x14ac:dyDescent="0.45">
      <c r="A25" t="s">
        <v>13</v>
      </c>
      <c r="B25" t="s">
        <v>11</v>
      </c>
      <c r="C25">
        <v>50</v>
      </c>
      <c r="D25" t="s">
        <v>12</v>
      </c>
      <c r="E25">
        <v>228</v>
      </c>
      <c r="F25">
        <v>228</v>
      </c>
      <c r="G25" t="s">
        <v>10</v>
      </c>
      <c r="H25" t="s">
        <v>10</v>
      </c>
      <c r="I25">
        <v>197</v>
      </c>
      <c r="J25">
        <v>197</v>
      </c>
    </row>
    <row r="26" spans="1:10" x14ac:dyDescent="0.45">
      <c r="A26" t="s">
        <v>13</v>
      </c>
      <c r="B26" t="s">
        <v>11</v>
      </c>
      <c r="C26">
        <v>27</v>
      </c>
      <c r="D26" t="s">
        <v>17</v>
      </c>
      <c r="E26">
        <v>289</v>
      </c>
      <c r="F26">
        <v>289</v>
      </c>
      <c r="G26" t="s">
        <v>10</v>
      </c>
      <c r="H26" t="s">
        <v>10</v>
      </c>
      <c r="I26">
        <v>205</v>
      </c>
      <c r="J26">
        <v>205</v>
      </c>
    </row>
    <row r="27" spans="1:10" x14ac:dyDescent="0.45">
      <c r="A27" t="s">
        <v>13</v>
      </c>
      <c r="B27" t="s">
        <v>18</v>
      </c>
      <c r="C27">
        <v>42</v>
      </c>
      <c r="D27" t="s">
        <v>9</v>
      </c>
      <c r="E27">
        <v>235</v>
      </c>
      <c r="F27">
        <v>235</v>
      </c>
      <c r="G27" t="s">
        <v>10</v>
      </c>
      <c r="H27" t="s">
        <v>10</v>
      </c>
      <c r="I27">
        <v>199</v>
      </c>
      <c r="J27">
        <v>199</v>
      </c>
    </row>
    <row r="28" spans="1:10" x14ac:dyDescent="0.45">
      <c r="A28" t="s">
        <v>13</v>
      </c>
      <c r="B28" t="s">
        <v>11</v>
      </c>
      <c r="C28">
        <v>37</v>
      </c>
      <c r="D28" t="s">
        <v>16</v>
      </c>
      <c r="E28">
        <v>262</v>
      </c>
      <c r="F28">
        <v>262</v>
      </c>
      <c r="G28" t="s">
        <v>10</v>
      </c>
      <c r="H28" t="s">
        <v>10</v>
      </c>
      <c r="I28">
        <v>205</v>
      </c>
      <c r="J28">
        <v>205</v>
      </c>
    </row>
    <row r="29" spans="1:10" x14ac:dyDescent="0.45">
      <c r="A29" t="s">
        <v>13</v>
      </c>
      <c r="B29" t="s">
        <v>8</v>
      </c>
      <c r="C29">
        <v>60</v>
      </c>
      <c r="D29" t="s">
        <v>15</v>
      </c>
      <c r="E29">
        <v>224</v>
      </c>
      <c r="F29">
        <v>224</v>
      </c>
      <c r="G29" t="s">
        <v>10</v>
      </c>
      <c r="H29" t="s">
        <v>10</v>
      </c>
      <c r="I29">
        <v>207</v>
      </c>
      <c r="J29">
        <v>207</v>
      </c>
    </row>
    <row r="30" spans="1:10" x14ac:dyDescent="0.45">
      <c r="A30" t="s">
        <v>13</v>
      </c>
      <c r="B30" t="s">
        <v>18</v>
      </c>
      <c r="C30">
        <v>55</v>
      </c>
      <c r="D30" t="s">
        <v>12</v>
      </c>
      <c r="E30">
        <v>219</v>
      </c>
      <c r="F30">
        <v>219</v>
      </c>
      <c r="G30" t="s">
        <v>10</v>
      </c>
      <c r="H30" t="s">
        <v>10</v>
      </c>
      <c r="I30">
        <v>225</v>
      </c>
      <c r="J30">
        <v>225</v>
      </c>
    </row>
    <row r="31" spans="1:10" x14ac:dyDescent="0.45">
      <c r="A31" t="s">
        <v>13</v>
      </c>
      <c r="B31" t="s">
        <v>11</v>
      </c>
      <c r="C31">
        <v>70</v>
      </c>
      <c r="D31" t="s">
        <v>15</v>
      </c>
      <c r="E31">
        <v>220</v>
      </c>
      <c r="F31">
        <v>220</v>
      </c>
      <c r="G31" t="s">
        <v>10</v>
      </c>
      <c r="H31" t="s">
        <v>10</v>
      </c>
      <c r="I31">
        <v>233</v>
      </c>
      <c r="J31">
        <v>233</v>
      </c>
    </row>
    <row r="32" spans="1:10" x14ac:dyDescent="0.45">
      <c r="A32" t="s">
        <v>13</v>
      </c>
      <c r="B32" t="s">
        <v>11</v>
      </c>
      <c r="C32">
        <v>49</v>
      </c>
      <c r="D32" t="s">
        <v>9</v>
      </c>
      <c r="E32">
        <v>205</v>
      </c>
      <c r="F32">
        <v>205</v>
      </c>
      <c r="G32" t="s">
        <v>10</v>
      </c>
      <c r="H32" t="s">
        <v>10</v>
      </c>
      <c r="I32">
        <v>305</v>
      </c>
      <c r="J32">
        <v>305</v>
      </c>
    </row>
    <row r="33" spans="1:10" x14ac:dyDescent="0.45">
      <c r="A33" t="s">
        <v>13</v>
      </c>
      <c r="B33" t="s">
        <v>14</v>
      </c>
      <c r="C33">
        <v>61</v>
      </c>
      <c r="D33" t="s">
        <v>15</v>
      </c>
      <c r="E33">
        <v>220</v>
      </c>
      <c r="F33">
        <v>220</v>
      </c>
      <c r="G33" t="s">
        <v>10</v>
      </c>
      <c r="H33" t="s">
        <v>10</v>
      </c>
      <c r="I33">
        <v>224</v>
      </c>
      <c r="J33">
        <v>224</v>
      </c>
    </row>
    <row r="34" spans="1:10" x14ac:dyDescent="0.45">
      <c r="A34" t="s">
        <v>13</v>
      </c>
      <c r="B34" t="s">
        <v>8</v>
      </c>
      <c r="C34">
        <v>32</v>
      </c>
      <c r="D34" t="s">
        <v>16</v>
      </c>
      <c r="E34">
        <v>212</v>
      </c>
      <c r="F34">
        <v>212</v>
      </c>
      <c r="G34" t="s">
        <v>10</v>
      </c>
      <c r="H34" t="s">
        <v>10</v>
      </c>
      <c r="I34">
        <v>255</v>
      </c>
      <c r="J34">
        <v>255</v>
      </c>
    </row>
    <row r="35" spans="1:10" x14ac:dyDescent="0.45">
      <c r="A35" t="s">
        <v>13</v>
      </c>
      <c r="B35" t="s">
        <v>11</v>
      </c>
      <c r="C35">
        <v>26</v>
      </c>
      <c r="D35" t="s">
        <v>17</v>
      </c>
      <c r="E35">
        <v>227</v>
      </c>
      <c r="F35">
        <v>227</v>
      </c>
      <c r="G35" t="s">
        <v>10</v>
      </c>
      <c r="H35" t="s">
        <v>10</v>
      </c>
      <c r="I35">
        <v>230</v>
      </c>
      <c r="J35">
        <v>230</v>
      </c>
    </row>
    <row r="36" spans="1:10" x14ac:dyDescent="0.45">
      <c r="A36" t="s">
        <v>13</v>
      </c>
      <c r="B36" t="s">
        <v>11</v>
      </c>
      <c r="C36">
        <v>71</v>
      </c>
      <c r="D36" t="s">
        <v>15</v>
      </c>
      <c r="E36">
        <v>244</v>
      </c>
      <c r="F36">
        <v>244</v>
      </c>
      <c r="G36" t="s">
        <v>10</v>
      </c>
      <c r="H36" t="s">
        <v>10</v>
      </c>
      <c r="I36">
        <v>260</v>
      </c>
      <c r="J36">
        <v>260</v>
      </c>
    </row>
    <row r="37" spans="1:10" x14ac:dyDescent="0.45">
      <c r="A37" t="s">
        <v>13</v>
      </c>
      <c r="B37" t="s">
        <v>11</v>
      </c>
      <c r="C37">
        <v>64</v>
      </c>
      <c r="D37" t="s">
        <v>15</v>
      </c>
      <c r="E37">
        <v>225</v>
      </c>
      <c r="F37">
        <v>225</v>
      </c>
      <c r="G37" t="s">
        <v>10</v>
      </c>
      <c r="H37" t="s">
        <v>10</v>
      </c>
      <c r="I37">
        <v>234</v>
      </c>
      <c r="J37">
        <v>234</v>
      </c>
    </row>
    <row r="38" spans="1:10" x14ac:dyDescent="0.45">
      <c r="A38" t="s">
        <v>13</v>
      </c>
      <c r="B38" t="s">
        <v>11</v>
      </c>
      <c r="C38">
        <v>33</v>
      </c>
      <c r="D38" t="s">
        <v>16</v>
      </c>
      <c r="E38">
        <v>308</v>
      </c>
      <c r="F38">
        <v>308</v>
      </c>
      <c r="G38" t="s">
        <v>10</v>
      </c>
      <c r="H38" t="s">
        <v>10</v>
      </c>
      <c r="I38">
        <v>299</v>
      </c>
      <c r="J38">
        <v>299</v>
      </c>
    </row>
    <row r="39" spans="1:10" x14ac:dyDescent="0.45">
      <c r="A39" t="s">
        <v>13</v>
      </c>
      <c r="B39" t="s">
        <v>8</v>
      </c>
      <c r="C39">
        <v>51</v>
      </c>
      <c r="D39" t="s">
        <v>12</v>
      </c>
      <c r="E39">
        <v>282</v>
      </c>
      <c r="F39">
        <v>282</v>
      </c>
      <c r="G39" t="s">
        <v>10</v>
      </c>
      <c r="H39" t="s">
        <v>10</v>
      </c>
      <c r="I39">
        <v>212</v>
      </c>
      <c r="J39">
        <v>212</v>
      </c>
    </row>
    <row r="40" spans="1:10" x14ac:dyDescent="0.45">
      <c r="A40" t="s">
        <v>13</v>
      </c>
      <c r="B40" t="s">
        <v>8</v>
      </c>
      <c r="C40">
        <v>58</v>
      </c>
      <c r="D40" t="s">
        <v>12</v>
      </c>
      <c r="E40">
        <v>215</v>
      </c>
      <c r="F40">
        <v>9</v>
      </c>
      <c r="G40" t="s">
        <v>10</v>
      </c>
      <c r="H40" t="s">
        <v>10</v>
      </c>
      <c r="I40">
        <v>404</v>
      </c>
      <c r="J40">
        <v>404</v>
      </c>
    </row>
    <row r="41" spans="1:10" x14ac:dyDescent="0.45">
      <c r="A41" t="s">
        <v>13</v>
      </c>
      <c r="B41" t="s">
        <v>18</v>
      </c>
      <c r="C41">
        <v>44</v>
      </c>
      <c r="D41" t="s">
        <v>9</v>
      </c>
      <c r="E41">
        <v>201</v>
      </c>
      <c r="F41">
        <v>201</v>
      </c>
      <c r="G41" t="s">
        <v>10</v>
      </c>
      <c r="H41" t="s">
        <v>10</v>
      </c>
      <c r="I41">
        <v>277</v>
      </c>
      <c r="J41">
        <v>277</v>
      </c>
    </row>
    <row r="42" spans="1:10" x14ac:dyDescent="0.45">
      <c r="A42" t="s">
        <v>13</v>
      </c>
      <c r="B42" t="s">
        <v>11</v>
      </c>
      <c r="C42">
        <v>31</v>
      </c>
      <c r="D42" t="s">
        <v>16</v>
      </c>
      <c r="E42">
        <v>211</v>
      </c>
      <c r="F42">
        <v>211</v>
      </c>
      <c r="G42" t="s">
        <v>10</v>
      </c>
      <c r="H42" t="s">
        <v>10</v>
      </c>
      <c r="I42">
        <v>220</v>
      </c>
      <c r="J42">
        <v>220</v>
      </c>
    </row>
    <row r="43" spans="1:10" x14ac:dyDescent="0.45">
      <c r="A43" t="s">
        <v>13</v>
      </c>
      <c r="B43" t="s">
        <v>18</v>
      </c>
      <c r="C43">
        <v>28</v>
      </c>
      <c r="D43" t="s">
        <v>17</v>
      </c>
      <c r="E43">
        <v>225</v>
      </c>
      <c r="F43">
        <v>225</v>
      </c>
      <c r="G43" t="s">
        <v>10</v>
      </c>
      <c r="H43" t="s">
        <v>10</v>
      </c>
      <c r="I43">
        <v>235</v>
      </c>
      <c r="J43">
        <v>235</v>
      </c>
    </row>
    <row r="44" spans="1:10" x14ac:dyDescent="0.45">
      <c r="A44" t="s">
        <v>13</v>
      </c>
      <c r="B44" t="s">
        <v>8</v>
      </c>
      <c r="C44">
        <v>38</v>
      </c>
      <c r="D44" t="s">
        <v>16</v>
      </c>
      <c r="E44">
        <v>248</v>
      </c>
      <c r="F44">
        <v>248</v>
      </c>
      <c r="G44" t="s">
        <v>10</v>
      </c>
      <c r="H44" t="s">
        <v>10</v>
      </c>
      <c r="I44">
        <v>242</v>
      </c>
      <c r="J44">
        <v>242</v>
      </c>
    </row>
    <row r="45" spans="1:10" x14ac:dyDescent="0.45">
      <c r="A45" t="s">
        <v>13</v>
      </c>
      <c r="B45" t="s">
        <v>8</v>
      </c>
      <c r="C45">
        <v>37</v>
      </c>
      <c r="D45" t="s">
        <v>16</v>
      </c>
      <c r="E45">
        <v>212</v>
      </c>
      <c r="F45">
        <v>212</v>
      </c>
      <c r="G45" t="s">
        <v>10</v>
      </c>
      <c r="H45" t="s">
        <v>10</v>
      </c>
      <c r="I45">
        <v>202</v>
      </c>
      <c r="J45">
        <v>202</v>
      </c>
    </row>
    <row r="46" spans="1:10" x14ac:dyDescent="0.45">
      <c r="A46" t="s">
        <v>13</v>
      </c>
      <c r="B46" t="s">
        <v>8</v>
      </c>
      <c r="C46">
        <v>30</v>
      </c>
      <c r="D46" t="s">
        <v>16</v>
      </c>
      <c r="E46">
        <v>257</v>
      </c>
      <c r="F46">
        <v>257</v>
      </c>
      <c r="G46" t="s">
        <v>10</v>
      </c>
      <c r="H46" t="s">
        <v>10</v>
      </c>
      <c r="I46">
        <v>227</v>
      </c>
      <c r="J46">
        <v>227</v>
      </c>
    </row>
    <row r="47" spans="1:10" x14ac:dyDescent="0.45">
      <c r="A47" t="s">
        <v>13</v>
      </c>
      <c r="B47" t="s">
        <v>11</v>
      </c>
      <c r="C47">
        <v>80</v>
      </c>
      <c r="D47" t="s">
        <v>15</v>
      </c>
      <c r="E47">
        <v>212</v>
      </c>
      <c r="F47">
        <v>212</v>
      </c>
      <c r="G47" t="s">
        <v>10</v>
      </c>
      <c r="H47" t="s">
        <v>10</v>
      </c>
      <c r="I47">
        <v>214</v>
      </c>
      <c r="J47">
        <v>214</v>
      </c>
    </row>
    <row r="48" spans="1:10" x14ac:dyDescent="0.45">
      <c r="A48" t="s">
        <v>13</v>
      </c>
      <c r="B48" t="s">
        <v>8</v>
      </c>
      <c r="C48">
        <v>38</v>
      </c>
      <c r="D48" t="s">
        <v>16</v>
      </c>
      <c r="E48">
        <v>222</v>
      </c>
      <c r="F48">
        <v>222</v>
      </c>
      <c r="G48" t="s">
        <v>10</v>
      </c>
      <c r="H48" t="s">
        <v>10</v>
      </c>
      <c r="I48">
        <v>210</v>
      </c>
      <c r="J48">
        <v>210</v>
      </c>
    </row>
    <row r="49" spans="1:10" x14ac:dyDescent="0.45">
      <c r="A49" t="s">
        <v>7</v>
      </c>
      <c r="B49" t="s">
        <v>8</v>
      </c>
      <c r="C49">
        <v>46</v>
      </c>
      <c r="D49" t="s">
        <v>9</v>
      </c>
      <c r="E49">
        <v>91</v>
      </c>
      <c r="F49">
        <v>91</v>
      </c>
      <c r="G49" t="s">
        <v>19</v>
      </c>
      <c r="H49" t="s">
        <v>19</v>
      </c>
      <c r="I49">
        <v>168</v>
      </c>
      <c r="J49">
        <v>168</v>
      </c>
    </row>
    <row r="50" spans="1:10" x14ac:dyDescent="0.45">
      <c r="A50" t="s">
        <v>7</v>
      </c>
      <c r="B50" t="s">
        <v>18</v>
      </c>
      <c r="C50">
        <v>41</v>
      </c>
      <c r="D50" t="s">
        <v>9</v>
      </c>
      <c r="E50">
        <v>88</v>
      </c>
      <c r="F50">
        <v>88</v>
      </c>
      <c r="G50" t="s">
        <v>19</v>
      </c>
      <c r="H50" t="s">
        <v>19</v>
      </c>
      <c r="I50">
        <v>203</v>
      </c>
      <c r="J50">
        <v>203</v>
      </c>
    </row>
    <row r="51" spans="1:10" x14ac:dyDescent="0.45">
      <c r="A51" t="s">
        <v>7</v>
      </c>
      <c r="B51" t="s">
        <v>8</v>
      </c>
      <c r="C51">
        <v>91</v>
      </c>
      <c r="D51" t="s">
        <v>15</v>
      </c>
      <c r="E51">
        <v>97</v>
      </c>
      <c r="F51">
        <v>97</v>
      </c>
      <c r="G51" t="s">
        <v>19</v>
      </c>
      <c r="H51" t="s">
        <v>19</v>
      </c>
      <c r="I51">
        <v>147</v>
      </c>
      <c r="J51">
        <v>147</v>
      </c>
    </row>
    <row r="52" spans="1:10" x14ac:dyDescent="0.45">
      <c r="A52" t="s">
        <v>7</v>
      </c>
      <c r="B52" t="s">
        <v>8</v>
      </c>
      <c r="C52">
        <v>19</v>
      </c>
      <c r="D52" t="s">
        <v>17</v>
      </c>
      <c r="E52">
        <v>89</v>
      </c>
      <c r="F52">
        <v>89</v>
      </c>
      <c r="G52" t="s">
        <v>19</v>
      </c>
      <c r="H52" t="s">
        <v>19</v>
      </c>
      <c r="I52">
        <v>170</v>
      </c>
      <c r="J52">
        <v>170</v>
      </c>
    </row>
    <row r="53" spans="1:10" x14ac:dyDescent="0.45">
      <c r="A53" t="s">
        <v>7</v>
      </c>
      <c r="B53" t="s">
        <v>11</v>
      </c>
      <c r="C53">
        <v>36</v>
      </c>
      <c r="D53" t="s">
        <v>16</v>
      </c>
      <c r="E53">
        <v>95</v>
      </c>
      <c r="F53">
        <v>95</v>
      </c>
      <c r="G53" t="s">
        <v>19</v>
      </c>
      <c r="H53" t="s">
        <v>19</v>
      </c>
      <c r="I53">
        <v>178</v>
      </c>
      <c r="J53">
        <v>178</v>
      </c>
    </row>
    <row r="54" spans="1:10" x14ac:dyDescent="0.45">
      <c r="A54" t="s">
        <v>7</v>
      </c>
      <c r="B54" t="s">
        <v>8</v>
      </c>
      <c r="C54">
        <v>48</v>
      </c>
      <c r="D54" t="s">
        <v>9</v>
      </c>
      <c r="E54">
        <v>91</v>
      </c>
      <c r="F54">
        <v>91</v>
      </c>
      <c r="G54" t="s">
        <v>19</v>
      </c>
      <c r="H54" t="s">
        <v>19</v>
      </c>
      <c r="I54">
        <v>129</v>
      </c>
      <c r="J54">
        <v>129</v>
      </c>
    </row>
    <row r="55" spans="1:10" x14ac:dyDescent="0.45">
      <c r="A55" t="s">
        <v>7</v>
      </c>
      <c r="B55" t="s">
        <v>8</v>
      </c>
      <c r="C55">
        <v>66</v>
      </c>
      <c r="D55" t="s">
        <v>15</v>
      </c>
      <c r="E55">
        <v>91</v>
      </c>
      <c r="F55">
        <v>91</v>
      </c>
      <c r="G55" t="s">
        <v>19</v>
      </c>
      <c r="H55" t="s">
        <v>19</v>
      </c>
      <c r="I55">
        <v>177</v>
      </c>
      <c r="J55">
        <v>177</v>
      </c>
    </row>
    <row r="56" spans="1:10" x14ac:dyDescent="0.45">
      <c r="A56" t="s">
        <v>7</v>
      </c>
      <c r="B56" t="s">
        <v>11</v>
      </c>
      <c r="C56">
        <v>33</v>
      </c>
      <c r="D56" t="s">
        <v>16</v>
      </c>
      <c r="E56">
        <v>88</v>
      </c>
      <c r="F56">
        <v>88</v>
      </c>
      <c r="G56" t="s">
        <v>19</v>
      </c>
      <c r="H56" t="s">
        <v>19</v>
      </c>
      <c r="I56">
        <v>154</v>
      </c>
      <c r="J56">
        <v>154</v>
      </c>
    </row>
    <row r="57" spans="1:10" x14ac:dyDescent="0.45">
      <c r="A57" t="s">
        <v>7</v>
      </c>
      <c r="B57" t="s">
        <v>8</v>
      </c>
      <c r="C57">
        <v>27</v>
      </c>
      <c r="D57" t="s">
        <v>17</v>
      </c>
      <c r="E57">
        <v>89</v>
      </c>
      <c r="F57">
        <v>89</v>
      </c>
      <c r="G57" t="s">
        <v>19</v>
      </c>
      <c r="H57" t="s">
        <v>19</v>
      </c>
      <c r="I57">
        <v>135</v>
      </c>
      <c r="J57">
        <v>135</v>
      </c>
    </row>
    <row r="58" spans="1:10" x14ac:dyDescent="0.45">
      <c r="A58" t="s">
        <v>7</v>
      </c>
      <c r="B58" t="s">
        <v>14</v>
      </c>
      <c r="C58">
        <v>68</v>
      </c>
      <c r="D58" t="s">
        <v>15</v>
      </c>
      <c r="E58">
        <v>89</v>
      </c>
      <c r="F58">
        <v>89</v>
      </c>
      <c r="G58" t="s">
        <v>19</v>
      </c>
      <c r="H58" t="s">
        <v>19</v>
      </c>
      <c r="I58">
        <v>133</v>
      </c>
      <c r="J58">
        <v>133</v>
      </c>
    </row>
    <row r="59" spans="1:10" x14ac:dyDescent="0.45">
      <c r="A59" t="s">
        <v>7</v>
      </c>
      <c r="B59" t="s">
        <v>11</v>
      </c>
      <c r="C59">
        <v>51</v>
      </c>
      <c r="D59" t="s">
        <v>12</v>
      </c>
      <c r="E59">
        <v>80</v>
      </c>
      <c r="F59">
        <v>80</v>
      </c>
      <c r="G59" t="s">
        <v>19</v>
      </c>
      <c r="H59" t="s">
        <v>19</v>
      </c>
      <c r="I59">
        <v>160</v>
      </c>
      <c r="J59">
        <v>160</v>
      </c>
    </row>
    <row r="60" spans="1:10" x14ac:dyDescent="0.45">
      <c r="A60" t="s">
        <v>7</v>
      </c>
      <c r="B60" t="s">
        <v>8</v>
      </c>
      <c r="C60">
        <v>20</v>
      </c>
      <c r="D60" t="s">
        <v>17</v>
      </c>
      <c r="E60">
        <v>85</v>
      </c>
      <c r="F60">
        <v>85</v>
      </c>
      <c r="G60" t="s">
        <v>19</v>
      </c>
      <c r="H60" t="s">
        <v>19</v>
      </c>
      <c r="I60">
        <v>157</v>
      </c>
      <c r="J60">
        <v>157</v>
      </c>
    </row>
    <row r="61" spans="1:10" x14ac:dyDescent="0.45">
      <c r="A61" t="s">
        <v>7</v>
      </c>
      <c r="B61" t="s">
        <v>8</v>
      </c>
      <c r="C61">
        <v>29</v>
      </c>
      <c r="D61" t="s">
        <v>17</v>
      </c>
      <c r="E61">
        <v>93</v>
      </c>
      <c r="F61">
        <v>93</v>
      </c>
      <c r="G61" t="s">
        <v>19</v>
      </c>
      <c r="H61" t="s">
        <v>19</v>
      </c>
      <c r="I61">
        <v>156</v>
      </c>
      <c r="J61">
        <v>156</v>
      </c>
    </row>
    <row r="62" spans="1:10" x14ac:dyDescent="0.45">
      <c r="A62" t="s">
        <v>7</v>
      </c>
      <c r="B62" t="s">
        <v>14</v>
      </c>
      <c r="C62">
        <v>30</v>
      </c>
      <c r="D62" t="s">
        <v>16</v>
      </c>
      <c r="E62">
        <v>95</v>
      </c>
      <c r="F62">
        <v>95</v>
      </c>
      <c r="G62" t="s">
        <v>19</v>
      </c>
      <c r="H62" t="s">
        <v>19</v>
      </c>
      <c r="I62">
        <v>155</v>
      </c>
      <c r="J62">
        <v>155</v>
      </c>
    </row>
    <row r="63" spans="1:10" x14ac:dyDescent="0.45">
      <c r="A63" t="s">
        <v>7</v>
      </c>
      <c r="B63" t="s">
        <v>11</v>
      </c>
      <c r="C63">
        <v>66</v>
      </c>
      <c r="D63" t="s">
        <v>15</v>
      </c>
      <c r="E63">
        <v>100</v>
      </c>
      <c r="F63">
        <v>100</v>
      </c>
      <c r="G63" t="s">
        <v>19</v>
      </c>
      <c r="H63" t="s">
        <v>19</v>
      </c>
      <c r="I63">
        <v>158</v>
      </c>
      <c r="J63">
        <v>158</v>
      </c>
    </row>
    <row r="64" spans="1:10" x14ac:dyDescent="0.45">
      <c r="A64" t="s">
        <v>7</v>
      </c>
      <c r="B64" t="s">
        <v>8</v>
      </c>
      <c r="C64">
        <v>52</v>
      </c>
      <c r="D64" t="s">
        <v>12</v>
      </c>
      <c r="E64">
        <v>90</v>
      </c>
      <c r="F64">
        <v>90</v>
      </c>
      <c r="G64" t="s">
        <v>19</v>
      </c>
      <c r="H64" t="s">
        <v>19</v>
      </c>
      <c r="I64">
        <v>200</v>
      </c>
      <c r="J64">
        <v>200</v>
      </c>
    </row>
    <row r="65" spans="1:10" x14ac:dyDescent="0.45">
      <c r="A65" t="s">
        <v>7</v>
      </c>
      <c r="B65" t="s">
        <v>8</v>
      </c>
      <c r="C65">
        <v>43</v>
      </c>
      <c r="D65" t="s">
        <v>9</v>
      </c>
      <c r="E65">
        <v>90</v>
      </c>
      <c r="F65">
        <v>90</v>
      </c>
      <c r="G65" t="s">
        <v>19</v>
      </c>
      <c r="H65" t="s">
        <v>19</v>
      </c>
      <c r="I65">
        <v>188</v>
      </c>
      <c r="J65">
        <v>188</v>
      </c>
    </row>
    <row r="66" spans="1:10" x14ac:dyDescent="0.45">
      <c r="A66" t="s">
        <v>7</v>
      </c>
      <c r="B66" t="s">
        <v>18</v>
      </c>
      <c r="C66">
        <v>89</v>
      </c>
      <c r="D66" t="s">
        <v>15</v>
      </c>
      <c r="E66">
        <v>85</v>
      </c>
      <c r="F66">
        <v>85</v>
      </c>
      <c r="G66" t="s">
        <v>19</v>
      </c>
      <c r="H66" t="s">
        <v>19</v>
      </c>
      <c r="I66">
        <v>167</v>
      </c>
      <c r="J66">
        <v>167</v>
      </c>
    </row>
    <row r="67" spans="1:10" x14ac:dyDescent="0.45">
      <c r="A67" t="s">
        <v>7</v>
      </c>
      <c r="B67" t="s">
        <v>11</v>
      </c>
      <c r="C67">
        <v>36</v>
      </c>
      <c r="D67" t="s">
        <v>16</v>
      </c>
      <c r="E67">
        <v>96</v>
      </c>
      <c r="F67">
        <v>96</v>
      </c>
      <c r="G67" t="s">
        <v>19</v>
      </c>
      <c r="H67" t="s">
        <v>19</v>
      </c>
      <c r="I67">
        <v>110</v>
      </c>
      <c r="J67">
        <v>110</v>
      </c>
    </row>
    <row r="68" spans="1:10" x14ac:dyDescent="0.45">
      <c r="A68" t="s">
        <v>7</v>
      </c>
      <c r="B68" t="s">
        <v>8</v>
      </c>
      <c r="C68">
        <v>76</v>
      </c>
      <c r="D68" t="s">
        <v>15</v>
      </c>
      <c r="E68">
        <v>92</v>
      </c>
      <c r="F68">
        <v>92</v>
      </c>
      <c r="G68" t="s">
        <v>19</v>
      </c>
      <c r="H68" t="s">
        <v>19</v>
      </c>
      <c r="I68">
        <v>174</v>
      </c>
      <c r="J68">
        <v>174</v>
      </c>
    </row>
    <row r="69" spans="1:10" x14ac:dyDescent="0.45">
      <c r="A69" t="s">
        <v>7</v>
      </c>
      <c r="B69" t="s">
        <v>11</v>
      </c>
      <c r="C69">
        <v>48</v>
      </c>
      <c r="D69" t="s">
        <v>9</v>
      </c>
      <c r="E69">
        <v>90</v>
      </c>
      <c r="F69">
        <v>90</v>
      </c>
      <c r="G69" t="s">
        <v>19</v>
      </c>
      <c r="H69" t="s">
        <v>19</v>
      </c>
      <c r="I69">
        <v>179</v>
      </c>
      <c r="J69">
        <v>179</v>
      </c>
    </row>
    <row r="70" spans="1:10" x14ac:dyDescent="0.45">
      <c r="A70" t="s">
        <v>7</v>
      </c>
      <c r="B70" t="s">
        <v>11</v>
      </c>
      <c r="C70">
        <v>55</v>
      </c>
      <c r="D70" t="s">
        <v>12</v>
      </c>
      <c r="E70">
        <v>84</v>
      </c>
      <c r="F70">
        <v>84</v>
      </c>
      <c r="G70" t="s">
        <v>19</v>
      </c>
      <c r="H70" t="s">
        <v>19</v>
      </c>
      <c r="I70">
        <v>125</v>
      </c>
      <c r="J70">
        <v>125</v>
      </c>
    </row>
    <row r="71" spans="1:10" x14ac:dyDescent="0.45">
      <c r="A71" t="s">
        <v>7</v>
      </c>
      <c r="B71" t="s">
        <v>8</v>
      </c>
      <c r="C71">
        <v>78</v>
      </c>
      <c r="D71" t="s">
        <v>15</v>
      </c>
      <c r="E71">
        <v>79</v>
      </c>
      <c r="F71">
        <v>79</v>
      </c>
      <c r="G71" t="s">
        <v>19</v>
      </c>
      <c r="H71" t="s">
        <v>19</v>
      </c>
      <c r="I71">
        <v>129</v>
      </c>
      <c r="J71">
        <v>129</v>
      </c>
    </row>
    <row r="72" spans="1:10" x14ac:dyDescent="0.45">
      <c r="A72" t="s">
        <v>7</v>
      </c>
      <c r="B72" t="s">
        <v>8</v>
      </c>
      <c r="C72">
        <v>68</v>
      </c>
      <c r="D72" t="s">
        <v>15</v>
      </c>
      <c r="E72">
        <v>100</v>
      </c>
      <c r="F72">
        <v>100</v>
      </c>
      <c r="G72" t="s">
        <v>19</v>
      </c>
      <c r="H72" t="s">
        <v>19</v>
      </c>
      <c r="I72">
        <v>120</v>
      </c>
      <c r="J72">
        <v>120</v>
      </c>
    </row>
    <row r="73" spans="1:10" x14ac:dyDescent="0.45">
      <c r="A73" t="s">
        <v>7</v>
      </c>
      <c r="B73" t="s">
        <v>11</v>
      </c>
      <c r="C73">
        <v>31</v>
      </c>
      <c r="D73" t="s">
        <v>16</v>
      </c>
      <c r="E73">
        <v>90</v>
      </c>
      <c r="F73">
        <v>90</v>
      </c>
      <c r="G73" t="s">
        <v>19</v>
      </c>
      <c r="H73" t="s">
        <v>19</v>
      </c>
      <c r="I73">
        <v>156</v>
      </c>
      <c r="J73">
        <v>156</v>
      </c>
    </row>
    <row r="74" spans="1:10" x14ac:dyDescent="0.45">
      <c r="A74" t="s">
        <v>7</v>
      </c>
      <c r="B74" t="s">
        <v>8</v>
      </c>
      <c r="C74">
        <v>45</v>
      </c>
      <c r="D74" t="s">
        <v>9</v>
      </c>
      <c r="E74">
        <v>85</v>
      </c>
      <c r="F74">
        <v>85</v>
      </c>
      <c r="G74" t="s">
        <v>19</v>
      </c>
      <c r="H74" t="s">
        <v>19</v>
      </c>
      <c r="I74">
        <v>184</v>
      </c>
      <c r="J74">
        <v>184</v>
      </c>
    </row>
    <row r="75" spans="1:10" x14ac:dyDescent="0.45">
      <c r="A75" t="s">
        <v>7</v>
      </c>
      <c r="B75" t="s">
        <v>18</v>
      </c>
      <c r="C75">
        <v>29</v>
      </c>
      <c r="D75" t="s">
        <v>17</v>
      </c>
      <c r="E75">
        <v>90</v>
      </c>
      <c r="F75">
        <v>90</v>
      </c>
      <c r="G75" t="s">
        <v>19</v>
      </c>
      <c r="H75" t="s">
        <v>19</v>
      </c>
      <c r="I75">
        <v>188</v>
      </c>
      <c r="J75">
        <v>188</v>
      </c>
    </row>
    <row r="76" spans="1:10" x14ac:dyDescent="0.45">
      <c r="A76" t="s">
        <v>13</v>
      </c>
      <c r="B76" t="s">
        <v>8</v>
      </c>
      <c r="C76">
        <v>29</v>
      </c>
      <c r="D76" t="s">
        <v>17</v>
      </c>
      <c r="E76">
        <v>99</v>
      </c>
      <c r="F76">
        <v>99</v>
      </c>
      <c r="G76" t="s">
        <v>19</v>
      </c>
      <c r="H76" t="s">
        <v>19</v>
      </c>
      <c r="I76">
        <v>171</v>
      </c>
      <c r="J76">
        <v>171</v>
      </c>
    </row>
    <row r="77" spans="1:10" x14ac:dyDescent="0.45">
      <c r="A77" t="s">
        <v>7</v>
      </c>
      <c r="B77" t="s">
        <v>11</v>
      </c>
      <c r="C77">
        <v>72</v>
      </c>
      <c r="D77" t="s">
        <v>15</v>
      </c>
      <c r="E77">
        <v>107</v>
      </c>
      <c r="F77">
        <v>107</v>
      </c>
      <c r="G77" t="s">
        <v>20</v>
      </c>
      <c r="H77" t="s">
        <v>20</v>
      </c>
      <c r="I77">
        <v>200</v>
      </c>
      <c r="J77">
        <v>200</v>
      </c>
    </row>
    <row r="78" spans="1:10" x14ac:dyDescent="0.45">
      <c r="A78" t="s">
        <v>7</v>
      </c>
      <c r="B78" t="s">
        <v>8</v>
      </c>
      <c r="C78">
        <v>37</v>
      </c>
      <c r="D78" t="s">
        <v>16</v>
      </c>
      <c r="E78">
        <v>125</v>
      </c>
      <c r="F78">
        <v>125</v>
      </c>
      <c r="G78" t="s">
        <v>20</v>
      </c>
      <c r="H78" t="s">
        <v>20</v>
      </c>
      <c r="I78">
        <v>193</v>
      </c>
      <c r="J78">
        <v>193</v>
      </c>
    </row>
    <row r="79" spans="1:10" x14ac:dyDescent="0.45">
      <c r="A79" t="s">
        <v>7</v>
      </c>
      <c r="B79" t="s">
        <v>11</v>
      </c>
      <c r="C79">
        <v>92</v>
      </c>
      <c r="D79" t="s">
        <v>15</v>
      </c>
      <c r="E79">
        <v>110</v>
      </c>
      <c r="F79">
        <v>110</v>
      </c>
      <c r="G79" t="s">
        <v>20</v>
      </c>
      <c r="H79" t="s">
        <v>20</v>
      </c>
      <c r="I79">
        <v>142</v>
      </c>
      <c r="J79">
        <v>142</v>
      </c>
    </row>
    <row r="80" spans="1:10" x14ac:dyDescent="0.45">
      <c r="A80" t="s">
        <v>7</v>
      </c>
      <c r="B80" t="s">
        <v>14</v>
      </c>
      <c r="C80">
        <v>58</v>
      </c>
      <c r="D80" t="s">
        <v>12</v>
      </c>
      <c r="E80">
        <v>124</v>
      </c>
      <c r="F80">
        <v>124</v>
      </c>
      <c r="G80" t="s">
        <v>20</v>
      </c>
      <c r="H80" t="s">
        <v>20</v>
      </c>
      <c r="I80">
        <v>183</v>
      </c>
      <c r="J80">
        <v>183</v>
      </c>
    </row>
    <row r="81" spans="1:10" x14ac:dyDescent="0.45">
      <c r="A81" t="s">
        <v>7</v>
      </c>
      <c r="B81" t="s">
        <v>11</v>
      </c>
      <c r="C81">
        <v>65</v>
      </c>
      <c r="D81" t="s">
        <v>15</v>
      </c>
      <c r="E81">
        <v>121</v>
      </c>
      <c r="F81">
        <v>121</v>
      </c>
      <c r="G81" t="s">
        <v>20</v>
      </c>
      <c r="H81" t="s">
        <v>20</v>
      </c>
      <c r="I81">
        <v>178</v>
      </c>
      <c r="J81">
        <v>178</v>
      </c>
    </row>
    <row r="82" spans="1:10" x14ac:dyDescent="0.45">
      <c r="A82" t="s">
        <v>7</v>
      </c>
      <c r="B82" t="s">
        <v>8</v>
      </c>
      <c r="C82">
        <v>57</v>
      </c>
      <c r="D82" t="s">
        <v>12</v>
      </c>
      <c r="E82">
        <v>120</v>
      </c>
      <c r="F82">
        <v>120</v>
      </c>
      <c r="G82" t="s">
        <v>20</v>
      </c>
      <c r="H82" t="s">
        <v>20</v>
      </c>
      <c r="I82">
        <v>198</v>
      </c>
      <c r="J82">
        <v>198</v>
      </c>
    </row>
    <row r="83" spans="1:10" x14ac:dyDescent="0.45">
      <c r="A83" t="s">
        <v>7</v>
      </c>
      <c r="B83" t="s">
        <v>8</v>
      </c>
      <c r="C83">
        <v>36</v>
      </c>
      <c r="D83" t="s">
        <v>16</v>
      </c>
      <c r="E83">
        <v>120</v>
      </c>
      <c r="F83">
        <v>120</v>
      </c>
      <c r="G83" t="s">
        <v>20</v>
      </c>
      <c r="H83" t="s">
        <v>20</v>
      </c>
      <c r="I83">
        <v>188</v>
      </c>
      <c r="J83">
        <v>188</v>
      </c>
    </row>
    <row r="84" spans="1:10" x14ac:dyDescent="0.45">
      <c r="A84" t="s">
        <v>7</v>
      </c>
      <c r="B84" t="s">
        <v>8</v>
      </c>
      <c r="C84">
        <v>56</v>
      </c>
      <c r="D84" t="s">
        <v>12</v>
      </c>
      <c r="E84">
        <v>121</v>
      </c>
      <c r="F84">
        <v>121</v>
      </c>
      <c r="G84" t="s">
        <v>20</v>
      </c>
      <c r="H84" t="s">
        <v>20</v>
      </c>
      <c r="I84">
        <v>135</v>
      </c>
      <c r="J84">
        <v>135</v>
      </c>
    </row>
    <row r="85" spans="1:10" x14ac:dyDescent="0.45">
      <c r="A85" t="s">
        <v>7</v>
      </c>
      <c r="B85" t="s">
        <v>8</v>
      </c>
      <c r="C85">
        <v>48</v>
      </c>
      <c r="D85" t="s">
        <v>9</v>
      </c>
      <c r="E85">
        <v>116</v>
      </c>
      <c r="F85">
        <v>116</v>
      </c>
      <c r="G85" t="s">
        <v>20</v>
      </c>
      <c r="H85" t="s">
        <v>20</v>
      </c>
      <c r="I85">
        <v>174</v>
      </c>
      <c r="J85">
        <v>174</v>
      </c>
    </row>
    <row r="86" spans="1:10" x14ac:dyDescent="0.45">
      <c r="A86" t="s">
        <v>7</v>
      </c>
      <c r="B86" t="s">
        <v>14</v>
      </c>
      <c r="C86">
        <v>50</v>
      </c>
      <c r="D86" t="s">
        <v>12</v>
      </c>
      <c r="E86">
        <v>123</v>
      </c>
      <c r="F86">
        <v>123</v>
      </c>
      <c r="G86" t="s">
        <v>20</v>
      </c>
      <c r="H86" t="s">
        <v>20</v>
      </c>
      <c r="I86">
        <v>182</v>
      </c>
      <c r="J86">
        <v>182</v>
      </c>
    </row>
    <row r="87" spans="1:10" x14ac:dyDescent="0.45">
      <c r="A87" t="s">
        <v>7</v>
      </c>
      <c r="B87" t="s">
        <v>11</v>
      </c>
      <c r="C87">
        <v>51</v>
      </c>
      <c r="D87" t="s">
        <v>12</v>
      </c>
      <c r="E87">
        <v>115</v>
      </c>
      <c r="F87">
        <v>115</v>
      </c>
      <c r="G87" t="s">
        <v>20</v>
      </c>
      <c r="H87" t="s">
        <v>20</v>
      </c>
      <c r="I87">
        <v>167</v>
      </c>
      <c r="J87">
        <v>167</v>
      </c>
    </row>
    <row r="88" spans="1:10" x14ac:dyDescent="0.45">
      <c r="A88" t="s">
        <v>7</v>
      </c>
      <c r="B88" t="s">
        <v>11</v>
      </c>
      <c r="C88">
        <v>79</v>
      </c>
      <c r="D88" t="s">
        <v>15</v>
      </c>
      <c r="E88">
        <v>104</v>
      </c>
      <c r="F88">
        <v>104</v>
      </c>
      <c r="G88" t="s">
        <v>20</v>
      </c>
      <c r="H88" t="s">
        <v>20</v>
      </c>
      <c r="I88">
        <v>174</v>
      </c>
      <c r="J88">
        <v>174</v>
      </c>
    </row>
    <row r="89" spans="1:10" x14ac:dyDescent="0.45">
      <c r="A89" t="s">
        <v>7</v>
      </c>
      <c r="B89" t="s">
        <v>11</v>
      </c>
      <c r="C89">
        <v>55</v>
      </c>
      <c r="D89" t="s">
        <v>12</v>
      </c>
      <c r="E89">
        <v>110</v>
      </c>
      <c r="F89">
        <v>110</v>
      </c>
      <c r="G89" t="s">
        <v>20</v>
      </c>
      <c r="H89" t="s">
        <v>20</v>
      </c>
      <c r="I89">
        <v>199</v>
      </c>
      <c r="J89">
        <v>199</v>
      </c>
    </row>
    <row r="90" spans="1:10" x14ac:dyDescent="0.45">
      <c r="A90" t="s">
        <v>7</v>
      </c>
      <c r="B90" t="s">
        <v>11</v>
      </c>
      <c r="C90">
        <v>50</v>
      </c>
      <c r="D90" t="s">
        <v>12</v>
      </c>
      <c r="E90">
        <v>110</v>
      </c>
      <c r="F90">
        <v>110</v>
      </c>
      <c r="G90" t="s">
        <v>20</v>
      </c>
      <c r="H90" t="s">
        <v>20</v>
      </c>
      <c r="I90">
        <v>140</v>
      </c>
      <c r="J90">
        <v>140</v>
      </c>
    </row>
    <row r="91" spans="1:10" x14ac:dyDescent="0.45">
      <c r="A91" t="s">
        <v>7</v>
      </c>
      <c r="B91" t="s">
        <v>18</v>
      </c>
      <c r="C91">
        <v>41</v>
      </c>
      <c r="D91" t="s">
        <v>9</v>
      </c>
      <c r="E91">
        <v>123</v>
      </c>
      <c r="F91">
        <v>123</v>
      </c>
      <c r="G91" t="s">
        <v>20</v>
      </c>
      <c r="H91" t="s">
        <v>20</v>
      </c>
      <c r="I91">
        <v>144</v>
      </c>
      <c r="J91">
        <v>144</v>
      </c>
    </row>
    <row r="92" spans="1:10" x14ac:dyDescent="0.45">
      <c r="A92" t="s">
        <v>7</v>
      </c>
      <c r="B92" t="s">
        <v>11</v>
      </c>
      <c r="C92">
        <v>27</v>
      </c>
      <c r="D92" t="s">
        <v>17</v>
      </c>
      <c r="E92">
        <v>115</v>
      </c>
      <c r="F92">
        <v>115</v>
      </c>
      <c r="G92" t="s">
        <v>20</v>
      </c>
      <c r="H92" t="s">
        <v>20</v>
      </c>
      <c r="I92">
        <v>133</v>
      </c>
      <c r="J92">
        <v>133</v>
      </c>
    </row>
    <row r="93" spans="1:10" x14ac:dyDescent="0.45">
      <c r="A93" t="s">
        <v>7</v>
      </c>
      <c r="B93" t="s">
        <v>11</v>
      </c>
      <c r="C93">
        <v>66</v>
      </c>
      <c r="D93" t="s">
        <v>15</v>
      </c>
      <c r="E93">
        <v>116</v>
      </c>
      <c r="F93">
        <v>116</v>
      </c>
      <c r="G93" t="s">
        <v>20</v>
      </c>
      <c r="H93" t="s">
        <v>20</v>
      </c>
      <c r="I93">
        <v>156</v>
      </c>
      <c r="J93">
        <v>156</v>
      </c>
    </row>
    <row r="94" spans="1:10" x14ac:dyDescent="0.45">
      <c r="A94" t="s">
        <v>7</v>
      </c>
      <c r="B94" t="s">
        <v>8</v>
      </c>
      <c r="C94">
        <v>32</v>
      </c>
      <c r="D94" t="s">
        <v>16</v>
      </c>
      <c r="E94">
        <v>121</v>
      </c>
      <c r="F94">
        <v>121</v>
      </c>
      <c r="G94" t="s">
        <v>20</v>
      </c>
      <c r="H94" t="s">
        <v>20</v>
      </c>
      <c r="I94">
        <v>155</v>
      </c>
      <c r="J94">
        <v>155</v>
      </c>
    </row>
    <row r="95" spans="1:10" x14ac:dyDescent="0.45">
      <c r="A95" t="s">
        <v>7</v>
      </c>
      <c r="B95" t="s">
        <v>11</v>
      </c>
      <c r="C95">
        <v>61</v>
      </c>
      <c r="D95" t="s">
        <v>15</v>
      </c>
      <c r="E95">
        <v>122</v>
      </c>
      <c r="F95">
        <v>122</v>
      </c>
      <c r="G95" t="s">
        <v>20</v>
      </c>
      <c r="H95" t="s">
        <v>20</v>
      </c>
      <c r="I95">
        <v>150</v>
      </c>
      <c r="J95">
        <v>150</v>
      </c>
    </row>
    <row r="96" spans="1:10" x14ac:dyDescent="0.45">
      <c r="A96" t="s">
        <v>7</v>
      </c>
      <c r="B96" t="s">
        <v>8</v>
      </c>
      <c r="C96">
        <v>27</v>
      </c>
      <c r="D96" t="s">
        <v>17</v>
      </c>
      <c r="E96">
        <v>111</v>
      </c>
      <c r="F96">
        <v>111</v>
      </c>
      <c r="G96" t="s">
        <v>20</v>
      </c>
      <c r="H96" t="s">
        <v>20</v>
      </c>
      <c r="I96">
        <v>180</v>
      </c>
      <c r="J96">
        <v>180</v>
      </c>
    </row>
    <row r="97" spans="1:10" x14ac:dyDescent="0.45">
      <c r="A97" t="s">
        <v>7</v>
      </c>
      <c r="B97" t="s">
        <v>11</v>
      </c>
      <c r="C97">
        <v>22</v>
      </c>
      <c r="D97" t="s">
        <v>17</v>
      </c>
      <c r="E97">
        <v>118</v>
      </c>
      <c r="F97">
        <v>118</v>
      </c>
      <c r="G97" t="s">
        <v>20</v>
      </c>
      <c r="H97" t="s">
        <v>20</v>
      </c>
      <c r="I97">
        <v>158</v>
      </c>
      <c r="J97">
        <v>158</v>
      </c>
    </row>
    <row r="98" spans="1:10" x14ac:dyDescent="0.45">
      <c r="A98" t="s">
        <v>7</v>
      </c>
      <c r="B98" t="s">
        <v>11</v>
      </c>
      <c r="C98">
        <v>52</v>
      </c>
      <c r="D98" t="s">
        <v>12</v>
      </c>
      <c r="E98">
        <v>123</v>
      </c>
      <c r="F98">
        <v>123</v>
      </c>
      <c r="G98" t="s">
        <v>20</v>
      </c>
      <c r="H98" t="s">
        <v>20</v>
      </c>
      <c r="I98">
        <v>184</v>
      </c>
      <c r="J98">
        <v>184</v>
      </c>
    </row>
    <row r="99" spans="1:10" x14ac:dyDescent="0.45">
      <c r="A99" t="s">
        <v>7</v>
      </c>
      <c r="B99" t="s">
        <v>11</v>
      </c>
      <c r="C99">
        <v>43</v>
      </c>
      <c r="D99" t="s">
        <v>9</v>
      </c>
      <c r="E99">
        <v>122</v>
      </c>
      <c r="F99">
        <v>122</v>
      </c>
      <c r="G99" t="s">
        <v>20</v>
      </c>
      <c r="H99" t="s">
        <v>20</v>
      </c>
      <c r="I99">
        <v>138</v>
      </c>
      <c r="J99">
        <v>138</v>
      </c>
    </row>
    <row r="100" spans="1:10" x14ac:dyDescent="0.45">
      <c r="A100" t="s">
        <v>7</v>
      </c>
      <c r="B100" t="s">
        <v>11</v>
      </c>
      <c r="C100">
        <v>37</v>
      </c>
      <c r="D100" t="s">
        <v>16</v>
      </c>
      <c r="E100">
        <v>118</v>
      </c>
      <c r="F100">
        <v>118</v>
      </c>
      <c r="G100" t="s">
        <v>20</v>
      </c>
      <c r="H100" t="s">
        <v>20</v>
      </c>
      <c r="I100">
        <v>200</v>
      </c>
      <c r="J100">
        <v>200</v>
      </c>
    </row>
    <row r="101" spans="1:10" x14ac:dyDescent="0.45">
      <c r="A101" t="s">
        <v>7</v>
      </c>
      <c r="B101" t="s">
        <v>18</v>
      </c>
      <c r="C101">
        <v>51</v>
      </c>
      <c r="D101" t="s">
        <v>12</v>
      </c>
      <c r="E101">
        <v>124</v>
      </c>
      <c r="F101">
        <v>124</v>
      </c>
      <c r="G101" t="s">
        <v>20</v>
      </c>
      <c r="H101" t="s">
        <v>20</v>
      </c>
      <c r="I101">
        <v>176</v>
      </c>
      <c r="J101">
        <v>176</v>
      </c>
    </row>
    <row r="102" spans="1:10" x14ac:dyDescent="0.45">
      <c r="A102" t="s">
        <v>7</v>
      </c>
      <c r="B102" t="s">
        <v>8</v>
      </c>
      <c r="C102">
        <v>52</v>
      </c>
      <c r="D102" t="s">
        <v>12</v>
      </c>
      <c r="E102">
        <v>109</v>
      </c>
      <c r="F102">
        <v>109</v>
      </c>
      <c r="G102" t="s">
        <v>20</v>
      </c>
      <c r="H102" t="s">
        <v>20</v>
      </c>
      <c r="I102">
        <v>187</v>
      </c>
      <c r="J102">
        <v>187</v>
      </c>
    </row>
    <row r="103" spans="1:10" x14ac:dyDescent="0.45">
      <c r="A103" t="s">
        <v>7</v>
      </c>
      <c r="B103" t="s">
        <v>8</v>
      </c>
      <c r="C103">
        <v>22</v>
      </c>
      <c r="D103" t="s">
        <v>17</v>
      </c>
      <c r="E103">
        <v>107</v>
      </c>
      <c r="F103">
        <v>107</v>
      </c>
      <c r="G103" t="s">
        <v>20</v>
      </c>
      <c r="H103" t="s">
        <v>20</v>
      </c>
      <c r="I103">
        <v>173</v>
      </c>
      <c r="J103">
        <v>173</v>
      </c>
    </row>
    <row r="104" spans="1:10" x14ac:dyDescent="0.45">
      <c r="A104" t="s">
        <v>7</v>
      </c>
      <c r="B104" t="s">
        <v>11</v>
      </c>
      <c r="C104">
        <v>52</v>
      </c>
      <c r="D104" t="s">
        <v>12</v>
      </c>
      <c r="E104">
        <v>112</v>
      </c>
      <c r="F104">
        <v>112</v>
      </c>
      <c r="G104" t="s">
        <v>20</v>
      </c>
      <c r="H104" t="s">
        <v>20</v>
      </c>
      <c r="I104">
        <v>128</v>
      </c>
      <c r="J104">
        <v>128</v>
      </c>
    </row>
    <row r="105" spans="1:10" x14ac:dyDescent="0.45">
      <c r="A105" t="s">
        <v>7</v>
      </c>
      <c r="B105" t="s">
        <v>8</v>
      </c>
      <c r="C105">
        <v>53</v>
      </c>
      <c r="D105" t="s">
        <v>12</v>
      </c>
      <c r="E105">
        <v>115</v>
      </c>
      <c r="F105">
        <v>115</v>
      </c>
      <c r="G105" t="s">
        <v>20</v>
      </c>
      <c r="H105" t="s">
        <v>20</v>
      </c>
      <c r="I105">
        <v>196</v>
      </c>
      <c r="J105">
        <v>196</v>
      </c>
    </row>
    <row r="106" spans="1:10" x14ac:dyDescent="0.45">
      <c r="A106" t="s">
        <v>7</v>
      </c>
      <c r="B106" t="s">
        <v>18</v>
      </c>
      <c r="C106">
        <v>21</v>
      </c>
      <c r="D106" t="s">
        <v>17</v>
      </c>
      <c r="E106">
        <v>112</v>
      </c>
      <c r="F106">
        <v>112</v>
      </c>
      <c r="G106" t="s">
        <v>20</v>
      </c>
      <c r="H106" t="s">
        <v>20</v>
      </c>
      <c r="I106">
        <v>200</v>
      </c>
      <c r="J106">
        <v>200</v>
      </c>
    </row>
    <row r="107" spans="1:10" x14ac:dyDescent="0.45">
      <c r="A107" t="s">
        <v>7</v>
      </c>
      <c r="B107" t="s">
        <v>11</v>
      </c>
      <c r="C107">
        <v>43</v>
      </c>
      <c r="D107" t="s">
        <v>9</v>
      </c>
      <c r="E107">
        <v>110</v>
      </c>
      <c r="F107">
        <v>110</v>
      </c>
      <c r="G107" t="s">
        <v>20</v>
      </c>
      <c r="H107" t="s">
        <v>20</v>
      </c>
      <c r="I107">
        <v>100</v>
      </c>
      <c r="J107">
        <v>100</v>
      </c>
    </row>
    <row r="108" spans="1:10" x14ac:dyDescent="0.45">
      <c r="A108" t="s">
        <v>7</v>
      </c>
      <c r="B108" t="s">
        <v>11</v>
      </c>
      <c r="C108">
        <v>45</v>
      </c>
      <c r="D108" t="s">
        <v>9</v>
      </c>
      <c r="E108">
        <v>121</v>
      </c>
      <c r="F108">
        <v>121</v>
      </c>
      <c r="G108" t="s">
        <v>20</v>
      </c>
      <c r="H108" t="s">
        <v>20</v>
      </c>
      <c r="I108">
        <v>149</v>
      </c>
      <c r="J108">
        <v>149</v>
      </c>
    </row>
    <row r="109" spans="1:10" x14ac:dyDescent="0.45">
      <c r="A109" t="s">
        <v>7</v>
      </c>
      <c r="B109" t="s">
        <v>14</v>
      </c>
      <c r="C109">
        <v>20</v>
      </c>
      <c r="D109" t="s">
        <v>17</v>
      </c>
      <c r="E109">
        <v>115</v>
      </c>
      <c r="F109">
        <v>115</v>
      </c>
      <c r="G109" t="s">
        <v>20</v>
      </c>
      <c r="H109" t="s">
        <v>20</v>
      </c>
      <c r="I109">
        <v>112</v>
      </c>
      <c r="J109">
        <v>112</v>
      </c>
    </row>
    <row r="110" spans="1:10" x14ac:dyDescent="0.45">
      <c r="A110" t="s">
        <v>7</v>
      </c>
      <c r="B110" t="s">
        <v>11</v>
      </c>
      <c r="C110">
        <v>31</v>
      </c>
      <c r="D110" t="s">
        <v>16</v>
      </c>
      <c r="E110">
        <v>115</v>
      </c>
      <c r="F110">
        <v>115</v>
      </c>
      <c r="G110" t="s">
        <v>20</v>
      </c>
      <c r="H110" t="s">
        <v>20</v>
      </c>
      <c r="I110">
        <v>200</v>
      </c>
      <c r="J110">
        <v>200</v>
      </c>
    </row>
    <row r="111" spans="1:10" x14ac:dyDescent="0.45">
      <c r="A111" t="s">
        <v>7</v>
      </c>
      <c r="B111" t="s">
        <v>11</v>
      </c>
      <c r="C111">
        <v>39</v>
      </c>
      <c r="D111" t="s">
        <v>16</v>
      </c>
      <c r="E111">
        <v>111</v>
      </c>
      <c r="F111">
        <v>111</v>
      </c>
      <c r="G111" t="s">
        <v>20</v>
      </c>
      <c r="H111" t="s">
        <v>20</v>
      </c>
      <c r="I111">
        <v>147</v>
      </c>
      <c r="J111">
        <v>147</v>
      </c>
    </row>
    <row r="112" spans="1:10" x14ac:dyDescent="0.45">
      <c r="A112" t="s">
        <v>7</v>
      </c>
      <c r="B112" t="s">
        <v>11</v>
      </c>
      <c r="C112">
        <v>54</v>
      </c>
      <c r="D112" t="s">
        <v>12</v>
      </c>
      <c r="E112">
        <v>108</v>
      </c>
      <c r="F112">
        <v>108</v>
      </c>
      <c r="G112" t="s">
        <v>20</v>
      </c>
      <c r="H112" t="s">
        <v>20</v>
      </c>
      <c r="I112">
        <v>172</v>
      </c>
      <c r="J112">
        <v>172</v>
      </c>
    </row>
    <row r="113" spans="1:10" x14ac:dyDescent="0.45">
      <c r="A113" t="s">
        <v>7</v>
      </c>
      <c r="B113" t="s">
        <v>18</v>
      </c>
      <c r="C113">
        <v>45</v>
      </c>
      <c r="D113" t="s">
        <v>9</v>
      </c>
      <c r="E113">
        <v>117</v>
      </c>
      <c r="F113">
        <v>117</v>
      </c>
      <c r="G113" t="s">
        <v>20</v>
      </c>
      <c r="H113" t="s">
        <v>20</v>
      </c>
      <c r="I113">
        <v>191</v>
      </c>
      <c r="J113">
        <v>191</v>
      </c>
    </row>
    <row r="114" spans="1:10" x14ac:dyDescent="0.45">
      <c r="A114" t="s">
        <v>7</v>
      </c>
      <c r="B114" t="s">
        <v>11</v>
      </c>
      <c r="C114">
        <v>62</v>
      </c>
      <c r="D114" t="s">
        <v>15</v>
      </c>
      <c r="E114">
        <v>111</v>
      </c>
      <c r="F114">
        <v>111</v>
      </c>
      <c r="G114" t="s">
        <v>20</v>
      </c>
      <c r="H114" t="s">
        <v>20</v>
      </c>
      <c r="I114">
        <v>97</v>
      </c>
      <c r="J114">
        <v>97</v>
      </c>
    </row>
    <row r="115" spans="1:10" x14ac:dyDescent="0.45">
      <c r="A115" t="s">
        <v>7</v>
      </c>
      <c r="B115" t="s">
        <v>8</v>
      </c>
      <c r="C115">
        <v>61</v>
      </c>
      <c r="D115" t="s">
        <v>15</v>
      </c>
      <c r="E115">
        <v>114</v>
      </c>
      <c r="F115">
        <v>114</v>
      </c>
      <c r="G115" t="s">
        <v>20</v>
      </c>
      <c r="H115" t="s">
        <v>20</v>
      </c>
      <c r="I115">
        <v>144</v>
      </c>
      <c r="J115">
        <v>144</v>
      </c>
    </row>
    <row r="116" spans="1:10" x14ac:dyDescent="0.45">
      <c r="A116" t="s">
        <v>7</v>
      </c>
      <c r="B116" t="s">
        <v>11</v>
      </c>
      <c r="C116">
        <v>71</v>
      </c>
      <c r="D116" t="s">
        <v>15</v>
      </c>
      <c r="E116">
        <v>125</v>
      </c>
      <c r="F116">
        <v>125</v>
      </c>
      <c r="G116" t="s">
        <v>20</v>
      </c>
      <c r="H116" t="s">
        <v>20</v>
      </c>
      <c r="I116">
        <v>129</v>
      </c>
      <c r="J116">
        <v>129</v>
      </c>
    </row>
    <row r="117" spans="1:10" x14ac:dyDescent="0.45">
      <c r="A117" t="s">
        <v>7</v>
      </c>
      <c r="B117" t="s">
        <v>11</v>
      </c>
      <c r="C117">
        <v>37</v>
      </c>
      <c r="D117" t="s">
        <v>16</v>
      </c>
      <c r="E117">
        <v>115</v>
      </c>
      <c r="F117">
        <v>115</v>
      </c>
      <c r="G117" t="s">
        <v>20</v>
      </c>
      <c r="H117" t="s">
        <v>20</v>
      </c>
      <c r="I117">
        <v>137</v>
      </c>
      <c r="J117">
        <v>137</v>
      </c>
    </row>
    <row r="118" spans="1:10" x14ac:dyDescent="0.45">
      <c r="A118" t="s">
        <v>7</v>
      </c>
      <c r="B118" t="s">
        <v>18</v>
      </c>
      <c r="C118">
        <v>31</v>
      </c>
      <c r="D118" t="s">
        <v>16</v>
      </c>
      <c r="E118">
        <v>123</v>
      </c>
      <c r="F118">
        <v>123</v>
      </c>
      <c r="G118" t="s">
        <v>20</v>
      </c>
      <c r="H118" t="s">
        <v>20</v>
      </c>
      <c r="I118">
        <v>182</v>
      </c>
      <c r="J118">
        <v>182</v>
      </c>
    </row>
    <row r="119" spans="1:10" x14ac:dyDescent="0.45">
      <c r="A119" t="s">
        <v>7</v>
      </c>
      <c r="B119" t="s">
        <v>11</v>
      </c>
      <c r="C119">
        <v>26</v>
      </c>
      <c r="D119" t="s">
        <v>17</v>
      </c>
      <c r="E119">
        <v>120</v>
      </c>
      <c r="F119">
        <v>120</v>
      </c>
      <c r="G119" t="s">
        <v>20</v>
      </c>
      <c r="H119" t="s">
        <v>20</v>
      </c>
      <c r="I119">
        <v>169</v>
      </c>
      <c r="J119">
        <v>169</v>
      </c>
    </row>
    <row r="120" spans="1:10" x14ac:dyDescent="0.45">
      <c r="A120" t="s">
        <v>7</v>
      </c>
      <c r="B120" t="s">
        <v>11</v>
      </c>
      <c r="C120">
        <v>40</v>
      </c>
      <c r="D120" t="s">
        <v>9</v>
      </c>
      <c r="E120">
        <v>116</v>
      </c>
      <c r="F120">
        <v>116</v>
      </c>
      <c r="G120" t="s">
        <v>20</v>
      </c>
      <c r="H120" t="s">
        <v>20</v>
      </c>
      <c r="I120">
        <v>153</v>
      </c>
      <c r="J120">
        <v>153</v>
      </c>
    </row>
    <row r="121" spans="1:10" x14ac:dyDescent="0.45">
      <c r="A121" t="s">
        <v>7</v>
      </c>
      <c r="B121" t="s">
        <v>11</v>
      </c>
      <c r="C121">
        <v>52</v>
      </c>
      <c r="D121" t="s">
        <v>12</v>
      </c>
      <c r="E121">
        <v>117</v>
      </c>
      <c r="F121">
        <v>117</v>
      </c>
      <c r="G121" t="s">
        <v>20</v>
      </c>
      <c r="H121" t="s">
        <v>20</v>
      </c>
      <c r="I121">
        <v>211</v>
      </c>
      <c r="J121">
        <v>211</v>
      </c>
    </row>
    <row r="122" spans="1:10" x14ac:dyDescent="0.45">
      <c r="A122" t="s">
        <v>7</v>
      </c>
      <c r="B122" t="s">
        <v>11</v>
      </c>
      <c r="C122">
        <v>25</v>
      </c>
      <c r="D122" t="s">
        <v>17</v>
      </c>
      <c r="E122">
        <v>124</v>
      </c>
      <c r="F122">
        <v>124</v>
      </c>
      <c r="G122" t="s">
        <v>20</v>
      </c>
      <c r="H122" t="s">
        <v>20</v>
      </c>
      <c r="I122">
        <v>145</v>
      </c>
      <c r="J122">
        <v>145</v>
      </c>
    </row>
    <row r="123" spans="1:10" x14ac:dyDescent="0.45">
      <c r="A123" t="s">
        <v>7</v>
      </c>
      <c r="B123" t="s">
        <v>11</v>
      </c>
      <c r="C123">
        <v>37</v>
      </c>
      <c r="D123" t="s">
        <v>16</v>
      </c>
      <c r="E123">
        <v>106</v>
      </c>
      <c r="F123">
        <v>106</v>
      </c>
      <c r="G123" t="s">
        <v>20</v>
      </c>
      <c r="H123" t="s">
        <v>20</v>
      </c>
      <c r="I123">
        <v>159</v>
      </c>
      <c r="J123">
        <v>159</v>
      </c>
    </row>
    <row r="124" spans="1:10" x14ac:dyDescent="0.45">
      <c r="A124" t="s">
        <v>13</v>
      </c>
      <c r="B124" t="s">
        <v>18</v>
      </c>
      <c r="C124">
        <v>41</v>
      </c>
      <c r="D124" t="s">
        <v>9</v>
      </c>
      <c r="E124">
        <v>110</v>
      </c>
      <c r="F124">
        <v>110</v>
      </c>
      <c r="G124" t="s">
        <v>20</v>
      </c>
      <c r="H124" t="s">
        <v>20</v>
      </c>
      <c r="I124">
        <v>128</v>
      </c>
      <c r="J124">
        <v>128</v>
      </c>
    </row>
    <row r="125" spans="1:10" x14ac:dyDescent="0.45">
      <c r="A125" t="s">
        <v>13</v>
      </c>
      <c r="B125" t="s">
        <v>11</v>
      </c>
      <c r="C125">
        <v>83</v>
      </c>
      <c r="D125" t="s">
        <v>15</v>
      </c>
      <c r="E125">
        <v>125</v>
      </c>
      <c r="F125">
        <v>125</v>
      </c>
      <c r="G125" t="s">
        <v>20</v>
      </c>
      <c r="H125" t="s">
        <v>20</v>
      </c>
      <c r="I125">
        <v>178</v>
      </c>
      <c r="J125">
        <v>178</v>
      </c>
    </row>
    <row r="126" spans="1:10" x14ac:dyDescent="0.45">
      <c r="A126" t="s">
        <v>13</v>
      </c>
      <c r="B126" t="s">
        <v>11</v>
      </c>
      <c r="C126">
        <v>76</v>
      </c>
      <c r="D126" t="s">
        <v>15</v>
      </c>
      <c r="E126">
        <v>105</v>
      </c>
      <c r="F126">
        <v>105</v>
      </c>
      <c r="G126" t="s">
        <v>20</v>
      </c>
      <c r="H126" t="s">
        <v>20</v>
      </c>
      <c r="I126">
        <v>134</v>
      </c>
      <c r="J126">
        <v>134</v>
      </c>
    </row>
    <row r="127" spans="1:10" x14ac:dyDescent="0.45">
      <c r="A127" t="s">
        <v>13</v>
      </c>
      <c r="B127" t="s">
        <v>18</v>
      </c>
      <c r="C127">
        <v>47</v>
      </c>
      <c r="D127" t="s">
        <v>9</v>
      </c>
      <c r="E127">
        <v>123</v>
      </c>
      <c r="F127">
        <v>123</v>
      </c>
      <c r="G127" t="s">
        <v>20</v>
      </c>
      <c r="H127" t="s">
        <v>20</v>
      </c>
      <c r="I127">
        <v>156</v>
      </c>
      <c r="J127">
        <v>156</v>
      </c>
    </row>
    <row r="128" spans="1:10" x14ac:dyDescent="0.45">
      <c r="A128" t="s">
        <v>13</v>
      </c>
      <c r="B128" t="s">
        <v>18</v>
      </c>
      <c r="C128">
        <v>40</v>
      </c>
      <c r="D128" t="s">
        <v>9</v>
      </c>
      <c r="E128">
        <v>105</v>
      </c>
      <c r="F128">
        <v>105</v>
      </c>
      <c r="G128" t="s">
        <v>20</v>
      </c>
      <c r="H128" t="s">
        <v>20</v>
      </c>
      <c r="I128">
        <v>194</v>
      </c>
      <c r="J128">
        <v>194</v>
      </c>
    </row>
    <row r="129" spans="1:10" x14ac:dyDescent="0.45">
      <c r="A129" t="s">
        <v>13</v>
      </c>
      <c r="B129" t="s">
        <v>11</v>
      </c>
      <c r="C129">
        <v>60</v>
      </c>
      <c r="D129" t="s">
        <v>15</v>
      </c>
      <c r="E129">
        <v>121</v>
      </c>
      <c r="F129">
        <v>121</v>
      </c>
      <c r="G129" t="s">
        <v>20</v>
      </c>
      <c r="H129" t="s">
        <v>20</v>
      </c>
      <c r="I129">
        <v>174</v>
      </c>
      <c r="J129">
        <v>174</v>
      </c>
    </row>
    <row r="130" spans="1:10" x14ac:dyDescent="0.45">
      <c r="A130" t="s">
        <v>13</v>
      </c>
      <c r="B130" t="s">
        <v>11</v>
      </c>
      <c r="C130">
        <v>67</v>
      </c>
      <c r="D130" t="s">
        <v>15</v>
      </c>
      <c r="E130">
        <v>119</v>
      </c>
      <c r="F130">
        <v>119</v>
      </c>
      <c r="G130" t="s">
        <v>20</v>
      </c>
      <c r="H130" t="s">
        <v>20</v>
      </c>
      <c r="I130">
        <v>179</v>
      </c>
      <c r="J130">
        <v>179</v>
      </c>
    </row>
    <row r="131" spans="1:10" x14ac:dyDescent="0.45">
      <c r="A131" t="s">
        <v>13</v>
      </c>
      <c r="B131" t="s">
        <v>11</v>
      </c>
      <c r="C131">
        <v>24</v>
      </c>
      <c r="D131" t="s">
        <v>17</v>
      </c>
      <c r="E131">
        <v>113</v>
      </c>
      <c r="F131">
        <v>113</v>
      </c>
      <c r="G131" t="s">
        <v>20</v>
      </c>
      <c r="H131" t="s">
        <v>20</v>
      </c>
      <c r="I131">
        <v>199</v>
      </c>
      <c r="J131">
        <v>199</v>
      </c>
    </row>
    <row r="132" spans="1:10" x14ac:dyDescent="0.45">
      <c r="A132" t="s">
        <v>13</v>
      </c>
      <c r="B132" t="s">
        <v>11</v>
      </c>
      <c r="C132">
        <v>25</v>
      </c>
      <c r="D132" t="s">
        <v>17</v>
      </c>
      <c r="E132">
        <v>118</v>
      </c>
      <c r="F132">
        <v>118</v>
      </c>
      <c r="G132" t="s">
        <v>20</v>
      </c>
      <c r="H132" t="s">
        <v>20</v>
      </c>
      <c r="I132">
        <v>174</v>
      </c>
      <c r="J132">
        <v>174</v>
      </c>
    </row>
    <row r="133" spans="1:10" x14ac:dyDescent="0.45">
      <c r="A133" t="s">
        <v>13</v>
      </c>
      <c r="B133" t="s">
        <v>14</v>
      </c>
      <c r="C133">
        <v>68</v>
      </c>
      <c r="D133" t="s">
        <v>15</v>
      </c>
      <c r="E133">
        <v>124</v>
      </c>
      <c r="F133">
        <v>124</v>
      </c>
      <c r="G133" t="s">
        <v>20</v>
      </c>
      <c r="H133" t="s">
        <v>20</v>
      </c>
      <c r="I133">
        <v>207</v>
      </c>
      <c r="J133">
        <v>207</v>
      </c>
    </row>
    <row r="134" spans="1:10" x14ac:dyDescent="0.45">
      <c r="A134" t="s">
        <v>13</v>
      </c>
      <c r="B134" t="s">
        <v>11</v>
      </c>
      <c r="C134">
        <v>22</v>
      </c>
      <c r="D134" t="s">
        <v>17</v>
      </c>
      <c r="E134">
        <v>114</v>
      </c>
      <c r="F134">
        <v>114</v>
      </c>
      <c r="G134" t="s">
        <v>20</v>
      </c>
      <c r="H134" t="s">
        <v>20</v>
      </c>
      <c r="I134">
        <v>178</v>
      </c>
      <c r="J134">
        <v>178</v>
      </c>
    </row>
    <row r="135" spans="1:10" x14ac:dyDescent="0.45">
      <c r="A135" t="s">
        <v>13</v>
      </c>
      <c r="B135" t="s">
        <v>11</v>
      </c>
      <c r="C135">
        <v>20</v>
      </c>
      <c r="D135" t="s">
        <v>17</v>
      </c>
      <c r="E135">
        <v>114</v>
      </c>
      <c r="F135">
        <v>114</v>
      </c>
      <c r="G135" t="s">
        <v>20</v>
      </c>
      <c r="H135" t="s">
        <v>20</v>
      </c>
      <c r="I135">
        <v>239</v>
      </c>
      <c r="J135">
        <v>239</v>
      </c>
    </row>
    <row r="136" spans="1:10" x14ac:dyDescent="0.45">
      <c r="A136" t="s">
        <v>13</v>
      </c>
      <c r="B136" t="s">
        <v>11</v>
      </c>
      <c r="C136">
        <v>60</v>
      </c>
      <c r="D136" t="s">
        <v>15</v>
      </c>
      <c r="E136">
        <v>123</v>
      </c>
      <c r="F136">
        <v>123</v>
      </c>
      <c r="G136" t="s">
        <v>20</v>
      </c>
      <c r="H136" t="s">
        <v>20</v>
      </c>
      <c r="I136">
        <v>188</v>
      </c>
      <c r="J136">
        <v>188</v>
      </c>
    </row>
    <row r="137" spans="1:10" x14ac:dyDescent="0.45">
      <c r="A137" t="s">
        <v>7</v>
      </c>
      <c r="B137" t="s">
        <v>11</v>
      </c>
      <c r="C137">
        <v>33</v>
      </c>
      <c r="D137" t="s">
        <v>16</v>
      </c>
      <c r="E137">
        <v>127</v>
      </c>
      <c r="F137">
        <v>127</v>
      </c>
      <c r="G137" t="s">
        <v>21</v>
      </c>
      <c r="H137" t="s">
        <v>21</v>
      </c>
      <c r="I137">
        <v>200</v>
      </c>
      <c r="J137">
        <v>200</v>
      </c>
    </row>
    <row r="138" spans="1:10" x14ac:dyDescent="0.45">
      <c r="A138" t="s">
        <v>7</v>
      </c>
      <c r="B138" t="s">
        <v>11</v>
      </c>
      <c r="C138">
        <v>35</v>
      </c>
      <c r="D138" t="s">
        <v>16</v>
      </c>
      <c r="E138">
        <v>129</v>
      </c>
      <c r="F138">
        <v>129</v>
      </c>
      <c r="G138" t="s">
        <v>21</v>
      </c>
      <c r="H138" t="s">
        <v>21</v>
      </c>
      <c r="I138">
        <v>199</v>
      </c>
      <c r="J138">
        <v>199</v>
      </c>
    </row>
    <row r="139" spans="1:10" x14ac:dyDescent="0.45">
      <c r="A139" t="s">
        <v>7</v>
      </c>
      <c r="B139" t="s">
        <v>11</v>
      </c>
      <c r="C139">
        <v>40</v>
      </c>
      <c r="D139" t="s">
        <v>9</v>
      </c>
      <c r="E139">
        <v>150</v>
      </c>
      <c r="F139">
        <v>150</v>
      </c>
      <c r="G139" t="s">
        <v>21</v>
      </c>
      <c r="H139" t="s">
        <v>21</v>
      </c>
      <c r="I139">
        <v>144</v>
      </c>
      <c r="J139">
        <v>144</v>
      </c>
    </row>
    <row r="140" spans="1:10" x14ac:dyDescent="0.45">
      <c r="A140" t="s">
        <v>7</v>
      </c>
      <c r="B140" t="s">
        <v>11</v>
      </c>
      <c r="C140">
        <v>38</v>
      </c>
      <c r="D140" t="s">
        <v>16</v>
      </c>
      <c r="E140">
        <v>139</v>
      </c>
      <c r="F140">
        <v>139</v>
      </c>
      <c r="G140" t="s">
        <v>21</v>
      </c>
      <c r="H140" t="s">
        <v>21</v>
      </c>
      <c r="I140">
        <v>190</v>
      </c>
      <c r="J140">
        <v>190</v>
      </c>
    </row>
    <row r="141" spans="1:10" x14ac:dyDescent="0.45">
      <c r="A141" t="s">
        <v>7</v>
      </c>
      <c r="B141" t="s">
        <v>11</v>
      </c>
      <c r="C141">
        <v>64</v>
      </c>
      <c r="D141" t="s">
        <v>15</v>
      </c>
      <c r="E141">
        <v>129</v>
      </c>
      <c r="F141">
        <v>129</v>
      </c>
      <c r="G141" t="s">
        <v>21</v>
      </c>
      <c r="H141" t="s">
        <v>21</v>
      </c>
      <c r="I141">
        <v>113</v>
      </c>
      <c r="J141">
        <v>113</v>
      </c>
    </row>
    <row r="142" spans="1:10" x14ac:dyDescent="0.45">
      <c r="A142" t="s">
        <v>7</v>
      </c>
      <c r="B142" t="s">
        <v>11</v>
      </c>
      <c r="C142">
        <v>50</v>
      </c>
      <c r="D142" t="s">
        <v>12</v>
      </c>
      <c r="E142">
        <v>150</v>
      </c>
      <c r="F142">
        <v>150</v>
      </c>
      <c r="G142" t="s">
        <v>21</v>
      </c>
      <c r="H142" t="s">
        <v>21</v>
      </c>
      <c r="I142">
        <v>177</v>
      </c>
      <c r="J142">
        <v>177</v>
      </c>
    </row>
    <row r="143" spans="1:10" x14ac:dyDescent="0.45">
      <c r="A143" t="s">
        <v>7</v>
      </c>
      <c r="B143" t="s">
        <v>11</v>
      </c>
      <c r="C143">
        <v>79</v>
      </c>
      <c r="D143" t="s">
        <v>15</v>
      </c>
      <c r="E143">
        <v>135</v>
      </c>
      <c r="F143">
        <v>135</v>
      </c>
      <c r="G143" t="s">
        <v>21</v>
      </c>
      <c r="H143" t="s">
        <v>21</v>
      </c>
      <c r="I143">
        <v>130</v>
      </c>
      <c r="J143">
        <v>130</v>
      </c>
    </row>
    <row r="144" spans="1:10" x14ac:dyDescent="0.45">
      <c r="A144" t="s">
        <v>7</v>
      </c>
      <c r="B144" t="s">
        <v>18</v>
      </c>
      <c r="C144">
        <v>34</v>
      </c>
      <c r="D144" t="s">
        <v>16</v>
      </c>
      <c r="E144">
        <v>140</v>
      </c>
      <c r="F144">
        <v>140</v>
      </c>
      <c r="G144" t="s">
        <v>21</v>
      </c>
      <c r="H144" t="s">
        <v>21</v>
      </c>
      <c r="I144">
        <v>210</v>
      </c>
      <c r="J144">
        <v>210</v>
      </c>
    </row>
    <row r="145" spans="1:10" x14ac:dyDescent="0.45">
      <c r="A145" t="s">
        <v>7</v>
      </c>
      <c r="B145" t="s">
        <v>18</v>
      </c>
      <c r="C145">
        <v>63</v>
      </c>
      <c r="D145" t="s">
        <v>15</v>
      </c>
      <c r="E145">
        <v>128</v>
      </c>
      <c r="F145">
        <v>128</v>
      </c>
      <c r="G145" t="s">
        <v>21</v>
      </c>
      <c r="H145" t="s">
        <v>21</v>
      </c>
      <c r="I145">
        <v>111</v>
      </c>
      <c r="J145">
        <v>111</v>
      </c>
    </row>
    <row r="146" spans="1:10" x14ac:dyDescent="0.45">
      <c r="A146" t="s">
        <v>7</v>
      </c>
      <c r="B146" t="s">
        <v>14</v>
      </c>
      <c r="C146">
        <v>21</v>
      </c>
      <c r="D146" t="s">
        <v>17</v>
      </c>
      <c r="E146">
        <v>139</v>
      </c>
      <c r="F146">
        <v>139</v>
      </c>
      <c r="G146" t="s">
        <v>21</v>
      </c>
      <c r="H146" t="s">
        <v>21</v>
      </c>
      <c r="I146">
        <v>188</v>
      </c>
      <c r="J146">
        <v>188</v>
      </c>
    </row>
    <row r="147" spans="1:10" x14ac:dyDescent="0.45">
      <c r="A147" t="s">
        <v>7</v>
      </c>
      <c r="B147" t="s">
        <v>11</v>
      </c>
      <c r="C147">
        <v>44</v>
      </c>
      <c r="D147" t="s">
        <v>9</v>
      </c>
      <c r="E147">
        <v>130</v>
      </c>
      <c r="F147">
        <v>130</v>
      </c>
      <c r="G147" t="s">
        <v>21</v>
      </c>
      <c r="H147" t="s">
        <v>21</v>
      </c>
      <c r="I147">
        <v>138</v>
      </c>
      <c r="J147">
        <v>138</v>
      </c>
    </row>
    <row r="148" spans="1:10" x14ac:dyDescent="0.45">
      <c r="A148" t="s">
        <v>7</v>
      </c>
      <c r="B148" t="s">
        <v>11</v>
      </c>
      <c r="C148">
        <v>60</v>
      </c>
      <c r="D148" t="s">
        <v>15</v>
      </c>
      <c r="E148">
        <v>137</v>
      </c>
      <c r="F148">
        <v>137</v>
      </c>
      <c r="G148" t="s">
        <v>21</v>
      </c>
      <c r="H148" t="s">
        <v>21</v>
      </c>
      <c r="I148">
        <v>197</v>
      </c>
      <c r="J148">
        <v>197</v>
      </c>
    </row>
    <row r="149" spans="1:10" x14ac:dyDescent="0.45">
      <c r="A149" t="s">
        <v>7</v>
      </c>
      <c r="B149" t="s">
        <v>8</v>
      </c>
      <c r="C149">
        <v>82</v>
      </c>
      <c r="D149" t="s">
        <v>15</v>
      </c>
      <c r="E149">
        <v>133</v>
      </c>
      <c r="F149">
        <v>133</v>
      </c>
      <c r="G149" t="s">
        <v>21</v>
      </c>
      <c r="H149" t="s">
        <v>21</v>
      </c>
      <c r="I149">
        <v>216</v>
      </c>
      <c r="J149">
        <v>216</v>
      </c>
    </row>
    <row r="150" spans="1:10" x14ac:dyDescent="0.45">
      <c r="A150" t="s">
        <v>7</v>
      </c>
      <c r="B150" t="s">
        <v>18</v>
      </c>
      <c r="C150">
        <v>81</v>
      </c>
      <c r="D150" t="s">
        <v>15</v>
      </c>
      <c r="E150">
        <v>128</v>
      </c>
      <c r="F150">
        <v>128</v>
      </c>
      <c r="G150" t="s">
        <v>21</v>
      </c>
      <c r="H150" t="s">
        <v>21</v>
      </c>
      <c r="I150">
        <v>154</v>
      </c>
      <c r="J150">
        <v>154</v>
      </c>
    </row>
    <row r="151" spans="1:10" x14ac:dyDescent="0.45">
      <c r="A151" t="s">
        <v>7</v>
      </c>
      <c r="B151" t="s">
        <v>18</v>
      </c>
      <c r="C151">
        <v>67</v>
      </c>
      <c r="D151" t="s">
        <v>15</v>
      </c>
      <c r="E151">
        <v>137</v>
      </c>
      <c r="F151">
        <v>137</v>
      </c>
      <c r="G151" t="s">
        <v>21</v>
      </c>
      <c r="H151" t="s">
        <v>21</v>
      </c>
      <c r="I151">
        <v>194</v>
      </c>
      <c r="J151">
        <v>194</v>
      </c>
    </row>
    <row r="152" spans="1:10" x14ac:dyDescent="0.45">
      <c r="A152" t="s">
        <v>7</v>
      </c>
      <c r="B152" t="s">
        <v>11</v>
      </c>
      <c r="C152">
        <v>23</v>
      </c>
      <c r="D152" t="s">
        <v>17</v>
      </c>
      <c r="E152">
        <v>150</v>
      </c>
      <c r="F152">
        <v>150</v>
      </c>
      <c r="G152" t="s">
        <v>21</v>
      </c>
      <c r="H152" t="s">
        <v>21</v>
      </c>
      <c r="I152">
        <v>177</v>
      </c>
      <c r="J152">
        <v>177</v>
      </c>
    </row>
    <row r="153" spans="1:10" x14ac:dyDescent="0.45">
      <c r="A153" t="s">
        <v>7</v>
      </c>
      <c r="B153" t="s">
        <v>8</v>
      </c>
      <c r="C153">
        <v>42</v>
      </c>
      <c r="D153" t="s">
        <v>9</v>
      </c>
      <c r="E153">
        <v>135</v>
      </c>
      <c r="F153">
        <v>9</v>
      </c>
      <c r="G153" t="s">
        <v>21</v>
      </c>
      <c r="H153" t="s">
        <v>21</v>
      </c>
      <c r="I153">
        <v>16</v>
      </c>
      <c r="J153">
        <v>16</v>
      </c>
    </row>
    <row r="154" spans="1:10" x14ac:dyDescent="0.45">
      <c r="A154" t="s">
        <v>7</v>
      </c>
      <c r="B154" t="s">
        <v>11</v>
      </c>
      <c r="C154">
        <v>68</v>
      </c>
      <c r="D154" t="s">
        <v>15</v>
      </c>
      <c r="E154">
        <v>128</v>
      </c>
      <c r="F154">
        <v>128</v>
      </c>
      <c r="G154" t="s">
        <v>21</v>
      </c>
      <c r="H154" t="s">
        <v>21</v>
      </c>
      <c r="I154">
        <v>164</v>
      </c>
      <c r="J154">
        <v>164</v>
      </c>
    </row>
    <row r="155" spans="1:10" x14ac:dyDescent="0.45">
      <c r="A155" t="s">
        <v>7</v>
      </c>
      <c r="B155" t="s">
        <v>18</v>
      </c>
      <c r="C155">
        <v>26</v>
      </c>
      <c r="D155" t="s">
        <v>17</v>
      </c>
      <c r="E155">
        <v>144</v>
      </c>
      <c r="F155">
        <v>144</v>
      </c>
      <c r="G155" t="s">
        <v>21</v>
      </c>
      <c r="H155" t="s">
        <v>21</v>
      </c>
      <c r="I155">
        <v>158</v>
      </c>
      <c r="J155">
        <v>158</v>
      </c>
    </row>
    <row r="156" spans="1:10" x14ac:dyDescent="0.45">
      <c r="A156" t="s">
        <v>7</v>
      </c>
      <c r="B156" t="s">
        <v>8</v>
      </c>
      <c r="C156">
        <v>31</v>
      </c>
      <c r="D156" t="s">
        <v>16</v>
      </c>
      <c r="E156">
        <v>130</v>
      </c>
      <c r="F156">
        <v>130</v>
      </c>
      <c r="G156" t="s">
        <v>21</v>
      </c>
      <c r="H156" t="s">
        <v>21</v>
      </c>
      <c r="I156">
        <v>153</v>
      </c>
      <c r="J156">
        <v>153</v>
      </c>
    </row>
    <row r="157" spans="1:10" x14ac:dyDescent="0.45">
      <c r="A157" t="s">
        <v>7</v>
      </c>
      <c r="B157" t="s">
        <v>11</v>
      </c>
      <c r="C157">
        <v>44</v>
      </c>
      <c r="D157" t="s">
        <v>9</v>
      </c>
      <c r="E157">
        <v>138</v>
      </c>
      <c r="F157">
        <v>138</v>
      </c>
      <c r="G157" t="s">
        <v>21</v>
      </c>
      <c r="H157" t="s">
        <v>21</v>
      </c>
      <c r="I157">
        <v>125</v>
      </c>
      <c r="J157">
        <v>125</v>
      </c>
    </row>
    <row r="158" spans="1:10" x14ac:dyDescent="0.45">
      <c r="A158" t="s">
        <v>7</v>
      </c>
      <c r="B158" t="s">
        <v>11</v>
      </c>
      <c r="C158">
        <v>48</v>
      </c>
      <c r="D158" t="s">
        <v>9</v>
      </c>
      <c r="E158">
        <v>140</v>
      </c>
      <c r="F158">
        <v>140</v>
      </c>
      <c r="G158" t="s">
        <v>21</v>
      </c>
      <c r="H158" t="s">
        <v>21</v>
      </c>
      <c r="I158">
        <v>166</v>
      </c>
      <c r="J158">
        <v>166</v>
      </c>
    </row>
    <row r="159" spans="1:10" x14ac:dyDescent="0.45">
      <c r="A159" t="s">
        <v>7</v>
      </c>
      <c r="B159" t="s">
        <v>8</v>
      </c>
      <c r="C159">
        <v>63</v>
      </c>
      <c r="D159" t="s">
        <v>15</v>
      </c>
      <c r="E159">
        <v>131</v>
      </c>
      <c r="F159">
        <v>131</v>
      </c>
      <c r="G159" t="s">
        <v>21</v>
      </c>
      <c r="H159" t="s">
        <v>21</v>
      </c>
      <c r="I159">
        <v>188</v>
      </c>
      <c r="J159">
        <v>188</v>
      </c>
    </row>
    <row r="160" spans="1:10" x14ac:dyDescent="0.45">
      <c r="A160" t="s">
        <v>7</v>
      </c>
      <c r="B160" t="s">
        <v>18</v>
      </c>
      <c r="C160">
        <v>43</v>
      </c>
      <c r="D160" t="s">
        <v>9</v>
      </c>
      <c r="E160">
        <v>145</v>
      </c>
      <c r="F160">
        <v>145</v>
      </c>
      <c r="G160" t="s">
        <v>21</v>
      </c>
      <c r="H160" t="s">
        <v>21</v>
      </c>
      <c r="I160">
        <v>146</v>
      </c>
      <c r="J160">
        <v>146</v>
      </c>
    </row>
    <row r="161" spans="1:10" x14ac:dyDescent="0.45">
      <c r="A161" t="s">
        <v>7</v>
      </c>
      <c r="B161" t="s">
        <v>11</v>
      </c>
      <c r="C161">
        <v>36</v>
      </c>
      <c r="D161" t="s">
        <v>16</v>
      </c>
      <c r="E161">
        <v>149</v>
      </c>
      <c r="F161">
        <v>149</v>
      </c>
      <c r="G161" t="s">
        <v>21</v>
      </c>
      <c r="H161" t="s">
        <v>21</v>
      </c>
      <c r="I161">
        <v>133</v>
      </c>
      <c r="J161">
        <v>133</v>
      </c>
    </row>
    <row r="162" spans="1:10" x14ac:dyDescent="0.45">
      <c r="A162" t="s">
        <v>7</v>
      </c>
      <c r="B162" t="s">
        <v>11</v>
      </c>
      <c r="C162">
        <v>57</v>
      </c>
      <c r="D162" t="s">
        <v>12</v>
      </c>
      <c r="E162">
        <v>134</v>
      </c>
      <c r="F162">
        <v>134</v>
      </c>
      <c r="G162" t="s">
        <v>21</v>
      </c>
      <c r="H162" t="s">
        <v>21</v>
      </c>
      <c r="I162">
        <v>177</v>
      </c>
      <c r="J162">
        <v>177</v>
      </c>
    </row>
    <row r="163" spans="1:10" x14ac:dyDescent="0.45">
      <c r="A163" t="s">
        <v>7</v>
      </c>
      <c r="B163" t="s">
        <v>11</v>
      </c>
      <c r="C163">
        <v>44</v>
      </c>
      <c r="D163" t="s">
        <v>9</v>
      </c>
      <c r="E163">
        <v>129</v>
      </c>
      <c r="F163">
        <v>129</v>
      </c>
      <c r="G163" t="s">
        <v>21</v>
      </c>
      <c r="H163" t="s">
        <v>21</v>
      </c>
      <c r="I163">
        <v>135</v>
      </c>
      <c r="J163">
        <v>135</v>
      </c>
    </row>
    <row r="164" spans="1:10" x14ac:dyDescent="0.45">
      <c r="A164" t="s">
        <v>7</v>
      </c>
      <c r="B164" t="s">
        <v>14</v>
      </c>
      <c r="C164">
        <v>28</v>
      </c>
      <c r="D164" t="s">
        <v>17</v>
      </c>
      <c r="E164">
        <v>150</v>
      </c>
      <c r="F164">
        <v>150</v>
      </c>
      <c r="G164" t="s">
        <v>21</v>
      </c>
      <c r="H164" t="s">
        <v>21</v>
      </c>
      <c r="I164">
        <v>181</v>
      </c>
      <c r="J164">
        <v>181</v>
      </c>
    </row>
    <row r="165" spans="1:10" x14ac:dyDescent="0.45">
      <c r="A165" t="s">
        <v>7</v>
      </c>
      <c r="B165" t="s">
        <v>11</v>
      </c>
      <c r="C165">
        <v>35</v>
      </c>
      <c r="D165" t="s">
        <v>16</v>
      </c>
      <c r="E165">
        <v>149</v>
      </c>
      <c r="F165">
        <v>149</v>
      </c>
      <c r="G165" t="s">
        <v>21</v>
      </c>
      <c r="H165" t="s">
        <v>21</v>
      </c>
      <c r="I165">
        <v>137</v>
      </c>
      <c r="J165">
        <v>137</v>
      </c>
    </row>
    <row r="166" spans="1:10" x14ac:dyDescent="0.45">
      <c r="A166" t="s">
        <v>7</v>
      </c>
      <c r="B166" t="s">
        <v>8</v>
      </c>
      <c r="C166">
        <v>37</v>
      </c>
      <c r="D166" t="s">
        <v>16</v>
      </c>
      <c r="E166">
        <v>130</v>
      </c>
      <c r="F166">
        <v>130</v>
      </c>
      <c r="G166" t="s">
        <v>21</v>
      </c>
      <c r="H166" t="s">
        <v>21</v>
      </c>
      <c r="I166">
        <v>181</v>
      </c>
      <c r="J166">
        <v>181</v>
      </c>
    </row>
    <row r="167" spans="1:10" x14ac:dyDescent="0.45">
      <c r="A167" t="s">
        <v>7</v>
      </c>
      <c r="B167" t="s">
        <v>11</v>
      </c>
      <c r="C167">
        <v>59</v>
      </c>
      <c r="D167" t="s">
        <v>12</v>
      </c>
      <c r="E167">
        <v>139</v>
      </c>
      <c r="F167">
        <v>139</v>
      </c>
      <c r="G167" t="s">
        <v>21</v>
      </c>
      <c r="H167" t="s">
        <v>21</v>
      </c>
      <c r="I167">
        <v>168</v>
      </c>
      <c r="J167">
        <v>168</v>
      </c>
    </row>
    <row r="168" spans="1:10" x14ac:dyDescent="0.45">
      <c r="A168" t="s">
        <v>7</v>
      </c>
      <c r="B168" t="s">
        <v>14</v>
      </c>
      <c r="C168">
        <v>29</v>
      </c>
      <c r="D168" t="s">
        <v>17</v>
      </c>
      <c r="E168">
        <v>137</v>
      </c>
      <c r="F168">
        <v>137</v>
      </c>
      <c r="G168" t="s">
        <v>21</v>
      </c>
      <c r="H168" t="s">
        <v>21</v>
      </c>
      <c r="I168">
        <v>176</v>
      </c>
      <c r="J168">
        <v>176</v>
      </c>
    </row>
    <row r="169" spans="1:10" x14ac:dyDescent="0.45">
      <c r="A169" t="s">
        <v>7</v>
      </c>
      <c r="B169" t="s">
        <v>8</v>
      </c>
      <c r="C169">
        <v>60</v>
      </c>
      <c r="D169" t="s">
        <v>15</v>
      </c>
      <c r="E169">
        <v>126</v>
      </c>
      <c r="F169">
        <v>126</v>
      </c>
      <c r="G169" t="s">
        <v>21</v>
      </c>
      <c r="H169" t="s">
        <v>21</v>
      </c>
      <c r="I169">
        <v>165</v>
      </c>
      <c r="J169">
        <v>165</v>
      </c>
    </row>
    <row r="170" spans="1:10" x14ac:dyDescent="0.45">
      <c r="A170" t="s">
        <v>7</v>
      </c>
      <c r="B170" t="s">
        <v>8</v>
      </c>
      <c r="C170">
        <v>40</v>
      </c>
      <c r="D170" t="s">
        <v>9</v>
      </c>
      <c r="E170">
        <v>135</v>
      </c>
      <c r="F170">
        <v>135</v>
      </c>
      <c r="G170" t="s">
        <v>21</v>
      </c>
      <c r="H170" t="s">
        <v>21</v>
      </c>
      <c r="I170">
        <v>163</v>
      </c>
      <c r="J170">
        <v>163</v>
      </c>
    </row>
    <row r="171" spans="1:10" x14ac:dyDescent="0.45">
      <c r="A171" t="s">
        <v>7</v>
      </c>
      <c r="B171" t="s">
        <v>11</v>
      </c>
      <c r="C171">
        <v>20</v>
      </c>
      <c r="D171" t="s">
        <v>17</v>
      </c>
      <c r="E171">
        <v>129</v>
      </c>
      <c r="F171">
        <v>129</v>
      </c>
      <c r="G171" t="s">
        <v>21</v>
      </c>
      <c r="H171" t="s">
        <v>21</v>
      </c>
      <c r="I171">
        <v>157</v>
      </c>
      <c r="J171">
        <v>157</v>
      </c>
    </row>
    <row r="172" spans="1:10" x14ac:dyDescent="0.45">
      <c r="A172" t="s">
        <v>7</v>
      </c>
      <c r="B172" t="s">
        <v>11</v>
      </c>
      <c r="C172">
        <v>38</v>
      </c>
      <c r="D172" t="s">
        <v>16</v>
      </c>
      <c r="E172">
        <v>145</v>
      </c>
      <c r="F172">
        <v>145</v>
      </c>
      <c r="G172" t="s">
        <v>21</v>
      </c>
      <c r="H172" t="s">
        <v>21</v>
      </c>
      <c r="I172">
        <v>170</v>
      </c>
      <c r="J172">
        <v>170</v>
      </c>
    </row>
    <row r="173" spans="1:10" x14ac:dyDescent="0.45">
      <c r="A173" t="s">
        <v>7</v>
      </c>
      <c r="B173" t="s">
        <v>8</v>
      </c>
      <c r="C173">
        <v>42</v>
      </c>
      <c r="D173" t="s">
        <v>9</v>
      </c>
      <c r="E173">
        <v>144</v>
      </c>
      <c r="F173">
        <v>144</v>
      </c>
      <c r="G173" t="s">
        <v>21</v>
      </c>
      <c r="H173" t="s">
        <v>21</v>
      </c>
      <c r="I173">
        <v>153</v>
      </c>
      <c r="J173">
        <v>153</v>
      </c>
    </row>
    <row r="174" spans="1:10" x14ac:dyDescent="0.45">
      <c r="A174" t="s">
        <v>7</v>
      </c>
      <c r="B174" t="s">
        <v>8</v>
      </c>
      <c r="C174">
        <v>61</v>
      </c>
      <c r="D174" t="s">
        <v>15</v>
      </c>
      <c r="E174">
        <v>144</v>
      </c>
      <c r="F174">
        <v>144</v>
      </c>
      <c r="G174" t="s">
        <v>21</v>
      </c>
      <c r="H174" t="s">
        <v>21</v>
      </c>
      <c r="I174">
        <v>165</v>
      </c>
      <c r="J174">
        <v>165</v>
      </c>
    </row>
    <row r="175" spans="1:10" x14ac:dyDescent="0.45">
      <c r="A175" t="s">
        <v>7</v>
      </c>
      <c r="B175" t="s">
        <v>11</v>
      </c>
      <c r="C175">
        <v>36</v>
      </c>
      <c r="D175" t="s">
        <v>16</v>
      </c>
      <c r="E175">
        <v>131</v>
      </c>
      <c r="F175">
        <v>131</v>
      </c>
      <c r="G175" t="s">
        <v>21</v>
      </c>
      <c r="H175" t="s">
        <v>21</v>
      </c>
      <c r="I175">
        <v>145</v>
      </c>
      <c r="J175">
        <v>145</v>
      </c>
    </row>
    <row r="176" spans="1:10" x14ac:dyDescent="0.45">
      <c r="A176" t="s">
        <v>7</v>
      </c>
      <c r="B176" t="s">
        <v>18</v>
      </c>
      <c r="C176">
        <v>48</v>
      </c>
      <c r="D176" t="s">
        <v>9</v>
      </c>
      <c r="E176">
        <v>143</v>
      </c>
      <c r="F176">
        <v>143</v>
      </c>
      <c r="G176" t="s">
        <v>21</v>
      </c>
      <c r="H176" t="s">
        <v>21</v>
      </c>
      <c r="I176">
        <v>166</v>
      </c>
      <c r="J176">
        <v>166</v>
      </c>
    </row>
    <row r="177" spans="1:10" x14ac:dyDescent="0.45">
      <c r="A177" t="s">
        <v>7</v>
      </c>
      <c r="B177" t="s">
        <v>8</v>
      </c>
      <c r="C177">
        <v>61</v>
      </c>
      <c r="D177" t="s">
        <v>15</v>
      </c>
      <c r="E177">
        <v>139</v>
      </c>
      <c r="F177">
        <v>139</v>
      </c>
      <c r="G177" t="s">
        <v>21</v>
      </c>
      <c r="H177" t="s">
        <v>21</v>
      </c>
      <c r="I177">
        <v>141</v>
      </c>
      <c r="J177">
        <v>141</v>
      </c>
    </row>
    <row r="178" spans="1:10" x14ac:dyDescent="0.45">
      <c r="A178" t="s">
        <v>7</v>
      </c>
      <c r="B178" t="s">
        <v>11</v>
      </c>
      <c r="C178">
        <v>67</v>
      </c>
      <c r="D178" t="s">
        <v>15</v>
      </c>
      <c r="E178">
        <v>148</v>
      </c>
      <c r="F178">
        <v>148</v>
      </c>
      <c r="G178" t="s">
        <v>21</v>
      </c>
      <c r="H178" t="s">
        <v>21</v>
      </c>
      <c r="I178">
        <v>206</v>
      </c>
      <c r="J178">
        <v>206</v>
      </c>
    </row>
    <row r="179" spans="1:10" x14ac:dyDescent="0.45">
      <c r="A179" t="s">
        <v>7</v>
      </c>
      <c r="B179" t="s">
        <v>11</v>
      </c>
      <c r="C179">
        <v>54</v>
      </c>
      <c r="D179" t="s">
        <v>12</v>
      </c>
      <c r="E179">
        <v>140</v>
      </c>
      <c r="F179">
        <v>140</v>
      </c>
      <c r="G179" t="s">
        <v>21</v>
      </c>
      <c r="H179" t="s">
        <v>21</v>
      </c>
      <c r="I179">
        <v>114</v>
      </c>
      <c r="J179">
        <v>114</v>
      </c>
    </row>
    <row r="180" spans="1:10" x14ac:dyDescent="0.45">
      <c r="A180" t="s">
        <v>7</v>
      </c>
      <c r="B180" t="s">
        <v>18</v>
      </c>
      <c r="C180">
        <v>47</v>
      </c>
      <c r="D180" t="s">
        <v>9</v>
      </c>
      <c r="E180">
        <v>126</v>
      </c>
      <c r="F180">
        <v>126</v>
      </c>
      <c r="G180" t="s">
        <v>21</v>
      </c>
      <c r="H180" t="s">
        <v>21</v>
      </c>
      <c r="I180">
        <v>164</v>
      </c>
      <c r="J180">
        <v>164</v>
      </c>
    </row>
    <row r="181" spans="1:10" x14ac:dyDescent="0.45">
      <c r="A181" t="s">
        <v>7</v>
      </c>
      <c r="B181" t="s">
        <v>11</v>
      </c>
      <c r="C181">
        <v>53</v>
      </c>
      <c r="D181" t="s">
        <v>12</v>
      </c>
      <c r="E181">
        <v>144</v>
      </c>
      <c r="F181">
        <v>144</v>
      </c>
      <c r="G181" t="s">
        <v>21</v>
      </c>
      <c r="H181" t="s">
        <v>21</v>
      </c>
      <c r="I181">
        <v>137</v>
      </c>
      <c r="J181">
        <v>137</v>
      </c>
    </row>
    <row r="182" spans="1:10" x14ac:dyDescent="0.45">
      <c r="A182" t="s">
        <v>7</v>
      </c>
      <c r="B182" t="s">
        <v>8</v>
      </c>
      <c r="C182">
        <v>41</v>
      </c>
      <c r="D182" t="s">
        <v>9</v>
      </c>
      <c r="E182">
        <v>126</v>
      </c>
      <c r="F182">
        <v>126</v>
      </c>
      <c r="G182" t="s">
        <v>21</v>
      </c>
      <c r="H182" t="s">
        <v>21</v>
      </c>
      <c r="I182">
        <v>180</v>
      </c>
      <c r="J182">
        <v>180</v>
      </c>
    </row>
    <row r="183" spans="1:10" x14ac:dyDescent="0.45">
      <c r="A183" t="s">
        <v>7</v>
      </c>
      <c r="B183" t="s">
        <v>14</v>
      </c>
      <c r="C183">
        <v>23</v>
      </c>
      <c r="D183" t="s">
        <v>17</v>
      </c>
      <c r="E183">
        <v>135</v>
      </c>
      <c r="F183">
        <v>135</v>
      </c>
      <c r="G183" t="s">
        <v>21</v>
      </c>
      <c r="H183" t="s">
        <v>21</v>
      </c>
      <c r="I183">
        <v>171</v>
      </c>
      <c r="J183">
        <v>171</v>
      </c>
    </row>
    <row r="184" spans="1:10" x14ac:dyDescent="0.45">
      <c r="A184" t="s">
        <v>7</v>
      </c>
      <c r="B184" t="s">
        <v>11</v>
      </c>
      <c r="C184">
        <v>59</v>
      </c>
      <c r="D184" t="s">
        <v>12</v>
      </c>
      <c r="E184">
        <v>140</v>
      </c>
      <c r="F184">
        <v>140</v>
      </c>
      <c r="G184" t="s">
        <v>21</v>
      </c>
      <c r="H184" t="s">
        <v>21</v>
      </c>
      <c r="I184">
        <v>103</v>
      </c>
      <c r="J184">
        <v>103</v>
      </c>
    </row>
    <row r="185" spans="1:10" x14ac:dyDescent="0.45">
      <c r="A185" t="s">
        <v>7</v>
      </c>
      <c r="B185" t="s">
        <v>18</v>
      </c>
      <c r="C185">
        <v>36</v>
      </c>
      <c r="D185" t="s">
        <v>16</v>
      </c>
      <c r="E185">
        <v>133</v>
      </c>
      <c r="F185">
        <v>133</v>
      </c>
      <c r="G185" t="s">
        <v>21</v>
      </c>
      <c r="H185" t="s">
        <v>21</v>
      </c>
      <c r="I185">
        <v>189</v>
      </c>
      <c r="J185">
        <v>189</v>
      </c>
    </row>
    <row r="186" spans="1:10" x14ac:dyDescent="0.45">
      <c r="A186" t="s">
        <v>7</v>
      </c>
      <c r="B186" t="s">
        <v>11</v>
      </c>
      <c r="C186">
        <v>62</v>
      </c>
      <c r="D186" t="s">
        <v>15</v>
      </c>
      <c r="E186">
        <v>130</v>
      </c>
      <c r="F186">
        <v>130</v>
      </c>
      <c r="G186" t="s">
        <v>21</v>
      </c>
      <c r="H186" t="s">
        <v>21</v>
      </c>
      <c r="I186">
        <v>117</v>
      </c>
      <c r="J186">
        <v>117</v>
      </c>
    </row>
    <row r="187" spans="1:10" x14ac:dyDescent="0.45">
      <c r="A187" t="s">
        <v>7</v>
      </c>
      <c r="B187" t="s">
        <v>11</v>
      </c>
      <c r="C187">
        <v>43</v>
      </c>
      <c r="D187" t="s">
        <v>9</v>
      </c>
      <c r="E187">
        <v>149</v>
      </c>
      <c r="F187">
        <v>149</v>
      </c>
      <c r="G187" t="s">
        <v>21</v>
      </c>
      <c r="H187" t="s">
        <v>21</v>
      </c>
      <c r="I187">
        <v>130</v>
      </c>
      <c r="J187">
        <v>130</v>
      </c>
    </row>
    <row r="188" spans="1:10" x14ac:dyDescent="0.45">
      <c r="A188" t="s">
        <v>7</v>
      </c>
      <c r="B188" t="s">
        <v>8</v>
      </c>
      <c r="C188">
        <v>65</v>
      </c>
      <c r="D188" t="s">
        <v>15</v>
      </c>
      <c r="E188">
        <v>145</v>
      </c>
      <c r="F188">
        <v>145</v>
      </c>
      <c r="G188" t="s">
        <v>21</v>
      </c>
      <c r="H188" t="s">
        <v>21</v>
      </c>
      <c r="I188">
        <v>208</v>
      </c>
      <c r="J188">
        <v>208</v>
      </c>
    </row>
    <row r="189" spans="1:10" x14ac:dyDescent="0.45">
      <c r="A189" t="s">
        <v>7</v>
      </c>
      <c r="B189" t="s">
        <v>8</v>
      </c>
      <c r="C189">
        <v>64</v>
      </c>
      <c r="D189" t="s">
        <v>15</v>
      </c>
      <c r="E189">
        <v>137</v>
      </c>
      <c r="F189">
        <v>137</v>
      </c>
      <c r="G189" t="s">
        <v>21</v>
      </c>
      <c r="H189" t="s">
        <v>21</v>
      </c>
      <c r="I189">
        <v>207</v>
      </c>
      <c r="J189">
        <v>207</v>
      </c>
    </row>
    <row r="190" spans="1:10" x14ac:dyDescent="0.45">
      <c r="A190" t="s">
        <v>7</v>
      </c>
      <c r="B190" t="s">
        <v>11</v>
      </c>
      <c r="C190">
        <v>34</v>
      </c>
      <c r="D190" t="s">
        <v>16</v>
      </c>
      <c r="E190">
        <v>134</v>
      </c>
      <c r="F190">
        <v>134</v>
      </c>
      <c r="G190" t="s">
        <v>21</v>
      </c>
      <c r="H190" t="s">
        <v>21</v>
      </c>
      <c r="I190">
        <v>188</v>
      </c>
      <c r="J190">
        <v>188</v>
      </c>
    </row>
    <row r="191" spans="1:10" x14ac:dyDescent="0.45">
      <c r="A191" t="s">
        <v>7</v>
      </c>
      <c r="B191" t="s">
        <v>8</v>
      </c>
      <c r="C191">
        <v>30</v>
      </c>
      <c r="D191" t="s">
        <v>16</v>
      </c>
      <c r="E191">
        <v>135</v>
      </c>
      <c r="F191">
        <v>135</v>
      </c>
      <c r="G191" t="s">
        <v>21</v>
      </c>
      <c r="H191" t="s">
        <v>21</v>
      </c>
      <c r="I191">
        <v>156</v>
      </c>
      <c r="J191">
        <v>156</v>
      </c>
    </row>
    <row r="192" spans="1:10" x14ac:dyDescent="0.45">
      <c r="A192" t="s">
        <v>7</v>
      </c>
      <c r="B192" t="s">
        <v>8</v>
      </c>
      <c r="C192">
        <v>54</v>
      </c>
      <c r="D192" t="s">
        <v>12</v>
      </c>
      <c r="E192">
        <v>145</v>
      </c>
      <c r="F192">
        <v>145</v>
      </c>
      <c r="G192" t="s">
        <v>21</v>
      </c>
      <c r="H192" t="s">
        <v>21</v>
      </c>
      <c r="I192">
        <v>138</v>
      </c>
      <c r="J192">
        <v>138</v>
      </c>
    </row>
    <row r="193" spans="1:10" x14ac:dyDescent="0.45">
      <c r="A193" t="s">
        <v>7</v>
      </c>
      <c r="B193" t="s">
        <v>14</v>
      </c>
      <c r="C193">
        <v>29</v>
      </c>
      <c r="D193" t="s">
        <v>17</v>
      </c>
      <c r="E193">
        <v>140</v>
      </c>
      <c r="F193">
        <v>140</v>
      </c>
      <c r="G193" t="s">
        <v>21</v>
      </c>
      <c r="H193" t="s">
        <v>21</v>
      </c>
      <c r="I193">
        <v>225</v>
      </c>
      <c r="J193">
        <v>225</v>
      </c>
    </row>
    <row r="194" spans="1:10" x14ac:dyDescent="0.45">
      <c r="A194" t="s">
        <v>7</v>
      </c>
      <c r="B194" t="s">
        <v>8</v>
      </c>
      <c r="C194">
        <v>27</v>
      </c>
      <c r="D194" t="s">
        <v>17</v>
      </c>
      <c r="E194">
        <v>149</v>
      </c>
      <c r="F194">
        <v>149</v>
      </c>
      <c r="G194" t="s">
        <v>21</v>
      </c>
      <c r="H194" t="s">
        <v>21</v>
      </c>
      <c r="I194">
        <v>150</v>
      </c>
      <c r="J194">
        <v>150</v>
      </c>
    </row>
    <row r="195" spans="1:10" x14ac:dyDescent="0.45">
      <c r="A195" t="s">
        <v>7</v>
      </c>
      <c r="B195" t="s">
        <v>11</v>
      </c>
      <c r="C195">
        <v>59</v>
      </c>
      <c r="D195" t="s">
        <v>12</v>
      </c>
      <c r="E195">
        <v>146</v>
      </c>
      <c r="F195">
        <v>146</v>
      </c>
      <c r="G195" t="s">
        <v>21</v>
      </c>
      <c r="H195" t="s">
        <v>21</v>
      </c>
      <c r="I195">
        <v>210</v>
      </c>
      <c r="J195">
        <v>210</v>
      </c>
    </row>
    <row r="196" spans="1:10" x14ac:dyDescent="0.45">
      <c r="A196" t="s">
        <v>7</v>
      </c>
      <c r="B196" t="s">
        <v>11</v>
      </c>
      <c r="C196">
        <v>78</v>
      </c>
      <c r="D196" t="s">
        <v>15</v>
      </c>
      <c r="E196">
        <v>142</v>
      </c>
      <c r="F196">
        <v>142</v>
      </c>
      <c r="G196" t="s">
        <v>21</v>
      </c>
      <c r="H196" t="s">
        <v>21</v>
      </c>
      <c r="I196">
        <v>214</v>
      </c>
      <c r="J196">
        <v>214</v>
      </c>
    </row>
    <row r="197" spans="1:10" x14ac:dyDescent="0.45">
      <c r="A197" t="s">
        <v>7</v>
      </c>
      <c r="B197" t="s">
        <v>8</v>
      </c>
      <c r="C197">
        <v>29</v>
      </c>
      <c r="D197" t="s">
        <v>17</v>
      </c>
      <c r="E197">
        <v>150</v>
      </c>
      <c r="F197">
        <v>150</v>
      </c>
      <c r="G197" t="s">
        <v>21</v>
      </c>
      <c r="H197" t="s">
        <v>21</v>
      </c>
      <c r="I197">
        <v>121</v>
      </c>
      <c r="J197">
        <v>121</v>
      </c>
    </row>
    <row r="198" spans="1:10" x14ac:dyDescent="0.45">
      <c r="A198" t="s">
        <v>7</v>
      </c>
      <c r="B198" t="s">
        <v>11</v>
      </c>
      <c r="C198">
        <v>78</v>
      </c>
      <c r="D198" t="s">
        <v>15</v>
      </c>
      <c r="E198">
        <v>130</v>
      </c>
      <c r="F198">
        <v>130</v>
      </c>
      <c r="G198" t="s">
        <v>21</v>
      </c>
      <c r="H198" t="s">
        <v>21</v>
      </c>
      <c r="I198">
        <v>189</v>
      </c>
      <c r="J198">
        <v>189</v>
      </c>
    </row>
    <row r="199" spans="1:10" x14ac:dyDescent="0.45">
      <c r="A199" t="s">
        <v>7</v>
      </c>
      <c r="B199" t="s">
        <v>11</v>
      </c>
      <c r="C199">
        <v>50</v>
      </c>
      <c r="D199" t="s">
        <v>12</v>
      </c>
      <c r="E199">
        <v>140</v>
      </c>
      <c r="F199">
        <v>140</v>
      </c>
      <c r="G199" t="s">
        <v>21</v>
      </c>
      <c r="H199" t="s">
        <v>21</v>
      </c>
      <c r="I199">
        <v>146</v>
      </c>
      <c r="J199">
        <v>146</v>
      </c>
    </row>
    <row r="200" spans="1:10" x14ac:dyDescent="0.45">
      <c r="A200" t="s">
        <v>7</v>
      </c>
      <c r="B200" t="s">
        <v>11</v>
      </c>
      <c r="C200">
        <v>60</v>
      </c>
      <c r="D200" t="s">
        <v>15</v>
      </c>
      <c r="E200">
        <v>133</v>
      </c>
      <c r="F200">
        <v>133</v>
      </c>
      <c r="G200" t="s">
        <v>21</v>
      </c>
      <c r="H200" t="s">
        <v>21</v>
      </c>
      <c r="I200">
        <v>150</v>
      </c>
      <c r="J200">
        <v>150</v>
      </c>
    </row>
    <row r="201" spans="1:10" x14ac:dyDescent="0.45">
      <c r="A201" t="s">
        <v>7</v>
      </c>
      <c r="B201" t="s">
        <v>11</v>
      </c>
      <c r="C201">
        <v>35</v>
      </c>
      <c r="D201" t="s">
        <v>16</v>
      </c>
      <c r="E201">
        <v>140</v>
      </c>
      <c r="F201">
        <v>140</v>
      </c>
      <c r="G201" t="s">
        <v>21</v>
      </c>
      <c r="H201" t="s">
        <v>21</v>
      </c>
      <c r="I201">
        <v>150</v>
      </c>
      <c r="J201">
        <v>150</v>
      </c>
    </row>
    <row r="202" spans="1:10" x14ac:dyDescent="0.45">
      <c r="A202" t="s">
        <v>7</v>
      </c>
      <c r="B202" t="s">
        <v>11</v>
      </c>
      <c r="C202">
        <v>74</v>
      </c>
      <c r="D202" t="s">
        <v>15</v>
      </c>
      <c r="E202">
        <v>135</v>
      </c>
      <c r="F202">
        <v>135</v>
      </c>
      <c r="G202" t="s">
        <v>21</v>
      </c>
      <c r="H202" t="s">
        <v>21</v>
      </c>
      <c r="I202">
        <v>169</v>
      </c>
      <c r="J202">
        <v>169</v>
      </c>
    </row>
    <row r="203" spans="1:10" x14ac:dyDescent="0.45">
      <c r="A203" t="s">
        <v>7</v>
      </c>
      <c r="B203" t="s">
        <v>8</v>
      </c>
      <c r="C203">
        <v>72</v>
      </c>
      <c r="D203" t="s">
        <v>15</v>
      </c>
      <c r="E203">
        <v>150</v>
      </c>
      <c r="F203">
        <v>150</v>
      </c>
      <c r="G203" t="s">
        <v>21</v>
      </c>
      <c r="H203" t="s">
        <v>21</v>
      </c>
      <c r="I203">
        <v>177</v>
      </c>
      <c r="J203">
        <v>177</v>
      </c>
    </row>
    <row r="204" spans="1:10" x14ac:dyDescent="0.45">
      <c r="A204" t="s">
        <v>7</v>
      </c>
      <c r="B204" t="s">
        <v>11</v>
      </c>
      <c r="C204">
        <v>21</v>
      </c>
      <c r="D204" t="s">
        <v>17</v>
      </c>
      <c r="E204">
        <v>133</v>
      </c>
      <c r="F204">
        <v>133</v>
      </c>
      <c r="G204" t="s">
        <v>21</v>
      </c>
      <c r="H204" t="s">
        <v>21</v>
      </c>
      <c r="I204">
        <v>168</v>
      </c>
      <c r="J204">
        <v>168</v>
      </c>
    </row>
    <row r="205" spans="1:10" x14ac:dyDescent="0.45">
      <c r="A205" t="s">
        <v>7</v>
      </c>
      <c r="B205" t="s">
        <v>8</v>
      </c>
      <c r="C205">
        <v>63</v>
      </c>
      <c r="D205" t="s">
        <v>15</v>
      </c>
      <c r="E205">
        <v>139</v>
      </c>
      <c r="F205">
        <v>139</v>
      </c>
      <c r="G205" t="s">
        <v>21</v>
      </c>
      <c r="H205" t="s">
        <v>21</v>
      </c>
      <c r="I205">
        <v>191</v>
      </c>
      <c r="J205">
        <v>191</v>
      </c>
    </row>
    <row r="206" spans="1:10" x14ac:dyDescent="0.45">
      <c r="A206" t="s">
        <v>7</v>
      </c>
      <c r="B206" t="s">
        <v>8</v>
      </c>
      <c r="C206">
        <v>53</v>
      </c>
      <c r="D206" t="s">
        <v>12</v>
      </c>
      <c r="E206">
        <v>149</v>
      </c>
      <c r="F206">
        <v>149</v>
      </c>
      <c r="G206" t="s">
        <v>21</v>
      </c>
      <c r="H206" t="s">
        <v>21</v>
      </c>
      <c r="I206">
        <v>144</v>
      </c>
      <c r="J206">
        <v>144</v>
      </c>
    </row>
    <row r="207" spans="1:10" x14ac:dyDescent="0.45">
      <c r="A207" t="s">
        <v>7</v>
      </c>
      <c r="B207" t="s">
        <v>18</v>
      </c>
      <c r="C207">
        <v>20</v>
      </c>
      <c r="D207" t="s">
        <v>17</v>
      </c>
      <c r="E207">
        <v>140</v>
      </c>
      <c r="F207">
        <v>140</v>
      </c>
      <c r="G207" t="s">
        <v>21</v>
      </c>
      <c r="H207" t="s">
        <v>21</v>
      </c>
      <c r="I207">
        <v>190</v>
      </c>
      <c r="J207">
        <v>190</v>
      </c>
    </row>
    <row r="208" spans="1:10" x14ac:dyDescent="0.45">
      <c r="A208" t="s">
        <v>7</v>
      </c>
      <c r="B208" t="s">
        <v>11</v>
      </c>
      <c r="C208">
        <v>30</v>
      </c>
      <c r="D208" t="s">
        <v>16</v>
      </c>
      <c r="E208">
        <v>135</v>
      </c>
      <c r="F208">
        <v>135</v>
      </c>
      <c r="G208" t="s">
        <v>21</v>
      </c>
      <c r="H208" t="s">
        <v>21</v>
      </c>
      <c r="I208">
        <v>134</v>
      </c>
      <c r="J208">
        <v>134</v>
      </c>
    </row>
    <row r="209" spans="1:10" x14ac:dyDescent="0.45">
      <c r="A209" t="s">
        <v>7</v>
      </c>
      <c r="B209" t="s">
        <v>18</v>
      </c>
      <c r="C209">
        <v>53</v>
      </c>
      <c r="D209" t="s">
        <v>12</v>
      </c>
      <c r="E209">
        <v>143</v>
      </c>
      <c r="F209">
        <v>143</v>
      </c>
      <c r="G209" t="s">
        <v>21</v>
      </c>
      <c r="H209" t="s">
        <v>21</v>
      </c>
      <c r="I209">
        <v>164</v>
      </c>
      <c r="J209">
        <v>164</v>
      </c>
    </row>
    <row r="210" spans="1:10" x14ac:dyDescent="0.45">
      <c r="A210" t="s">
        <v>13</v>
      </c>
      <c r="B210" t="s">
        <v>11</v>
      </c>
      <c r="C210">
        <v>43</v>
      </c>
      <c r="D210" t="s">
        <v>9</v>
      </c>
      <c r="E210">
        <v>145</v>
      </c>
      <c r="F210">
        <v>145</v>
      </c>
      <c r="G210" t="s">
        <v>21</v>
      </c>
      <c r="H210" t="s">
        <v>21</v>
      </c>
      <c r="I210">
        <v>191</v>
      </c>
      <c r="J210">
        <v>191</v>
      </c>
    </row>
    <row r="211" spans="1:10" x14ac:dyDescent="0.45">
      <c r="A211" t="s">
        <v>13</v>
      </c>
      <c r="B211" t="s">
        <v>8</v>
      </c>
      <c r="C211">
        <v>57</v>
      </c>
      <c r="D211" t="s">
        <v>12</v>
      </c>
      <c r="E211">
        <v>145</v>
      </c>
      <c r="F211">
        <v>145</v>
      </c>
      <c r="G211" t="s">
        <v>21</v>
      </c>
      <c r="H211" t="s">
        <v>21</v>
      </c>
      <c r="I211">
        <v>194</v>
      </c>
      <c r="J211">
        <v>194</v>
      </c>
    </row>
    <row r="212" spans="1:10" x14ac:dyDescent="0.45">
      <c r="A212" t="s">
        <v>13</v>
      </c>
      <c r="B212" t="s">
        <v>11</v>
      </c>
      <c r="C212">
        <v>76</v>
      </c>
      <c r="D212" t="s">
        <v>15</v>
      </c>
      <c r="E212">
        <v>143</v>
      </c>
      <c r="F212">
        <v>143</v>
      </c>
      <c r="G212" t="s">
        <v>21</v>
      </c>
      <c r="H212" t="s">
        <v>21</v>
      </c>
      <c r="I212">
        <v>173</v>
      </c>
      <c r="J212">
        <v>173</v>
      </c>
    </row>
    <row r="213" spans="1:10" x14ac:dyDescent="0.45">
      <c r="A213" t="s">
        <v>13</v>
      </c>
      <c r="B213" t="s">
        <v>11</v>
      </c>
      <c r="C213">
        <v>40</v>
      </c>
      <c r="D213" t="s">
        <v>9</v>
      </c>
      <c r="E213">
        <v>130</v>
      </c>
      <c r="F213">
        <v>130</v>
      </c>
      <c r="G213" t="s">
        <v>21</v>
      </c>
      <c r="H213" t="s">
        <v>21</v>
      </c>
      <c r="I213">
        <v>158</v>
      </c>
      <c r="J213">
        <v>158</v>
      </c>
    </row>
    <row r="214" spans="1:10" x14ac:dyDescent="0.45">
      <c r="A214" t="s">
        <v>13</v>
      </c>
      <c r="B214" t="s">
        <v>8</v>
      </c>
      <c r="C214">
        <v>31</v>
      </c>
      <c r="D214" t="s">
        <v>16</v>
      </c>
      <c r="E214">
        <v>145</v>
      </c>
      <c r="F214">
        <v>145</v>
      </c>
      <c r="G214" t="s">
        <v>21</v>
      </c>
      <c r="H214" t="s">
        <v>21</v>
      </c>
      <c r="I214">
        <v>163</v>
      </c>
      <c r="J214">
        <v>163</v>
      </c>
    </row>
    <row r="215" spans="1:10" x14ac:dyDescent="0.45">
      <c r="A215" t="s">
        <v>13</v>
      </c>
      <c r="B215" t="s">
        <v>11</v>
      </c>
      <c r="C215">
        <v>28</v>
      </c>
      <c r="D215" t="s">
        <v>17</v>
      </c>
      <c r="E215">
        <v>130</v>
      </c>
      <c r="F215">
        <v>130</v>
      </c>
      <c r="G215" t="s">
        <v>21</v>
      </c>
      <c r="H215" t="s">
        <v>21</v>
      </c>
      <c r="I215">
        <v>176</v>
      </c>
      <c r="J215">
        <v>176</v>
      </c>
    </row>
    <row r="216" spans="1:10" x14ac:dyDescent="0.45">
      <c r="A216" t="s">
        <v>13</v>
      </c>
      <c r="B216" t="s">
        <v>11</v>
      </c>
      <c r="C216">
        <v>47</v>
      </c>
      <c r="D216" t="s">
        <v>9</v>
      </c>
      <c r="E216">
        <v>142</v>
      </c>
      <c r="F216">
        <v>142</v>
      </c>
      <c r="G216" t="s">
        <v>21</v>
      </c>
      <c r="H216" t="s">
        <v>21</v>
      </c>
      <c r="I216">
        <v>188</v>
      </c>
      <c r="J216">
        <v>188</v>
      </c>
    </row>
    <row r="217" spans="1:10" x14ac:dyDescent="0.45">
      <c r="A217" t="s">
        <v>13</v>
      </c>
      <c r="B217" t="s">
        <v>11</v>
      </c>
      <c r="C217">
        <v>50</v>
      </c>
      <c r="D217" t="s">
        <v>12</v>
      </c>
      <c r="E217">
        <v>147</v>
      </c>
      <c r="F217">
        <v>147</v>
      </c>
      <c r="G217" t="s">
        <v>21</v>
      </c>
      <c r="H217" t="s">
        <v>21</v>
      </c>
      <c r="I217">
        <v>222</v>
      </c>
      <c r="J217">
        <v>222</v>
      </c>
    </row>
    <row r="218" spans="1:10" x14ac:dyDescent="0.45">
      <c r="A218" t="s">
        <v>13</v>
      </c>
      <c r="B218" t="s">
        <v>8</v>
      </c>
      <c r="C218">
        <v>38</v>
      </c>
      <c r="D218" t="s">
        <v>16</v>
      </c>
      <c r="E218">
        <v>138</v>
      </c>
      <c r="F218">
        <v>9</v>
      </c>
      <c r="G218" t="s">
        <v>21</v>
      </c>
      <c r="H218" t="s">
        <v>21</v>
      </c>
      <c r="I218">
        <v>347</v>
      </c>
      <c r="J218">
        <v>347</v>
      </c>
    </row>
    <row r="219" spans="1:10" x14ac:dyDescent="0.45">
      <c r="A219" t="s">
        <v>13</v>
      </c>
      <c r="B219" t="s">
        <v>18</v>
      </c>
      <c r="C219">
        <v>60</v>
      </c>
      <c r="D219" t="s">
        <v>15</v>
      </c>
      <c r="E219">
        <v>128</v>
      </c>
      <c r="F219">
        <v>128</v>
      </c>
      <c r="G219" t="s">
        <v>21</v>
      </c>
      <c r="H219" t="s">
        <v>21</v>
      </c>
      <c r="I219">
        <v>164</v>
      </c>
      <c r="J219">
        <v>164</v>
      </c>
    </row>
    <row r="220" spans="1:10" x14ac:dyDescent="0.45">
      <c r="A220" t="s">
        <v>13</v>
      </c>
      <c r="B220" t="s">
        <v>11</v>
      </c>
      <c r="C220">
        <v>59</v>
      </c>
      <c r="D220" t="s">
        <v>12</v>
      </c>
      <c r="E220">
        <v>138</v>
      </c>
      <c r="F220">
        <v>138</v>
      </c>
      <c r="G220" t="s">
        <v>21</v>
      </c>
      <c r="H220" t="s">
        <v>21</v>
      </c>
      <c r="I220">
        <v>158</v>
      </c>
      <c r="J220">
        <v>158</v>
      </c>
    </row>
    <row r="221" spans="1:10" x14ac:dyDescent="0.45">
      <c r="A221" t="s">
        <v>13</v>
      </c>
      <c r="B221" t="s">
        <v>14</v>
      </c>
      <c r="C221">
        <v>30</v>
      </c>
      <c r="D221" t="s">
        <v>16</v>
      </c>
      <c r="E221">
        <v>143</v>
      </c>
      <c r="F221">
        <v>143</v>
      </c>
      <c r="G221" t="s">
        <v>21</v>
      </c>
      <c r="H221" t="s">
        <v>21</v>
      </c>
      <c r="I221">
        <v>115</v>
      </c>
      <c r="J221">
        <v>115</v>
      </c>
    </row>
    <row r="222" spans="1:10" x14ac:dyDescent="0.45">
      <c r="A222" t="s">
        <v>13</v>
      </c>
      <c r="B222" t="s">
        <v>11</v>
      </c>
      <c r="C222">
        <v>38</v>
      </c>
      <c r="D222" t="s">
        <v>16</v>
      </c>
      <c r="E222">
        <v>145</v>
      </c>
      <c r="F222">
        <v>145</v>
      </c>
      <c r="G222" t="s">
        <v>21</v>
      </c>
      <c r="H222" t="s">
        <v>21</v>
      </c>
      <c r="I222">
        <v>204</v>
      </c>
      <c r="J222">
        <v>204</v>
      </c>
    </row>
    <row r="223" spans="1:10" x14ac:dyDescent="0.45">
      <c r="A223" t="s">
        <v>13</v>
      </c>
      <c r="B223" t="s">
        <v>18</v>
      </c>
      <c r="C223">
        <v>39</v>
      </c>
      <c r="D223" t="s">
        <v>16</v>
      </c>
      <c r="E223">
        <v>144</v>
      </c>
      <c r="F223">
        <v>144</v>
      </c>
      <c r="G223" t="s">
        <v>21</v>
      </c>
      <c r="H223" t="s">
        <v>21</v>
      </c>
      <c r="I223">
        <v>192</v>
      </c>
      <c r="J223">
        <v>192</v>
      </c>
    </row>
    <row r="224" spans="1:10" x14ac:dyDescent="0.45">
      <c r="A224" t="s">
        <v>13</v>
      </c>
      <c r="B224" t="s">
        <v>8</v>
      </c>
      <c r="C224">
        <v>28</v>
      </c>
      <c r="D224" t="s">
        <v>17</v>
      </c>
      <c r="E224">
        <v>126</v>
      </c>
      <c r="F224">
        <v>126</v>
      </c>
      <c r="G224" t="s">
        <v>21</v>
      </c>
      <c r="H224" t="s">
        <v>21</v>
      </c>
      <c r="I224">
        <v>201</v>
      </c>
      <c r="J224">
        <v>201</v>
      </c>
    </row>
    <row r="225" spans="1:10" x14ac:dyDescent="0.45">
      <c r="A225" t="s">
        <v>13</v>
      </c>
      <c r="B225" t="s">
        <v>11</v>
      </c>
      <c r="C225">
        <v>41</v>
      </c>
      <c r="D225" t="s">
        <v>9</v>
      </c>
      <c r="E225">
        <v>139</v>
      </c>
      <c r="F225">
        <v>139</v>
      </c>
      <c r="G225" t="s">
        <v>21</v>
      </c>
      <c r="H225" t="s">
        <v>21</v>
      </c>
      <c r="I225">
        <v>244</v>
      </c>
      <c r="J225">
        <v>244</v>
      </c>
    </row>
    <row r="226" spans="1:10" x14ac:dyDescent="0.45">
      <c r="A226" t="s">
        <v>13</v>
      </c>
      <c r="B226" t="s">
        <v>8</v>
      </c>
      <c r="C226">
        <v>60</v>
      </c>
      <c r="D226" t="s">
        <v>15</v>
      </c>
      <c r="E226">
        <v>134</v>
      </c>
      <c r="F226">
        <v>134</v>
      </c>
      <c r="G226" t="s">
        <v>21</v>
      </c>
      <c r="H226" t="s">
        <v>21</v>
      </c>
      <c r="I226">
        <v>245</v>
      </c>
      <c r="J226">
        <v>245</v>
      </c>
    </row>
    <row r="227" spans="1:10" x14ac:dyDescent="0.45">
      <c r="A227" t="s">
        <v>13</v>
      </c>
      <c r="B227" t="s">
        <v>8</v>
      </c>
      <c r="C227">
        <v>42</v>
      </c>
      <c r="D227" t="s">
        <v>9</v>
      </c>
      <c r="E227">
        <v>141</v>
      </c>
      <c r="F227">
        <v>141</v>
      </c>
      <c r="G227" t="s">
        <v>21</v>
      </c>
      <c r="H227" t="s">
        <v>21</v>
      </c>
      <c r="I227">
        <v>207</v>
      </c>
      <c r="J227">
        <v>207</v>
      </c>
    </row>
    <row r="228" spans="1:10" x14ac:dyDescent="0.45">
      <c r="A228" t="s">
        <v>13</v>
      </c>
      <c r="B228" t="s">
        <v>8</v>
      </c>
      <c r="C228">
        <v>19</v>
      </c>
      <c r="D228" t="s">
        <v>17</v>
      </c>
      <c r="E228">
        <v>135</v>
      </c>
      <c r="F228">
        <v>135</v>
      </c>
      <c r="G228" t="s">
        <v>21</v>
      </c>
      <c r="H228" t="s">
        <v>21</v>
      </c>
      <c r="I228">
        <v>184</v>
      </c>
      <c r="J228">
        <v>184</v>
      </c>
    </row>
    <row r="229" spans="1:10" x14ac:dyDescent="0.45">
      <c r="A229" t="s">
        <v>13</v>
      </c>
      <c r="B229" t="s">
        <v>11</v>
      </c>
      <c r="C229">
        <v>20</v>
      </c>
      <c r="D229" t="s">
        <v>17</v>
      </c>
      <c r="E229">
        <v>141</v>
      </c>
      <c r="F229">
        <v>141</v>
      </c>
      <c r="G229" t="s">
        <v>21</v>
      </c>
      <c r="H229" t="s">
        <v>21</v>
      </c>
      <c r="I229">
        <v>184</v>
      </c>
      <c r="J229">
        <v>184</v>
      </c>
    </row>
    <row r="230" spans="1:10" x14ac:dyDescent="0.45">
      <c r="A230" t="s">
        <v>13</v>
      </c>
      <c r="B230" t="s">
        <v>8</v>
      </c>
      <c r="C230">
        <v>26</v>
      </c>
      <c r="D230" t="s">
        <v>17</v>
      </c>
      <c r="E230">
        <v>130</v>
      </c>
      <c r="F230">
        <v>130</v>
      </c>
      <c r="G230" t="s">
        <v>21</v>
      </c>
      <c r="H230" t="s">
        <v>21</v>
      </c>
      <c r="I230">
        <v>307</v>
      </c>
      <c r="J230">
        <v>307</v>
      </c>
    </row>
    <row r="231" spans="1:10" x14ac:dyDescent="0.45">
      <c r="A231" t="s">
        <v>13</v>
      </c>
      <c r="B231" t="s">
        <v>11</v>
      </c>
      <c r="C231">
        <v>54</v>
      </c>
      <c r="D231" t="s">
        <v>12</v>
      </c>
      <c r="E231">
        <v>129</v>
      </c>
      <c r="F231">
        <v>129</v>
      </c>
      <c r="G231" t="s">
        <v>21</v>
      </c>
      <c r="H231" t="s">
        <v>21</v>
      </c>
      <c r="I231">
        <v>178</v>
      </c>
      <c r="J231">
        <v>178</v>
      </c>
    </row>
    <row r="232" spans="1:10" x14ac:dyDescent="0.45">
      <c r="A232" t="s">
        <v>13</v>
      </c>
      <c r="B232" t="s">
        <v>8</v>
      </c>
      <c r="C232">
        <v>78</v>
      </c>
      <c r="D232" t="s">
        <v>15</v>
      </c>
      <c r="E232">
        <v>145</v>
      </c>
      <c r="F232">
        <v>145</v>
      </c>
      <c r="G232" t="s">
        <v>21</v>
      </c>
      <c r="H232" t="s">
        <v>21</v>
      </c>
      <c r="I232">
        <v>200</v>
      </c>
      <c r="J232">
        <v>200</v>
      </c>
    </row>
    <row r="233" spans="1:10" x14ac:dyDescent="0.45">
      <c r="A233" t="s">
        <v>7</v>
      </c>
      <c r="B233" t="s">
        <v>11</v>
      </c>
      <c r="C233">
        <v>34</v>
      </c>
      <c r="D233" t="s">
        <v>16</v>
      </c>
      <c r="E233">
        <v>160</v>
      </c>
      <c r="F233">
        <v>160</v>
      </c>
      <c r="G233" t="s">
        <v>22</v>
      </c>
      <c r="H233" t="s">
        <v>22</v>
      </c>
      <c r="I233">
        <v>150</v>
      </c>
      <c r="J233">
        <v>150</v>
      </c>
    </row>
    <row r="234" spans="1:10" x14ac:dyDescent="0.45">
      <c r="A234" t="s">
        <v>7</v>
      </c>
      <c r="B234" t="s">
        <v>18</v>
      </c>
      <c r="C234">
        <v>30</v>
      </c>
      <c r="D234" t="s">
        <v>16</v>
      </c>
      <c r="E234">
        <v>161</v>
      </c>
      <c r="F234">
        <v>161</v>
      </c>
      <c r="G234" t="s">
        <v>22</v>
      </c>
      <c r="H234" t="s">
        <v>22</v>
      </c>
      <c r="I234">
        <v>193</v>
      </c>
      <c r="J234">
        <v>193</v>
      </c>
    </row>
    <row r="235" spans="1:10" x14ac:dyDescent="0.45">
      <c r="A235" t="s">
        <v>7</v>
      </c>
      <c r="B235" t="s">
        <v>11</v>
      </c>
      <c r="C235">
        <v>62</v>
      </c>
      <c r="D235" t="s">
        <v>15</v>
      </c>
      <c r="E235">
        <v>166</v>
      </c>
      <c r="F235">
        <v>166</v>
      </c>
      <c r="G235" t="s">
        <v>22</v>
      </c>
      <c r="H235" t="s">
        <v>22</v>
      </c>
      <c r="I235">
        <v>207</v>
      </c>
      <c r="J235">
        <v>207</v>
      </c>
    </row>
    <row r="236" spans="1:10" x14ac:dyDescent="0.45">
      <c r="A236" t="s">
        <v>7</v>
      </c>
      <c r="B236" t="s">
        <v>18</v>
      </c>
      <c r="C236">
        <v>66</v>
      </c>
      <c r="D236" t="s">
        <v>15</v>
      </c>
      <c r="E236">
        <v>155</v>
      </c>
      <c r="F236">
        <v>155</v>
      </c>
      <c r="G236" t="s">
        <v>22</v>
      </c>
      <c r="H236" t="s">
        <v>22</v>
      </c>
      <c r="I236">
        <v>180</v>
      </c>
      <c r="J236">
        <v>180</v>
      </c>
    </row>
    <row r="237" spans="1:10" x14ac:dyDescent="0.45">
      <c r="A237" t="s">
        <v>7</v>
      </c>
      <c r="B237" t="s">
        <v>14</v>
      </c>
      <c r="C237">
        <v>37</v>
      </c>
      <c r="D237" t="s">
        <v>16</v>
      </c>
      <c r="E237">
        <v>166</v>
      </c>
      <c r="F237">
        <v>166</v>
      </c>
      <c r="G237" t="s">
        <v>22</v>
      </c>
      <c r="H237" t="s">
        <v>22</v>
      </c>
      <c r="I237">
        <v>148</v>
      </c>
      <c r="J237">
        <v>148</v>
      </c>
    </row>
    <row r="238" spans="1:10" x14ac:dyDescent="0.45">
      <c r="A238" t="s">
        <v>7</v>
      </c>
      <c r="B238" t="s">
        <v>11</v>
      </c>
      <c r="C238">
        <v>40</v>
      </c>
      <c r="D238" t="s">
        <v>9</v>
      </c>
      <c r="E238">
        <v>159</v>
      </c>
      <c r="F238">
        <v>159</v>
      </c>
      <c r="G238" t="s">
        <v>22</v>
      </c>
      <c r="H238" t="s">
        <v>22</v>
      </c>
      <c r="I238">
        <v>178</v>
      </c>
      <c r="J238">
        <v>178</v>
      </c>
    </row>
    <row r="239" spans="1:10" x14ac:dyDescent="0.45">
      <c r="A239" t="s">
        <v>7</v>
      </c>
      <c r="B239" t="s">
        <v>8</v>
      </c>
      <c r="C239">
        <v>36</v>
      </c>
      <c r="D239" t="s">
        <v>16</v>
      </c>
      <c r="E239">
        <v>162</v>
      </c>
      <c r="F239">
        <v>162</v>
      </c>
      <c r="G239" t="s">
        <v>22</v>
      </c>
      <c r="H239" t="s">
        <v>22</v>
      </c>
      <c r="I239">
        <v>168</v>
      </c>
      <c r="J239">
        <v>168</v>
      </c>
    </row>
    <row r="240" spans="1:10" x14ac:dyDescent="0.45">
      <c r="A240" t="s">
        <v>7</v>
      </c>
      <c r="B240" t="s">
        <v>14</v>
      </c>
      <c r="C240">
        <v>65</v>
      </c>
      <c r="D240" t="s">
        <v>15</v>
      </c>
      <c r="E240">
        <v>157</v>
      </c>
      <c r="F240">
        <v>157</v>
      </c>
      <c r="G240" t="s">
        <v>22</v>
      </c>
      <c r="H240" t="s">
        <v>22</v>
      </c>
      <c r="I240">
        <v>180</v>
      </c>
      <c r="J240">
        <v>180</v>
      </c>
    </row>
    <row r="241" spans="1:10" x14ac:dyDescent="0.45">
      <c r="A241" t="s">
        <v>7</v>
      </c>
      <c r="B241" t="s">
        <v>8</v>
      </c>
      <c r="C241">
        <v>23</v>
      </c>
      <c r="D241" t="s">
        <v>17</v>
      </c>
      <c r="E241">
        <v>170</v>
      </c>
      <c r="F241">
        <v>170</v>
      </c>
      <c r="G241" t="s">
        <v>22</v>
      </c>
      <c r="H241" t="s">
        <v>22</v>
      </c>
      <c r="I241">
        <v>148</v>
      </c>
      <c r="J241">
        <v>148</v>
      </c>
    </row>
    <row r="242" spans="1:10" x14ac:dyDescent="0.45">
      <c r="A242" t="s">
        <v>7</v>
      </c>
      <c r="B242" t="s">
        <v>18</v>
      </c>
      <c r="C242">
        <v>67</v>
      </c>
      <c r="D242" t="s">
        <v>15</v>
      </c>
      <c r="E242">
        <v>168</v>
      </c>
      <c r="F242">
        <v>168</v>
      </c>
      <c r="G242" t="s">
        <v>22</v>
      </c>
      <c r="H242" t="s">
        <v>22</v>
      </c>
      <c r="I242">
        <v>134</v>
      </c>
      <c r="J242">
        <v>134</v>
      </c>
    </row>
    <row r="243" spans="1:10" x14ac:dyDescent="0.45">
      <c r="A243" t="s">
        <v>7</v>
      </c>
      <c r="B243" t="s">
        <v>11</v>
      </c>
      <c r="C243">
        <v>28</v>
      </c>
      <c r="D243" t="s">
        <v>17</v>
      </c>
      <c r="E243">
        <v>170</v>
      </c>
      <c r="F243">
        <v>170</v>
      </c>
      <c r="G243" t="s">
        <v>22</v>
      </c>
      <c r="H243" t="s">
        <v>22</v>
      </c>
      <c r="I243">
        <v>122</v>
      </c>
      <c r="J243">
        <v>122</v>
      </c>
    </row>
    <row r="244" spans="1:10" x14ac:dyDescent="0.45">
      <c r="A244" t="s">
        <v>7</v>
      </c>
      <c r="B244" t="s">
        <v>8</v>
      </c>
      <c r="C244">
        <v>37</v>
      </c>
      <c r="D244" t="s">
        <v>16</v>
      </c>
      <c r="E244">
        <v>173</v>
      </c>
      <c r="F244">
        <v>173</v>
      </c>
      <c r="G244" t="s">
        <v>22</v>
      </c>
      <c r="H244" t="s">
        <v>22</v>
      </c>
      <c r="I244">
        <v>202</v>
      </c>
      <c r="J244">
        <v>202</v>
      </c>
    </row>
    <row r="245" spans="1:10" x14ac:dyDescent="0.45">
      <c r="A245" t="s">
        <v>7</v>
      </c>
      <c r="B245" t="s">
        <v>11</v>
      </c>
      <c r="C245">
        <v>28</v>
      </c>
      <c r="D245" t="s">
        <v>17</v>
      </c>
      <c r="E245">
        <v>174</v>
      </c>
      <c r="F245">
        <v>174</v>
      </c>
      <c r="G245" t="s">
        <v>22</v>
      </c>
      <c r="H245" t="s">
        <v>22</v>
      </c>
      <c r="I245">
        <v>201</v>
      </c>
      <c r="J245">
        <v>201</v>
      </c>
    </row>
    <row r="246" spans="1:10" x14ac:dyDescent="0.45">
      <c r="A246" t="s">
        <v>7</v>
      </c>
      <c r="B246" t="s">
        <v>8</v>
      </c>
      <c r="C246">
        <v>31</v>
      </c>
      <c r="D246" t="s">
        <v>16</v>
      </c>
      <c r="E246">
        <v>170</v>
      </c>
      <c r="F246">
        <v>170</v>
      </c>
      <c r="G246" t="s">
        <v>22</v>
      </c>
      <c r="H246" t="s">
        <v>22</v>
      </c>
      <c r="I246">
        <v>158</v>
      </c>
      <c r="J246">
        <v>158</v>
      </c>
    </row>
    <row r="247" spans="1:10" x14ac:dyDescent="0.45">
      <c r="A247" t="s">
        <v>7</v>
      </c>
      <c r="B247" t="s">
        <v>8</v>
      </c>
      <c r="C247">
        <v>47</v>
      </c>
      <c r="D247" t="s">
        <v>9</v>
      </c>
      <c r="E247">
        <v>165</v>
      </c>
      <c r="F247">
        <v>165</v>
      </c>
      <c r="G247" t="s">
        <v>22</v>
      </c>
      <c r="H247" t="s">
        <v>22</v>
      </c>
      <c r="I247">
        <v>230</v>
      </c>
      <c r="J247">
        <v>230</v>
      </c>
    </row>
    <row r="248" spans="1:10" x14ac:dyDescent="0.45">
      <c r="A248" t="s">
        <v>7</v>
      </c>
      <c r="B248" t="s">
        <v>8</v>
      </c>
      <c r="C248">
        <v>59</v>
      </c>
      <c r="D248" t="s">
        <v>12</v>
      </c>
      <c r="E248">
        <v>157</v>
      </c>
      <c r="F248">
        <v>157</v>
      </c>
      <c r="G248" t="s">
        <v>22</v>
      </c>
      <c r="H248" t="s">
        <v>22</v>
      </c>
      <c r="I248">
        <v>169</v>
      </c>
      <c r="J248">
        <v>169</v>
      </c>
    </row>
    <row r="249" spans="1:10" x14ac:dyDescent="0.45">
      <c r="A249" t="s">
        <v>7</v>
      </c>
      <c r="B249" t="s">
        <v>11</v>
      </c>
      <c r="C249">
        <v>40</v>
      </c>
      <c r="D249" t="s">
        <v>9</v>
      </c>
      <c r="E249">
        <v>174</v>
      </c>
      <c r="F249">
        <v>174</v>
      </c>
      <c r="G249" t="s">
        <v>22</v>
      </c>
      <c r="H249" t="s">
        <v>22</v>
      </c>
      <c r="I249">
        <v>168</v>
      </c>
      <c r="J249">
        <v>168</v>
      </c>
    </row>
    <row r="250" spans="1:10" x14ac:dyDescent="0.45">
      <c r="A250" t="s">
        <v>7</v>
      </c>
      <c r="B250" t="s">
        <v>8</v>
      </c>
      <c r="C250">
        <v>75</v>
      </c>
      <c r="D250" t="s">
        <v>15</v>
      </c>
      <c r="E250">
        <v>174</v>
      </c>
      <c r="F250">
        <v>174</v>
      </c>
      <c r="G250" t="s">
        <v>22</v>
      </c>
      <c r="H250" t="s">
        <v>22</v>
      </c>
      <c r="I250">
        <v>108</v>
      </c>
      <c r="J250">
        <v>108</v>
      </c>
    </row>
    <row r="251" spans="1:10" x14ac:dyDescent="0.45">
      <c r="A251" t="s">
        <v>7</v>
      </c>
      <c r="B251" t="s">
        <v>11</v>
      </c>
      <c r="C251">
        <v>55</v>
      </c>
      <c r="D251" t="s">
        <v>12</v>
      </c>
      <c r="E251">
        <v>156</v>
      </c>
      <c r="F251">
        <v>156</v>
      </c>
      <c r="G251" t="s">
        <v>22</v>
      </c>
      <c r="H251" t="s">
        <v>22</v>
      </c>
      <c r="I251">
        <v>198</v>
      </c>
      <c r="J251">
        <v>198</v>
      </c>
    </row>
    <row r="252" spans="1:10" x14ac:dyDescent="0.45">
      <c r="A252" t="s">
        <v>7</v>
      </c>
      <c r="B252" t="s">
        <v>11</v>
      </c>
      <c r="C252">
        <v>38</v>
      </c>
      <c r="D252" t="s">
        <v>16</v>
      </c>
      <c r="E252">
        <v>151</v>
      </c>
      <c r="F252">
        <v>151</v>
      </c>
      <c r="G252" t="s">
        <v>22</v>
      </c>
      <c r="H252" t="s">
        <v>22</v>
      </c>
      <c r="I252">
        <v>180</v>
      </c>
      <c r="J252">
        <v>180</v>
      </c>
    </row>
    <row r="253" spans="1:10" x14ac:dyDescent="0.45">
      <c r="A253" t="s">
        <v>7</v>
      </c>
      <c r="B253" t="s">
        <v>18</v>
      </c>
      <c r="C253">
        <v>63</v>
      </c>
      <c r="D253" t="s">
        <v>15</v>
      </c>
      <c r="E253">
        <v>151</v>
      </c>
      <c r="F253">
        <v>151</v>
      </c>
      <c r="G253" t="s">
        <v>22</v>
      </c>
      <c r="H253" t="s">
        <v>22</v>
      </c>
      <c r="I253">
        <v>97</v>
      </c>
      <c r="J253">
        <v>97</v>
      </c>
    </row>
    <row r="254" spans="1:10" x14ac:dyDescent="0.45">
      <c r="A254" t="s">
        <v>7</v>
      </c>
      <c r="B254" t="s">
        <v>11</v>
      </c>
      <c r="C254">
        <v>76</v>
      </c>
      <c r="D254" t="s">
        <v>15</v>
      </c>
      <c r="E254">
        <v>158</v>
      </c>
      <c r="F254">
        <v>158</v>
      </c>
      <c r="G254" t="s">
        <v>22</v>
      </c>
      <c r="H254" t="s">
        <v>22</v>
      </c>
      <c r="I254">
        <v>193</v>
      </c>
      <c r="J254">
        <v>193</v>
      </c>
    </row>
    <row r="255" spans="1:10" x14ac:dyDescent="0.45">
      <c r="A255" t="s">
        <v>7</v>
      </c>
      <c r="B255" t="s">
        <v>11</v>
      </c>
      <c r="C255">
        <v>56</v>
      </c>
      <c r="D255" t="s">
        <v>12</v>
      </c>
      <c r="E255">
        <v>153</v>
      </c>
      <c r="F255">
        <v>153</v>
      </c>
      <c r="G255" t="s">
        <v>22</v>
      </c>
      <c r="H255" t="s">
        <v>22</v>
      </c>
      <c r="I255">
        <v>125</v>
      </c>
      <c r="J255">
        <v>125</v>
      </c>
    </row>
    <row r="256" spans="1:10" x14ac:dyDescent="0.45">
      <c r="A256" t="s">
        <v>7</v>
      </c>
      <c r="B256" t="s">
        <v>11</v>
      </c>
      <c r="C256">
        <v>32</v>
      </c>
      <c r="D256" t="s">
        <v>16</v>
      </c>
      <c r="E256">
        <v>170</v>
      </c>
      <c r="F256">
        <v>170</v>
      </c>
      <c r="G256" t="s">
        <v>22</v>
      </c>
      <c r="H256" t="s">
        <v>22</v>
      </c>
      <c r="I256">
        <v>240</v>
      </c>
      <c r="J256">
        <v>240</v>
      </c>
    </row>
    <row r="257" spans="1:10" x14ac:dyDescent="0.45">
      <c r="A257" t="s">
        <v>7</v>
      </c>
      <c r="B257" t="s">
        <v>8</v>
      </c>
      <c r="C257">
        <v>31</v>
      </c>
      <c r="D257" t="s">
        <v>16</v>
      </c>
      <c r="E257">
        <v>160</v>
      </c>
      <c r="F257">
        <v>160</v>
      </c>
      <c r="G257" t="s">
        <v>22</v>
      </c>
      <c r="H257" t="s">
        <v>22</v>
      </c>
      <c r="I257">
        <v>174</v>
      </c>
      <c r="J257">
        <v>174</v>
      </c>
    </row>
    <row r="258" spans="1:10" x14ac:dyDescent="0.45">
      <c r="A258" t="s">
        <v>7</v>
      </c>
      <c r="B258" t="s">
        <v>14</v>
      </c>
      <c r="C258">
        <v>30</v>
      </c>
      <c r="D258" t="s">
        <v>16</v>
      </c>
      <c r="E258">
        <v>160</v>
      </c>
      <c r="F258">
        <v>160</v>
      </c>
      <c r="G258" t="s">
        <v>22</v>
      </c>
      <c r="H258" t="s">
        <v>22</v>
      </c>
      <c r="I258">
        <v>227</v>
      </c>
      <c r="J258">
        <v>227</v>
      </c>
    </row>
    <row r="259" spans="1:10" x14ac:dyDescent="0.45">
      <c r="A259" t="s">
        <v>7</v>
      </c>
      <c r="B259" t="s">
        <v>11</v>
      </c>
      <c r="C259">
        <v>65</v>
      </c>
      <c r="D259" t="s">
        <v>15</v>
      </c>
      <c r="E259">
        <v>152</v>
      </c>
      <c r="F259">
        <v>152</v>
      </c>
      <c r="G259" t="s">
        <v>22</v>
      </c>
      <c r="H259" t="s">
        <v>22</v>
      </c>
      <c r="I259">
        <v>228</v>
      </c>
      <c r="J259">
        <v>228</v>
      </c>
    </row>
    <row r="260" spans="1:10" x14ac:dyDescent="0.45">
      <c r="A260" t="s">
        <v>7</v>
      </c>
      <c r="B260" t="s">
        <v>8</v>
      </c>
      <c r="C260">
        <v>40</v>
      </c>
      <c r="D260" t="s">
        <v>9</v>
      </c>
      <c r="E260">
        <v>175</v>
      </c>
      <c r="F260">
        <v>175</v>
      </c>
      <c r="G260" t="s">
        <v>22</v>
      </c>
      <c r="H260" t="s">
        <v>22</v>
      </c>
      <c r="I260">
        <v>210</v>
      </c>
      <c r="J260">
        <v>210</v>
      </c>
    </row>
    <row r="261" spans="1:10" x14ac:dyDescent="0.45">
      <c r="A261" t="s">
        <v>7</v>
      </c>
      <c r="B261" t="s">
        <v>11</v>
      </c>
      <c r="C261">
        <v>51</v>
      </c>
      <c r="D261" t="s">
        <v>12</v>
      </c>
      <c r="E261">
        <v>170</v>
      </c>
      <c r="F261">
        <v>170</v>
      </c>
      <c r="G261" t="s">
        <v>22</v>
      </c>
      <c r="H261" t="s">
        <v>22</v>
      </c>
      <c r="I261">
        <v>222</v>
      </c>
      <c r="J261">
        <v>222</v>
      </c>
    </row>
    <row r="262" spans="1:10" x14ac:dyDescent="0.45">
      <c r="A262" t="s">
        <v>7</v>
      </c>
      <c r="B262" t="s">
        <v>8</v>
      </c>
      <c r="C262">
        <v>36</v>
      </c>
      <c r="D262" t="s">
        <v>16</v>
      </c>
      <c r="E262">
        <v>153</v>
      </c>
      <c r="F262">
        <v>153</v>
      </c>
      <c r="G262" t="s">
        <v>22</v>
      </c>
      <c r="H262" t="s">
        <v>22</v>
      </c>
      <c r="I262">
        <v>211</v>
      </c>
      <c r="J262">
        <v>211</v>
      </c>
    </row>
    <row r="263" spans="1:10" x14ac:dyDescent="0.45">
      <c r="A263" t="s">
        <v>7</v>
      </c>
      <c r="B263" t="s">
        <v>14</v>
      </c>
      <c r="C263">
        <v>73</v>
      </c>
      <c r="D263" t="s">
        <v>15</v>
      </c>
      <c r="E263">
        <v>153</v>
      </c>
      <c r="F263">
        <v>153</v>
      </c>
      <c r="G263" t="s">
        <v>22</v>
      </c>
      <c r="H263" t="s">
        <v>22</v>
      </c>
      <c r="I263">
        <v>171</v>
      </c>
      <c r="J263">
        <v>171</v>
      </c>
    </row>
    <row r="264" spans="1:10" x14ac:dyDescent="0.45">
      <c r="A264" t="s">
        <v>7</v>
      </c>
      <c r="B264" t="s">
        <v>8</v>
      </c>
      <c r="C264">
        <v>49</v>
      </c>
      <c r="D264" t="s">
        <v>9</v>
      </c>
      <c r="E264">
        <v>151</v>
      </c>
      <c r="F264">
        <v>151</v>
      </c>
      <c r="G264" t="s">
        <v>22</v>
      </c>
      <c r="H264" t="s">
        <v>22</v>
      </c>
      <c r="I264">
        <v>125</v>
      </c>
      <c r="J264">
        <v>125</v>
      </c>
    </row>
    <row r="265" spans="1:10" x14ac:dyDescent="0.45">
      <c r="A265" t="s">
        <v>7</v>
      </c>
      <c r="B265" t="s">
        <v>11</v>
      </c>
      <c r="C265">
        <v>56</v>
      </c>
      <c r="D265" t="s">
        <v>12</v>
      </c>
      <c r="E265">
        <v>167</v>
      </c>
      <c r="F265">
        <v>167</v>
      </c>
      <c r="G265" t="s">
        <v>22</v>
      </c>
      <c r="H265" t="s">
        <v>22</v>
      </c>
      <c r="I265">
        <v>201</v>
      </c>
      <c r="J265">
        <v>201</v>
      </c>
    </row>
    <row r="266" spans="1:10" x14ac:dyDescent="0.45">
      <c r="A266" t="s">
        <v>7</v>
      </c>
      <c r="B266" t="s">
        <v>11</v>
      </c>
      <c r="C266">
        <v>60</v>
      </c>
      <c r="D266" t="s">
        <v>15</v>
      </c>
      <c r="E266">
        <v>156</v>
      </c>
      <c r="F266">
        <v>156</v>
      </c>
      <c r="G266" t="s">
        <v>22</v>
      </c>
      <c r="H266" t="s">
        <v>22</v>
      </c>
      <c r="I266">
        <v>171</v>
      </c>
      <c r="J266">
        <v>171</v>
      </c>
    </row>
    <row r="267" spans="1:10" x14ac:dyDescent="0.45">
      <c r="A267" t="s">
        <v>7</v>
      </c>
      <c r="B267" t="s">
        <v>11</v>
      </c>
      <c r="C267">
        <v>50</v>
      </c>
      <c r="D267" t="s">
        <v>12</v>
      </c>
      <c r="E267">
        <v>153</v>
      </c>
      <c r="F267">
        <v>153</v>
      </c>
      <c r="G267" t="s">
        <v>22</v>
      </c>
      <c r="H267" t="s">
        <v>22</v>
      </c>
      <c r="I267">
        <v>205</v>
      </c>
      <c r="J267">
        <v>205</v>
      </c>
    </row>
    <row r="268" spans="1:10" x14ac:dyDescent="0.45">
      <c r="A268" t="s">
        <v>7</v>
      </c>
      <c r="B268" t="s">
        <v>11</v>
      </c>
      <c r="C268">
        <v>60</v>
      </c>
      <c r="D268" t="s">
        <v>15</v>
      </c>
      <c r="E268">
        <v>166</v>
      </c>
      <c r="F268">
        <v>166</v>
      </c>
      <c r="G268" t="s">
        <v>22</v>
      </c>
      <c r="H268" t="s">
        <v>22</v>
      </c>
      <c r="I268">
        <v>172</v>
      </c>
      <c r="J268">
        <v>172</v>
      </c>
    </row>
    <row r="269" spans="1:10" x14ac:dyDescent="0.45">
      <c r="A269" t="s">
        <v>7</v>
      </c>
      <c r="B269" t="s">
        <v>18</v>
      </c>
      <c r="C269">
        <v>43</v>
      </c>
      <c r="D269" t="s">
        <v>9</v>
      </c>
      <c r="E269">
        <v>151</v>
      </c>
      <c r="F269">
        <v>151</v>
      </c>
      <c r="G269" t="s">
        <v>22</v>
      </c>
      <c r="H269" t="s">
        <v>22</v>
      </c>
      <c r="I269">
        <v>154</v>
      </c>
      <c r="J269">
        <v>154</v>
      </c>
    </row>
    <row r="270" spans="1:10" x14ac:dyDescent="0.45">
      <c r="A270" t="s">
        <v>7</v>
      </c>
      <c r="B270" t="s">
        <v>8</v>
      </c>
      <c r="C270">
        <v>40</v>
      </c>
      <c r="D270" t="s">
        <v>9</v>
      </c>
      <c r="E270">
        <v>170</v>
      </c>
      <c r="F270">
        <v>170</v>
      </c>
      <c r="G270" t="s">
        <v>22</v>
      </c>
      <c r="H270" t="s">
        <v>22</v>
      </c>
      <c r="I270">
        <v>111</v>
      </c>
      <c r="J270">
        <v>111</v>
      </c>
    </row>
    <row r="271" spans="1:10" x14ac:dyDescent="0.45">
      <c r="A271" t="s">
        <v>7</v>
      </c>
      <c r="B271" t="s">
        <v>11</v>
      </c>
      <c r="C271">
        <v>27</v>
      </c>
      <c r="D271" t="s">
        <v>17</v>
      </c>
      <c r="E271">
        <v>155</v>
      </c>
      <c r="F271">
        <v>155</v>
      </c>
      <c r="G271" t="s">
        <v>22</v>
      </c>
      <c r="H271" t="s">
        <v>22</v>
      </c>
      <c r="I271">
        <v>148</v>
      </c>
      <c r="J271">
        <v>148</v>
      </c>
    </row>
    <row r="272" spans="1:10" x14ac:dyDescent="0.45">
      <c r="A272" t="s">
        <v>7</v>
      </c>
      <c r="B272" t="s">
        <v>8</v>
      </c>
      <c r="C272">
        <v>66</v>
      </c>
      <c r="D272" t="s">
        <v>15</v>
      </c>
      <c r="E272">
        <v>159</v>
      </c>
      <c r="F272">
        <v>159</v>
      </c>
      <c r="G272" t="s">
        <v>22</v>
      </c>
      <c r="H272" t="s">
        <v>22</v>
      </c>
      <c r="I272">
        <v>185</v>
      </c>
      <c r="J272">
        <v>185</v>
      </c>
    </row>
    <row r="273" spans="1:10" x14ac:dyDescent="0.45">
      <c r="A273" t="s">
        <v>7</v>
      </c>
      <c r="B273" t="s">
        <v>11</v>
      </c>
      <c r="C273">
        <v>37</v>
      </c>
      <c r="D273" t="s">
        <v>16</v>
      </c>
      <c r="E273">
        <v>165</v>
      </c>
      <c r="F273">
        <v>165</v>
      </c>
      <c r="G273" t="s">
        <v>22</v>
      </c>
      <c r="H273" t="s">
        <v>22</v>
      </c>
      <c r="I273">
        <v>114</v>
      </c>
      <c r="J273">
        <v>114</v>
      </c>
    </row>
    <row r="274" spans="1:10" x14ac:dyDescent="0.45">
      <c r="A274" t="s">
        <v>7</v>
      </c>
      <c r="B274" t="s">
        <v>18</v>
      </c>
      <c r="C274">
        <v>61</v>
      </c>
      <c r="D274" t="s">
        <v>15</v>
      </c>
      <c r="E274">
        <v>169</v>
      </c>
      <c r="F274">
        <v>169</v>
      </c>
      <c r="G274" t="s">
        <v>22</v>
      </c>
      <c r="H274" t="s">
        <v>22</v>
      </c>
      <c r="I274">
        <v>143</v>
      </c>
      <c r="J274">
        <v>143</v>
      </c>
    </row>
    <row r="275" spans="1:10" x14ac:dyDescent="0.45">
      <c r="A275" t="s">
        <v>7</v>
      </c>
      <c r="B275" t="s">
        <v>18</v>
      </c>
      <c r="C275">
        <v>36</v>
      </c>
      <c r="D275" t="s">
        <v>16</v>
      </c>
      <c r="E275">
        <v>155</v>
      </c>
      <c r="F275">
        <v>155</v>
      </c>
      <c r="G275" t="s">
        <v>22</v>
      </c>
      <c r="H275" t="s">
        <v>22</v>
      </c>
      <c r="I275">
        <v>155</v>
      </c>
      <c r="J275">
        <v>155</v>
      </c>
    </row>
    <row r="276" spans="1:10" x14ac:dyDescent="0.45">
      <c r="A276" t="s">
        <v>7</v>
      </c>
      <c r="B276" t="s">
        <v>8</v>
      </c>
      <c r="C276">
        <v>41</v>
      </c>
      <c r="D276" t="s">
        <v>9</v>
      </c>
      <c r="E276">
        <v>161</v>
      </c>
      <c r="F276">
        <v>161</v>
      </c>
      <c r="G276" t="s">
        <v>22</v>
      </c>
      <c r="H276" t="s">
        <v>22</v>
      </c>
      <c r="I276">
        <v>186</v>
      </c>
      <c r="J276">
        <v>186</v>
      </c>
    </row>
    <row r="277" spans="1:10" x14ac:dyDescent="0.45">
      <c r="A277" t="s">
        <v>7</v>
      </c>
      <c r="B277" t="s">
        <v>18</v>
      </c>
      <c r="C277">
        <v>36</v>
      </c>
      <c r="D277" t="s">
        <v>16</v>
      </c>
      <c r="E277">
        <v>175</v>
      </c>
      <c r="F277">
        <v>175</v>
      </c>
      <c r="G277" t="s">
        <v>22</v>
      </c>
      <c r="H277" t="s">
        <v>22</v>
      </c>
      <c r="I277">
        <v>145</v>
      </c>
      <c r="J277">
        <v>145</v>
      </c>
    </row>
    <row r="278" spans="1:10" x14ac:dyDescent="0.45">
      <c r="A278" t="s">
        <v>7</v>
      </c>
      <c r="B278" t="s">
        <v>11</v>
      </c>
      <c r="C278">
        <v>38</v>
      </c>
      <c r="D278" t="s">
        <v>16</v>
      </c>
      <c r="E278">
        <v>175</v>
      </c>
      <c r="F278">
        <v>175</v>
      </c>
      <c r="G278" t="s">
        <v>22</v>
      </c>
      <c r="H278" t="s">
        <v>22</v>
      </c>
      <c r="I278">
        <v>190</v>
      </c>
      <c r="J278">
        <v>190</v>
      </c>
    </row>
    <row r="279" spans="1:10" x14ac:dyDescent="0.45">
      <c r="A279" t="s">
        <v>7</v>
      </c>
      <c r="B279" t="s">
        <v>8</v>
      </c>
      <c r="C279">
        <v>41</v>
      </c>
      <c r="D279" t="s">
        <v>9</v>
      </c>
      <c r="E279">
        <v>153</v>
      </c>
      <c r="F279">
        <v>153</v>
      </c>
      <c r="G279" t="s">
        <v>22</v>
      </c>
      <c r="H279" t="s">
        <v>22</v>
      </c>
      <c r="I279">
        <v>158</v>
      </c>
      <c r="J279">
        <v>158</v>
      </c>
    </row>
    <row r="280" spans="1:10" x14ac:dyDescent="0.45">
      <c r="A280" t="s">
        <v>7</v>
      </c>
      <c r="B280" t="s">
        <v>8</v>
      </c>
      <c r="C280">
        <v>23</v>
      </c>
      <c r="D280" t="s">
        <v>17</v>
      </c>
      <c r="E280">
        <v>153</v>
      </c>
      <c r="F280">
        <v>153</v>
      </c>
      <c r="G280" t="s">
        <v>22</v>
      </c>
      <c r="H280" t="s">
        <v>22</v>
      </c>
      <c r="I280">
        <v>184</v>
      </c>
      <c r="J280">
        <v>184</v>
      </c>
    </row>
    <row r="281" spans="1:10" x14ac:dyDescent="0.45">
      <c r="A281" t="s">
        <v>7</v>
      </c>
      <c r="B281" t="s">
        <v>18</v>
      </c>
      <c r="C281">
        <v>43</v>
      </c>
      <c r="D281" t="s">
        <v>9</v>
      </c>
      <c r="E281">
        <v>168</v>
      </c>
      <c r="F281">
        <v>168</v>
      </c>
      <c r="G281" t="s">
        <v>22</v>
      </c>
      <c r="H281" t="s">
        <v>22</v>
      </c>
      <c r="I281">
        <v>164</v>
      </c>
      <c r="J281">
        <v>164</v>
      </c>
    </row>
    <row r="282" spans="1:10" x14ac:dyDescent="0.45">
      <c r="A282" t="s">
        <v>7</v>
      </c>
      <c r="B282" t="s">
        <v>14</v>
      </c>
      <c r="C282">
        <v>25</v>
      </c>
      <c r="D282" t="s">
        <v>17</v>
      </c>
      <c r="E282">
        <v>155</v>
      </c>
      <c r="F282">
        <v>155</v>
      </c>
      <c r="G282" t="s">
        <v>22</v>
      </c>
      <c r="H282" t="s">
        <v>22</v>
      </c>
      <c r="I282">
        <v>217</v>
      </c>
      <c r="J282">
        <v>217</v>
      </c>
    </row>
    <row r="283" spans="1:10" x14ac:dyDescent="0.45">
      <c r="A283" t="s">
        <v>7</v>
      </c>
      <c r="B283" t="s">
        <v>11</v>
      </c>
      <c r="C283">
        <v>52</v>
      </c>
      <c r="D283" t="s">
        <v>12</v>
      </c>
      <c r="E283">
        <v>168</v>
      </c>
      <c r="F283">
        <v>168</v>
      </c>
      <c r="G283" t="s">
        <v>22</v>
      </c>
      <c r="H283" t="s">
        <v>22</v>
      </c>
      <c r="I283">
        <v>159</v>
      </c>
      <c r="J283">
        <v>159</v>
      </c>
    </row>
    <row r="284" spans="1:10" x14ac:dyDescent="0.45">
      <c r="A284" t="s">
        <v>7</v>
      </c>
      <c r="B284" t="s">
        <v>8</v>
      </c>
      <c r="C284">
        <v>55</v>
      </c>
      <c r="D284" t="s">
        <v>12</v>
      </c>
      <c r="E284">
        <v>172</v>
      </c>
      <c r="F284">
        <v>172</v>
      </c>
      <c r="G284" t="s">
        <v>22</v>
      </c>
      <c r="H284" t="s">
        <v>22</v>
      </c>
      <c r="I284">
        <v>250</v>
      </c>
      <c r="J284">
        <v>250</v>
      </c>
    </row>
    <row r="285" spans="1:10" x14ac:dyDescent="0.45">
      <c r="A285" t="s">
        <v>7</v>
      </c>
      <c r="B285" t="s">
        <v>11</v>
      </c>
      <c r="C285">
        <v>84</v>
      </c>
      <c r="D285" t="s">
        <v>15</v>
      </c>
      <c r="E285">
        <v>162</v>
      </c>
      <c r="F285">
        <v>162</v>
      </c>
      <c r="G285" t="s">
        <v>22</v>
      </c>
      <c r="H285" t="s">
        <v>22</v>
      </c>
      <c r="I285">
        <v>182</v>
      </c>
      <c r="J285">
        <v>182</v>
      </c>
    </row>
    <row r="286" spans="1:10" x14ac:dyDescent="0.45">
      <c r="A286" t="s">
        <v>7</v>
      </c>
      <c r="B286" t="s">
        <v>8</v>
      </c>
      <c r="C286">
        <v>33</v>
      </c>
      <c r="D286" t="s">
        <v>16</v>
      </c>
      <c r="E286">
        <v>156</v>
      </c>
      <c r="F286">
        <v>156</v>
      </c>
      <c r="G286" t="s">
        <v>22</v>
      </c>
      <c r="H286" t="s">
        <v>22</v>
      </c>
      <c r="I286">
        <v>186</v>
      </c>
      <c r="J286">
        <v>186</v>
      </c>
    </row>
    <row r="287" spans="1:10" x14ac:dyDescent="0.45">
      <c r="A287" t="s">
        <v>13</v>
      </c>
      <c r="B287" t="s">
        <v>18</v>
      </c>
      <c r="C287">
        <v>37</v>
      </c>
      <c r="D287" t="s">
        <v>16</v>
      </c>
      <c r="E287">
        <v>170</v>
      </c>
      <c r="F287">
        <v>170</v>
      </c>
      <c r="G287" t="s">
        <v>22</v>
      </c>
      <c r="H287" t="s">
        <v>22</v>
      </c>
      <c r="I287">
        <v>200</v>
      </c>
      <c r="J287">
        <v>200</v>
      </c>
    </row>
    <row r="288" spans="1:10" x14ac:dyDescent="0.45">
      <c r="A288" t="s">
        <v>13</v>
      </c>
      <c r="B288" t="s">
        <v>14</v>
      </c>
      <c r="C288">
        <v>45</v>
      </c>
      <c r="D288" t="s">
        <v>9</v>
      </c>
      <c r="E288">
        <v>166</v>
      </c>
      <c r="F288">
        <v>166</v>
      </c>
      <c r="G288" t="s">
        <v>22</v>
      </c>
      <c r="H288" t="s">
        <v>22</v>
      </c>
      <c r="I288">
        <v>200</v>
      </c>
      <c r="J288">
        <v>200</v>
      </c>
    </row>
    <row r="289" spans="1:10" x14ac:dyDescent="0.45">
      <c r="A289" t="s">
        <v>13</v>
      </c>
      <c r="B289" t="s">
        <v>8</v>
      </c>
      <c r="C289">
        <v>27</v>
      </c>
      <c r="D289" t="s">
        <v>17</v>
      </c>
      <c r="E289">
        <v>170</v>
      </c>
      <c r="F289">
        <v>170</v>
      </c>
      <c r="G289" t="s">
        <v>22</v>
      </c>
      <c r="H289" t="s">
        <v>22</v>
      </c>
      <c r="I289">
        <v>199</v>
      </c>
      <c r="J289">
        <v>199</v>
      </c>
    </row>
    <row r="290" spans="1:10" x14ac:dyDescent="0.45">
      <c r="A290" t="s">
        <v>13</v>
      </c>
      <c r="B290" t="s">
        <v>8</v>
      </c>
      <c r="C290">
        <v>22</v>
      </c>
      <c r="D290" t="s">
        <v>17</v>
      </c>
      <c r="E290">
        <v>160</v>
      </c>
      <c r="F290">
        <v>160</v>
      </c>
      <c r="G290" t="s">
        <v>22</v>
      </c>
      <c r="H290" t="s">
        <v>22</v>
      </c>
      <c r="I290">
        <v>186</v>
      </c>
      <c r="J290">
        <v>186</v>
      </c>
    </row>
    <row r="291" spans="1:10" x14ac:dyDescent="0.45">
      <c r="A291" t="s">
        <v>13</v>
      </c>
      <c r="B291" t="s">
        <v>11</v>
      </c>
      <c r="C291">
        <v>52</v>
      </c>
      <c r="D291" t="s">
        <v>12</v>
      </c>
      <c r="E291">
        <v>170</v>
      </c>
      <c r="F291">
        <v>170</v>
      </c>
      <c r="G291" t="s">
        <v>22</v>
      </c>
      <c r="H291" t="s">
        <v>22</v>
      </c>
      <c r="I291">
        <v>234</v>
      </c>
      <c r="J291">
        <v>234</v>
      </c>
    </row>
    <row r="292" spans="1:10" x14ac:dyDescent="0.45">
      <c r="A292" t="s">
        <v>13</v>
      </c>
      <c r="B292" t="s">
        <v>18</v>
      </c>
      <c r="C292">
        <v>76</v>
      </c>
      <c r="D292" t="s">
        <v>15</v>
      </c>
      <c r="E292">
        <v>154</v>
      </c>
      <c r="F292">
        <v>154</v>
      </c>
      <c r="G292" t="s">
        <v>22</v>
      </c>
      <c r="H292" t="s">
        <v>22</v>
      </c>
      <c r="I292">
        <v>190</v>
      </c>
      <c r="J292">
        <v>190</v>
      </c>
    </row>
    <row r="293" spans="1:10" x14ac:dyDescent="0.45">
      <c r="A293" t="s">
        <v>13</v>
      </c>
      <c r="B293" t="s">
        <v>8</v>
      </c>
      <c r="C293">
        <v>20</v>
      </c>
      <c r="D293" t="s">
        <v>17</v>
      </c>
      <c r="E293">
        <v>161</v>
      </c>
      <c r="F293">
        <v>161</v>
      </c>
      <c r="G293" t="s">
        <v>22</v>
      </c>
      <c r="H293" t="s">
        <v>22</v>
      </c>
      <c r="I293">
        <v>194</v>
      </c>
      <c r="J293">
        <v>194</v>
      </c>
    </row>
    <row r="294" spans="1:10" x14ac:dyDescent="0.45">
      <c r="A294" t="s">
        <v>13</v>
      </c>
      <c r="B294" t="s">
        <v>8</v>
      </c>
      <c r="C294">
        <v>41</v>
      </c>
      <c r="D294" t="s">
        <v>9</v>
      </c>
      <c r="E294">
        <v>154</v>
      </c>
      <c r="F294">
        <v>154</v>
      </c>
      <c r="G294" t="s">
        <v>22</v>
      </c>
      <c r="H294" t="s">
        <v>22</v>
      </c>
      <c r="I294">
        <v>196</v>
      </c>
      <c r="J294">
        <v>196</v>
      </c>
    </row>
    <row r="295" spans="1:10" x14ac:dyDescent="0.45">
      <c r="A295" t="s">
        <v>13</v>
      </c>
      <c r="B295" t="s">
        <v>8</v>
      </c>
      <c r="C295">
        <v>35</v>
      </c>
      <c r="D295" t="s">
        <v>16</v>
      </c>
      <c r="E295">
        <v>169</v>
      </c>
      <c r="F295">
        <v>169</v>
      </c>
      <c r="G295" t="s">
        <v>22</v>
      </c>
      <c r="H295" t="s">
        <v>22</v>
      </c>
      <c r="I295">
        <v>188</v>
      </c>
      <c r="J295">
        <v>188</v>
      </c>
    </row>
    <row r="296" spans="1:10" x14ac:dyDescent="0.45">
      <c r="A296" t="s">
        <v>13</v>
      </c>
      <c r="B296" t="s">
        <v>11</v>
      </c>
      <c r="C296">
        <v>21</v>
      </c>
      <c r="D296" t="s">
        <v>17</v>
      </c>
      <c r="E296">
        <v>158</v>
      </c>
      <c r="F296">
        <v>158</v>
      </c>
      <c r="G296" t="s">
        <v>22</v>
      </c>
      <c r="H296" t="s">
        <v>22</v>
      </c>
      <c r="I296">
        <v>159</v>
      </c>
      <c r="J296">
        <v>159</v>
      </c>
    </row>
    <row r="297" spans="1:10" x14ac:dyDescent="0.45">
      <c r="A297" t="s">
        <v>13</v>
      </c>
      <c r="B297" t="s">
        <v>8</v>
      </c>
      <c r="C297">
        <v>50</v>
      </c>
      <c r="D297" t="s">
        <v>12</v>
      </c>
      <c r="E297">
        <v>172</v>
      </c>
      <c r="F297">
        <v>172</v>
      </c>
      <c r="G297" t="s">
        <v>22</v>
      </c>
      <c r="H297" t="s">
        <v>22</v>
      </c>
      <c r="I297">
        <v>174</v>
      </c>
      <c r="J297">
        <v>174</v>
      </c>
    </row>
    <row r="298" spans="1:10" x14ac:dyDescent="0.45">
      <c r="A298" t="s">
        <v>13</v>
      </c>
      <c r="B298" t="s">
        <v>14</v>
      </c>
      <c r="C298">
        <v>40</v>
      </c>
      <c r="D298" t="s">
        <v>9</v>
      </c>
      <c r="E298">
        <v>153</v>
      </c>
      <c r="F298">
        <v>153</v>
      </c>
      <c r="G298" t="s">
        <v>22</v>
      </c>
      <c r="H298" t="s">
        <v>22</v>
      </c>
      <c r="I298">
        <v>181</v>
      </c>
      <c r="J298">
        <v>181</v>
      </c>
    </row>
    <row r="299" spans="1:10" x14ac:dyDescent="0.45">
      <c r="A299" t="s">
        <v>13</v>
      </c>
      <c r="B299" t="s">
        <v>8</v>
      </c>
      <c r="C299">
        <v>21</v>
      </c>
      <c r="D299" t="s">
        <v>17</v>
      </c>
      <c r="E299">
        <v>155</v>
      </c>
      <c r="F299">
        <v>155</v>
      </c>
      <c r="G299" t="s">
        <v>22</v>
      </c>
      <c r="H299" t="s">
        <v>22</v>
      </c>
      <c r="I299">
        <v>255</v>
      </c>
      <c r="J299">
        <v>255</v>
      </c>
    </row>
    <row r="300" spans="1:10" x14ac:dyDescent="0.45">
      <c r="A300" t="s">
        <v>13</v>
      </c>
      <c r="B300" t="s">
        <v>8</v>
      </c>
      <c r="C300">
        <v>42</v>
      </c>
      <c r="D300" t="s">
        <v>9</v>
      </c>
      <c r="E300">
        <v>156</v>
      </c>
      <c r="F300">
        <v>156</v>
      </c>
      <c r="G300" t="s">
        <v>22</v>
      </c>
      <c r="H300" t="s">
        <v>22</v>
      </c>
      <c r="I300">
        <v>254</v>
      </c>
      <c r="J300">
        <v>254</v>
      </c>
    </row>
    <row r="301" spans="1:10" x14ac:dyDescent="0.45">
      <c r="A301" t="s">
        <v>13</v>
      </c>
      <c r="B301" t="s">
        <v>18</v>
      </c>
      <c r="C301">
        <v>80</v>
      </c>
      <c r="D301" t="s">
        <v>15</v>
      </c>
      <c r="E301">
        <v>162</v>
      </c>
      <c r="F301">
        <v>162</v>
      </c>
      <c r="G301" t="s">
        <v>22</v>
      </c>
      <c r="H301" t="s">
        <v>22</v>
      </c>
      <c r="I301">
        <v>143</v>
      </c>
      <c r="J301">
        <v>143</v>
      </c>
    </row>
    <row r="302" spans="1:10" x14ac:dyDescent="0.45">
      <c r="A302" t="s">
        <v>13</v>
      </c>
      <c r="B302" t="s">
        <v>8</v>
      </c>
      <c r="C302">
        <v>54</v>
      </c>
      <c r="D302" t="s">
        <v>12</v>
      </c>
      <c r="E302">
        <v>165</v>
      </c>
      <c r="F302">
        <v>165</v>
      </c>
      <c r="G302" t="s">
        <v>22</v>
      </c>
      <c r="H302" t="s">
        <v>22</v>
      </c>
      <c r="I302">
        <v>196</v>
      </c>
      <c r="J302">
        <v>196</v>
      </c>
    </row>
    <row r="303" spans="1:10" x14ac:dyDescent="0.45">
      <c r="A303" t="s">
        <v>13</v>
      </c>
      <c r="B303" t="s">
        <v>14</v>
      </c>
      <c r="C303">
        <v>45</v>
      </c>
      <c r="D303" t="s">
        <v>9</v>
      </c>
      <c r="E303">
        <v>167</v>
      </c>
      <c r="F303">
        <v>167</v>
      </c>
      <c r="G303" t="s">
        <v>22</v>
      </c>
      <c r="H303" t="s">
        <v>22</v>
      </c>
      <c r="I303">
        <v>179</v>
      </c>
      <c r="J303">
        <v>179</v>
      </c>
    </row>
    <row r="304" spans="1:10" x14ac:dyDescent="0.45">
      <c r="A304" t="s">
        <v>13</v>
      </c>
      <c r="B304" t="s">
        <v>8</v>
      </c>
      <c r="C304">
        <v>71</v>
      </c>
      <c r="D304" t="s">
        <v>15</v>
      </c>
      <c r="E304">
        <v>165</v>
      </c>
      <c r="F304">
        <v>165</v>
      </c>
      <c r="G304" t="s">
        <v>22</v>
      </c>
      <c r="H304" t="s">
        <v>22</v>
      </c>
      <c r="I304">
        <v>208</v>
      </c>
      <c r="J304">
        <v>208</v>
      </c>
    </row>
    <row r="305" spans="1:10" x14ac:dyDescent="0.45">
      <c r="A305" t="s">
        <v>13</v>
      </c>
      <c r="B305" t="s">
        <v>11</v>
      </c>
      <c r="C305">
        <v>63</v>
      </c>
      <c r="D305" t="s">
        <v>15</v>
      </c>
      <c r="E305">
        <v>175</v>
      </c>
      <c r="F305">
        <v>175</v>
      </c>
      <c r="G305" t="s">
        <v>22</v>
      </c>
      <c r="H305" t="s">
        <v>22</v>
      </c>
      <c r="I305">
        <v>170</v>
      </c>
      <c r="J305">
        <v>170</v>
      </c>
    </row>
    <row r="306" spans="1:10" x14ac:dyDescent="0.45">
      <c r="A306" t="s">
        <v>13</v>
      </c>
      <c r="B306" t="s">
        <v>11</v>
      </c>
      <c r="C306">
        <v>59</v>
      </c>
      <c r="D306" t="s">
        <v>12</v>
      </c>
      <c r="E306">
        <v>172</v>
      </c>
      <c r="F306">
        <v>172</v>
      </c>
      <c r="G306" t="s">
        <v>22</v>
      </c>
      <c r="H306" t="s">
        <v>22</v>
      </c>
      <c r="I306">
        <v>195</v>
      </c>
      <c r="J306">
        <v>195</v>
      </c>
    </row>
    <row r="307" spans="1:10" x14ac:dyDescent="0.45">
      <c r="A307" t="s">
        <v>13</v>
      </c>
      <c r="B307" t="s">
        <v>18</v>
      </c>
      <c r="C307">
        <v>23</v>
      </c>
      <c r="D307" t="s">
        <v>17</v>
      </c>
      <c r="E307">
        <v>164</v>
      </c>
      <c r="F307">
        <v>164</v>
      </c>
      <c r="G307" t="s">
        <v>22</v>
      </c>
      <c r="H307" t="s">
        <v>22</v>
      </c>
      <c r="I307">
        <v>230</v>
      </c>
      <c r="J307">
        <v>230</v>
      </c>
    </row>
    <row r="308" spans="1:10" x14ac:dyDescent="0.45">
      <c r="A308" t="s">
        <v>13</v>
      </c>
      <c r="B308" t="s">
        <v>8</v>
      </c>
      <c r="C308">
        <v>33</v>
      </c>
      <c r="D308" t="s">
        <v>16</v>
      </c>
      <c r="E308">
        <v>170</v>
      </c>
      <c r="F308">
        <v>170</v>
      </c>
      <c r="G308" t="s">
        <v>22</v>
      </c>
      <c r="H308" t="s">
        <v>22</v>
      </c>
      <c r="I308">
        <v>191</v>
      </c>
      <c r="J308">
        <v>191</v>
      </c>
    </row>
    <row r="309" spans="1:10" x14ac:dyDescent="0.45">
      <c r="A309" t="s">
        <v>13</v>
      </c>
      <c r="B309" t="s">
        <v>11</v>
      </c>
      <c r="C309">
        <v>52</v>
      </c>
      <c r="D309" t="s">
        <v>12</v>
      </c>
      <c r="E309">
        <v>159</v>
      </c>
      <c r="F309">
        <v>159</v>
      </c>
      <c r="G309" t="s">
        <v>22</v>
      </c>
      <c r="H309" t="s">
        <v>22</v>
      </c>
      <c r="I309">
        <v>181</v>
      </c>
      <c r="J309">
        <v>181</v>
      </c>
    </row>
    <row r="310" spans="1:10" x14ac:dyDescent="0.45">
      <c r="A310" t="s">
        <v>13</v>
      </c>
      <c r="B310" t="s">
        <v>18</v>
      </c>
      <c r="C310">
        <v>41</v>
      </c>
      <c r="D310" t="s">
        <v>9</v>
      </c>
      <c r="E310">
        <v>160</v>
      </c>
      <c r="F310">
        <v>160</v>
      </c>
      <c r="G310" t="s">
        <v>22</v>
      </c>
      <c r="H310" t="s">
        <v>22</v>
      </c>
      <c r="I310">
        <v>205</v>
      </c>
      <c r="J310">
        <v>205</v>
      </c>
    </row>
    <row r="311" spans="1:10" x14ac:dyDescent="0.45">
      <c r="A311" t="s">
        <v>13</v>
      </c>
      <c r="B311" t="s">
        <v>8</v>
      </c>
      <c r="C311">
        <v>43</v>
      </c>
      <c r="D311" t="s">
        <v>9</v>
      </c>
      <c r="E311">
        <v>163</v>
      </c>
      <c r="F311">
        <v>163</v>
      </c>
      <c r="G311" t="s">
        <v>22</v>
      </c>
      <c r="H311" t="s">
        <v>22</v>
      </c>
      <c r="I311">
        <v>198</v>
      </c>
      <c r="J311">
        <v>198</v>
      </c>
    </row>
    <row r="312" spans="1:10" x14ac:dyDescent="0.45">
      <c r="A312" t="s">
        <v>13</v>
      </c>
      <c r="B312" t="s">
        <v>11</v>
      </c>
      <c r="C312">
        <v>71</v>
      </c>
      <c r="D312" t="s">
        <v>15</v>
      </c>
      <c r="E312">
        <v>171</v>
      </c>
      <c r="F312">
        <v>171</v>
      </c>
      <c r="G312" t="s">
        <v>22</v>
      </c>
      <c r="H312" t="s">
        <v>22</v>
      </c>
      <c r="I312">
        <v>162</v>
      </c>
      <c r="J312">
        <v>162</v>
      </c>
    </row>
    <row r="313" spans="1:10" x14ac:dyDescent="0.45">
      <c r="A313" t="s">
        <v>13</v>
      </c>
      <c r="B313" t="s">
        <v>11</v>
      </c>
      <c r="C313">
        <v>72</v>
      </c>
      <c r="D313" t="s">
        <v>15</v>
      </c>
      <c r="E313">
        <v>167</v>
      </c>
      <c r="F313">
        <v>167</v>
      </c>
      <c r="G313" t="s">
        <v>22</v>
      </c>
      <c r="H313" t="s">
        <v>22</v>
      </c>
      <c r="I313">
        <v>202</v>
      </c>
      <c r="J313">
        <v>202</v>
      </c>
    </row>
    <row r="314" spans="1:10" x14ac:dyDescent="0.45">
      <c r="A314" t="s">
        <v>13</v>
      </c>
      <c r="B314" t="s">
        <v>14</v>
      </c>
      <c r="C314">
        <v>82</v>
      </c>
      <c r="D314" t="s">
        <v>15</v>
      </c>
      <c r="E314">
        <v>170</v>
      </c>
      <c r="F314">
        <v>170</v>
      </c>
      <c r="G314" t="s">
        <v>22</v>
      </c>
      <c r="H314" t="s">
        <v>22</v>
      </c>
      <c r="I314">
        <v>244</v>
      </c>
      <c r="J314">
        <v>244</v>
      </c>
    </row>
    <row r="315" spans="1:10" x14ac:dyDescent="0.45">
      <c r="A315" t="s">
        <v>13</v>
      </c>
      <c r="B315" t="s">
        <v>11</v>
      </c>
      <c r="C315">
        <v>25</v>
      </c>
      <c r="D315" t="s">
        <v>17</v>
      </c>
      <c r="E315">
        <v>162</v>
      </c>
      <c r="F315">
        <v>162</v>
      </c>
      <c r="G315" t="s">
        <v>22</v>
      </c>
      <c r="H315" t="s">
        <v>22</v>
      </c>
      <c r="I315">
        <v>159</v>
      </c>
      <c r="J315">
        <v>159</v>
      </c>
    </row>
    <row r="316" spans="1:10" x14ac:dyDescent="0.45">
      <c r="A316" t="s">
        <v>13</v>
      </c>
      <c r="B316" t="s">
        <v>8</v>
      </c>
      <c r="C316">
        <v>73</v>
      </c>
      <c r="D316" t="s">
        <v>15</v>
      </c>
      <c r="E316">
        <v>174</v>
      </c>
      <c r="F316">
        <v>174</v>
      </c>
      <c r="G316" t="s">
        <v>22</v>
      </c>
      <c r="H316" t="s">
        <v>22</v>
      </c>
      <c r="I316">
        <v>188</v>
      </c>
      <c r="J316">
        <v>188</v>
      </c>
    </row>
    <row r="317" spans="1:10" x14ac:dyDescent="0.45">
      <c r="A317" t="s">
        <v>13</v>
      </c>
      <c r="B317" t="s">
        <v>14</v>
      </c>
      <c r="C317">
        <v>63</v>
      </c>
      <c r="D317" t="s">
        <v>15</v>
      </c>
      <c r="E317">
        <v>166</v>
      </c>
      <c r="F317">
        <v>166</v>
      </c>
      <c r="G317" t="s">
        <v>22</v>
      </c>
      <c r="H317" t="s">
        <v>22</v>
      </c>
      <c r="I317">
        <v>216</v>
      </c>
      <c r="J317">
        <v>216</v>
      </c>
    </row>
    <row r="318" spans="1:10" x14ac:dyDescent="0.45">
      <c r="A318" t="s">
        <v>13</v>
      </c>
      <c r="B318" t="s">
        <v>11</v>
      </c>
      <c r="C318">
        <v>38</v>
      </c>
      <c r="D318" t="s">
        <v>16</v>
      </c>
      <c r="E318">
        <v>167</v>
      </c>
      <c r="F318">
        <v>167</v>
      </c>
      <c r="G318" t="s">
        <v>22</v>
      </c>
      <c r="H318" t="s">
        <v>22</v>
      </c>
      <c r="I318">
        <v>189</v>
      </c>
      <c r="J318">
        <v>189</v>
      </c>
    </row>
    <row r="319" spans="1:10" x14ac:dyDescent="0.45">
      <c r="A319" t="s">
        <v>13</v>
      </c>
      <c r="B319" t="s">
        <v>11</v>
      </c>
      <c r="C319">
        <v>56</v>
      </c>
      <c r="D319" t="s">
        <v>12</v>
      </c>
      <c r="E319">
        <v>159</v>
      </c>
      <c r="F319">
        <v>159</v>
      </c>
      <c r="G319" t="s">
        <v>22</v>
      </c>
      <c r="H319" t="s">
        <v>22</v>
      </c>
      <c r="I319">
        <v>150</v>
      </c>
      <c r="J319">
        <v>150</v>
      </c>
    </row>
    <row r="320" spans="1:10" x14ac:dyDescent="0.45">
      <c r="A320" t="s">
        <v>13</v>
      </c>
      <c r="B320" t="s">
        <v>18</v>
      </c>
      <c r="C320">
        <v>26</v>
      </c>
      <c r="D320" t="s">
        <v>17</v>
      </c>
      <c r="E320">
        <v>174</v>
      </c>
      <c r="F320">
        <v>174</v>
      </c>
      <c r="G320" t="s">
        <v>22</v>
      </c>
      <c r="H320" t="s">
        <v>22</v>
      </c>
      <c r="I320">
        <v>200</v>
      </c>
      <c r="J320">
        <v>200</v>
      </c>
    </row>
    <row r="321" spans="1:10" x14ac:dyDescent="0.45">
      <c r="A321" t="s">
        <v>13</v>
      </c>
      <c r="B321" t="s">
        <v>18</v>
      </c>
      <c r="C321">
        <v>33</v>
      </c>
      <c r="D321" t="s">
        <v>16</v>
      </c>
      <c r="E321">
        <v>163</v>
      </c>
      <c r="F321">
        <v>163</v>
      </c>
      <c r="G321" t="s">
        <v>22</v>
      </c>
      <c r="H321" t="s">
        <v>22</v>
      </c>
      <c r="I321">
        <v>157</v>
      </c>
      <c r="J321">
        <v>157</v>
      </c>
    </row>
    <row r="322" spans="1:10" x14ac:dyDescent="0.45">
      <c r="A322" t="s">
        <v>13</v>
      </c>
      <c r="B322" t="s">
        <v>8</v>
      </c>
      <c r="C322">
        <v>34</v>
      </c>
      <c r="D322" t="s">
        <v>16</v>
      </c>
      <c r="E322">
        <v>165</v>
      </c>
      <c r="F322">
        <v>165</v>
      </c>
      <c r="G322" t="s">
        <v>22</v>
      </c>
      <c r="H322" t="s">
        <v>22</v>
      </c>
      <c r="I322">
        <v>194</v>
      </c>
      <c r="J322">
        <v>194</v>
      </c>
    </row>
    <row r="323" spans="1:10" x14ac:dyDescent="0.45">
      <c r="A323" t="s">
        <v>13</v>
      </c>
      <c r="B323" t="s">
        <v>14</v>
      </c>
      <c r="C323">
        <v>28</v>
      </c>
      <c r="D323" t="s">
        <v>17</v>
      </c>
      <c r="E323">
        <v>154</v>
      </c>
      <c r="F323">
        <v>154</v>
      </c>
      <c r="G323" t="s">
        <v>22</v>
      </c>
      <c r="H323" t="s">
        <v>22</v>
      </c>
      <c r="I323">
        <v>255</v>
      </c>
      <c r="J323">
        <v>255</v>
      </c>
    </row>
    <row r="324" spans="1:10" x14ac:dyDescent="0.45">
      <c r="A324" t="s">
        <v>13</v>
      </c>
      <c r="B324" t="s">
        <v>14</v>
      </c>
      <c r="C324">
        <v>44</v>
      </c>
      <c r="D324" t="s">
        <v>9</v>
      </c>
      <c r="E324">
        <v>157</v>
      </c>
      <c r="F324">
        <v>157</v>
      </c>
      <c r="G324" t="s">
        <v>22</v>
      </c>
      <c r="H324" t="s">
        <v>22</v>
      </c>
      <c r="I324">
        <v>144</v>
      </c>
      <c r="J324">
        <v>144</v>
      </c>
    </row>
    <row r="325" spans="1:10" x14ac:dyDescent="0.45">
      <c r="A325" t="s">
        <v>7</v>
      </c>
      <c r="B325" t="s">
        <v>11</v>
      </c>
      <c r="C325">
        <v>70</v>
      </c>
      <c r="D325" t="s">
        <v>15</v>
      </c>
      <c r="E325">
        <v>184</v>
      </c>
      <c r="F325">
        <v>184</v>
      </c>
      <c r="G325" t="s">
        <v>23</v>
      </c>
      <c r="H325" t="s">
        <v>23</v>
      </c>
      <c r="I325">
        <v>161</v>
      </c>
      <c r="J325">
        <v>161</v>
      </c>
    </row>
    <row r="326" spans="1:10" x14ac:dyDescent="0.45">
      <c r="A326" t="s">
        <v>7</v>
      </c>
      <c r="B326" t="s">
        <v>18</v>
      </c>
      <c r="C326">
        <v>22</v>
      </c>
      <c r="D326" t="s">
        <v>17</v>
      </c>
      <c r="E326">
        <v>193</v>
      </c>
      <c r="F326">
        <v>193</v>
      </c>
      <c r="G326" t="s">
        <v>23</v>
      </c>
      <c r="H326" t="s">
        <v>23</v>
      </c>
      <c r="I326">
        <v>101</v>
      </c>
      <c r="J326">
        <v>101</v>
      </c>
    </row>
    <row r="327" spans="1:10" x14ac:dyDescent="0.45">
      <c r="A327" t="s">
        <v>7</v>
      </c>
      <c r="B327" t="s">
        <v>11</v>
      </c>
      <c r="C327">
        <v>27</v>
      </c>
      <c r="D327" t="s">
        <v>17</v>
      </c>
      <c r="E327">
        <v>180</v>
      </c>
      <c r="F327">
        <v>180</v>
      </c>
      <c r="G327" t="s">
        <v>23</v>
      </c>
      <c r="H327" t="s">
        <v>23</v>
      </c>
      <c r="I327">
        <v>150</v>
      </c>
      <c r="J327">
        <v>150</v>
      </c>
    </row>
    <row r="328" spans="1:10" x14ac:dyDescent="0.45">
      <c r="A328" t="s">
        <v>7</v>
      </c>
      <c r="B328" t="s">
        <v>11</v>
      </c>
      <c r="C328">
        <v>27</v>
      </c>
      <c r="D328" t="s">
        <v>17</v>
      </c>
      <c r="E328">
        <v>179</v>
      </c>
      <c r="F328">
        <v>179</v>
      </c>
      <c r="G328" t="s">
        <v>23</v>
      </c>
      <c r="H328" t="s">
        <v>23</v>
      </c>
      <c r="I328">
        <v>192</v>
      </c>
      <c r="J328">
        <v>192</v>
      </c>
    </row>
    <row r="329" spans="1:10" x14ac:dyDescent="0.45">
      <c r="A329" t="s">
        <v>7</v>
      </c>
      <c r="B329" t="s">
        <v>11</v>
      </c>
      <c r="C329">
        <v>64</v>
      </c>
      <c r="D329" t="s">
        <v>15</v>
      </c>
      <c r="E329">
        <v>197</v>
      </c>
      <c r="F329">
        <v>197</v>
      </c>
      <c r="G329" t="s">
        <v>23</v>
      </c>
      <c r="H329" t="s">
        <v>23</v>
      </c>
      <c r="I329">
        <v>141</v>
      </c>
      <c r="J329">
        <v>141</v>
      </c>
    </row>
    <row r="330" spans="1:10" x14ac:dyDescent="0.45">
      <c r="A330" t="s">
        <v>7</v>
      </c>
      <c r="B330" t="s">
        <v>8</v>
      </c>
      <c r="C330">
        <v>43</v>
      </c>
      <c r="D330" t="s">
        <v>9</v>
      </c>
      <c r="E330">
        <v>180</v>
      </c>
      <c r="F330">
        <v>180</v>
      </c>
      <c r="G330" t="s">
        <v>23</v>
      </c>
      <c r="H330" t="s">
        <v>23</v>
      </c>
      <c r="I330">
        <v>152</v>
      </c>
      <c r="J330">
        <v>152</v>
      </c>
    </row>
    <row r="331" spans="1:10" x14ac:dyDescent="0.45">
      <c r="A331" t="s">
        <v>7</v>
      </c>
      <c r="B331" t="s">
        <v>11</v>
      </c>
      <c r="C331">
        <v>40</v>
      </c>
      <c r="D331" t="s">
        <v>9</v>
      </c>
      <c r="E331">
        <v>192</v>
      </c>
      <c r="F331">
        <v>192</v>
      </c>
      <c r="G331" t="s">
        <v>23</v>
      </c>
      <c r="H331" t="s">
        <v>23</v>
      </c>
      <c r="I331">
        <v>284</v>
      </c>
      <c r="J331">
        <v>284</v>
      </c>
    </row>
    <row r="332" spans="1:10" x14ac:dyDescent="0.45">
      <c r="A332" t="s">
        <v>7</v>
      </c>
      <c r="B332" t="s">
        <v>8</v>
      </c>
      <c r="C332">
        <v>29</v>
      </c>
      <c r="D332" t="s">
        <v>17</v>
      </c>
      <c r="E332">
        <v>188</v>
      </c>
      <c r="F332">
        <v>188</v>
      </c>
      <c r="G332" t="s">
        <v>23</v>
      </c>
      <c r="H332" t="s">
        <v>23</v>
      </c>
      <c r="I332">
        <v>136</v>
      </c>
      <c r="J332">
        <v>136</v>
      </c>
    </row>
    <row r="333" spans="1:10" x14ac:dyDescent="0.45">
      <c r="A333" t="s">
        <v>7</v>
      </c>
      <c r="B333" t="s">
        <v>18</v>
      </c>
      <c r="C333">
        <v>47</v>
      </c>
      <c r="D333" t="s">
        <v>9</v>
      </c>
      <c r="E333">
        <v>200</v>
      </c>
      <c r="F333">
        <v>200</v>
      </c>
      <c r="G333" t="s">
        <v>23</v>
      </c>
      <c r="H333" t="s">
        <v>23</v>
      </c>
      <c r="I333">
        <v>205</v>
      </c>
      <c r="J333">
        <v>205</v>
      </c>
    </row>
    <row r="334" spans="1:10" x14ac:dyDescent="0.45">
      <c r="A334" t="s">
        <v>7</v>
      </c>
      <c r="B334" t="s">
        <v>11</v>
      </c>
      <c r="C334">
        <v>20</v>
      </c>
      <c r="D334" t="s">
        <v>17</v>
      </c>
      <c r="E334">
        <v>177</v>
      </c>
      <c r="F334">
        <v>177</v>
      </c>
      <c r="G334" t="s">
        <v>23</v>
      </c>
      <c r="H334" t="s">
        <v>23</v>
      </c>
      <c r="I334">
        <v>225</v>
      </c>
      <c r="J334">
        <v>225</v>
      </c>
    </row>
    <row r="335" spans="1:10" x14ac:dyDescent="0.45">
      <c r="A335" t="s">
        <v>7</v>
      </c>
      <c r="B335" t="s">
        <v>14</v>
      </c>
      <c r="C335">
        <v>34</v>
      </c>
      <c r="D335" t="s">
        <v>16</v>
      </c>
      <c r="E335">
        <v>189</v>
      </c>
      <c r="F335">
        <v>189</v>
      </c>
      <c r="G335" t="s">
        <v>23</v>
      </c>
      <c r="H335" t="s">
        <v>23</v>
      </c>
      <c r="I335">
        <v>202</v>
      </c>
      <c r="J335">
        <v>202</v>
      </c>
    </row>
    <row r="336" spans="1:10" x14ac:dyDescent="0.45">
      <c r="A336" t="s">
        <v>7</v>
      </c>
      <c r="B336" t="s">
        <v>11</v>
      </c>
      <c r="C336">
        <v>31</v>
      </c>
      <c r="D336" t="s">
        <v>16</v>
      </c>
      <c r="E336">
        <v>197</v>
      </c>
      <c r="F336">
        <v>197</v>
      </c>
      <c r="G336" t="s">
        <v>23</v>
      </c>
      <c r="H336" t="s">
        <v>23</v>
      </c>
      <c r="I336">
        <v>144</v>
      </c>
      <c r="J336">
        <v>144</v>
      </c>
    </row>
    <row r="337" spans="1:10" x14ac:dyDescent="0.45">
      <c r="A337" t="s">
        <v>7</v>
      </c>
      <c r="B337" t="s">
        <v>8</v>
      </c>
      <c r="C337">
        <v>55</v>
      </c>
      <c r="D337" t="s">
        <v>12</v>
      </c>
      <c r="E337">
        <v>193</v>
      </c>
      <c r="F337">
        <v>193</v>
      </c>
      <c r="G337" t="s">
        <v>23</v>
      </c>
      <c r="H337" t="s">
        <v>23</v>
      </c>
      <c r="I337">
        <v>128</v>
      </c>
      <c r="J337">
        <v>128</v>
      </c>
    </row>
    <row r="338" spans="1:10" x14ac:dyDescent="0.45">
      <c r="A338" t="s">
        <v>7</v>
      </c>
      <c r="B338" t="s">
        <v>11</v>
      </c>
      <c r="C338">
        <v>50</v>
      </c>
      <c r="D338" t="s">
        <v>12</v>
      </c>
      <c r="E338">
        <v>185</v>
      </c>
      <c r="F338">
        <v>185</v>
      </c>
      <c r="G338" t="s">
        <v>23</v>
      </c>
      <c r="H338" t="s">
        <v>23</v>
      </c>
      <c r="I338">
        <v>184</v>
      </c>
      <c r="J338">
        <v>184</v>
      </c>
    </row>
    <row r="339" spans="1:10" x14ac:dyDescent="0.45">
      <c r="A339" t="s">
        <v>7</v>
      </c>
      <c r="B339" t="s">
        <v>18</v>
      </c>
      <c r="C339">
        <v>58</v>
      </c>
      <c r="D339" t="s">
        <v>12</v>
      </c>
      <c r="E339">
        <v>190</v>
      </c>
      <c r="F339">
        <v>190</v>
      </c>
      <c r="G339" t="s">
        <v>23</v>
      </c>
      <c r="H339" t="s">
        <v>23</v>
      </c>
      <c r="I339">
        <v>242</v>
      </c>
      <c r="J339">
        <v>242</v>
      </c>
    </row>
    <row r="340" spans="1:10" x14ac:dyDescent="0.45">
      <c r="A340" t="s">
        <v>7</v>
      </c>
      <c r="B340" t="s">
        <v>8</v>
      </c>
      <c r="C340">
        <v>21</v>
      </c>
      <c r="D340" t="s">
        <v>17</v>
      </c>
      <c r="E340">
        <v>190</v>
      </c>
      <c r="F340">
        <v>190</v>
      </c>
      <c r="G340" t="s">
        <v>23</v>
      </c>
      <c r="H340" t="s">
        <v>23</v>
      </c>
      <c r="I340">
        <v>180</v>
      </c>
      <c r="J340">
        <v>180</v>
      </c>
    </row>
    <row r="341" spans="1:10" x14ac:dyDescent="0.45">
      <c r="A341" t="s">
        <v>7</v>
      </c>
      <c r="B341" t="s">
        <v>8</v>
      </c>
      <c r="C341">
        <v>53</v>
      </c>
      <c r="D341" t="s">
        <v>12</v>
      </c>
      <c r="E341">
        <v>186</v>
      </c>
      <c r="F341">
        <v>186</v>
      </c>
      <c r="G341" t="s">
        <v>23</v>
      </c>
      <c r="H341" t="s">
        <v>23</v>
      </c>
      <c r="I341">
        <v>127</v>
      </c>
      <c r="J341">
        <v>127</v>
      </c>
    </row>
    <row r="342" spans="1:10" x14ac:dyDescent="0.45">
      <c r="A342" t="s">
        <v>7</v>
      </c>
      <c r="B342" t="s">
        <v>18</v>
      </c>
      <c r="C342">
        <v>63</v>
      </c>
      <c r="D342" t="s">
        <v>15</v>
      </c>
      <c r="E342">
        <v>180</v>
      </c>
      <c r="F342">
        <v>180</v>
      </c>
      <c r="G342" t="s">
        <v>23</v>
      </c>
      <c r="H342" t="s">
        <v>23</v>
      </c>
      <c r="I342">
        <v>144</v>
      </c>
      <c r="J342">
        <v>144</v>
      </c>
    </row>
    <row r="343" spans="1:10" x14ac:dyDescent="0.45">
      <c r="A343" t="s">
        <v>7</v>
      </c>
      <c r="B343" t="s">
        <v>11</v>
      </c>
      <c r="C343">
        <v>58</v>
      </c>
      <c r="D343" t="s">
        <v>12</v>
      </c>
      <c r="E343">
        <v>181</v>
      </c>
      <c r="F343">
        <v>181</v>
      </c>
      <c r="G343" t="s">
        <v>23</v>
      </c>
      <c r="H343" t="s">
        <v>23</v>
      </c>
      <c r="I343">
        <v>161</v>
      </c>
      <c r="J343">
        <v>161</v>
      </c>
    </row>
    <row r="344" spans="1:10" x14ac:dyDescent="0.45">
      <c r="A344" t="s">
        <v>13</v>
      </c>
      <c r="B344" t="s">
        <v>8</v>
      </c>
      <c r="C344">
        <v>38</v>
      </c>
      <c r="D344" t="s">
        <v>16</v>
      </c>
      <c r="E344">
        <v>195</v>
      </c>
      <c r="F344">
        <v>195</v>
      </c>
      <c r="G344" t="s">
        <v>23</v>
      </c>
      <c r="H344" t="s">
        <v>23</v>
      </c>
      <c r="I344">
        <v>195</v>
      </c>
      <c r="J344">
        <v>195</v>
      </c>
    </row>
    <row r="345" spans="1:10" x14ac:dyDescent="0.45">
      <c r="A345" t="s">
        <v>13</v>
      </c>
      <c r="B345" t="s">
        <v>11</v>
      </c>
      <c r="C345">
        <v>36</v>
      </c>
      <c r="D345" t="s">
        <v>16</v>
      </c>
      <c r="E345">
        <v>183</v>
      </c>
      <c r="F345">
        <v>183</v>
      </c>
      <c r="G345" t="s">
        <v>23</v>
      </c>
      <c r="H345" t="s">
        <v>23</v>
      </c>
      <c r="I345">
        <v>177</v>
      </c>
      <c r="J345">
        <v>177</v>
      </c>
    </row>
    <row r="346" spans="1:10" x14ac:dyDescent="0.45">
      <c r="A346" t="s">
        <v>13</v>
      </c>
      <c r="B346" t="s">
        <v>11</v>
      </c>
      <c r="C346">
        <v>62</v>
      </c>
      <c r="D346" t="s">
        <v>15</v>
      </c>
      <c r="E346">
        <v>180</v>
      </c>
      <c r="F346">
        <v>180</v>
      </c>
      <c r="G346" t="s">
        <v>23</v>
      </c>
      <c r="H346" t="s">
        <v>23</v>
      </c>
      <c r="I346">
        <v>215</v>
      </c>
      <c r="J346">
        <v>215</v>
      </c>
    </row>
    <row r="347" spans="1:10" x14ac:dyDescent="0.45">
      <c r="A347" t="s">
        <v>13</v>
      </c>
      <c r="B347" t="s">
        <v>11</v>
      </c>
      <c r="C347">
        <v>74</v>
      </c>
      <c r="D347" t="s">
        <v>15</v>
      </c>
      <c r="E347">
        <v>183</v>
      </c>
      <c r="F347">
        <v>183</v>
      </c>
      <c r="G347" t="s">
        <v>23</v>
      </c>
      <c r="H347" t="s">
        <v>23</v>
      </c>
      <c r="I347">
        <v>182</v>
      </c>
      <c r="J347">
        <v>182</v>
      </c>
    </row>
    <row r="348" spans="1:10" x14ac:dyDescent="0.45">
      <c r="A348" t="s">
        <v>13</v>
      </c>
      <c r="B348" t="s">
        <v>11</v>
      </c>
      <c r="C348">
        <v>46</v>
      </c>
      <c r="D348" t="s">
        <v>9</v>
      </c>
      <c r="E348">
        <v>183</v>
      </c>
      <c r="F348">
        <v>183</v>
      </c>
      <c r="G348" t="s">
        <v>23</v>
      </c>
      <c r="H348" t="s">
        <v>23</v>
      </c>
      <c r="I348">
        <v>182</v>
      </c>
      <c r="J348">
        <v>182</v>
      </c>
    </row>
    <row r="349" spans="1:10" x14ac:dyDescent="0.45">
      <c r="A349" t="s">
        <v>13</v>
      </c>
      <c r="B349" t="s">
        <v>8</v>
      </c>
      <c r="C349">
        <v>28</v>
      </c>
      <c r="D349" t="s">
        <v>17</v>
      </c>
      <c r="E349">
        <v>200</v>
      </c>
      <c r="F349">
        <v>200</v>
      </c>
      <c r="G349" t="s">
        <v>23</v>
      </c>
      <c r="H349" t="s">
        <v>23</v>
      </c>
      <c r="I349">
        <v>225</v>
      </c>
      <c r="J349">
        <v>225</v>
      </c>
    </row>
    <row r="350" spans="1:10" x14ac:dyDescent="0.45">
      <c r="A350" t="s">
        <v>13</v>
      </c>
      <c r="B350" t="s">
        <v>8</v>
      </c>
      <c r="C350">
        <v>58</v>
      </c>
      <c r="D350" t="s">
        <v>12</v>
      </c>
      <c r="E350">
        <v>177</v>
      </c>
      <c r="F350">
        <v>177</v>
      </c>
      <c r="G350" t="s">
        <v>23</v>
      </c>
      <c r="H350" t="s">
        <v>23</v>
      </c>
      <c r="I350">
        <v>204</v>
      </c>
      <c r="J350">
        <v>204</v>
      </c>
    </row>
    <row r="351" spans="1:10" x14ac:dyDescent="0.45">
      <c r="A351" t="s">
        <v>13</v>
      </c>
      <c r="B351" t="s">
        <v>14</v>
      </c>
      <c r="C351">
        <v>42</v>
      </c>
      <c r="D351" t="s">
        <v>9</v>
      </c>
      <c r="E351">
        <v>186</v>
      </c>
      <c r="F351">
        <v>186</v>
      </c>
      <c r="G351" t="s">
        <v>23</v>
      </c>
      <c r="H351" t="s">
        <v>23</v>
      </c>
      <c r="I351">
        <v>228</v>
      </c>
      <c r="J351">
        <v>228</v>
      </c>
    </row>
    <row r="352" spans="1:10" x14ac:dyDescent="0.45">
      <c r="A352" t="s">
        <v>13</v>
      </c>
      <c r="B352" t="s">
        <v>14</v>
      </c>
      <c r="C352">
        <v>41</v>
      </c>
      <c r="D352" t="s">
        <v>9</v>
      </c>
      <c r="E352">
        <v>184</v>
      </c>
      <c r="F352">
        <v>184</v>
      </c>
      <c r="G352" t="s">
        <v>23</v>
      </c>
      <c r="H352" t="s">
        <v>23</v>
      </c>
      <c r="I352">
        <v>184</v>
      </c>
      <c r="J352">
        <v>184</v>
      </c>
    </row>
    <row r="353" spans="1:10" x14ac:dyDescent="0.45">
      <c r="A353" t="s">
        <v>13</v>
      </c>
      <c r="B353" t="s">
        <v>11</v>
      </c>
      <c r="C353">
        <v>63</v>
      </c>
      <c r="D353" t="s">
        <v>15</v>
      </c>
      <c r="E353">
        <v>200</v>
      </c>
      <c r="F353">
        <v>200</v>
      </c>
      <c r="G353" t="s">
        <v>23</v>
      </c>
      <c r="H353" t="s">
        <v>23</v>
      </c>
      <c r="I353">
        <v>214</v>
      </c>
      <c r="J353">
        <v>214</v>
      </c>
    </row>
    <row r="354" spans="1:10" x14ac:dyDescent="0.45">
      <c r="A354" t="s">
        <v>13</v>
      </c>
      <c r="B354" t="s">
        <v>11</v>
      </c>
      <c r="C354">
        <v>72</v>
      </c>
      <c r="D354" t="s">
        <v>15</v>
      </c>
      <c r="E354">
        <v>180</v>
      </c>
      <c r="F354">
        <v>180</v>
      </c>
      <c r="G354" t="s">
        <v>23</v>
      </c>
      <c r="H354" t="s">
        <v>23</v>
      </c>
      <c r="I354">
        <v>174</v>
      </c>
      <c r="J354">
        <v>174</v>
      </c>
    </row>
    <row r="355" spans="1:10" x14ac:dyDescent="0.45">
      <c r="A355" t="s">
        <v>13</v>
      </c>
      <c r="B355" t="s">
        <v>18</v>
      </c>
      <c r="C355">
        <v>20</v>
      </c>
      <c r="D355" t="s">
        <v>17</v>
      </c>
      <c r="E355">
        <v>187</v>
      </c>
      <c r="F355">
        <v>187</v>
      </c>
      <c r="G355" t="s">
        <v>23</v>
      </c>
      <c r="H355" t="s">
        <v>23</v>
      </c>
      <c r="I355">
        <v>185</v>
      </c>
      <c r="J355">
        <v>185</v>
      </c>
    </row>
    <row r="356" spans="1:10" x14ac:dyDescent="0.45">
      <c r="A356" t="s">
        <v>13</v>
      </c>
      <c r="B356" t="s">
        <v>11</v>
      </c>
      <c r="C356">
        <v>46</v>
      </c>
      <c r="D356" t="s">
        <v>9</v>
      </c>
      <c r="E356">
        <v>179</v>
      </c>
      <c r="F356">
        <v>179</v>
      </c>
      <c r="G356" t="s">
        <v>23</v>
      </c>
      <c r="H356" t="s">
        <v>23</v>
      </c>
      <c r="I356">
        <v>236</v>
      </c>
      <c r="J356">
        <v>236</v>
      </c>
    </row>
    <row r="357" spans="1:10" x14ac:dyDescent="0.45">
      <c r="A357" t="s">
        <v>13</v>
      </c>
      <c r="B357" t="s">
        <v>11</v>
      </c>
      <c r="C357">
        <v>41</v>
      </c>
      <c r="D357" t="s">
        <v>9</v>
      </c>
      <c r="E357">
        <v>188</v>
      </c>
      <c r="F357">
        <v>188</v>
      </c>
      <c r="G357" t="s">
        <v>23</v>
      </c>
      <c r="H357" t="s">
        <v>23</v>
      </c>
      <c r="I357">
        <v>151</v>
      </c>
      <c r="J357">
        <v>151</v>
      </c>
    </row>
    <row r="358" spans="1:10" x14ac:dyDescent="0.45">
      <c r="A358" t="s">
        <v>13</v>
      </c>
      <c r="B358" t="s">
        <v>11</v>
      </c>
      <c r="C358">
        <v>65</v>
      </c>
      <c r="D358" t="s">
        <v>15</v>
      </c>
      <c r="E358">
        <v>181</v>
      </c>
      <c r="F358">
        <v>181</v>
      </c>
      <c r="G358" t="s">
        <v>23</v>
      </c>
      <c r="H358" t="s">
        <v>23</v>
      </c>
      <c r="I358">
        <v>199</v>
      </c>
      <c r="J358">
        <v>199</v>
      </c>
    </row>
    <row r="359" spans="1:10" x14ac:dyDescent="0.45">
      <c r="A359" t="s">
        <v>13</v>
      </c>
      <c r="B359" t="s">
        <v>11</v>
      </c>
      <c r="C359">
        <v>30</v>
      </c>
      <c r="D359" t="s">
        <v>16</v>
      </c>
      <c r="E359">
        <v>180</v>
      </c>
      <c r="F359">
        <v>180</v>
      </c>
      <c r="G359" t="s">
        <v>23</v>
      </c>
      <c r="H359" t="s">
        <v>23</v>
      </c>
      <c r="I359">
        <v>140</v>
      </c>
      <c r="J359">
        <v>140</v>
      </c>
    </row>
    <row r="360" spans="1:10" x14ac:dyDescent="0.45">
      <c r="A360" t="s">
        <v>13</v>
      </c>
      <c r="B360" t="s">
        <v>11</v>
      </c>
      <c r="C360">
        <v>45</v>
      </c>
      <c r="D360" t="s">
        <v>9</v>
      </c>
      <c r="E360">
        <v>190</v>
      </c>
      <c r="F360">
        <v>190</v>
      </c>
      <c r="G360" t="s">
        <v>23</v>
      </c>
      <c r="H360" t="s">
        <v>23</v>
      </c>
      <c r="I360">
        <v>201</v>
      </c>
      <c r="J360">
        <v>201</v>
      </c>
    </row>
    <row r="361" spans="1:10" x14ac:dyDescent="0.45">
      <c r="A361" t="s">
        <v>13</v>
      </c>
      <c r="B361" t="s">
        <v>11</v>
      </c>
      <c r="C361">
        <v>53</v>
      </c>
      <c r="D361" t="s">
        <v>12</v>
      </c>
      <c r="E361">
        <v>182</v>
      </c>
      <c r="F361">
        <v>182</v>
      </c>
      <c r="G361" t="s">
        <v>23</v>
      </c>
      <c r="H361" t="s">
        <v>23</v>
      </c>
      <c r="I361">
        <v>204</v>
      </c>
      <c r="J361">
        <v>204</v>
      </c>
    </row>
    <row r="362" spans="1:10" x14ac:dyDescent="0.45">
      <c r="A362" t="s">
        <v>13</v>
      </c>
      <c r="B362" t="s">
        <v>8</v>
      </c>
      <c r="C362">
        <v>35</v>
      </c>
      <c r="D362" t="s">
        <v>16</v>
      </c>
      <c r="E362">
        <v>189</v>
      </c>
      <c r="F362">
        <v>189</v>
      </c>
      <c r="G362" t="s">
        <v>23</v>
      </c>
      <c r="H362" t="s">
        <v>23</v>
      </c>
      <c r="I362">
        <v>169</v>
      </c>
      <c r="J362">
        <v>169</v>
      </c>
    </row>
    <row r="363" spans="1:10" x14ac:dyDescent="0.45">
      <c r="A363" t="s">
        <v>13</v>
      </c>
      <c r="B363" t="s">
        <v>11</v>
      </c>
      <c r="C363">
        <v>32</v>
      </c>
      <c r="D363" t="s">
        <v>16</v>
      </c>
      <c r="E363">
        <v>179</v>
      </c>
      <c r="F363">
        <v>179</v>
      </c>
      <c r="G363" t="s">
        <v>23</v>
      </c>
      <c r="H363" t="s">
        <v>23</v>
      </c>
      <c r="I363">
        <v>215</v>
      </c>
      <c r="J363">
        <v>215</v>
      </c>
    </row>
    <row r="364" spans="1:10" x14ac:dyDescent="0.45">
      <c r="A364" t="s">
        <v>13</v>
      </c>
      <c r="B364" t="s">
        <v>8</v>
      </c>
      <c r="C364">
        <v>59</v>
      </c>
      <c r="D364" t="s">
        <v>12</v>
      </c>
      <c r="E364">
        <v>177</v>
      </c>
      <c r="F364">
        <v>177</v>
      </c>
      <c r="G364" t="s">
        <v>23</v>
      </c>
      <c r="H364" t="s">
        <v>23</v>
      </c>
      <c r="I364">
        <v>179</v>
      </c>
      <c r="J364">
        <v>179</v>
      </c>
    </row>
    <row r="365" spans="1:10" x14ac:dyDescent="0.45">
      <c r="A365" t="s">
        <v>13</v>
      </c>
      <c r="B365" t="s">
        <v>14</v>
      </c>
      <c r="C365">
        <v>41</v>
      </c>
      <c r="D365" t="s">
        <v>9</v>
      </c>
      <c r="E365">
        <v>197</v>
      </c>
      <c r="F365">
        <v>197</v>
      </c>
      <c r="G365" t="s">
        <v>23</v>
      </c>
      <c r="H365" t="s">
        <v>23</v>
      </c>
      <c r="I365">
        <v>151</v>
      </c>
      <c r="J365">
        <v>151</v>
      </c>
    </row>
    <row r="366" spans="1:10" x14ac:dyDescent="0.45">
      <c r="A366" t="s">
        <v>13</v>
      </c>
      <c r="B366" t="s">
        <v>11</v>
      </c>
      <c r="C366">
        <v>64</v>
      </c>
      <c r="D366" t="s">
        <v>15</v>
      </c>
      <c r="E366">
        <v>183</v>
      </c>
      <c r="F366">
        <v>183</v>
      </c>
      <c r="G366" t="s">
        <v>23</v>
      </c>
      <c r="H366" t="s">
        <v>23</v>
      </c>
      <c r="I366">
        <v>155</v>
      </c>
      <c r="J366">
        <v>155</v>
      </c>
    </row>
    <row r="367" spans="1:10" x14ac:dyDescent="0.45">
      <c r="A367" t="s">
        <v>13</v>
      </c>
      <c r="B367" t="s">
        <v>18</v>
      </c>
      <c r="C367">
        <v>70</v>
      </c>
      <c r="D367" t="s">
        <v>15</v>
      </c>
      <c r="E367">
        <v>178</v>
      </c>
      <c r="F367">
        <v>178</v>
      </c>
      <c r="G367" t="s">
        <v>23</v>
      </c>
      <c r="H367" t="s">
        <v>23</v>
      </c>
      <c r="I367">
        <v>269</v>
      </c>
      <c r="J367">
        <v>269</v>
      </c>
    </row>
    <row r="368" spans="1:10" x14ac:dyDescent="0.45">
      <c r="A368" t="s">
        <v>13</v>
      </c>
      <c r="B368" t="s">
        <v>11</v>
      </c>
      <c r="C368">
        <v>61</v>
      </c>
      <c r="D368" t="s">
        <v>15</v>
      </c>
      <c r="E368">
        <v>191</v>
      </c>
      <c r="F368">
        <v>191</v>
      </c>
      <c r="G368" t="s">
        <v>23</v>
      </c>
      <c r="H368" t="s">
        <v>23</v>
      </c>
      <c r="I368">
        <v>142</v>
      </c>
      <c r="J368">
        <v>142</v>
      </c>
    </row>
    <row r="369" spans="1:10" x14ac:dyDescent="0.45">
      <c r="A369" t="s">
        <v>13</v>
      </c>
      <c r="B369" t="s">
        <v>8</v>
      </c>
      <c r="C369">
        <v>47</v>
      </c>
      <c r="D369" t="s">
        <v>9</v>
      </c>
      <c r="E369">
        <v>186</v>
      </c>
      <c r="F369">
        <v>186</v>
      </c>
      <c r="G369" t="s">
        <v>23</v>
      </c>
      <c r="H369" t="s">
        <v>23</v>
      </c>
      <c r="I369">
        <v>194</v>
      </c>
      <c r="J369">
        <v>194</v>
      </c>
    </row>
    <row r="370" spans="1:10" x14ac:dyDescent="0.45">
      <c r="A370" t="s">
        <v>13</v>
      </c>
      <c r="B370" t="s">
        <v>11</v>
      </c>
      <c r="C370">
        <v>49</v>
      </c>
      <c r="D370" t="s">
        <v>9</v>
      </c>
      <c r="E370">
        <v>189</v>
      </c>
      <c r="F370">
        <v>189</v>
      </c>
      <c r="G370" t="s">
        <v>23</v>
      </c>
      <c r="H370" t="s">
        <v>23</v>
      </c>
      <c r="I370">
        <v>228</v>
      </c>
      <c r="J370">
        <v>228</v>
      </c>
    </row>
    <row r="371" spans="1:10" x14ac:dyDescent="0.45">
      <c r="A371" t="s">
        <v>13</v>
      </c>
      <c r="B371" t="s">
        <v>11</v>
      </c>
      <c r="C371">
        <v>65</v>
      </c>
      <c r="D371" t="s">
        <v>15</v>
      </c>
      <c r="E371">
        <v>197</v>
      </c>
      <c r="F371">
        <v>197</v>
      </c>
      <c r="G371" t="s">
        <v>23</v>
      </c>
      <c r="H371" t="s">
        <v>23</v>
      </c>
      <c r="I371">
        <v>173</v>
      </c>
      <c r="J371">
        <v>173</v>
      </c>
    </row>
    <row r="372" spans="1:10" x14ac:dyDescent="0.45">
      <c r="A372" t="s">
        <v>13</v>
      </c>
      <c r="B372" t="s">
        <v>11</v>
      </c>
      <c r="C372">
        <v>59</v>
      </c>
      <c r="D372" t="s">
        <v>12</v>
      </c>
      <c r="E372">
        <v>189</v>
      </c>
      <c r="F372">
        <v>189</v>
      </c>
      <c r="G372" t="s">
        <v>23</v>
      </c>
      <c r="H372" t="s">
        <v>23</v>
      </c>
      <c r="I372">
        <v>255</v>
      </c>
      <c r="J372">
        <v>255</v>
      </c>
    </row>
    <row r="373" spans="1:10" x14ac:dyDescent="0.45">
      <c r="A373" t="s">
        <v>13</v>
      </c>
      <c r="B373" t="s">
        <v>8</v>
      </c>
      <c r="C373">
        <v>63</v>
      </c>
      <c r="D373" t="s">
        <v>15</v>
      </c>
      <c r="E373">
        <v>179</v>
      </c>
      <c r="F373">
        <v>179</v>
      </c>
      <c r="G373" t="s">
        <v>23</v>
      </c>
      <c r="H373" t="s">
        <v>23</v>
      </c>
      <c r="I373">
        <v>204</v>
      </c>
      <c r="J373">
        <v>204</v>
      </c>
    </row>
    <row r="374" spans="1:10" x14ac:dyDescent="0.45">
      <c r="A374" t="s">
        <v>13</v>
      </c>
      <c r="B374" t="s">
        <v>8</v>
      </c>
      <c r="C374">
        <v>40</v>
      </c>
      <c r="D374" t="s">
        <v>9</v>
      </c>
      <c r="E374">
        <v>179</v>
      </c>
      <c r="F374">
        <v>179</v>
      </c>
      <c r="G374" t="s">
        <v>23</v>
      </c>
      <c r="H374" t="s">
        <v>23</v>
      </c>
      <c r="I374">
        <v>198</v>
      </c>
      <c r="J374">
        <v>198</v>
      </c>
    </row>
    <row r="375" spans="1:10" x14ac:dyDescent="0.45">
      <c r="A375" t="s">
        <v>13</v>
      </c>
      <c r="B375" t="s">
        <v>11</v>
      </c>
      <c r="C375">
        <v>48</v>
      </c>
      <c r="D375" t="s">
        <v>9</v>
      </c>
      <c r="E375">
        <v>196</v>
      </c>
      <c r="F375">
        <v>196</v>
      </c>
      <c r="G375" t="s">
        <v>23</v>
      </c>
      <c r="H375" t="s">
        <v>23</v>
      </c>
      <c r="I375">
        <v>203</v>
      </c>
      <c r="J375">
        <v>203</v>
      </c>
    </row>
    <row r="376" spans="1:10" x14ac:dyDescent="0.45">
      <c r="A376" t="s">
        <v>13</v>
      </c>
      <c r="B376" t="s">
        <v>11</v>
      </c>
      <c r="C376">
        <v>69</v>
      </c>
      <c r="D376" t="s">
        <v>15</v>
      </c>
      <c r="E376">
        <v>179</v>
      </c>
      <c r="F376">
        <v>179</v>
      </c>
      <c r="G376" t="s">
        <v>23</v>
      </c>
      <c r="H376" t="s">
        <v>23</v>
      </c>
      <c r="I376">
        <v>166</v>
      </c>
      <c r="J376">
        <v>166</v>
      </c>
    </row>
    <row r="377" spans="1:10" x14ac:dyDescent="0.45">
      <c r="A377" t="s">
        <v>13</v>
      </c>
      <c r="B377" t="s">
        <v>8</v>
      </c>
      <c r="C377">
        <v>70</v>
      </c>
      <c r="D377" t="s">
        <v>15</v>
      </c>
      <c r="E377">
        <v>200</v>
      </c>
      <c r="F377">
        <v>200</v>
      </c>
      <c r="G377" t="s">
        <v>23</v>
      </c>
      <c r="H377" t="s">
        <v>23</v>
      </c>
      <c r="I377">
        <v>180</v>
      </c>
      <c r="J377">
        <v>180</v>
      </c>
    </row>
    <row r="378" spans="1:10" x14ac:dyDescent="0.45">
      <c r="A378" t="s">
        <v>13</v>
      </c>
      <c r="B378" t="s">
        <v>11</v>
      </c>
      <c r="C378">
        <v>23</v>
      </c>
      <c r="D378" t="s">
        <v>17</v>
      </c>
      <c r="E378">
        <v>185</v>
      </c>
      <c r="F378">
        <v>185</v>
      </c>
      <c r="G378" t="s">
        <v>23</v>
      </c>
      <c r="H378" t="s">
        <v>23</v>
      </c>
      <c r="I378">
        <v>306</v>
      </c>
      <c r="J378">
        <v>306</v>
      </c>
    </row>
    <row r="379" spans="1:10" x14ac:dyDescent="0.45">
      <c r="A379" t="s">
        <v>13</v>
      </c>
      <c r="B379" t="s">
        <v>18</v>
      </c>
      <c r="C379">
        <v>40</v>
      </c>
      <c r="D379" t="s">
        <v>9</v>
      </c>
      <c r="E379">
        <v>187</v>
      </c>
      <c r="F379">
        <v>187</v>
      </c>
      <c r="G379" t="s">
        <v>23</v>
      </c>
      <c r="H379" t="s">
        <v>23</v>
      </c>
      <c r="I379">
        <v>219</v>
      </c>
      <c r="J379">
        <v>219</v>
      </c>
    </row>
    <row r="380" spans="1:10" x14ac:dyDescent="0.45">
      <c r="A380" t="s">
        <v>13</v>
      </c>
      <c r="B380" t="s">
        <v>18</v>
      </c>
      <c r="C380">
        <v>66</v>
      </c>
      <c r="D380" t="s">
        <v>15</v>
      </c>
      <c r="E380">
        <v>185</v>
      </c>
      <c r="F380">
        <v>185</v>
      </c>
      <c r="G380" t="s">
        <v>23</v>
      </c>
      <c r="H380" t="s">
        <v>23</v>
      </c>
      <c r="I380">
        <v>235</v>
      </c>
      <c r="J380">
        <v>235</v>
      </c>
    </row>
    <row r="381" spans="1:10" x14ac:dyDescent="0.45">
      <c r="A381" t="s">
        <v>13</v>
      </c>
      <c r="B381" t="s">
        <v>8</v>
      </c>
      <c r="C381">
        <v>74</v>
      </c>
      <c r="D381" t="s">
        <v>15</v>
      </c>
      <c r="E381">
        <v>184</v>
      </c>
      <c r="F381">
        <v>184</v>
      </c>
      <c r="G381" t="s">
        <v>23</v>
      </c>
      <c r="H381" t="s">
        <v>23</v>
      </c>
      <c r="I381">
        <v>337</v>
      </c>
      <c r="J381">
        <v>337</v>
      </c>
    </row>
    <row r="382" spans="1:10" x14ac:dyDescent="0.45">
      <c r="A382" t="s">
        <v>13</v>
      </c>
      <c r="B382" t="s">
        <v>11</v>
      </c>
      <c r="C382">
        <v>20</v>
      </c>
      <c r="D382" t="s">
        <v>17</v>
      </c>
      <c r="E382">
        <v>187</v>
      </c>
      <c r="F382">
        <v>187</v>
      </c>
      <c r="G382" t="s">
        <v>23</v>
      </c>
      <c r="H382" t="s">
        <v>23</v>
      </c>
      <c r="I382">
        <v>209</v>
      </c>
      <c r="J382">
        <v>209</v>
      </c>
    </row>
    <row r="383" spans="1:10" x14ac:dyDescent="0.45">
      <c r="A383" t="s">
        <v>13</v>
      </c>
      <c r="B383" t="s">
        <v>8</v>
      </c>
      <c r="C383">
        <v>42</v>
      </c>
      <c r="D383" t="s">
        <v>9</v>
      </c>
      <c r="E383">
        <v>185</v>
      </c>
      <c r="F383">
        <v>185</v>
      </c>
      <c r="G383" t="s">
        <v>23</v>
      </c>
      <c r="H383" t="s">
        <v>23</v>
      </c>
      <c r="I383">
        <v>179</v>
      </c>
      <c r="J383">
        <v>179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382"/>
  <sheetViews>
    <sheetView topLeftCell="A321" workbookViewId="0">
      <selection activeCell="M368" sqref="M368"/>
    </sheetView>
  </sheetViews>
  <sheetFormatPr defaultRowHeight="14.25" x14ac:dyDescent="0.45"/>
  <sheetData>
    <row r="1" spans="1:11" x14ac:dyDescent="0.45">
      <c r="A1" t="s">
        <v>7</v>
      </c>
      <c r="B1" t="s">
        <v>8</v>
      </c>
      <c r="C1">
        <v>49</v>
      </c>
      <c r="D1" t="s">
        <v>9</v>
      </c>
      <c r="E1">
        <v>236</v>
      </c>
      <c r="F1">
        <v>236</v>
      </c>
      <c r="G1">
        <v>6</v>
      </c>
      <c r="H1">
        <v>6</v>
      </c>
      <c r="I1" t="s">
        <v>50</v>
      </c>
      <c r="J1">
        <v>225</v>
      </c>
      <c r="K1">
        <v>225</v>
      </c>
    </row>
    <row r="2" spans="1:11" x14ac:dyDescent="0.45">
      <c r="A2" t="s">
        <v>7</v>
      </c>
      <c r="B2" t="s">
        <v>11</v>
      </c>
      <c r="C2">
        <v>58</v>
      </c>
      <c r="D2" t="s">
        <v>12</v>
      </c>
      <c r="E2">
        <v>226</v>
      </c>
      <c r="F2">
        <v>226</v>
      </c>
      <c r="G2">
        <v>6</v>
      </c>
      <c r="H2">
        <v>6</v>
      </c>
      <c r="I2" t="s">
        <v>50</v>
      </c>
      <c r="J2">
        <v>307</v>
      </c>
      <c r="K2">
        <v>307</v>
      </c>
    </row>
    <row r="3" spans="1:11" x14ac:dyDescent="0.45">
      <c r="A3" t="s">
        <v>13</v>
      </c>
      <c r="B3" t="s">
        <v>14</v>
      </c>
      <c r="C3">
        <v>55</v>
      </c>
      <c r="D3" t="s">
        <v>12</v>
      </c>
      <c r="E3">
        <v>202</v>
      </c>
      <c r="F3">
        <v>202</v>
      </c>
      <c r="G3">
        <v>6</v>
      </c>
      <c r="H3">
        <v>6</v>
      </c>
      <c r="I3" t="s">
        <v>50</v>
      </c>
      <c r="J3">
        <v>248</v>
      </c>
      <c r="K3">
        <v>248</v>
      </c>
    </row>
    <row r="4" spans="1:11" x14ac:dyDescent="0.45">
      <c r="A4" t="s">
        <v>13</v>
      </c>
      <c r="B4" t="s">
        <v>11</v>
      </c>
      <c r="C4">
        <v>46</v>
      </c>
      <c r="D4" t="s">
        <v>9</v>
      </c>
      <c r="E4">
        <v>205</v>
      </c>
      <c r="F4">
        <v>205</v>
      </c>
      <c r="G4">
        <v>6</v>
      </c>
      <c r="H4">
        <v>6</v>
      </c>
      <c r="I4" t="s">
        <v>50</v>
      </c>
      <c r="J4">
        <v>180</v>
      </c>
      <c r="K4">
        <v>180</v>
      </c>
    </row>
    <row r="5" spans="1:11" x14ac:dyDescent="0.45">
      <c r="A5" t="s">
        <v>13</v>
      </c>
      <c r="B5" t="s">
        <v>11</v>
      </c>
      <c r="C5">
        <v>51</v>
      </c>
      <c r="D5" t="s">
        <v>12</v>
      </c>
      <c r="E5">
        <v>235</v>
      </c>
      <c r="F5">
        <v>235</v>
      </c>
      <c r="G5">
        <v>6</v>
      </c>
      <c r="H5">
        <v>6</v>
      </c>
      <c r="I5" t="s">
        <v>50</v>
      </c>
      <c r="J5">
        <v>265</v>
      </c>
      <c r="K5">
        <v>265</v>
      </c>
    </row>
    <row r="6" spans="1:11" x14ac:dyDescent="0.45">
      <c r="A6" t="s">
        <v>13</v>
      </c>
      <c r="B6" t="s">
        <v>8</v>
      </c>
      <c r="C6">
        <v>40</v>
      </c>
      <c r="D6" t="s">
        <v>9</v>
      </c>
      <c r="E6">
        <v>214</v>
      </c>
      <c r="F6">
        <v>214</v>
      </c>
      <c r="G6">
        <v>6</v>
      </c>
      <c r="H6">
        <v>6</v>
      </c>
      <c r="I6" t="s">
        <v>50</v>
      </c>
      <c r="J6">
        <v>199</v>
      </c>
      <c r="K6">
        <v>199</v>
      </c>
    </row>
    <row r="7" spans="1:11" x14ac:dyDescent="0.45">
      <c r="A7" t="s">
        <v>13</v>
      </c>
      <c r="B7" t="s">
        <v>11</v>
      </c>
      <c r="C7">
        <v>40</v>
      </c>
      <c r="D7" t="s">
        <v>9</v>
      </c>
      <c r="E7">
        <v>264</v>
      </c>
      <c r="F7">
        <v>264</v>
      </c>
      <c r="G7">
        <v>6</v>
      </c>
      <c r="H7">
        <v>6</v>
      </c>
      <c r="I7" t="s">
        <v>50</v>
      </c>
      <c r="J7">
        <v>190</v>
      </c>
      <c r="K7">
        <v>190</v>
      </c>
    </row>
    <row r="8" spans="1:11" x14ac:dyDescent="0.45">
      <c r="A8" t="s">
        <v>13</v>
      </c>
      <c r="B8" t="s">
        <v>8</v>
      </c>
      <c r="C8">
        <v>50</v>
      </c>
      <c r="D8" t="s">
        <v>12</v>
      </c>
      <c r="E8">
        <v>263</v>
      </c>
      <c r="F8">
        <v>263</v>
      </c>
      <c r="G8">
        <v>6</v>
      </c>
      <c r="H8">
        <v>6</v>
      </c>
      <c r="I8" t="s">
        <v>50</v>
      </c>
      <c r="J8">
        <v>204</v>
      </c>
      <c r="K8">
        <v>204</v>
      </c>
    </row>
    <row r="9" spans="1:11" x14ac:dyDescent="0.45">
      <c r="A9" t="s">
        <v>13</v>
      </c>
      <c r="B9" t="s">
        <v>11</v>
      </c>
      <c r="C9">
        <v>43</v>
      </c>
      <c r="D9" t="s">
        <v>9</v>
      </c>
      <c r="E9">
        <v>325</v>
      </c>
      <c r="F9">
        <v>325</v>
      </c>
      <c r="G9">
        <v>6</v>
      </c>
      <c r="H9">
        <v>6</v>
      </c>
      <c r="I9" t="s">
        <v>50</v>
      </c>
      <c r="J9">
        <v>199</v>
      </c>
      <c r="K9">
        <v>199</v>
      </c>
    </row>
    <row r="10" spans="1:11" x14ac:dyDescent="0.45">
      <c r="A10" t="s">
        <v>13</v>
      </c>
      <c r="B10" t="s">
        <v>11</v>
      </c>
      <c r="C10">
        <v>75</v>
      </c>
      <c r="D10" t="s">
        <v>15</v>
      </c>
      <c r="E10">
        <v>210</v>
      </c>
      <c r="F10">
        <v>210</v>
      </c>
      <c r="G10">
        <v>6</v>
      </c>
      <c r="H10">
        <v>6</v>
      </c>
      <c r="I10" t="s">
        <v>50</v>
      </c>
      <c r="J10">
        <v>218</v>
      </c>
      <c r="K10">
        <v>218</v>
      </c>
    </row>
    <row r="11" spans="1:11" x14ac:dyDescent="0.45">
      <c r="A11" t="s">
        <v>13</v>
      </c>
      <c r="B11" t="s">
        <v>11</v>
      </c>
      <c r="C11">
        <v>34</v>
      </c>
      <c r="D11" t="s">
        <v>16</v>
      </c>
      <c r="E11">
        <v>210</v>
      </c>
      <c r="F11">
        <v>210</v>
      </c>
      <c r="G11">
        <v>6</v>
      </c>
      <c r="H11">
        <v>6</v>
      </c>
      <c r="I11" t="s">
        <v>50</v>
      </c>
      <c r="J11">
        <v>224</v>
      </c>
      <c r="K11">
        <v>224</v>
      </c>
    </row>
    <row r="12" spans="1:11" x14ac:dyDescent="0.45">
      <c r="A12" t="s">
        <v>13</v>
      </c>
      <c r="B12" t="s">
        <v>8</v>
      </c>
      <c r="C12">
        <v>66</v>
      </c>
      <c r="D12" t="s">
        <v>15</v>
      </c>
      <c r="E12">
        <v>210</v>
      </c>
      <c r="F12">
        <v>210</v>
      </c>
      <c r="G12">
        <v>6</v>
      </c>
      <c r="H12">
        <v>6</v>
      </c>
      <c r="I12" t="s">
        <v>50</v>
      </c>
      <c r="J12">
        <v>292</v>
      </c>
      <c r="K12">
        <v>292</v>
      </c>
    </row>
    <row r="13" spans="1:11" x14ac:dyDescent="0.45">
      <c r="A13" t="s">
        <v>13</v>
      </c>
      <c r="B13" t="s">
        <v>11</v>
      </c>
      <c r="C13">
        <v>63</v>
      </c>
      <c r="D13" t="s">
        <v>15</v>
      </c>
      <c r="E13">
        <v>201</v>
      </c>
      <c r="F13">
        <v>201</v>
      </c>
      <c r="G13">
        <v>6</v>
      </c>
      <c r="H13">
        <v>6</v>
      </c>
      <c r="I13" t="s">
        <v>50</v>
      </c>
      <c r="J13">
        <v>222</v>
      </c>
      <c r="K13">
        <v>222</v>
      </c>
    </row>
    <row r="14" spans="1:11" x14ac:dyDescent="0.45">
      <c r="A14" t="s">
        <v>13</v>
      </c>
      <c r="B14" t="s">
        <v>11</v>
      </c>
      <c r="C14">
        <v>45</v>
      </c>
      <c r="D14" t="s">
        <v>9</v>
      </c>
      <c r="E14">
        <v>204</v>
      </c>
      <c r="F14">
        <v>204</v>
      </c>
      <c r="G14">
        <v>6</v>
      </c>
      <c r="H14">
        <v>6</v>
      </c>
      <c r="I14" t="s">
        <v>50</v>
      </c>
      <c r="J14">
        <v>198</v>
      </c>
      <c r="K14">
        <v>198</v>
      </c>
    </row>
    <row r="15" spans="1:11" x14ac:dyDescent="0.45">
      <c r="A15" t="s">
        <v>13</v>
      </c>
      <c r="B15" t="s">
        <v>8</v>
      </c>
      <c r="C15">
        <v>26</v>
      </c>
      <c r="D15" t="s">
        <v>17</v>
      </c>
      <c r="E15">
        <v>259</v>
      </c>
      <c r="F15">
        <v>259</v>
      </c>
      <c r="G15">
        <v>6</v>
      </c>
      <c r="H15">
        <v>6</v>
      </c>
      <c r="I15" t="s">
        <v>50</v>
      </c>
      <c r="J15">
        <v>181</v>
      </c>
      <c r="K15">
        <v>181</v>
      </c>
    </row>
    <row r="16" spans="1:11" x14ac:dyDescent="0.45">
      <c r="A16" t="s">
        <v>13</v>
      </c>
      <c r="B16" t="s">
        <v>11</v>
      </c>
      <c r="C16">
        <v>62</v>
      </c>
      <c r="D16" t="s">
        <v>15</v>
      </c>
      <c r="E16">
        <v>290</v>
      </c>
      <c r="F16">
        <v>290</v>
      </c>
      <c r="G16">
        <v>6</v>
      </c>
      <c r="H16">
        <v>6</v>
      </c>
      <c r="I16" t="s">
        <v>50</v>
      </c>
      <c r="J16">
        <v>129</v>
      </c>
      <c r="K16">
        <v>129</v>
      </c>
    </row>
    <row r="17" spans="1:11" x14ac:dyDescent="0.45">
      <c r="A17" t="s">
        <v>13</v>
      </c>
      <c r="B17" t="s">
        <v>18</v>
      </c>
      <c r="C17">
        <v>36</v>
      </c>
      <c r="D17" t="s">
        <v>16</v>
      </c>
      <c r="E17">
        <v>255</v>
      </c>
      <c r="F17">
        <v>255</v>
      </c>
      <c r="G17">
        <v>6</v>
      </c>
      <c r="H17">
        <v>6</v>
      </c>
      <c r="I17" t="s">
        <v>50</v>
      </c>
      <c r="J17">
        <v>223</v>
      </c>
      <c r="K17">
        <v>223</v>
      </c>
    </row>
    <row r="18" spans="1:11" x14ac:dyDescent="0.45">
      <c r="A18" t="s">
        <v>13</v>
      </c>
      <c r="B18" t="s">
        <v>18</v>
      </c>
      <c r="C18">
        <v>47</v>
      </c>
      <c r="D18" t="s">
        <v>9</v>
      </c>
      <c r="E18">
        <v>260</v>
      </c>
      <c r="F18">
        <v>260</v>
      </c>
      <c r="G18">
        <v>6</v>
      </c>
      <c r="H18">
        <v>6</v>
      </c>
      <c r="I18" t="s">
        <v>50</v>
      </c>
      <c r="J18">
        <v>211</v>
      </c>
      <c r="K18">
        <v>211</v>
      </c>
    </row>
    <row r="19" spans="1:11" x14ac:dyDescent="0.45">
      <c r="A19" t="s">
        <v>13</v>
      </c>
      <c r="B19" t="s">
        <v>11</v>
      </c>
      <c r="C19">
        <v>23</v>
      </c>
      <c r="D19" t="s">
        <v>17</v>
      </c>
      <c r="E19">
        <v>277</v>
      </c>
      <c r="F19">
        <v>277</v>
      </c>
      <c r="G19">
        <v>6</v>
      </c>
      <c r="H19">
        <v>6</v>
      </c>
      <c r="I19" t="s">
        <v>50</v>
      </c>
      <c r="J19">
        <v>219</v>
      </c>
      <c r="K19">
        <v>219</v>
      </c>
    </row>
    <row r="20" spans="1:11" x14ac:dyDescent="0.45">
      <c r="A20" t="s">
        <v>13</v>
      </c>
      <c r="B20" t="s">
        <v>8</v>
      </c>
      <c r="C20">
        <v>40</v>
      </c>
      <c r="D20" t="s">
        <v>9</v>
      </c>
      <c r="E20">
        <v>270</v>
      </c>
      <c r="F20">
        <v>270</v>
      </c>
      <c r="G20">
        <v>6</v>
      </c>
      <c r="H20">
        <v>6</v>
      </c>
      <c r="I20" t="s">
        <v>50</v>
      </c>
      <c r="J20">
        <v>219</v>
      </c>
      <c r="K20">
        <v>219</v>
      </c>
    </row>
    <row r="21" spans="1:11" x14ac:dyDescent="0.45">
      <c r="A21" t="s">
        <v>13</v>
      </c>
      <c r="B21" t="s">
        <v>8</v>
      </c>
      <c r="C21">
        <v>63</v>
      </c>
      <c r="D21" t="s">
        <v>15</v>
      </c>
      <c r="E21">
        <v>223</v>
      </c>
      <c r="F21">
        <v>223</v>
      </c>
      <c r="G21">
        <v>6</v>
      </c>
      <c r="H21">
        <v>6</v>
      </c>
      <c r="I21" t="s">
        <v>50</v>
      </c>
      <c r="J21">
        <v>218</v>
      </c>
      <c r="K21">
        <v>218</v>
      </c>
    </row>
    <row r="22" spans="1:11" x14ac:dyDescent="0.45">
      <c r="A22" t="s">
        <v>13</v>
      </c>
      <c r="B22" t="s">
        <v>8</v>
      </c>
      <c r="C22">
        <v>43</v>
      </c>
      <c r="D22" t="s">
        <v>9</v>
      </c>
      <c r="E22">
        <v>216</v>
      </c>
      <c r="F22">
        <v>216</v>
      </c>
      <c r="G22">
        <v>6</v>
      </c>
      <c r="H22">
        <v>6</v>
      </c>
      <c r="I22" t="s">
        <v>50</v>
      </c>
      <c r="J22">
        <v>254</v>
      </c>
      <c r="K22">
        <v>254</v>
      </c>
    </row>
    <row r="23" spans="1:11" x14ac:dyDescent="0.45">
      <c r="A23" t="s">
        <v>13</v>
      </c>
      <c r="B23" t="s">
        <v>8</v>
      </c>
      <c r="C23">
        <v>45</v>
      </c>
      <c r="D23" t="s">
        <v>9</v>
      </c>
      <c r="E23">
        <v>218</v>
      </c>
      <c r="F23">
        <v>218</v>
      </c>
      <c r="G23">
        <v>6</v>
      </c>
      <c r="H23">
        <v>6</v>
      </c>
      <c r="I23" t="s">
        <v>50</v>
      </c>
      <c r="J23">
        <v>229</v>
      </c>
      <c r="K23">
        <v>229</v>
      </c>
    </row>
    <row r="24" spans="1:11" x14ac:dyDescent="0.45">
      <c r="A24" t="s">
        <v>13</v>
      </c>
      <c r="B24" t="s">
        <v>11</v>
      </c>
      <c r="C24">
        <v>50</v>
      </c>
      <c r="D24" t="s">
        <v>12</v>
      </c>
      <c r="E24">
        <v>228</v>
      </c>
      <c r="F24">
        <v>228</v>
      </c>
      <c r="G24">
        <v>6</v>
      </c>
      <c r="H24">
        <v>6</v>
      </c>
      <c r="I24" t="s">
        <v>50</v>
      </c>
      <c r="J24">
        <v>197</v>
      </c>
      <c r="K24">
        <v>197</v>
      </c>
    </row>
    <row r="25" spans="1:11" x14ac:dyDescent="0.45">
      <c r="A25" t="s">
        <v>13</v>
      </c>
      <c r="B25" t="s">
        <v>11</v>
      </c>
      <c r="C25">
        <v>27</v>
      </c>
      <c r="D25" t="s">
        <v>17</v>
      </c>
      <c r="E25">
        <v>289</v>
      </c>
      <c r="F25">
        <v>289</v>
      </c>
      <c r="G25">
        <v>6</v>
      </c>
      <c r="H25">
        <v>6</v>
      </c>
      <c r="I25" t="s">
        <v>50</v>
      </c>
      <c r="J25">
        <v>205</v>
      </c>
      <c r="K25">
        <v>205</v>
      </c>
    </row>
    <row r="26" spans="1:11" x14ac:dyDescent="0.45">
      <c r="A26" t="s">
        <v>13</v>
      </c>
      <c r="B26" t="s">
        <v>18</v>
      </c>
      <c r="C26">
        <v>42</v>
      </c>
      <c r="D26" t="s">
        <v>9</v>
      </c>
      <c r="E26">
        <v>235</v>
      </c>
      <c r="F26">
        <v>235</v>
      </c>
      <c r="G26">
        <v>6</v>
      </c>
      <c r="H26">
        <v>6</v>
      </c>
      <c r="I26" t="s">
        <v>50</v>
      </c>
      <c r="J26">
        <v>199</v>
      </c>
      <c r="K26">
        <v>199</v>
      </c>
    </row>
    <row r="27" spans="1:11" x14ac:dyDescent="0.45">
      <c r="A27" t="s">
        <v>13</v>
      </c>
      <c r="B27" t="s">
        <v>11</v>
      </c>
      <c r="C27">
        <v>37</v>
      </c>
      <c r="D27" t="s">
        <v>16</v>
      </c>
      <c r="E27">
        <v>262</v>
      </c>
      <c r="F27">
        <v>262</v>
      </c>
      <c r="G27">
        <v>6</v>
      </c>
      <c r="H27">
        <v>6</v>
      </c>
      <c r="I27" t="s">
        <v>50</v>
      </c>
      <c r="J27">
        <v>205</v>
      </c>
      <c r="K27">
        <v>205</v>
      </c>
    </row>
    <row r="28" spans="1:11" x14ac:dyDescent="0.45">
      <c r="A28" t="s">
        <v>13</v>
      </c>
      <c r="B28" t="s">
        <v>8</v>
      </c>
      <c r="C28">
        <v>60</v>
      </c>
      <c r="D28" t="s">
        <v>15</v>
      </c>
      <c r="E28">
        <v>224</v>
      </c>
      <c r="F28">
        <v>224</v>
      </c>
      <c r="G28">
        <v>6</v>
      </c>
      <c r="H28">
        <v>6</v>
      </c>
      <c r="I28" t="s">
        <v>50</v>
      </c>
      <c r="J28">
        <v>207</v>
      </c>
      <c r="K28">
        <v>207</v>
      </c>
    </row>
    <row r="29" spans="1:11" x14ac:dyDescent="0.45">
      <c r="A29" t="s">
        <v>13</v>
      </c>
      <c r="B29" t="s">
        <v>18</v>
      </c>
      <c r="C29">
        <v>55</v>
      </c>
      <c r="D29" t="s">
        <v>12</v>
      </c>
      <c r="E29">
        <v>219</v>
      </c>
      <c r="F29">
        <v>219</v>
      </c>
      <c r="G29">
        <v>6</v>
      </c>
      <c r="H29">
        <v>6</v>
      </c>
      <c r="I29" t="s">
        <v>50</v>
      </c>
      <c r="J29">
        <v>225</v>
      </c>
      <c r="K29">
        <v>225</v>
      </c>
    </row>
    <row r="30" spans="1:11" x14ac:dyDescent="0.45">
      <c r="A30" t="s">
        <v>13</v>
      </c>
      <c r="B30" t="s">
        <v>11</v>
      </c>
      <c r="C30">
        <v>70</v>
      </c>
      <c r="D30" t="s">
        <v>15</v>
      </c>
      <c r="E30">
        <v>220</v>
      </c>
      <c r="F30">
        <v>220</v>
      </c>
      <c r="G30">
        <v>6</v>
      </c>
      <c r="H30">
        <v>6</v>
      </c>
      <c r="I30" t="s">
        <v>50</v>
      </c>
      <c r="J30">
        <v>233</v>
      </c>
      <c r="K30">
        <v>233</v>
      </c>
    </row>
    <row r="31" spans="1:11" x14ac:dyDescent="0.45">
      <c r="A31" t="s">
        <v>13</v>
      </c>
      <c r="B31" t="s">
        <v>11</v>
      </c>
      <c r="C31">
        <v>49</v>
      </c>
      <c r="D31" t="s">
        <v>9</v>
      </c>
      <c r="E31">
        <v>205</v>
      </c>
      <c r="F31">
        <v>205</v>
      </c>
      <c r="G31">
        <v>6</v>
      </c>
      <c r="H31">
        <v>6</v>
      </c>
      <c r="I31" t="s">
        <v>50</v>
      </c>
      <c r="J31">
        <v>305</v>
      </c>
      <c r="K31">
        <v>305</v>
      </c>
    </row>
    <row r="32" spans="1:11" x14ac:dyDescent="0.45">
      <c r="A32" t="s">
        <v>13</v>
      </c>
      <c r="B32" t="s">
        <v>14</v>
      </c>
      <c r="C32">
        <v>61</v>
      </c>
      <c r="D32" t="s">
        <v>15</v>
      </c>
      <c r="E32">
        <v>220</v>
      </c>
      <c r="F32">
        <v>220</v>
      </c>
      <c r="G32">
        <v>6</v>
      </c>
      <c r="H32">
        <v>6</v>
      </c>
      <c r="I32" t="s">
        <v>50</v>
      </c>
      <c r="J32">
        <v>224</v>
      </c>
      <c r="K32">
        <v>224</v>
      </c>
    </row>
    <row r="33" spans="1:11" x14ac:dyDescent="0.45">
      <c r="A33" t="s">
        <v>13</v>
      </c>
      <c r="B33" t="s">
        <v>8</v>
      </c>
      <c r="C33">
        <v>32</v>
      </c>
      <c r="D33" t="s">
        <v>16</v>
      </c>
      <c r="E33">
        <v>212</v>
      </c>
      <c r="F33">
        <v>212</v>
      </c>
      <c r="G33">
        <v>6</v>
      </c>
      <c r="H33">
        <v>6</v>
      </c>
      <c r="I33" t="s">
        <v>50</v>
      </c>
      <c r="J33">
        <v>255</v>
      </c>
      <c r="K33">
        <v>255</v>
      </c>
    </row>
    <row r="34" spans="1:11" x14ac:dyDescent="0.45">
      <c r="A34" t="s">
        <v>13</v>
      </c>
      <c r="B34" t="s">
        <v>11</v>
      </c>
      <c r="C34">
        <v>26</v>
      </c>
      <c r="D34" t="s">
        <v>17</v>
      </c>
      <c r="E34">
        <v>227</v>
      </c>
      <c r="F34">
        <v>227</v>
      </c>
      <c r="G34">
        <v>6</v>
      </c>
      <c r="H34">
        <v>6</v>
      </c>
      <c r="I34" t="s">
        <v>50</v>
      </c>
      <c r="J34">
        <v>230</v>
      </c>
      <c r="K34">
        <v>230</v>
      </c>
    </row>
    <row r="35" spans="1:11" x14ac:dyDescent="0.45">
      <c r="A35" t="s">
        <v>13</v>
      </c>
      <c r="B35" t="s">
        <v>11</v>
      </c>
      <c r="C35">
        <v>71</v>
      </c>
      <c r="D35" t="s">
        <v>15</v>
      </c>
      <c r="E35">
        <v>244</v>
      </c>
      <c r="F35">
        <v>244</v>
      </c>
      <c r="G35">
        <v>6</v>
      </c>
      <c r="H35">
        <v>6</v>
      </c>
      <c r="I35" t="s">
        <v>50</v>
      </c>
      <c r="J35">
        <v>260</v>
      </c>
      <c r="K35">
        <v>260</v>
      </c>
    </row>
    <row r="36" spans="1:11" x14ac:dyDescent="0.45">
      <c r="A36" t="s">
        <v>13</v>
      </c>
      <c r="B36" t="s">
        <v>11</v>
      </c>
      <c r="C36">
        <v>64</v>
      </c>
      <c r="D36" t="s">
        <v>15</v>
      </c>
      <c r="E36">
        <v>225</v>
      </c>
      <c r="F36">
        <v>225</v>
      </c>
      <c r="G36">
        <v>6</v>
      </c>
      <c r="H36">
        <v>6</v>
      </c>
      <c r="I36" t="s">
        <v>50</v>
      </c>
      <c r="J36">
        <v>234</v>
      </c>
      <c r="K36">
        <v>234</v>
      </c>
    </row>
    <row r="37" spans="1:11" x14ac:dyDescent="0.45">
      <c r="A37" t="s">
        <v>13</v>
      </c>
      <c r="B37" t="s">
        <v>11</v>
      </c>
      <c r="C37">
        <v>33</v>
      </c>
      <c r="D37" t="s">
        <v>16</v>
      </c>
      <c r="E37">
        <v>308</v>
      </c>
      <c r="F37">
        <v>308</v>
      </c>
      <c r="G37">
        <v>6</v>
      </c>
      <c r="H37">
        <v>6</v>
      </c>
      <c r="I37" t="s">
        <v>50</v>
      </c>
      <c r="J37">
        <v>299</v>
      </c>
      <c r="K37">
        <v>299</v>
      </c>
    </row>
    <row r="38" spans="1:11" x14ac:dyDescent="0.45">
      <c r="A38" t="s">
        <v>13</v>
      </c>
      <c r="B38" t="s">
        <v>8</v>
      </c>
      <c r="C38">
        <v>51</v>
      </c>
      <c r="D38" t="s">
        <v>12</v>
      </c>
      <c r="E38">
        <v>282</v>
      </c>
      <c r="F38">
        <v>282</v>
      </c>
      <c r="G38">
        <v>6</v>
      </c>
      <c r="H38">
        <v>6</v>
      </c>
      <c r="I38" t="s">
        <v>50</v>
      </c>
      <c r="J38">
        <v>212</v>
      </c>
      <c r="K38">
        <v>212</v>
      </c>
    </row>
    <row r="39" spans="1:11" x14ac:dyDescent="0.45">
      <c r="A39" t="s">
        <v>13</v>
      </c>
      <c r="B39" t="s">
        <v>8</v>
      </c>
      <c r="C39">
        <v>58</v>
      </c>
      <c r="D39" t="s">
        <v>12</v>
      </c>
      <c r="E39">
        <v>215</v>
      </c>
      <c r="F39">
        <v>9</v>
      </c>
      <c r="G39">
        <v>6</v>
      </c>
      <c r="H39">
        <v>6</v>
      </c>
      <c r="I39" t="s">
        <v>50</v>
      </c>
      <c r="J39">
        <v>404</v>
      </c>
      <c r="K39">
        <v>404</v>
      </c>
    </row>
    <row r="40" spans="1:11" x14ac:dyDescent="0.45">
      <c r="A40" t="s">
        <v>13</v>
      </c>
      <c r="B40" t="s">
        <v>18</v>
      </c>
      <c r="C40">
        <v>44</v>
      </c>
      <c r="D40" t="s">
        <v>9</v>
      </c>
      <c r="E40">
        <v>201</v>
      </c>
      <c r="F40">
        <v>201</v>
      </c>
      <c r="G40">
        <v>6</v>
      </c>
      <c r="H40">
        <v>6</v>
      </c>
      <c r="I40" t="s">
        <v>50</v>
      </c>
      <c r="J40">
        <v>277</v>
      </c>
      <c r="K40">
        <v>277</v>
      </c>
    </row>
    <row r="41" spans="1:11" x14ac:dyDescent="0.45">
      <c r="A41" t="s">
        <v>13</v>
      </c>
      <c r="B41" t="s">
        <v>11</v>
      </c>
      <c r="C41">
        <v>31</v>
      </c>
      <c r="D41" t="s">
        <v>16</v>
      </c>
      <c r="E41">
        <v>211</v>
      </c>
      <c r="F41">
        <v>211</v>
      </c>
      <c r="G41">
        <v>6</v>
      </c>
      <c r="H41">
        <v>6</v>
      </c>
      <c r="I41" t="s">
        <v>50</v>
      </c>
      <c r="J41">
        <v>220</v>
      </c>
      <c r="K41">
        <v>220</v>
      </c>
    </row>
    <row r="42" spans="1:11" x14ac:dyDescent="0.45">
      <c r="A42" t="s">
        <v>13</v>
      </c>
      <c r="B42" t="s">
        <v>18</v>
      </c>
      <c r="C42">
        <v>28</v>
      </c>
      <c r="D42" t="s">
        <v>17</v>
      </c>
      <c r="E42">
        <v>225</v>
      </c>
      <c r="F42">
        <v>225</v>
      </c>
      <c r="G42">
        <v>6</v>
      </c>
      <c r="H42">
        <v>6</v>
      </c>
      <c r="I42" t="s">
        <v>50</v>
      </c>
      <c r="J42">
        <v>235</v>
      </c>
      <c r="K42">
        <v>235</v>
      </c>
    </row>
    <row r="43" spans="1:11" x14ac:dyDescent="0.45">
      <c r="A43" t="s">
        <v>13</v>
      </c>
      <c r="B43" t="s">
        <v>8</v>
      </c>
      <c r="C43">
        <v>38</v>
      </c>
      <c r="D43" t="s">
        <v>16</v>
      </c>
      <c r="E43">
        <v>248</v>
      </c>
      <c r="F43">
        <v>248</v>
      </c>
      <c r="G43">
        <v>6</v>
      </c>
      <c r="H43">
        <v>6</v>
      </c>
      <c r="I43" t="s">
        <v>50</v>
      </c>
      <c r="J43">
        <v>242</v>
      </c>
      <c r="K43">
        <v>242</v>
      </c>
    </row>
    <row r="44" spans="1:11" x14ac:dyDescent="0.45">
      <c r="A44" t="s">
        <v>13</v>
      </c>
      <c r="B44" t="s">
        <v>8</v>
      </c>
      <c r="C44">
        <v>37</v>
      </c>
      <c r="D44" t="s">
        <v>16</v>
      </c>
      <c r="E44">
        <v>212</v>
      </c>
      <c r="F44">
        <v>212</v>
      </c>
      <c r="G44">
        <v>6</v>
      </c>
      <c r="H44">
        <v>6</v>
      </c>
      <c r="I44" t="s">
        <v>50</v>
      </c>
      <c r="J44">
        <v>202</v>
      </c>
      <c r="K44">
        <v>202</v>
      </c>
    </row>
    <row r="45" spans="1:11" x14ac:dyDescent="0.45">
      <c r="A45" t="s">
        <v>13</v>
      </c>
      <c r="B45" t="s">
        <v>8</v>
      </c>
      <c r="C45">
        <v>30</v>
      </c>
      <c r="D45" t="s">
        <v>16</v>
      </c>
      <c r="E45">
        <v>257</v>
      </c>
      <c r="F45">
        <v>257</v>
      </c>
      <c r="G45">
        <v>6</v>
      </c>
      <c r="H45">
        <v>6</v>
      </c>
      <c r="I45" t="s">
        <v>50</v>
      </c>
      <c r="J45">
        <v>227</v>
      </c>
      <c r="K45">
        <v>227</v>
      </c>
    </row>
    <row r="46" spans="1:11" x14ac:dyDescent="0.45">
      <c r="A46" t="s">
        <v>13</v>
      </c>
      <c r="B46" t="s">
        <v>11</v>
      </c>
      <c r="C46">
        <v>80</v>
      </c>
      <c r="D46" t="s">
        <v>15</v>
      </c>
      <c r="E46">
        <v>212</v>
      </c>
      <c r="F46">
        <v>212</v>
      </c>
      <c r="G46">
        <v>6</v>
      </c>
      <c r="H46">
        <v>6</v>
      </c>
      <c r="I46" t="s">
        <v>50</v>
      </c>
      <c r="J46">
        <v>214</v>
      </c>
      <c r="K46">
        <v>214</v>
      </c>
    </row>
    <row r="47" spans="1:11" x14ac:dyDescent="0.45">
      <c r="A47" t="s">
        <v>13</v>
      </c>
      <c r="B47" t="s">
        <v>8</v>
      </c>
      <c r="C47">
        <v>38</v>
      </c>
      <c r="D47" t="s">
        <v>16</v>
      </c>
      <c r="E47">
        <v>222</v>
      </c>
      <c r="F47">
        <v>222</v>
      </c>
      <c r="G47">
        <v>6</v>
      </c>
      <c r="H47">
        <v>6</v>
      </c>
      <c r="I47" t="s">
        <v>50</v>
      </c>
      <c r="J47">
        <v>210</v>
      </c>
      <c r="K47">
        <v>210</v>
      </c>
    </row>
    <row r="48" spans="1:11" x14ac:dyDescent="0.45">
      <c r="A48" t="s">
        <v>7</v>
      </c>
      <c r="B48" t="s">
        <v>8</v>
      </c>
      <c r="C48">
        <v>46</v>
      </c>
      <c r="D48" t="s">
        <v>9</v>
      </c>
      <c r="E48">
        <v>91</v>
      </c>
      <c r="F48">
        <v>91</v>
      </c>
      <c r="G48">
        <v>1</v>
      </c>
      <c r="H48">
        <v>1</v>
      </c>
      <c r="I48" t="s">
        <v>19</v>
      </c>
      <c r="J48">
        <v>168</v>
      </c>
      <c r="K48">
        <v>168</v>
      </c>
    </row>
    <row r="49" spans="1:11" x14ac:dyDescent="0.45">
      <c r="A49" t="s">
        <v>7</v>
      </c>
      <c r="B49" t="s">
        <v>18</v>
      </c>
      <c r="C49">
        <v>41</v>
      </c>
      <c r="D49" t="s">
        <v>9</v>
      </c>
      <c r="E49">
        <v>88</v>
      </c>
      <c r="F49">
        <v>88</v>
      </c>
      <c r="G49">
        <v>1</v>
      </c>
      <c r="H49">
        <v>1</v>
      </c>
      <c r="I49" t="s">
        <v>19</v>
      </c>
      <c r="J49">
        <v>203</v>
      </c>
      <c r="K49">
        <v>203</v>
      </c>
    </row>
    <row r="50" spans="1:11" x14ac:dyDescent="0.45">
      <c r="A50" t="s">
        <v>7</v>
      </c>
      <c r="B50" t="s">
        <v>8</v>
      </c>
      <c r="C50">
        <v>91</v>
      </c>
      <c r="D50" t="s">
        <v>15</v>
      </c>
      <c r="E50">
        <v>97</v>
      </c>
      <c r="F50">
        <v>97</v>
      </c>
      <c r="G50">
        <v>1</v>
      </c>
      <c r="H50">
        <v>1</v>
      </c>
      <c r="I50" t="s">
        <v>19</v>
      </c>
      <c r="J50">
        <v>147</v>
      </c>
      <c r="K50">
        <v>147</v>
      </c>
    </row>
    <row r="51" spans="1:11" x14ac:dyDescent="0.45">
      <c r="A51" t="s">
        <v>7</v>
      </c>
      <c r="B51" t="s">
        <v>8</v>
      </c>
      <c r="C51">
        <v>19</v>
      </c>
      <c r="D51" t="s">
        <v>17</v>
      </c>
      <c r="E51">
        <v>89</v>
      </c>
      <c r="F51">
        <v>89</v>
      </c>
      <c r="G51">
        <v>1</v>
      </c>
      <c r="H51">
        <v>1</v>
      </c>
      <c r="I51" t="s">
        <v>19</v>
      </c>
      <c r="J51">
        <v>170</v>
      </c>
      <c r="K51">
        <v>170</v>
      </c>
    </row>
    <row r="52" spans="1:11" x14ac:dyDescent="0.45">
      <c r="A52" t="s">
        <v>7</v>
      </c>
      <c r="B52" t="s">
        <v>11</v>
      </c>
      <c r="C52">
        <v>36</v>
      </c>
      <c r="D52" t="s">
        <v>16</v>
      </c>
      <c r="E52">
        <v>95</v>
      </c>
      <c r="F52">
        <v>95</v>
      </c>
      <c r="G52">
        <v>1</v>
      </c>
      <c r="H52">
        <v>1</v>
      </c>
      <c r="I52" t="s">
        <v>19</v>
      </c>
      <c r="J52">
        <v>178</v>
      </c>
      <c r="K52">
        <v>178</v>
      </c>
    </row>
    <row r="53" spans="1:11" x14ac:dyDescent="0.45">
      <c r="A53" t="s">
        <v>7</v>
      </c>
      <c r="B53" t="s">
        <v>8</v>
      </c>
      <c r="C53">
        <v>48</v>
      </c>
      <c r="D53" t="s">
        <v>9</v>
      </c>
      <c r="E53">
        <v>91</v>
      </c>
      <c r="F53">
        <v>91</v>
      </c>
      <c r="G53">
        <v>1</v>
      </c>
      <c r="H53">
        <v>1</v>
      </c>
      <c r="I53" t="s">
        <v>19</v>
      </c>
      <c r="J53">
        <v>129</v>
      </c>
      <c r="K53">
        <v>129</v>
      </c>
    </row>
    <row r="54" spans="1:11" x14ac:dyDescent="0.45">
      <c r="A54" t="s">
        <v>7</v>
      </c>
      <c r="B54" t="s">
        <v>8</v>
      </c>
      <c r="C54">
        <v>66</v>
      </c>
      <c r="D54" t="s">
        <v>15</v>
      </c>
      <c r="E54">
        <v>91</v>
      </c>
      <c r="F54">
        <v>91</v>
      </c>
      <c r="G54">
        <v>1</v>
      </c>
      <c r="H54">
        <v>1</v>
      </c>
      <c r="I54" t="s">
        <v>19</v>
      </c>
      <c r="J54">
        <v>177</v>
      </c>
      <c r="K54">
        <v>177</v>
      </c>
    </row>
    <row r="55" spans="1:11" x14ac:dyDescent="0.45">
      <c r="A55" t="s">
        <v>7</v>
      </c>
      <c r="B55" t="s">
        <v>11</v>
      </c>
      <c r="C55">
        <v>33</v>
      </c>
      <c r="D55" t="s">
        <v>16</v>
      </c>
      <c r="E55">
        <v>88</v>
      </c>
      <c r="F55">
        <v>88</v>
      </c>
      <c r="G55">
        <v>1</v>
      </c>
      <c r="H55">
        <v>1</v>
      </c>
      <c r="I55" t="s">
        <v>19</v>
      </c>
      <c r="J55">
        <v>154</v>
      </c>
      <c r="K55">
        <v>154</v>
      </c>
    </row>
    <row r="56" spans="1:11" x14ac:dyDescent="0.45">
      <c r="A56" t="s">
        <v>7</v>
      </c>
      <c r="B56" t="s">
        <v>8</v>
      </c>
      <c r="C56">
        <v>27</v>
      </c>
      <c r="D56" t="s">
        <v>17</v>
      </c>
      <c r="E56">
        <v>89</v>
      </c>
      <c r="F56">
        <v>89</v>
      </c>
      <c r="G56">
        <v>1</v>
      </c>
      <c r="H56">
        <v>1</v>
      </c>
      <c r="I56" t="s">
        <v>19</v>
      </c>
      <c r="J56">
        <v>135</v>
      </c>
      <c r="K56">
        <v>135</v>
      </c>
    </row>
    <row r="57" spans="1:11" x14ac:dyDescent="0.45">
      <c r="A57" t="s">
        <v>7</v>
      </c>
      <c r="B57" t="s">
        <v>14</v>
      </c>
      <c r="C57">
        <v>68</v>
      </c>
      <c r="D57" t="s">
        <v>15</v>
      </c>
      <c r="E57">
        <v>89</v>
      </c>
      <c r="F57">
        <v>89</v>
      </c>
      <c r="G57">
        <v>1</v>
      </c>
      <c r="H57">
        <v>1</v>
      </c>
      <c r="I57" t="s">
        <v>19</v>
      </c>
      <c r="J57">
        <v>133</v>
      </c>
      <c r="K57">
        <v>133</v>
      </c>
    </row>
    <row r="58" spans="1:11" x14ac:dyDescent="0.45">
      <c r="A58" t="s">
        <v>7</v>
      </c>
      <c r="B58" t="s">
        <v>11</v>
      </c>
      <c r="C58">
        <v>51</v>
      </c>
      <c r="D58" t="s">
        <v>12</v>
      </c>
      <c r="E58">
        <v>80</v>
      </c>
      <c r="F58">
        <v>80</v>
      </c>
      <c r="G58">
        <v>1</v>
      </c>
      <c r="H58">
        <v>1</v>
      </c>
      <c r="I58" t="s">
        <v>19</v>
      </c>
      <c r="J58">
        <v>160</v>
      </c>
      <c r="K58">
        <v>160</v>
      </c>
    </row>
    <row r="59" spans="1:11" x14ac:dyDescent="0.45">
      <c r="A59" t="s">
        <v>7</v>
      </c>
      <c r="B59" t="s">
        <v>8</v>
      </c>
      <c r="C59">
        <v>20</v>
      </c>
      <c r="D59" t="s">
        <v>17</v>
      </c>
      <c r="E59">
        <v>85</v>
      </c>
      <c r="F59">
        <v>85</v>
      </c>
      <c r="G59">
        <v>1</v>
      </c>
      <c r="H59">
        <v>1</v>
      </c>
      <c r="I59" t="s">
        <v>19</v>
      </c>
      <c r="J59">
        <v>157</v>
      </c>
      <c r="K59">
        <v>157</v>
      </c>
    </row>
    <row r="60" spans="1:11" x14ac:dyDescent="0.45">
      <c r="A60" t="s">
        <v>7</v>
      </c>
      <c r="B60" t="s">
        <v>8</v>
      </c>
      <c r="C60">
        <v>29</v>
      </c>
      <c r="D60" t="s">
        <v>17</v>
      </c>
      <c r="E60">
        <v>93</v>
      </c>
      <c r="F60">
        <v>93</v>
      </c>
      <c r="G60">
        <v>1</v>
      </c>
      <c r="H60">
        <v>1</v>
      </c>
      <c r="I60" t="s">
        <v>19</v>
      </c>
      <c r="J60">
        <v>156</v>
      </c>
      <c r="K60">
        <v>156</v>
      </c>
    </row>
    <row r="61" spans="1:11" x14ac:dyDescent="0.45">
      <c r="A61" t="s">
        <v>7</v>
      </c>
      <c r="B61" t="s">
        <v>14</v>
      </c>
      <c r="C61">
        <v>30</v>
      </c>
      <c r="D61" t="s">
        <v>16</v>
      </c>
      <c r="E61">
        <v>95</v>
      </c>
      <c r="F61">
        <v>95</v>
      </c>
      <c r="G61">
        <v>1</v>
      </c>
      <c r="H61">
        <v>1</v>
      </c>
      <c r="I61" t="s">
        <v>19</v>
      </c>
      <c r="J61">
        <v>155</v>
      </c>
      <c r="K61">
        <v>155</v>
      </c>
    </row>
    <row r="62" spans="1:11" x14ac:dyDescent="0.45">
      <c r="A62" t="s">
        <v>7</v>
      </c>
      <c r="B62" t="s">
        <v>11</v>
      </c>
      <c r="C62">
        <v>66</v>
      </c>
      <c r="D62" t="s">
        <v>15</v>
      </c>
      <c r="E62">
        <v>100</v>
      </c>
      <c r="F62">
        <v>100</v>
      </c>
      <c r="G62">
        <v>1</v>
      </c>
      <c r="H62">
        <v>1</v>
      </c>
      <c r="I62" t="s">
        <v>19</v>
      </c>
      <c r="J62">
        <v>158</v>
      </c>
      <c r="K62">
        <v>158</v>
      </c>
    </row>
    <row r="63" spans="1:11" x14ac:dyDescent="0.45">
      <c r="A63" t="s">
        <v>7</v>
      </c>
      <c r="B63" t="s">
        <v>8</v>
      </c>
      <c r="C63">
        <v>52</v>
      </c>
      <c r="D63" t="s">
        <v>12</v>
      </c>
      <c r="E63">
        <v>90</v>
      </c>
      <c r="F63">
        <v>90</v>
      </c>
      <c r="G63">
        <v>1</v>
      </c>
      <c r="H63">
        <v>1</v>
      </c>
      <c r="I63" t="s">
        <v>19</v>
      </c>
      <c r="J63">
        <v>200</v>
      </c>
      <c r="K63">
        <v>200</v>
      </c>
    </row>
    <row r="64" spans="1:11" x14ac:dyDescent="0.45">
      <c r="A64" t="s">
        <v>7</v>
      </c>
      <c r="B64" t="s">
        <v>8</v>
      </c>
      <c r="C64">
        <v>43</v>
      </c>
      <c r="D64" t="s">
        <v>9</v>
      </c>
      <c r="E64">
        <v>90</v>
      </c>
      <c r="F64">
        <v>90</v>
      </c>
      <c r="G64">
        <v>1</v>
      </c>
      <c r="H64">
        <v>1</v>
      </c>
      <c r="I64" t="s">
        <v>19</v>
      </c>
      <c r="J64">
        <v>188</v>
      </c>
      <c r="K64">
        <v>188</v>
      </c>
    </row>
    <row r="65" spans="1:11" x14ac:dyDescent="0.45">
      <c r="A65" t="s">
        <v>7</v>
      </c>
      <c r="B65" t="s">
        <v>18</v>
      </c>
      <c r="C65">
        <v>89</v>
      </c>
      <c r="D65" t="s">
        <v>15</v>
      </c>
      <c r="E65">
        <v>85</v>
      </c>
      <c r="F65">
        <v>85</v>
      </c>
      <c r="G65">
        <v>1</v>
      </c>
      <c r="H65">
        <v>1</v>
      </c>
      <c r="I65" t="s">
        <v>19</v>
      </c>
      <c r="J65">
        <v>167</v>
      </c>
      <c r="K65">
        <v>167</v>
      </c>
    </row>
    <row r="66" spans="1:11" x14ac:dyDescent="0.45">
      <c r="A66" t="s">
        <v>7</v>
      </c>
      <c r="B66" t="s">
        <v>11</v>
      </c>
      <c r="C66">
        <v>36</v>
      </c>
      <c r="D66" t="s">
        <v>16</v>
      </c>
      <c r="E66">
        <v>96</v>
      </c>
      <c r="F66">
        <v>96</v>
      </c>
      <c r="G66">
        <v>1</v>
      </c>
      <c r="H66">
        <v>1</v>
      </c>
      <c r="I66" t="s">
        <v>19</v>
      </c>
      <c r="J66">
        <v>110</v>
      </c>
      <c r="K66">
        <v>110</v>
      </c>
    </row>
    <row r="67" spans="1:11" x14ac:dyDescent="0.45">
      <c r="A67" t="s">
        <v>7</v>
      </c>
      <c r="B67" t="s">
        <v>8</v>
      </c>
      <c r="C67">
        <v>76</v>
      </c>
      <c r="D67" t="s">
        <v>15</v>
      </c>
      <c r="E67">
        <v>92</v>
      </c>
      <c r="F67">
        <v>92</v>
      </c>
      <c r="G67">
        <v>1</v>
      </c>
      <c r="H67">
        <v>1</v>
      </c>
      <c r="I67" t="s">
        <v>19</v>
      </c>
      <c r="J67">
        <v>174</v>
      </c>
      <c r="K67">
        <v>174</v>
      </c>
    </row>
    <row r="68" spans="1:11" x14ac:dyDescent="0.45">
      <c r="A68" t="s">
        <v>7</v>
      </c>
      <c r="B68" t="s">
        <v>11</v>
      </c>
      <c r="C68">
        <v>48</v>
      </c>
      <c r="D68" t="s">
        <v>9</v>
      </c>
      <c r="E68">
        <v>90</v>
      </c>
      <c r="F68">
        <v>90</v>
      </c>
      <c r="G68">
        <v>1</v>
      </c>
      <c r="H68">
        <v>1</v>
      </c>
      <c r="I68" t="s">
        <v>19</v>
      </c>
      <c r="J68">
        <v>179</v>
      </c>
      <c r="K68">
        <v>179</v>
      </c>
    </row>
    <row r="69" spans="1:11" x14ac:dyDescent="0.45">
      <c r="A69" t="s">
        <v>7</v>
      </c>
      <c r="B69" t="s">
        <v>11</v>
      </c>
      <c r="C69">
        <v>55</v>
      </c>
      <c r="D69" t="s">
        <v>12</v>
      </c>
      <c r="E69">
        <v>84</v>
      </c>
      <c r="F69">
        <v>84</v>
      </c>
      <c r="G69">
        <v>1</v>
      </c>
      <c r="H69">
        <v>1</v>
      </c>
      <c r="I69" t="s">
        <v>19</v>
      </c>
      <c r="J69">
        <v>125</v>
      </c>
      <c r="K69">
        <v>125</v>
      </c>
    </row>
    <row r="70" spans="1:11" x14ac:dyDescent="0.45">
      <c r="A70" t="s">
        <v>7</v>
      </c>
      <c r="B70" t="s">
        <v>8</v>
      </c>
      <c r="C70">
        <v>78</v>
      </c>
      <c r="D70" t="s">
        <v>15</v>
      </c>
      <c r="E70">
        <v>79</v>
      </c>
      <c r="F70">
        <v>79</v>
      </c>
      <c r="G70">
        <v>1</v>
      </c>
      <c r="H70">
        <v>1</v>
      </c>
      <c r="I70" t="s">
        <v>19</v>
      </c>
      <c r="J70">
        <v>129</v>
      </c>
      <c r="K70">
        <v>129</v>
      </c>
    </row>
    <row r="71" spans="1:11" x14ac:dyDescent="0.45">
      <c r="A71" t="s">
        <v>7</v>
      </c>
      <c r="B71" t="s">
        <v>8</v>
      </c>
      <c r="C71">
        <v>68</v>
      </c>
      <c r="D71" t="s">
        <v>15</v>
      </c>
      <c r="E71">
        <v>100</v>
      </c>
      <c r="F71">
        <v>100</v>
      </c>
      <c r="G71">
        <v>1</v>
      </c>
      <c r="H71">
        <v>1</v>
      </c>
      <c r="I71" t="s">
        <v>19</v>
      </c>
      <c r="J71">
        <v>120</v>
      </c>
      <c r="K71">
        <v>120</v>
      </c>
    </row>
    <row r="72" spans="1:11" x14ac:dyDescent="0.45">
      <c r="A72" t="s">
        <v>7</v>
      </c>
      <c r="B72" t="s">
        <v>11</v>
      </c>
      <c r="C72">
        <v>31</v>
      </c>
      <c r="D72" t="s">
        <v>16</v>
      </c>
      <c r="E72">
        <v>90</v>
      </c>
      <c r="F72">
        <v>90</v>
      </c>
      <c r="G72">
        <v>1</v>
      </c>
      <c r="H72">
        <v>1</v>
      </c>
      <c r="I72" t="s">
        <v>19</v>
      </c>
      <c r="J72">
        <v>156</v>
      </c>
      <c r="K72">
        <v>156</v>
      </c>
    </row>
    <row r="73" spans="1:11" x14ac:dyDescent="0.45">
      <c r="A73" t="s">
        <v>7</v>
      </c>
      <c r="B73" t="s">
        <v>8</v>
      </c>
      <c r="C73">
        <v>45</v>
      </c>
      <c r="D73" t="s">
        <v>9</v>
      </c>
      <c r="E73">
        <v>85</v>
      </c>
      <c r="F73">
        <v>85</v>
      </c>
      <c r="G73">
        <v>1</v>
      </c>
      <c r="H73">
        <v>1</v>
      </c>
      <c r="I73" t="s">
        <v>19</v>
      </c>
      <c r="J73">
        <v>184</v>
      </c>
      <c r="K73">
        <v>184</v>
      </c>
    </row>
    <row r="74" spans="1:11" x14ac:dyDescent="0.45">
      <c r="A74" t="s">
        <v>7</v>
      </c>
      <c r="B74" t="s">
        <v>18</v>
      </c>
      <c r="C74">
        <v>29</v>
      </c>
      <c r="D74" t="s">
        <v>17</v>
      </c>
      <c r="E74">
        <v>90</v>
      </c>
      <c r="F74">
        <v>90</v>
      </c>
      <c r="G74">
        <v>1</v>
      </c>
      <c r="H74">
        <v>1</v>
      </c>
      <c r="I74" t="s">
        <v>19</v>
      </c>
      <c r="J74">
        <v>188</v>
      </c>
      <c r="K74">
        <v>188</v>
      </c>
    </row>
    <row r="75" spans="1:11" x14ac:dyDescent="0.45">
      <c r="A75" t="s">
        <v>13</v>
      </c>
      <c r="B75" t="s">
        <v>8</v>
      </c>
      <c r="C75">
        <v>29</v>
      </c>
      <c r="D75" t="s">
        <v>17</v>
      </c>
      <c r="E75">
        <v>99</v>
      </c>
      <c r="F75">
        <v>99</v>
      </c>
      <c r="G75">
        <v>1</v>
      </c>
      <c r="H75">
        <v>1</v>
      </c>
      <c r="I75" t="s">
        <v>19</v>
      </c>
      <c r="J75">
        <v>171</v>
      </c>
      <c r="K75">
        <v>171</v>
      </c>
    </row>
    <row r="76" spans="1:11" x14ac:dyDescent="0.45">
      <c r="A76" t="s">
        <v>7</v>
      </c>
      <c r="B76" t="s">
        <v>11</v>
      </c>
      <c r="C76">
        <v>72</v>
      </c>
      <c r="D76" t="s">
        <v>15</v>
      </c>
      <c r="E76">
        <v>107</v>
      </c>
      <c r="F76">
        <v>107</v>
      </c>
      <c r="G76">
        <v>2</v>
      </c>
      <c r="H76">
        <v>2</v>
      </c>
      <c r="I76" t="s">
        <v>20</v>
      </c>
      <c r="J76">
        <v>200</v>
      </c>
      <c r="K76">
        <v>200</v>
      </c>
    </row>
    <row r="77" spans="1:11" x14ac:dyDescent="0.45">
      <c r="A77" t="s">
        <v>7</v>
      </c>
      <c r="B77" t="s">
        <v>8</v>
      </c>
      <c r="C77">
        <v>37</v>
      </c>
      <c r="D77" t="s">
        <v>16</v>
      </c>
      <c r="E77">
        <v>125</v>
      </c>
      <c r="F77">
        <v>125</v>
      </c>
      <c r="G77">
        <v>2</v>
      </c>
      <c r="H77">
        <v>2</v>
      </c>
      <c r="I77" t="s">
        <v>20</v>
      </c>
      <c r="J77">
        <v>193</v>
      </c>
      <c r="K77">
        <v>193</v>
      </c>
    </row>
    <row r="78" spans="1:11" x14ac:dyDescent="0.45">
      <c r="A78" t="s">
        <v>7</v>
      </c>
      <c r="B78" t="s">
        <v>11</v>
      </c>
      <c r="C78">
        <v>92</v>
      </c>
      <c r="D78" t="s">
        <v>15</v>
      </c>
      <c r="E78">
        <v>110</v>
      </c>
      <c r="F78">
        <v>110</v>
      </c>
      <c r="G78">
        <v>2</v>
      </c>
      <c r="H78">
        <v>2</v>
      </c>
      <c r="I78" t="s">
        <v>20</v>
      </c>
      <c r="J78">
        <v>142</v>
      </c>
      <c r="K78">
        <v>142</v>
      </c>
    </row>
    <row r="79" spans="1:11" x14ac:dyDescent="0.45">
      <c r="A79" t="s">
        <v>7</v>
      </c>
      <c r="B79" t="s">
        <v>14</v>
      </c>
      <c r="C79">
        <v>58</v>
      </c>
      <c r="D79" t="s">
        <v>12</v>
      </c>
      <c r="E79">
        <v>124</v>
      </c>
      <c r="F79">
        <v>124</v>
      </c>
      <c r="G79">
        <v>2</v>
      </c>
      <c r="H79">
        <v>2</v>
      </c>
      <c r="I79" t="s">
        <v>20</v>
      </c>
      <c r="J79">
        <v>183</v>
      </c>
      <c r="K79">
        <v>183</v>
      </c>
    </row>
    <row r="80" spans="1:11" x14ac:dyDescent="0.45">
      <c r="A80" t="s">
        <v>7</v>
      </c>
      <c r="B80" t="s">
        <v>11</v>
      </c>
      <c r="C80">
        <v>65</v>
      </c>
      <c r="D80" t="s">
        <v>15</v>
      </c>
      <c r="E80">
        <v>121</v>
      </c>
      <c r="F80">
        <v>121</v>
      </c>
      <c r="G80">
        <v>2</v>
      </c>
      <c r="H80">
        <v>2</v>
      </c>
      <c r="I80" t="s">
        <v>20</v>
      </c>
      <c r="J80">
        <v>178</v>
      </c>
      <c r="K80">
        <v>178</v>
      </c>
    </row>
    <row r="81" spans="1:11" x14ac:dyDescent="0.45">
      <c r="A81" t="s">
        <v>7</v>
      </c>
      <c r="B81" t="s">
        <v>8</v>
      </c>
      <c r="C81">
        <v>57</v>
      </c>
      <c r="D81" t="s">
        <v>12</v>
      </c>
      <c r="E81">
        <v>120</v>
      </c>
      <c r="F81">
        <v>120</v>
      </c>
      <c r="G81">
        <v>2</v>
      </c>
      <c r="H81">
        <v>2</v>
      </c>
      <c r="I81" t="s">
        <v>20</v>
      </c>
      <c r="J81">
        <v>198</v>
      </c>
      <c r="K81">
        <v>198</v>
      </c>
    </row>
    <row r="82" spans="1:11" x14ac:dyDescent="0.45">
      <c r="A82" t="s">
        <v>7</v>
      </c>
      <c r="B82" t="s">
        <v>8</v>
      </c>
      <c r="C82">
        <v>36</v>
      </c>
      <c r="D82" t="s">
        <v>16</v>
      </c>
      <c r="E82">
        <v>120</v>
      </c>
      <c r="F82">
        <v>120</v>
      </c>
      <c r="G82">
        <v>2</v>
      </c>
      <c r="H82">
        <v>2</v>
      </c>
      <c r="I82" t="s">
        <v>20</v>
      </c>
      <c r="J82">
        <v>188</v>
      </c>
      <c r="K82">
        <v>188</v>
      </c>
    </row>
    <row r="83" spans="1:11" x14ac:dyDescent="0.45">
      <c r="A83" t="s">
        <v>7</v>
      </c>
      <c r="B83" t="s">
        <v>8</v>
      </c>
      <c r="C83">
        <v>56</v>
      </c>
      <c r="D83" t="s">
        <v>12</v>
      </c>
      <c r="E83">
        <v>121</v>
      </c>
      <c r="F83">
        <v>121</v>
      </c>
      <c r="G83">
        <v>2</v>
      </c>
      <c r="H83">
        <v>2</v>
      </c>
      <c r="I83" t="s">
        <v>20</v>
      </c>
      <c r="J83">
        <v>135</v>
      </c>
      <c r="K83">
        <v>135</v>
      </c>
    </row>
    <row r="84" spans="1:11" x14ac:dyDescent="0.45">
      <c r="A84" t="s">
        <v>7</v>
      </c>
      <c r="B84" t="s">
        <v>8</v>
      </c>
      <c r="C84">
        <v>48</v>
      </c>
      <c r="D84" t="s">
        <v>9</v>
      </c>
      <c r="E84">
        <v>116</v>
      </c>
      <c r="F84">
        <v>116</v>
      </c>
      <c r="G84">
        <v>2</v>
      </c>
      <c r="H84">
        <v>2</v>
      </c>
      <c r="I84" t="s">
        <v>20</v>
      </c>
      <c r="J84">
        <v>174</v>
      </c>
      <c r="K84">
        <v>174</v>
      </c>
    </row>
    <row r="85" spans="1:11" x14ac:dyDescent="0.45">
      <c r="A85" t="s">
        <v>7</v>
      </c>
      <c r="B85" t="s">
        <v>14</v>
      </c>
      <c r="C85">
        <v>50</v>
      </c>
      <c r="D85" t="s">
        <v>12</v>
      </c>
      <c r="E85">
        <v>123</v>
      </c>
      <c r="F85">
        <v>123</v>
      </c>
      <c r="G85">
        <v>2</v>
      </c>
      <c r="H85">
        <v>2</v>
      </c>
      <c r="I85" t="s">
        <v>20</v>
      </c>
      <c r="J85">
        <v>182</v>
      </c>
      <c r="K85">
        <v>182</v>
      </c>
    </row>
    <row r="86" spans="1:11" x14ac:dyDescent="0.45">
      <c r="A86" t="s">
        <v>7</v>
      </c>
      <c r="B86" t="s">
        <v>11</v>
      </c>
      <c r="C86">
        <v>51</v>
      </c>
      <c r="D86" t="s">
        <v>12</v>
      </c>
      <c r="E86">
        <v>115</v>
      </c>
      <c r="F86">
        <v>115</v>
      </c>
      <c r="G86">
        <v>2</v>
      </c>
      <c r="H86">
        <v>2</v>
      </c>
      <c r="I86" t="s">
        <v>20</v>
      </c>
      <c r="J86">
        <v>167</v>
      </c>
      <c r="K86">
        <v>167</v>
      </c>
    </row>
    <row r="87" spans="1:11" x14ac:dyDescent="0.45">
      <c r="A87" t="s">
        <v>7</v>
      </c>
      <c r="B87" t="s">
        <v>11</v>
      </c>
      <c r="C87">
        <v>79</v>
      </c>
      <c r="D87" t="s">
        <v>15</v>
      </c>
      <c r="E87">
        <v>104</v>
      </c>
      <c r="F87">
        <v>104</v>
      </c>
      <c r="G87">
        <v>2</v>
      </c>
      <c r="H87">
        <v>2</v>
      </c>
      <c r="I87" t="s">
        <v>20</v>
      </c>
      <c r="J87">
        <v>174</v>
      </c>
      <c r="K87">
        <v>174</v>
      </c>
    </row>
    <row r="88" spans="1:11" x14ac:dyDescent="0.45">
      <c r="A88" t="s">
        <v>7</v>
      </c>
      <c r="B88" t="s">
        <v>11</v>
      </c>
      <c r="C88">
        <v>55</v>
      </c>
      <c r="D88" t="s">
        <v>12</v>
      </c>
      <c r="E88">
        <v>110</v>
      </c>
      <c r="F88">
        <v>110</v>
      </c>
      <c r="G88">
        <v>2</v>
      </c>
      <c r="H88">
        <v>2</v>
      </c>
      <c r="I88" t="s">
        <v>20</v>
      </c>
      <c r="J88">
        <v>199</v>
      </c>
      <c r="K88">
        <v>199</v>
      </c>
    </row>
    <row r="89" spans="1:11" x14ac:dyDescent="0.45">
      <c r="A89" t="s">
        <v>7</v>
      </c>
      <c r="B89" t="s">
        <v>11</v>
      </c>
      <c r="C89">
        <v>50</v>
      </c>
      <c r="D89" t="s">
        <v>12</v>
      </c>
      <c r="E89">
        <v>110</v>
      </c>
      <c r="F89">
        <v>110</v>
      </c>
      <c r="G89">
        <v>2</v>
      </c>
      <c r="H89">
        <v>2</v>
      </c>
      <c r="I89" t="s">
        <v>20</v>
      </c>
      <c r="J89">
        <v>140</v>
      </c>
      <c r="K89">
        <v>140</v>
      </c>
    </row>
    <row r="90" spans="1:11" x14ac:dyDescent="0.45">
      <c r="A90" t="s">
        <v>7</v>
      </c>
      <c r="B90" t="s">
        <v>18</v>
      </c>
      <c r="C90">
        <v>41</v>
      </c>
      <c r="D90" t="s">
        <v>9</v>
      </c>
      <c r="E90">
        <v>123</v>
      </c>
      <c r="F90">
        <v>123</v>
      </c>
      <c r="G90">
        <v>2</v>
      </c>
      <c r="H90">
        <v>2</v>
      </c>
      <c r="I90" t="s">
        <v>20</v>
      </c>
      <c r="J90">
        <v>144</v>
      </c>
      <c r="K90">
        <v>144</v>
      </c>
    </row>
    <row r="91" spans="1:11" x14ac:dyDescent="0.45">
      <c r="A91" t="s">
        <v>7</v>
      </c>
      <c r="B91" t="s">
        <v>11</v>
      </c>
      <c r="C91">
        <v>27</v>
      </c>
      <c r="D91" t="s">
        <v>17</v>
      </c>
      <c r="E91">
        <v>115</v>
      </c>
      <c r="F91">
        <v>115</v>
      </c>
      <c r="G91">
        <v>2</v>
      </c>
      <c r="H91">
        <v>2</v>
      </c>
      <c r="I91" t="s">
        <v>20</v>
      </c>
      <c r="J91">
        <v>133</v>
      </c>
      <c r="K91">
        <v>133</v>
      </c>
    </row>
    <row r="92" spans="1:11" x14ac:dyDescent="0.45">
      <c r="A92" t="s">
        <v>7</v>
      </c>
      <c r="B92" t="s">
        <v>11</v>
      </c>
      <c r="C92">
        <v>66</v>
      </c>
      <c r="D92" t="s">
        <v>15</v>
      </c>
      <c r="E92">
        <v>116</v>
      </c>
      <c r="F92">
        <v>116</v>
      </c>
      <c r="G92">
        <v>2</v>
      </c>
      <c r="H92">
        <v>2</v>
      </c>
      <c r="I92" t="s">
        <v>20</v>
      </c>
      <c r="J92">
        <v>156</v>
      </c>
      <c r="K92">
        <v>156</v>
      </c>
    </row>
    <row r="93" spans="1:11" x14ac:dyDescent="0.45">
      <c r="A93" t="s">
        <v>7</v>
      </c>
      <c r="B93" t="s">
        <v>8</v>
      </c>
      <c r="C93">
        <v>32</v>
      </c>
      <c r="D93" t="s">
        <v>16</v>
      </c>
      <c r="E93">
        <v>121</v>
      </c>
      <c r="F93">
        <v>121</v>
      </c>
      <c r="G93">
        <v>2</v>
      </c>
      <c r="H93">
        <v>2</v>
      </c>
      <c r="I93" t="s">
        <v>20</v>
      </c>
      <c r="J93">
        <v>155</v>
      </c>
      <c r="K93">
        <v>155</v>
      </c>
    </row>
    <row r="94" spans="1:11" x14ac:dyDescent="0.45">
      <c r="A94" t="s">
        <v>7</v>
      </c>
      <c r="B94" t="s">
        <v>11</v>
      </c>
      <c r="C94">
        <v>61</v>
      </c>
      <c r="D94" t="s">
        <v>15</v>
      </c>
      <c r="E94">
        <v>122</v>
      </c>
      <c r="F94">
        <v>122</v>
      </c>
      <c r="G94">
        <v>2</v>
      </c>
      <c r="H94">
        <v>2</v>
      </c>
      <c r="I94" t="s">
        <v>20</v>
      </c>
      <c r="J94">
        <v>150</v>
      </c>
      <c r="K94">
        <v>150</v>
      </c>
    </row>
    <row r="95" spans="1:11" x14ac:dyDescent="0.45">
      <c r="A95" t="s">
        <v>7</v>
      </c>
      <c r="B95" t="s">
        <v>8</v>
      </c>
      <c r="C95">
        <v>27</v>
      </c>
      <c r="D95" t="s">
        <v>17</v>
      </c>
      <c r="E95">
        <v>111</v>
      </c>
      <c r="F95">
        <v>111</v>
      </c>
      <c r="G95">
        <v>2</v>
      </c>
      <c r="H95">
        <v>2</v>
      </c>
      <c r="I95" t="s">
        <v>20</v>
      </c>
      <c r="J95">
        <v>180</v>
      </c>
      <c r="K95">
        <v>180</v>
      </c>
    </row>
    <row r="96" spans="1:11" x14ac:dyDescent="0.45">
      <c r="A96" t="s">
        <v>7</v>
      </c>
      <c r="B96" t="s">
        <v>11</v>
      </c>
      <c r="C96">
        <v>22</v>
      </c>
      <c r="D96" t="s">
        <v>17</v>
      </c>
      <c r="E96">
        <v>118</v>
      </c>
      <c r="F96">
        <v>118</v>
      </c>
      <c r="G96">
        <v>2</v>
      </c>
      <c r="H96">
        <v>2</v>
      </c>
      <c r="I96" t="s">
        <v>20</v>
      </c>
      <c r="J96">
        <v>158</v>
      </c>
      <c r="K96">
        <v>158</v>
      </c>
    </row>
    <row r="97" spans="1:11" x14ac:dyDescent="0.45">
      <c r="A97" t="s">
        <v>7</v>
      </c>
      <c r="B97" t="s">
        <v>11</v>
      </c>
      <c r="C97">
        <v>52</v>
      </c>
      <c r="D97" t="s">
        <v>12</v>
      </c>
      <c r="E97">
        <v>123</v>
      </c>
      <c r="F97">
        <v>123</v>
      </c>
      <c r="G97">
        <v>2</v>
      </c>
      <c r="H97">
        <v>2</v>
      </c>
      <c r="I97" t="s">
        <v>20</v>
      </c>
      <c r="J97">
        <v>184</v>
      </c>
      <c r="K97">
        <v>184</v>
      </c>
    </row>
    <row r="98" spans="1:11" x14ac:dyDescent="0.45">
      <c r="A98" t="s">
        <v>7</v>
      </c>
      <c r="B98" t="s">
        <v>11</v>
      </c>
      <c r="C98">
        <v>43</v>
      </c>
      <c r="D98" t="s">
        <v>9</v>
      </c>
      <c r="E98">
        <v>122</v>
      </c>
      <c r="F98">
        <v>122</v>
      </c>
      <c r="G98">
        <v>2</v>
      </c>
      <c r="H98">
        <v>2</v>
      </c>
      <c r="I98" t="s">
        <v>20</v>
      </c>
      <c r="J98">
        <v>138</v>
      </c>
      <c r="K98">
        <v>138</v>
      </c>
    </row>
    <row r="99" spans="1:11" x14ac:dyDescent="0.45">
      <c r="A99" t="s">
        <v>7</v>
      </c>
      <c r="B99" t="s">
        <v>11</v>
      </c>
      <c r="C99">
        <v>37</v>
      </c>
      <c r="D99" t="s">
        <v>16</v>
      </c>
      <c r="E99">
        <v>118</v>
      </c>
      <c r="F99">
        <v>118</v>
      </c>
      <c r="G99">
        <v>2</v>
      </c>
      <c r="H99">
        <v>2</v>
      </c>
      <c r="I99" t="s">
        <v>20</v>
      </c>
      <c r="J99">
        <v>200</v>
      </c>
      <c r="K99">
        <v>200</v>
      </c>
    </row>
    <row r="100" spans="1:11" x14ac:dyDescent="0.45">
      <c r="A100" t="s">
        <v>7</v>
      </c>
      <c r="B100" t="s">
        <v>18</v>
      </c>
      <c r="C100">
        <v>51</v>
      </c>
      <c r="D100" t="s">
        <v>12</v>
      </c>
      <c r="E100">
        <v>124</v>
      </c>
      <c r="F100">
        <v>124</v>
      </c>
      <c r="G100">
        <v>2</v>
      </c>
      <c r="H100">
        <v>2</v>
      </c>
      <c r="I100" t="s">
        <v>20</v>
      </c>
      <c r="J100">
        <v>176</v>
      </c>
      <c r="K100">
        <v>176</v>
      </c>
    </row>
    <row r="101" spans="1:11" x14ac:dyDescent="0.45">
      <c r="A101" t="s">
        <v>7</v>
      </c>
      <c r="B101" t="s">
        <v>8</v>
      </c>
      <c r="C101">
        <v>52</v>
      </c>
      <c r="D101" t="s">
        <v>12</v>
      </c>
      <c r="E101">
        <v>109</v>
      </c>
      <c r="F101">
        <v>109</v>
      </c>
      <c r="G101">
        <v>2</v>
      </c>
      <c r="H101">
        <v>2</v>
      </c>
      <c r="I101" t="s">
        <v>20</v>
      </c>
      <c r="J101">
        <v>187</v>
      </c>
      <c r="K101">
        <v>187</v>
      </c>
    </row>
    <row r="102" spans="1:11" x14ac:dyDescent="0.45">
      <c r="A102" t="s">
        <v>7</v>
      </c>
      <c r="B102" t="s">
        <v>8</v>
      </c>
      <c r="C102">
        <v>22</v>
      </c>
      <c r="D102" t="s">
        <v>17</v>
      </c>
      <c r="E102">
        <v>107</v>
      </c>
      <c r="F102">
        <v>107</v>
      </c>
      <c r="G102">
        <v>2</v>
      </c>
      <c r="H102">
        <v>2</v>
      </c>
      <c r="I102" t="s">
        <v>20</v>
      </c>
      <c r="J102">
        <v>173</v>
      </c>
      <c r="K102">
        <v>173</v>
      </c>
    </row>
    <row r="103" spans="1:11" x14ac:dyDescent="0.45">
      <c r="A103" t="s">
        <v>7</v>
      </c>
      <c r="B103" t="s">
        <v>11</v>
      </c>
      <c r="C103">
        <v>52</v>
      </c>
      <c r="D103" t="s">
        <v>12</v>
      </c>
      <c r="E103">
        <v>112</v>
      </c>
      <c r="F103">
        <v>112</v>
      </c>
      <c r="G103">
        <v>2</v>
      </c>
      <c r="H103">
        <v>2</v>
      </c>
      <c r="I103" t="s">
        <v>20</v>
      </c>
      <c r="J103">
        <v>128</v>
      </c>
      <c r="K103">
        <v>128</v>
      </c>
    </row>
    <row r="104" spans="1:11" x14ac:dyDescent="0.45">
      <c r="A104" t="s">
        <v>7</v>
      </c>
      <c r="B104" t="s">
        <v>8</v>
      </c>
      <c r="C104">
        <v>53</v>
      </c>
      <c r="D104" t="s">
        <v>12</v>
      </c>
      <c r="E104">
        <v>115</v>
      </c>
      <c r="F104">
        <v>115</v>
      </c>
      <c r="G104">
        <v>2</v>
      </c>
      <c r="H104">
        <v>2</v>
      </c>
      <c r="I104" t="s">
        <v>20</v>
      </c>
      <c r="J104">
        <v>196</v>
      </c>
      <c r="K104">
        <v>196</v>
      </c>
    </row>
    <row r="105" spans="1:11" x14ac:dyDescent="0.45">
      <c r="A105" t="s">
        <v>7</v>
      </c>
      <c r="B105" t="s">
        <v>18</v>
      </c>
      <c r="C105">
        <v>21</v>
      </c>
      <c r="D105" t="s">
        <v>17</v>
      </c>
      <c r="E105">
        <v>112</v>
      </c>
      <c r="F105">
        <v>112</v>
      </c>
      <c r="G105">
        <v>2</v>
      </c>
      <c r="H105">
        <v>2</v>
      </c>
      <c r="I105" t="s">
        <v>20</v>
      </c>
      <c r="J105">
        <v>200</v>
      </c>
      <c r="K105">
        <v>200</v>
      </c>
    </row>
    <row r="106" spans="1:11" x14ac:dyDescent="0.45">
      <c r="A106" t="s">
        <v>7</v>
      </c>
      <c r="B106" t="s">
        <v>11</v>
      </c>
      <c r="C106">
        <v>43</v>
      </c>
      <c r="D106" t="s">
        <v>9</v>
      </c>
      <c r="E106">
        <v>110</v>
      </c>
      <c r="F106">
        <v>110</v>
      </c>
      <c r="G106">
        <v>2</v>
      </c>
      <c r="H106">
        <v>2</v>
      </c>
      <c r="I106" t="s">
        <v>20</v>
      </c>
      <c r="J106">
        <v>100</v>
      </c>
      <c r="K106">
        <v>100</v>
      </c>
    </row>
    <row r="107" spans="1:11" x14ac:dyDescent="0.45">
      <c r="A107" t="s">
        <v>7</v>
      </c>
      <c r="B107" t="s">
        <v>11</v>
      </c>
      <c r="C107">
        <v>45</v>
      </c>
      <c r="D107" t="s">
        <v>9</v>
      </c>
      <c r="E107">
        <v>121</v>
      </c>
      <c r="F107">
        <v>121</v>
      </c>
      <c r="G107">
        <v>2</v>
      </c>
      <c r="H107">
        <v>2</v>
      </c>
      <c r="I107" t="s">
        <v>20</v>
      </c>
      <c r="J107">
        <v>149</v>
      </c>
      <c r="K107">
        <v>149</v>
      </c>
    </row>
    <row r="108" spans="1:11" x14ac:dyDescent="0.45">
      <c r="A108" t="s">
        <v>7</v>
      </c>
      <c r="B108" t="s">
        <v>14</v>
      </c>
      <c r="C108">
        <v>20</v>
      </c>
      <c r="D108" t="s">
        <v>17</v>
      </c>
      <c r="E108">
        <v>115</v>
      </c>
      <c r="F108">
        <v>115</v>
      </c>
      <c r="G108">
        <v>2</v>
      </c>
      <c r="H108">
        <v>2</v>
      </c>
      <c r="I108" t="s">
        <v>20</v>
      </c>
      <c r="J108">
        <v>112</v>
      </c>
      <c r="K108">
        <v>112</v>
      </c>
    </row>
    <row r="109" spans="1:11" x14ac:dyDescent="0.45">
      <c r="A109" t="s">
        <v>7</v>
      </c>
      <c r="B109" t="s">
        <v>11</v>
      </c>
      <c r="C109">
        <v>31</v>
      </c>
      <c r="D109" t="s">
        <v>16</v>
      </c>
      <c r="E109">
        <v>115</v>
      </c>
      <c r="F109">
        <v>115</v>
      </c>
      <c r="G109">
        <v>2</v>
      </c>
      <c r="H109">
        <v>2</v>
      </c>
      <c r="I109" t="s">
        <v>20</v>
      </c>
      <c r="J109">
        <v>200</v>
      </c>
      <c r="K109">
        <v>200</v>
      </c>
    </row>
    <row r="110" spans="1:11" x14ac:dyDescent="0.45">
      <c r="A110" t="s">
        <v>7</v>
      </c>
      <c r="B110" t="s">
        <v>11</v>
      </c>
      <c r="C110">
        <v>39</v>
      </c>
      <c r="D110" t="s">
        <v>16</v>
      </c>
      <c r="E110">
        <v>111</v>
      </c>
      <c r="F110">
        <v>111</v>
      </c>
      <c r="G110">
        <v>2</v>
      </c>
      <c r="H110">
        <v>2</v>
      </c>
      <c r="I110" t="s">
        <v>20</v>
      </c>
      <c r="J110">
        <v>147</v>
      </c>
      <c r="K110">
        <v>147</v>
      </c>
    </row>
    <row r="111" spans="1:11" x14ac:dyDescent="0.45">
      <c r="A111" t="s">
        <v>7</v>
      </c>
      <c r="B111" t="s">
        <v>11</v>
      </c>
      <c r="C111">
        <v>54</v>
      </c>
      <c r="D111" t="s">
        <v>12</v>
      </c>
      <c r="E111">
        <v>108</v>
      </c>
      <c r="F111">
        <v>108</v>
      </c>
      <c r="G111">
        <v>2</v>
      </c>
      <c r="H111">
        <v>2</v>
      </c>
      <c r="I111" t="s">
        <v>20</v>
      </c>
      <c r="J111">
        <v>172</v>
      </c>
      <c r="K111">
        <v>172</v>
      </c>
    </row>
    <row r="112" spans="1:11" x14ac:dyDescent="0.45">
      <c r="A112" t="s">
        <v>7</v>
      </c>
      <c r="B112" t="s">
        <v>18</v>
      </c>
      <c r="C112">
        <v>45</v>
      </c>
      <c r="D112" t="s">
        <v>9</v>
      </c>
      <c r="E112">
        <v>117</v>
      </c>
      <c r="F112">
        <v>117</v>
      </c>
      <c r="G112">
        <v>2</v>
      </c>
      <c r="H112">
        <v>2</v>
      </c>
      <c r="I112" t="s">
        <v>20</v>
      </c>
      <c r="J112">
        <v>191</v>
      </c>
      <c r="K112">
        <v>191</v>
      </c>
    </row>
    <row r="113" spans="1:11" x14ac:dyDescent="0.45">
      <c r="A113" t="s">
        <v>7</v>
      </c>
      <c r="B113" t="s">
        <v>11</v>
      </c>
      <c r="C113">
        <v>62</v>
      </c>
      <c r="D113" t="s">
        <v>15</v>
      </c>
      <c r="E113">
        <v>111</v>
      </c>
      <c r="F113">
        <v>111</v>
      </c>
      <c r="G113">
        <v>2</v>
      </c>
      <c r="H113">
        <v>2</v>
      </c>
      <c r="I113" t="s">
        <v>20</v>
      </c>
      <c r="J113">
        <v>97</v>
      </c>
      <c r="K113">
        <v>97</v>
      </c>
    </row>
    <row r="114" spans="1:11" x14ac:dyDescent="0.45">
      <c r="A114" t="s">
        <v>7</v>
      </c>
      <c r="B114" t="s">
        <v>8</v>
      </c>
      <c r="C114">
        <v>61</v>
      </c>
      <c r="D114" t="s">
        <v>15</v>
      </c>
      <c r="E114">
        <v>114</v>
      </c>
      <c r="F114">
        <v>114</v>
      </c>
      <c r="G114">
        <v>2</v>
      </c>
      <c r="H114">
        <v>2</v>
      </c>
      <c r="I114" t="s">
        <v>20</v>
      </c>
      <c r="J114">
        <v>144</v>
      </c>
      <c r="K114">
        <v>144</v>
      </c>
    </row>
    <row r="115" spans="1:11" x14ac:dyDescent="0.45">
      <c r="A115" t="s">
        <v>7</v>
      </c>
      <c r="B115" t="s">
        <v>11</v>
      </c>
      <c r="C115">
        <v>71</v>
      </c>
      <c r="D115" t="s">
        <v>15</v>
      </c>
      <c r="E115">
        <v>125</v>
      </c>
      <c r="F115">
        <v>125</v>
      </c>
      <c r="G115">
        <v>2</v>
      </c>
      <c r="H115">
        <v>2</v>
      </c>
      <c r="I115" t="s">
        <v>20</v>
      </c>
      <c r="J115">
        <v>129</v>
      </c>
      <c r="K115">
        <v>129</v>
      </c>
    </row>
    <row r="116" spans="1:11" x14ac:dyDescent="0.45">
      <c r="A116" t="s">
        <v>7</v>
      </c>
      <c r="B116" t="s">
        <v>11</v>
      </c>
      <c r="C116">
        <v>37</v>
      </c>
      <c r="D116" t="s">
        <v>16</v>
      </c>
      <c r="E116">
        <v>115</v>
      </c>
      <c r="F116">
        <v>115</v>
      </c>
      <c r="G116">
        <v>2</v>
      </c>
      <c r="H116">
        <v>2</v>
      </c>
      <c r="I116" t="s">
        <v>20</v>
      </c>
      <c r="J116">
        <v>137</v>
      </c>
      <c r="K116">
        <v>137</v>
      </c>
    </row>
    <row r="117" spans="1:11" x14ac:dyDescent="0.45">
      <c r="A117" t="s">
        <v>7</v>
      </c>
      <c r="B117" t="s">
        <v>18</v>
      </c>
      <c r="C117">
        <v>31</v>
      </c>
      <c r="D117" t="s">
        <v>16</v>
      </c>
      <c r="E117">
        <v>123</v>
      </c>
      <c r="F117">
        <v>123</v>
      </c>
      <c r="G117">
        <v>2</v>
      </c>
      <c r="H117">
        <v>2</v>
      </c>
      <c r="I117" t="s">
        <v>20</v>
      </c>
      <c r="J117">
        <v>182</v>
      </c>
      <c r="K117">
        <v>182</v>
      </c>
    </row>
    <row r="118" spans="1:11" x14ac:dyDescent="0.45">
      <c r="A118" t="s">
        <v>7</v>
      </c>
      <c r="B118" t="s">
        <v>11</v>
      </c>
      <c r="C118">
        <v>26</v>
      </c>
      <c r="D118" t="s">
        <v>17</v>
      </c>
      <c r="E118">
        <v>120</v>
      </c>
      <c r="F118">
        <v>120</v>
      </c>
      <c r="G118">
        <v>2</v>
      </c>
      <c r="H118">
        <v>2</v>
      </c>
      <c r="I118" t="s">
        <v>20</v>
      </c>
      <c r="J118">
        <v>169</v>
      </c>
      <c r="K118">
        <v>169</v>
      </c>
    </row>
    <row r="119" spans="1:11" x14ac:dyDescent="0.45">
      <c r="A119" t="s">
        <v>7</v>
      </c>
      <c r="B119" t="s">
        <v>11</v>
      </c>
      <c r="C119">
        <v>40</v>
      </c>
      <c r="D119" t="s">
        <v>9</v>
      </c>
      <c r="E119">
        <v>116</v>
      </c>
      <c r="F119">
        <v>116</v>
      </c>
      <c r="G119">
        <v>2</v>
      </c>
      <c r="H119">
        <v>2</v>
      </c>
      <c r="I119" t="s">
        <v>20</v>
      </c>
      <c r="J119">
        <v>153</v>
      </c>
      <c r="K119">
        <v>153</v>
      </c>
    </row>
    <row r="120" spans="1:11" x14ac:dyDescent="0.45">
      <c r="A120" t="s">
        <v>7</v>
      </c>
      <c r="B120" t="s">
        <v>11</v>
      </c>
      <c r="C120">
        <v>52</v>
      </c>
      <c r="D120" t="s">
        <v>12</v>
      </c>
      <c r="E120">
        <v>117</v>
      </c>
      <c r="F120">
        <v>117</v>
      </c>
      <c r="G120">
        <v>2</v>
      </c>
      <c r="H120">
        <v>2</v>
      </c>
      <c r="I120" t="s">
        <v>20</v>
      </c>
      <c r="J120">
        <v>211</v>
      </c>
      <c r="K120">
        <v>211</v>
      </c>
    </row>
    <row r="121" spans="1:11" x14ac:dyDescent="0.45">
      <c r="A121" t="s">
        <v>7</v>
      </c>
      <c r="B121" t="s">
        <v>11</v>
      </c>
      <c r="C121">
        <v>25</v>
      </c>
      <c r="D121" t="s">
        <v>17</v>
      </c>
      <c r="E121">
        <v>124</v>
      </c>
      <c r="F121">
        <v>124</v>
      </c>
      <c r="G121">
        <v>2</v>
      </c>
      <c r="H121">
        <v>2</v>
      </c>
      <c r="I121" t="s">
        <v>20</v>
      </c>
      <c r="J121">
        <v>145</v>
      </c>
      <c r="K121">
        <v>145</v>
      </c>
    </row>
    <row r="122" spans="1:11" x14ac:dyDescent="0.45">
      <c r="A122" t="s">
        <v>7</v>
      </c>
      <c r="B122" t="s">
        <v>11</v>
      </c>
      <c r="C122">
        <v>37</v>
      </c>
      <c r="D122" t="s">
        <v>16</v>
      </c>
      <c r="E122">
        <v>106</v>
      </c>
      <c r="F122">
        <v>106</v>
      </c>
      <c r="G122">
        <v>2</v>
      </c>
      <c r="H122">
        <v>2</v>
      </c>
      <c r="I122" t="s">
        <v>20</v>
      </c>
      <c r="J122">
        <v>159</v>
      </c>
      <c r="K122">
        <v>159</v>
      </c>
    </row>
    <row r="123" spans="1:11" x14ac:dyDescent="0.45">
      <c r="A123" t="s">
        <v>13</v>
      </c>
      <c r="B123" t="s">
        <v>18</v>
      </c>
      <c r="C123">
        <v>41</v>
      </c>
      <c r="D123" t="s">
        <v>9</v>
      </c>
      <c r="E123">
        <v>110</v>
      </c>
      <c r="F123">
        <v>110</v>
      </c>
      <c r="G123">
        <v>2</v>
      </c>
      <c r="H123">
        <v>2</v>
      </c>
      <c r="I123" t="s">
        <v>20</v>
      </c>
      <c r="J123">
        <v>128</v>
      </c>
      <c r="K123">
        <v>128</v>
      </c>
    </row>
    <row r="124" spans="1:11" x14ac:dyDescent="0.45">
      <c r="A124" t="s">
        <v>13</v>
      </c>
      <c r="B124" t="s">
        <v>11</v>
      </c>
      <c r="C124">
        <v>83</v>
      </c>
      <c r="D124" t="s">
        <v>15</v>
      </c>
      <c r="E124">
        <v>125</v>
      </c>
      <c r="F124">
        <v>125</v>
      </c>
      <c r="G124">
        <v>2</v>
      </c>
      <c r="H124">
        <v>2</v>
      </c>
      <c r="I124" t="s">
        <v>20</v>
      </c>
      <c r="J124">
        <v>178</v>
      </c>
      <c r="K124">
        <v>178</v>
      </c>
    </row>
    <row r="125" spans="1:11" x14ac:dyDescent="0.45">
      <c r="A125" t="s">
        <v>13</v>
      </c>
      <c r="B125" t="s">
        <v>11</v>
      </c>
      <c r="C125">
        <v>76</v>
      </c>
      <c r="D125" t="s">
        <v>15</v>
      </c>
      <c r="E125">
        <v>105</v>
      </c>
      <c r="F125">
        <v>105</v>
      </c>
      <c r="G125">
        <v>2</v>
      </c>
      <c r="H125">
        <v>2</v>
      </c>
      <c r="I125" t="s">
        <v>20</v>
      </c>
      <c r="J125">
        <v>134</v>
      </c>
      <c r="K125">
        <v>134</v>
      </c>
    </row>
    <row r="126" spans="1:11" x14ac:dyDescent="0.45">
      <c r="A126" t="s">
        <v>13</v>
      </c>
      <c r="B126" t="s">
        <v>18</v>
      </c>
      <c r="C126">
        <v>47</v>
      </c>
      <c r="D126" t="s">
        <v>9</v>
      </c>
      <c r="E126">
        <v>123</v>
      </c>
      <c r="F126">
        <v>123</v>
      </c>
      <c r="G126">
        <v>2</v>
      </c>
      <c r="H126">
        <v>2</v>
      </c>
      <c r="I126" t="s">
        <v>20</v>
      </c>
      <c r="J126">
        <v>156</v>
      </c>
      <c r="K126">
        <v>156</v>
      </c>
    </row>
    <row r="127" spans="1:11" x14ac:dyDescent="0.45">
      <c r="A127" t="s">
        <v>13</v>
      </c>
      <c r="B127" t="s">
        <v>18</v>
      </c>
      <c r="C127">
        <v>40</v>
      </c>
      <c r="D127" t="s">
        <v>9</v>
      </c>
      <c r="E127">
        <v>105</v>
      </c>
      <c r="F127">
        <v>105</v>
      </c>
      <c r="G127">
        <v>2</v>
      </c>
      <c r="H127">
        <v>2</v>
      </c>
      <c r="I127" t="s">
        <v>20</v>
      </c>
      <c r="J127">
        <v>194</v>
      </c>
      <c r="K127">
        <v>194</v>
      </c>
    </row>
    <row r="128" spans="1:11" x14ac:dyDescent="0.45">
      <c r="A128" t="s">
        <v>13</v>
      </c>
      <c r="B128" t="s">
        <v>11</v>
      </c>
      <c r="C128">
        <v>60</v>
      </c>
      <c r="D128" t="s">
        <v>15</v>
      </c>
      <c r="E128">
        <v>121</v>
      </c>
      <c r="F128">
        <v>121</v>
      </c>
      <c r="G128">
        <v>2</v>
      </c>
      <c r="H128">
        <v>2</v>
      </c>
      <c r="I128" t="s">
        <v>20</v>
      </c>
      <c r="J128">
        <v>174</v>
      </c>
      <c r="K128">
        <v>174</v>
      </c>
    </row>
    <row r="129" spans="1:11" x14ac:dyDescent="0.45">
      <c r="A129" t="s">
        <v>13</v>
      </c>
      <c r="B129" t="s">
        <v>11</v>
      </c>
      <c r="C129">
        <v>67</v>
      </c>
      <c r="D129" t="s">
        <v>15</v>
      </c>
      <c r="E129">
        <v>119</v>
      </c>
      <c r="F129">
        <v>119</v>
      </c>
      <c r="G129">
        <v>2</v>
      </c>
      <c r="H129">
        <v>2</v>
      </c>
      <c r="I129" t="s">
        <v>20</v>
      </c>
      <c r="J129">
        <v>179</v>
      </c>
      <c r="K129">
        <v>179</v>
      </c>
    </row>
    <row r="130" spans="1:11" x14ac:dyDescent="0.45">
      <c r="A130" t="s">
        <v>13</v>
      </c>
      <c r="B130" t="s">
        <v>11</v>
      </c>
      <c r="C130">
        <v>24</v>
      </c>
      <c r="D130" t="s">
        <v>17</v>
      </c>
      <c r="E130">
        <v>113</v>
      </c>
      <c r="F130">
        <v>113</v>
      </c>
      <c r="G130">
        <v>2</v>
      </c>
      <c r="H130">
        <v>2</v>
      </c>
      <c r="I130" t="s">
        <v>20</v>
      </c>
      <c r="J130">
        <v>199</v>
      </c>
      <c r="K130">
        <v>199</v>
      </c>
    </row>
    <row r="131" spans="1:11" x14ac:dyDescent="0.45">
      <c r="A131" t="s">
        <v>13</v>
      </c>
      <c r="B131" t="s">
        <v>11</v>
      </c>
      <c r="C131">
        <v>25</v>
      </c>
      <c r="D131" t="s">
        <v>17</v>
      </c>
      <c r="E131">
        <v>118</v>
      </c>
      <c r="F131">
        <v>118</v>
      </c>
      <c r="G131">
        <v>2</v>
      </c>
      <c r="H131">
        <v>2</v>
      </c>
      <c r="I131" t="s">
        <v>20</v>
      </c>
      <c r="J131">
        <v>174</v>
      </c>
      <c r="K131">
        <v>174</v>
      </c>
    </row>
    <row r="132" spans="1:11" x14ac:dyDescent="0.45">
      <c r="A132" t="s">
        <v>13</v>
      </c>
      <c r="B132" t="s">
        <v>14</v>
      </c>
      <c r="C132">
        <v>68</v>
      </c>
      <c r="D132" t="s">
        <v>15</v>
      </c>
      <c r="E132">
        <v>124</v>
      </c>
      <c r="F132">
        <v>124</v>
      </c>
      <c r="G132">
        <v>2</v>
      </c>
      <c r="H132">
        <v>2</v>
      </c>
      <c r="I132" t="s">
        <v>20</v>
      </c>
      <c r="J132">
        <v>207</v>
      </c>
      <c r="K132">
        <v>207</v>
      </c>
    </row>
    <row r="133" spans="1:11" x14ac:dyDescent="0.45">
      <c r="A133" t="s">
        <v>13</v>
      </c>
      <c r="B133" t="s">
        <v>11</v>
      </c>
      <c r="C133">
        <v>22</v>
      </c>
      <c r="D133" t="s">
        <v>17</v>
      </c>
      <c r="E133">
        <v>114</v>
      </c>
      <c r="F133">
        <v>114</v>
      </c>
      <c r="G133">
        <v>2</v>
      </c>
      <c r="H133">
        <v>2</v>
      </c>
      <c r="I133" t="s">
        <v>20</v>
      </c>
      <c r="J133">
        <v>178</v>
      </c>
      <c r="K133">
        <v>178</v>
      </c>
    </row>
    <row r="134" spans="1:11" x14ac:dyDescent="0.45">
      <c r="A134" t="s">
        <v>13</v>
      </c>
      <c r="B134" t="s">
        <v>11</v>
      </c>
      <c r="C134">
        <v>20</v>
      </c>
      <c r="D134" t="s">
        <v>17</v>
      </c>
      <c r="E134">
        <v>114</v>
      </c>
      <c r="F134">
        <v>114</v>
      </c>
      <c r="G134">
        <v>2</v>
      </c>
      <c r="H134">
        <v>2</v>
      </c>
      <c r="I134" t="s">
        <v>20</v>
      </c>
      <c r="J134">
        <v>239</v>
      </c>
      <c r="K134">
        <v>239</v>
      </c>
    </row>
    <row r="135" spans="1:11" x14ac:dyDescent="0.45">
      <c r="A135" t="s">
        <v>13</v>
      </c>
      <c r="B135" t="s">
        <v>11</v>
      </c>
      <c r="C135">
        <v>60</v>
      </c>
      <c r="D135" t="s">
        <v>15</v>
      </c>
      <c r="E135">
        <v>123</v>
      </c>
      <c r="F135">
        <v>123</v>
      </c>
      <c r="G135">
        <v>2</v>
      </c>
      <c r="H135">
        <v>2</v>
      </c>
      <c r="I135" t="s">
        <v>20</v>
      </c>
      <c r="J135">
        <v>188</v>
      </c>
      <c r="K135">
        <v>188</v>
      </c>
    </row>
    <row r="136" spans="1:11" x14ac:dyDescent="0.45">
      <c r="A136" t="s">
        <v>7</v>
      </c>
      <c r="B136" t="s">
        <v>11</v>
      </c>
      <c r="C136">
        <v>33</v>
      </c>
      <c r="D136" t="s">
        <v>16</v>
      </c>
      <c r="E136">
        <v>127</v>
      </c>
      <c r="F136">
        <v>127</v>
      </c>
      <c r="G136">
        <v>3</v>
      </c>
      <c r="H136">
        <v>3</v>
      </c>
      <c r="I136" t="s">
        <v>21</v>
      </c>
      <c r="J136">
        <v>200</v>
      </c>
      <c r="K136">
        <v>200</v>
      </c>
    </row>
    <row r="137" spans="1:11" x14ac:dyDescent="0.45">
      <c r="A137" t="s">
        <v>7</v>
      </c>
      <c r="B137" t="s">
        <v>11</v>
      </c>
      <c r="C137">
        <v>35</v>
      </c>
      <c r="D137" t="s">
        <v>16</v>
      </c>
      <c r="E137">
        <v>129</v>
      </c>
      <c r="F137">
        <v>129</v>
      </c>
      <c r="G137">
        <v>3</v>
      </c>
      <c r="H137">
        <v>3</v>
      </c>
      <c r="I137" t="s">
        <v>21</v>
      </c>
      <c r="J137">
        <v>199</v>
      </c>
      <c r="K137">
        <v>199</v>
      </c>
    </row>
    <row r="138" spans="1:11" x14ac:dyDescent="0.45">
      <c r="A138" t="s">
        <v>7</v>
      </c>
      <c r="B138" t="s">
        <v>11</v>
      </c>
      <c r="C138">
        <v>40</v>
      </c>
      <c r="D138" t="s">
        <v>9</v>
      </c>
      <c r="E138">
        <v>150</v>
      </c>
      <c r="F138">
        <v>150</v>
      </c>
      <c r="G138">
        <v>3</v>
      </c>
      <c r="H138">
        <v>3</v>
      </c>
      <c r="I138" t="s">
        <v>21</v>
      </c>
      <c r="J138">
        <v>144</v>
      </c>
      <c r="K138">
        <v>144</v>
      </c>
    </row>
    <row r="139" spans="1:11" x14ac:dyDescent="0.45">
      <c r="A139" t="s">
        <v>7</v>
      </c>
      <c r="B139" t="s">
        <v>11</v>
      </c>
      <c r="C139">
        <v>38</v>
      </c>
      <c r="D139" t="s">
        <v>16</v>
      </c>
      <c r="E139">
        <v>139</v>
      </c>
      <c r="F139">
        <v>139</v>
      </c>
      <c r="G139">
        <v>3</v>
      </c>
      <c r="H139">
        <v>3</v>
      </c>
      <c r="I139" t="s">
        <v>21</v>
      </c>
      <c r="J139">
        <v>190</v>
      </c>
      <c r="K139">
        <v>190</v>
      </c>
    </row>
    <row r="140" spans="1:11" x14ac:dyDescent="0.45">
      <c r="A140" t="s">
        <v>7</v>
      </c>
      <c r="B140" t="s">
        <v>11</v>
      </c>
      <c r="C140">
        <v>64</v>
      </c>
      <c r="D140" t="s">
        <v>15</v>
      </c>
      <c r="E140">
        <v>129</v>
      </c>
      <c r="F140">
        <v>129</v>
      </c>
      <c r="G140">
        <v>3</v>
      </c>
      <c r="H140">
        <v>3</v>
      </c>
      <c r="I140" t="s">
        <v>21</v>
      </c>
      <c r="J140">
        <v>113</v>
      </c>
      <c r="K140">
        <v>113</v>
      </c>
    </row>
    <row r="141" spans="1:11" x14ac:dyDescent="0.45">
      <c r="A141" t="s">
        <v>7</v>
      </c>
      <c r="B141" t="s">
        <v>11</v>
      </c>
      <c r="C141">
        <v>50</v>
      </c>
      <c r="D141" t="s">
        <v>12</v>
      </c>
      <c r="E141">
        <v>150</v>
      </c>
      <c r="F141">
        <v>150</v>
      </c>
      <c r="G141">
        <v>3</v>
      </c>
      <c r="H141">
        <v>3</v>
      </c>
      <c r="I141" t="s">
        <v>21</v>
      </c>
      <c r="J141">
        <v>177</v>
      </c>
      <c r="K141">
        <v>177</v>
      </c>
    </row>
    <row r="142" spans="1:11" x14ac:dyDescent="0.45">
      <c r="A142" t="s">
        <v>7</v>
      </c>
      <c r="B142" t="s">
        <v>11</v>
      </c>
      <c r="C142">
        <v>79</v>
      </c>
      <c r="D142" t="s">
        <v>15</v>
      </c>
      <c r="E142">
        <v>135</v>
      </c>
      <c r="F142">
        <v>135</v>
      </c>
      <c r="G142">
        <v>3</v>
      </c>
      <c r="H142">
        <v>3</v>
      </c>
      <c r="I142" t="s">
        <v>21</v>
      </c>
      <c r="J142">
        <v>130</v>
      </c>
      <c r="K142">
        <v>130</v>
      </c>
    </row>
    <row r="143" spans="1:11" x14ac:dyDescent="0.45">
      <c r="A143" t="s">
        <v>7</v>
      </c>
      <c r="B143" t="s">
        <v>18</v>
      </c>
      <c r="C143">
        <v>34</v>
      </c>
      <c r="D143" t="s">
        <v>16</v>
      </c>
      <c r="E143">
        <v>140</v>
      </c>
      <c r="F143">
        <v>140</v>
      </c>
      <c r="G143">
        <v>3</v>
      </c>
      <c r="H143">
        <v>3</v>
      </c>
      <c r="I143" t="s">
        <v>21</v>
      </c>
      <c r="J143">
        <v>210</v>
      </c>
      <c r="K143">
        <v>210</v>
      </c>
    </row>
    <row r="144" spans="1:11" x14ac:dyDescent="0.45">
      <c r="A144" t="s">
        <v>7</v>
      </c>
      <c r="B144" t="s">
        <v>18</v>
      </c>
      <c r="C144">
        <v>63</v>
      </c>
      <c r="D144" t="s">
        <v>15</v>
      </c>
      <c r="E144">
        <v>128</v>
      </c>
      <c r="F144">
        <v>128</v>
      </c>
      <c r="G144">
        <v>3</v>
      </c>
      <c r="H144">
        <v>3</v>
      </c>
      <c r="I144" t="s">
        <v>21</v>
      </c>
      <c r="J144">
        <v>111</v>
      </c>
      <c r="K144">
        <v>111</v>
      </c>
    </row>
    <row r="145" spans="1:11" x14ac:dyDescent="0.45">
      <c r="A145" t="s">
        <v>7</v>
      </c>
      <c r="B145" t="s">
        <v>14</v>
      </c>
      <c r="C145">
        <v>21</v>
      </c>
      <c r="D145" t="s">
        <v>17</v>
      </c>
      <c r="E145">
        <v>139</v>
      </c>
      <c r="F145">
        <v>139</v>
      </c>
      <c r="G145">
        <v>3</v>
      </c>
      <c r="H145">
        <v>3</v>
      </c>
      <c r="I145" t="s">
        <v>21</v>
      </c>
      <c r="J145">
        <v>188</v>
      </c>
      <c r="K145">
        <v>188</v>
      </c>
    </row>
    <row r="146" spans="1:11" x14ac:dyDescent="0.45">
      <c r="A146" t="s">
        <v>7</v>
      </c>
      <c r="B146" t="s">
        <v>11</v>
      </c>
      <c r="C146">
        <v>44</v>
      </c>
      <c r="D146" t="s">
        <v>9</v>
      </c>
      <c r="E146">
        <v>130</v>
      </c>
      <c r="F146">
        <v>130</v>
      </c>
      <c r="G146">
        <v>3</v>
      </c>
      <c r="H146">
        <v>3</v>
      </c>
      <c r="I146" t="s">
        <v>21</v>
      </c>
      <c r="J146">
        <v>138</v>
      </c>
      <c r="K146">
        <v>138</v>
      </c>
    </row>
    <row r="147" spans="1:11" x14ac:dyDescent="0.45">
      <c r="A147" t="s">
        <v>7</v>
      </c>
      <c r="B147" t="s">
        <v>11</v>
      </c>
      <c r="C147">
        <v>60</v>
      </c>
      <c r="D147" t="s">
        <v>15</v>
      </c>
      <c r="E147">
        <v>137</v>
      </c>
      <c r="F147">
        <v>137</v>
      </c>
      <c r="G147">
        <v>3</v>
      </c>
      <c r="H147">
        <v>3</v>
      </c>
      <c r="I147" t="s">
        <v>21</v>
      </c>
      <c r="J147">
        <v>197</v>
      </c>
      <c r="K147">
        <v>197</v>
      </c>
    </row>
    <row r="148" spans="1:11" x14ac:dyDescent="0.45">
      <c r="A148" t="s">
        <v>7</v>
      </c>
      <c r="B148" t="s">
        <v>8</v>
      </c>
      <c r="C148">
        <v>82</v>
      </c>
      <c r="D148" t="s">
        <v>15</v>
      </c>
      <c r="E148">
        <v>133</v>
      </c>
      <c r="F148">
        <v>133</v>
      </c>
      <c r="G148">
        <v>3</v>
      </c>
      <c r="H148">
        <v>3</v>
      </c>
      <c r="I148" t="s">
        <v>21</v>
      </c>
      <c r="J148">
        <v>216</v>
      </c>
      <c r="K148">
        <v>216</v>
      </c>
    </row>
    <row r="149" spans="1:11" x14ac:dyDescent="0.45">
      <c r="A149" t="s">
        <v>7</v>
      </c>
      <c r="B149" t="s">
        <v>18</v>
      </c>
      <c r="C149">
        <v>81</v>
      </c>
      <c r="D149" t="s">
        <v>15</v>
      </c>
      <c r="E149">
        <v>128</v>
      </c>
      <c r="F149">
        <v>128</v>
      </c>
      <c r="G149">
        <v>3</v>
      </c>
      <c r="H149">
        <v>3</v>
      </c>
      <c r="I149" t="s">
        <v>21</v>
      </c>
      <c r="J149">
        <v>154</v>
      </c>
      <c r="K149">
        <v>154</v>
      </c>
    </row>
    <row r="150" spans="1:11" x14ac:dyDescent="0.45">
      <c r="A150" t="s">
        <v>7</v>
      </c>
      <c r="B150" t="s">
        <v>18</v>
      </c>
      <c r="C150">
        <v>67</v>
      </c>
      <c r="D150" t="s">
        <v>15</v>
      </c>
      <c r="E150">
        <v>137</v>
      </c>
      <c r="F150">
        <v>137</v>
      </c>
      <c r="G150">
        <v>3</v>
      </c>
      <c r="H150">
        <v>3</v>
      </c>
      <c r="I150" t="s">
        <v>21</v>
      </c>
      <c r="J150">
        <v>194</v>
      </c>
      <c r="K150">
        <v>194</v>
      </c>
    </row>
    <row r="151" spans="1:11" x14ac:dyDescent="0.45">
      <c r="A151" t="s">
        <v>7</v>
      </c>
      <c r="B151" t="s">
        <v>11</v>
      </c>
      <c r="C151">
        <v>23</v>
      </c>
      <c r="D151" t="s">
        <v>17</v>
      </c>
      <c r="E151">
        <v>150</v>
      </c>
      <c r="F151">
        <v>150</v>
      </c>
      <c r="G151">
        <v>3</v>
      </c>
      <c r="H151">
        <v>3</v>
      </c>
      <c r="I151" t="s">
        <v>21</v>
      </c>
      <c r="J151">
        <v>177</v>
      </c>
      <c r="K151">
        <v>177</v>
      </c>
    </row>
    <row r="152" spans="1:11" x14ac:dyDescent="0.45">
      <c r="A152" t="s">
        <v>7</v>
      </c>
      <c r="B152" t="s">
        <v>8</v>
      </c>
      <c r="C152">
        <v>42</v>
      </c>
      <c r="D152" t="s">
        <v>9</v>
      </c>
      <c r="E152">
        <v>135</v>
      </c>
      <c r="F152">
        <v>9</v>
      </c>
      <c r="G152">
        <v>3</v>
      </c>
      <c r="H152">
        <v>3</v>
      </c>
      <c r="I152" t="s">
        <v>21</v>
      </c>
      <c r="J152">
        <v>16</v>
      </c>
      <c r="K152">
        <v>16</v>
      </c>
    </row>
    <row r="153" spans="1:11" x14ac:dyDescent="0.45">
      <c r="A153" t="s">
        <v>7</v>
      </c>
      <c r="B153" t="s">
        <v>11</v>
      </c>
      <c r="C153">
        <v>68</v>
      </c>
      <c r="D153" t="s">
        <v>15</v>
      </c>
      <c r="E153">
        <v>128</v>
      </c>
      <c r="F153">
        <v>128</v>
      </c>
      <c r="G153">
        <v>3</v>
      </c>
      <c r="H153">
        <v>3</v>
      </c>
      <c r="I153" t="s">
        <v>21</v>
      </c>
      <c r="J153">
        <v>164</v>
      </c>
      <c r="K153">
        <v>164</v>
      </c>
    </row>
    <row r="154" spans="1:11" x14ac:dyDescent="0.45">
      <c r="A154" t="s">
        <v>7</v>
      </c>
      <c r="B154" t="s">
        <v>18</v>
      </c>
      <c r="C154">
        <v>26</v>
      </c>
      <c r="D154" t="s">
        <v>17</v>
      </c>
      <c r="E154">
        <v>144</v>
      </c>
      <c r="F154">
        <v>144</v>
      </c>
      <c r="G154">
        <v>3</v>
      </c>
      <c r="H154">
        <v>3</v>
      </c>
      <c r="I154" t="s">
        <v>21</v>
      </c>
      <c r="J154">
        <v>158</v>
      </c>
      <c r="K154">
        <v>158</v>
      </c>
    </row>
    <row r="155" spans="1:11" x14ac:dyDescent="0.45">
      <c r="A155" t="s">
        <v>7</v>
      </c>
      <c r="B155" t="s">
        <v>8</v>
      </c>
      <c r="C155">
        <v>31</v>
      </c>
      <c r="D155" t="s">
        <v>16</v>
      </c>
      <c r="E155">
        <v>130</v>
      </c>
      <c r="F155">
        <v>130</v>
      </c>
      <c r="G155">
        <v>3</v>
      </c>
      <c r="H155">
        <v>3</v>
      </c>
      <c r="I155" t="s">
        <v>21</v>
      </c>
      <c r="J155">
        <v>153</v>
      </c>
      <c r="K155">
        <v>153</v>
      </c>
    </row>
    <row r="156" spans="1:11" x14ac:dyDescent="0.45">
      <c r="A156" t="s">
        <v>7</v>
      </c>
      <c r="B156" t="s">
        <v>11</v>
      </c>
      <c r="C156">
        <v>44</v>
      </c>
      <c r="D156" t="s">
        <v>9</v>
      </c>
      <c r="E156">
        <v>138</v>
      </c>
      <c r="F156">
        <v>138</v>
      </c>
      <c r="G156">
        <v>3</v>
      </c>
      <c r="H156">
        <v>3</v>
      </c>
      <c r="I156" t="s">
        <v>21</v>
      </c>
      <c r="J156">
        <v>125</v>
      </c>
      <c r="K156">
        <v>125</v>
      </c>
    </row>
    <row r="157" spans="1:11" x14ac:dyDescent="0.45">
      <c r="A157" t="s">
        <v>7</v>
      </c>
      <c r="B157" t="s">
        <v>11</v>
      </c>
      <c r="C157">
        <v>48</v>
      </c>
      <c r="D157" t="s">
        <v>9</v>
      </c>
      <c r="E157">
        <v>140</v>
      </c>
      <c r="F157">
        <v>140</v>
      </c>
      <c r="G157">
        <v>3</v>
      </c>
      <c r="H157">
        <v>3</v>
      </c>
      <c r="I157" t="s">
        <v>21</v>
      </c>
      <c r="J157">
        <v>166</v>
      </c>
      <c r="K157">
        <v>166</v>
      </c>
    </row>
    <row r="158" spans="1:11" x14ac:dyDescent="0.45">
      <c r="A158" t="s">
        <v>7</v>
      </c>
      <c r="B158" t="s">
        <v>8</v>
      </c>
      <c r="C158">
        <v>63</v>
      </c>
      <c r="D158" t="s">
        <v>15</v>
      </c>
      <c r="E158">
        <v>131</v>
      </c>
      <c r="F158">
        <v>131</v>
      </c>
      <c r="G158">
        <v>3</v>
      </c>
      <c r="H158">
        <v>3</v>
      </c>
      <c r="I158" t="s">
        <v>21</v>
      </c>
      <c r="J158">
        <v>188</v>
      </c>
      <c r="K158">
        <v>188</v>
      </c>
    </row>
    <row r="159" spans="1:11" x14ac:dyDescent="0.45">
      <c r="A159" t="s">
        <v>7</v>
      </c>
      <c r="B159" t="s">
        <v>18</v>
      </c>
      <c r="C159">
        <v>43</v>
      </c>
      <c r="D159" t="s">
        <v>9</v>
      </c>
      <c r="E159">
        <v>145</v>
      </c>
      <c r="F159">
        <v>145</v>
      </c>
      <c r="G159">
        <v>3</v>
      </c>
      <c r="H159">
        <v>3</v>
      </c>
      <c r="I159" t="s">
        <v>21</v>
      </c>
      <c r="J159">
        <v>146</v>
      </c>
      <c r="K159">
        <v>146</v>
      </c>
    </row>
    <row r="160" spans="1:11" x14ac:dyDescent="0.45">
      <c r="A160" t="s">
        <v>7</v>
      </c>
      <c r="B160" t="s">
        <v>11</v>
      </c>
      <c r="C160">
        <v>36</v>
      </c>
      <c r="D160" t="s">
        <v>16</v>
      </c>
      <c r="E160">
        <v>149</v>
      </c>
      <c r="F160">
        <v>149</v>
      </c>
      <c r="G160">
        <v>3</v>
      </c>
      <c r="H160">
        <v>3</v>
      </c>
      <c r="I160" t="s">
        <v>21</v>
      </c>
      <c r="J160">
        <v>133</v>
      </c>
      <c r="K160">
        <v>133</v>
      </c>
    </row>
    <row r="161" spans="1:11" x14ac:dyDescent="0.45">
      <c r="A161" t="s">
        <v>7</v>
      </c>
      <c r="B161" t="s">
        <v>11</v>
      </c>
      <c r="C161">
        <v>57</v>
      </c>
      <c r="D161" t="s">
        <v>12</v>
      </c>
      <c r="E161">
        <v>134</v>
      </c>
      <c r="F161">
        <v>134</v>
      </c>
      <c r="G161">
        <v>3</v>
      </c>
      <c r="H161">
        <v>3</v>
      </c>
      <c r="I161" t="s">
        <v>21</v>
      </c>
      <c r="J161">
        <v>177</v>
      </c>
      <c r="K161">
        <v>177</v>
      </c>
    </row>
    <row r="162" spans="1:11" x14ac:dyDescent="0.45">
      <c r="A162" t="s">
        <v>7</v>
      </c>
      <c r="B162" t="s">
        <v>11</v>
      </c>
      <c r="C162">
        <v>44</v>
      </c>
      <c r="D162" t="s">
        <v>9</v>
      </c>
      <c r="E162">
        <v>129</v>
      </c>
      <c r="F162">
        <v>129</v>
      </c>
      <c r="G162">
        <v>3</v>
      </c>
      <c r="H162">
        <v>3</v>
      </c>
      <c r="I162" t="s">
        <v>21</v>
      </c>
      <c r="J162">
        <v>135</v>
      </c>
      <c r="K162">
        <v>135</v>
      </c>
    </row>
    <row r="163" spans="1:11" x14ac:dyDescent="0.45">
      <c r="A163" t="s">
        <v>7</v>
      </c>
      <c r="B163" t="s">
        <v>14</v>
      </c>
      <c r="C163">
        <v>28</v>
      </c>
      <c r="D163" t="s">
        <v>17</v>
      </c>
      <c r="E163">
        <v>150</v>
      </c>
      <c r="F163">
        <v>150</v>
      </c>
      <c r="G163">
        <v>3</v>
      </c>
      <c r="H163">
        <v>3</v>
      </c>
      <c r="I163" t="s">
        <v>21</v>
      </c>
      <c r="J163">
        <v>181</v>
      </c>
      <c r="K163">
        <v>181</v>
      </c>
    </row>
    <row r="164" spans="1:11" x14ac:dyDescent="0.45">
      <c r="A164" t="s">
        <v>7</v>
      </c>
      <c r="B164" t="s">
        <v>11</v>
      </c>
      <c r="C164">
        <v>35</v>
      </c>
      <c r="D164" t="s">
        <v>16</v>
      </c>
      <c r="E164">
        <v>149</v>
      </c>
      <c r="F164">
        <v>149</v>
      </c>
      <c r="G164">
        <v>3</v>
      </c>
      <c r="H164">
        <v>3</v>
      </c>
      <c r="I164" t="s">
        <v>21</v>
      </c>
      <c r="J164">
        <v>137</v>
      </c>
      <c r="K164">
        <v>137</v>
      </c>
    </row>
    <row r="165" spans="1:11" x14ac:dyDescent="0.45">
      <c r="A165" t="s">
        <v>7</v>
      </c>
      <c r="B165" t="s">
        <v>8</v>
      </c>
      <c r="C165">
        <v>37</v>
      </c>
      <c r="D165" t="s">
        <v>16</v>
      </c>
      <c r="E165">
        <v>130</v>
      </c>
      <c r="F165">
        <v>130</v>
      </c>
      <c r="G165">
        <v>3</v>
      </c>
      <c r="H165">
        <v>3</v>
      </c>
      <c r="I165" t="s">
        <v>21</v>
      </c>
      <c r="J165">
        <v>181</v>
      </c>
      <c r="K165">
        <v>181</v>
      </c>
    </row>
    <row r="166" spans="1:11" x14ac:dyDescent="0.45">
      <c r="A166" t="s">
        <v>7</v>
      </c>
      <c r="B166" t="s">
        <v>11</v>
      </c>
      <c r="C166">
        <v>59</v>
      </c>
      <c r="D166" t="s">
        <v>12</v>
      </c>
      <c r="E166">
        <v>139</v>
      </c>
      <c r="F166">
        <v>139</v>
      </c>
      <c r="G166">
        <v>3</v>
      </c>
      <c r="H166">
        <v>3</v>
      </c>
      <c r="I166" t="s">
        <v>21</v>
      </c>
      <c r="J166">
        <v>168</v>
      </c>
      <c r="K166">
        <v>168</v>
      </c>
    </row>
    <row r="167" spans="1:11" x14ac:dyDescent="0.45">
      <c r="A167" t="s">
        <v>7</v>
      </c>
      <c r="B167" t="s">
        <v>14</v>
      </c>
      <c r="C167">
        <v>29</v>
      </c>
      <c r="D167" t="s">
        <v>17</v>
      </c>
      <c r="E167">
        <v>137</v>
      </c>
      <c r="F167">
        <v>137</v>
      </c>
      <c r="G167">
        <v>3</v>
      </c>
      <c r="H167">
        <v>3</v>
      </c>
      <c r="I167" t="s">
        <v>21</v>
      </c>
      <c r="J167">
        <v>176</v>
      </c>
      <c r="K167">
        <v>176</v>
      </c>
    </row>
    <row r="168" spans="1:11" x14ac:dyDescent="0.45">
      <c r="A168" t="s">
        <v>7</v>
      </c>
      <c r="B168" t="s">
        <v>8</v>
      </c>
      <c r="C168">
        <v>60</v>
      </c>
      <c r="D168" t="s">
        <v>15</v>
      </c>
      <c r="E168">
        <v>126</v>
      </c>
      <c r="F168">
        <v>126</v>
      </c>
      <c r="G168">
        <v>3</v>
      </c>
      <c r="H168">
        <v>3</v>
      </c>
      <c r="I168" t="s">
        <v>21</v>
      </c>
      <c r="J168">
        <v>165</v>
      </c>
      <c r="K168">
        <v>165</v>
      </c>
    </row>
    <row r="169" spans="1:11" x14ac:dyDescent="0.45">
      <c r="A169" t="s">
        <v>7</v>
      </c>
      <c r="B169" t="s">
        <v>8</v>
      </c>
      <c r="C169">
        <v>40</v>
      </c>
      <c r="D169" t="s">
        <v>9</v>
      </c>
      <c r="E169">
        <v>135</v>
      </c>
      <c r="F169">
        <v>135</v>
      </c>
      <c r="G169">
        <v>3</v>
      </c>
      <c r="H169">
        <v>3</v>
      </c>
      <c r="I169" t="s">
        <v>21</v>
      </c>
      <c r="J169">
        <v>163</v>
      </c>
      <c r="K169">
        <v>163</v>
      </c>
    </row>
    <row r="170" spans="1:11" x14ac:dyDescent="0.45">
      <c r="A170" t="s">
        <v>7</v>
      </c>
      <c r="B170" t="s">
        <v>11</v>
      </c>
      <c r="C170">
        <v>20</v>
      </c>
      <c r="D170" t="s">
        <v>17</v>
      </c>
      <c r="E170">
        <v>129</v>
      </c>
      <c r="F170">
        <v>129</v>
      </c>
      <c r="G170">
        <v>3</v>
      </c>
      <c r="H170">
        <v>3</v>
      </c>
      <c r="I170" t="s">
        <v>21</v>
      </c>
      <c r="J170">
        <v>157</v>
      </c>
      <c r="K170">
        <v>157</v>
      </c>
    </row>
    <row r="171" spans="1:11" x14ac:dyDescent="0.45">
      <c r="A171" t="s">
        <v>7</v>
      </c>
      <c r="B171" t="s">
        <v>11</v>
      </c>
      <c r="C171">
        <v>38</v>
      </c>
      <c r="D171" t="s">
        <v>16</v>
      </c>
      <c r="E171">
        <v>145</v>
      </c>
      <c r="F171">
        <v>145</v>
      </c>
      <c r="G171">
        <v>3</v>
      </c>
      <c r="H171">
        <v>3</v>
      </c>
      <c r="I171" t="s">
        <v>21</v>
      </c>
      <c r="J171">
        <v>170</v>
      </c>
      <c r="K171">
        <v>170</v>
      </c>
    </row>
    <row r="172" spans="1:11" x14ac:dyDescent="0.45">
      <c r="A172" t="s">
        <v>7</v>
      </c>
      <c r="B172" t="s">
        <v>8</v>
      </c>
      <c r="C172">
        <v>42</v>
      </c>
      <c r="D172" t="s">
        <v>9</v>
      </c>
      <c r="E172">
        <v>144</v>
      </c>
      <c r="F172">
        <v>144</v>
      </c>
      <c r="G172">
        <v>3</v>
      </c>
      <c r="H172">
        <v>3</v>
      </c>
      <c r="I172" t="s">
        <v>21</v>
      </c>
      <c r="J172">
        <v>153</v>
      </c>
      <c r="K172">
        <v>153</v>
      </c>
    </row>
    <row r="173" spans="1:11" x14ac:dyDescent="0.45">
      <c r="A173" t="s">
        <v>7</v>
      </c>
      <c r="B173" t="s">
        <v>8</v>
      </c>
      <c r="C173">
        <v>61</v>
      </c>
      <c r="D173" t="s">
        <v>15</v>
      </c>
      <c r="E173">
        <v>144</v>
      </c>
      <c r="F173">
        <v>144</v>
      </c>
      <c r="G173">
        <v>3</v>
      </c>
      <c r="H173">
        <v>3</v>
      </c>
      <c r="I173" t="s">
        <v>21</v>
      </c>
      <c r="J173">
        <v>165</v>
      </c>
      <c r="K173">
        <v>165</v>
      </c>
    </row>
    <row r="174" spans="1:11" x14ac:dyDescent="0.45">
      <c r="A174" t="s">
        <v>7</v>
      </c>
      <c r="B174" t="s">
        <v>11</v>
      </c>
      <c r="C174">
        <v>36</v>
      </c>
      <c r="D174" t="s">
        <v>16</v>
      </c>
      <c r="E174">
        <v>131</v>
      </c>
      <c r="F174">
        <v>131</v>
      </c>
      <c r="G174">
        <v>3</v>
      </c>
      <c r="H174">
        <v>3</v>
      </c>
      <c r="I174" t="s">
        <v>21</v>
      </c>
      <c r="J174">
        <v>145</v>
      </c>
      <c r="K174">
        <v>145</v>
      </c>
    </row>
    <row r="175" spans="1:11" x14ac:dyDescent="0.45">
      <c r="A175" t="s">
        <v>7</v>
      </c>
      <c r="B175" t="s">
        <v>18</v>
      </c>
      <c r="C175">
        <v>48</v>
      </c>
      <c r="D175" t="s">
        <v>9</v>
      </c>
      <c r="E175">
        <v>143</v>
      </c>
      <c r="F175">
        <v>143</v>
      </c>
      <c r="G175">
        <v>3</v>
      </c>
      <c r="H175">
        <v>3</v>
      </c>
      <c r="I175" t="s">
        <v>21</v>
      </c>
      <c r="J175">
        <v>166</v>
      </c>
      <c r="K175">
        <v>166</v>
      </c>
    </row>
    <row r="176" spans="1:11" x14ac:dyDescent="0.45">
      <c r="A176" t="s">
        <v>7</v>
      </c>
      <c r="B176" t="s">
        <v>8</v>
      </c>
      <c r="C176">
        <v>61</v>
      </c>
      <c r="D176" t="s">
        <v>15</v>
      </c>
      <c r="E176">
        <v>139</v>
      </c>
      <c r="F176">
        <v>139</v>
      </c>
      <c r="G176">
        <v>3</v>
      </c>
      <c r="H176">
        <v>3</v>
      </c>
      <c r="I176" t="s">
        <v>21</v>
      </c>
      <c r="J176">
        <v>141</v>
      </c>
      <c r="K176">
        <v>141</v>
      </c>
    </row>
    <row r="177" spans="1:11" x14ac:dyDescent="0.45">
      <c r="A177" t="s">
        <v>7</v>
      </c>
      <c r="B177" t="s">
        <v>11</v>
      </c>
      <c r="C177">
        <v>67</v>
      </c>
      <c r="D177" t="s">
        <v>15</v>
      </c>
      <c r="E177">
        <v>148</v>
      </c>
      <c r="F177">
        <v>148</v>
      </c>
      <c r="G177">
        <v>3</v>
      </c>
      <c r="H177">
        <v>3</v>
      </c>
      <c r="I177" t="s">
        <v>21</v>
      </c>
      <c r="J177">
        <v>206</v>
      </c>
      <c r="K177">
        <v>206</v>
      </c>
    </row>
    <row r="178" spans="1:11" x14ac:dyDescent="0.45">
      <c r="A178" t="s">
        <v>7</v>
      </c>
      <c r="B178" t="s">
        <v>11</v>
      </c>
      <c r="C178">
        <v>54</v>
      </c>
      <c r="D178" t="s">
        <v>12</v>
      </c>
      <c r="E178">
        <v>140</v>
      </c>
      <c r="F178">
        <v>140</v>
      </c>
      <c r="G178">
        <v>3</v>
      </c>
      <c r="H178">
        <v>3</v>
      </c>
      <c r="I178" t="s">
        <v>21</v>
      </c>
      <c r="J178">
        <v>114</v>
      </c>
      <c r="K178">
        <v>114</v>
      </c>
    </row>
    <row r="179" spans="1:11" x14ac:dyDescent="0.45">
      <c r="A179" t="s">
        <v>7</v>
      </c>
      <c r="B179" t="s">
        <v>18</v>
      </c>
      <c r="C179">
        <v>47</v>
      </c>
      <c r="D179" t="s">
        <v>9</v>
      </c>
      <c r="E179">
        <v>126</v>
      </c>
      <c r="F179">
        <v>126</v>
      </c>
      <c r="G179">
        <v>3</v>
      </c>
      <c r="H179">
        <v>3</v>
      </c>
      <c r="I179" t="s">
        <v>21</v>
      </c>
      <c r="J179">
        <v>164</v>
      </c>
      <c r="K179">
        <v>164</v>
      </c>
    </row>
    <row r="180" spans="1:11" x14ac:dyDescent="0.45">
      <c r="A180" t="s">
        <v>7</v>
      </c>
      <c r="B180" t="s">
        <v>11</v>
      </c>
      <c r="C180">
        <v>53</v>
      </c>
      <c r="D180" t="s">
        <v>12</v>
      </c>
      <c r="E180">
        <v>144</v>
      </c>
      <c r="F180">
        <v>144</v>
      </c>
      <c r="G180">
        <v>3</v>
      </c>
      <c r="H180">
        <v>3</v>
      </c>
      <c r="I180" t="s">
        <v>21</v>
      </c>
      <c r="J180">
        <v>137</v>
      </c>
      <c r="K180">
        <v>137</v>
      </c>
    </row>
    <row r="181" spans="1:11" x14ac:dyDescent="0.45">
      <c r="A181" t="s">
        <v>7</v>
      </c>
      <c r="B181" t="s">
        <v>8</v>
      </c>
      <c r="C181">
        <v>41</v>
      </c>
      <c r="D181" t="s">
        <v>9</v>
      </c>
      <c r="E181">
        <v>126</v>
      </c>
      <c r="F181">
        <v>126</v>
      </c>
      <c r="G181">
        <v>3</v>
      </c>
      <c r="H181">
        <v>3</v>
      </c>
      <c r="I181" t="s">
        <v>21</v>
      </c>
      <c r="J181">
        <v>180</v>
      </c>
      <c r="K181">
        <v>180</v>
      </c>
    </row>
    <row r="182" spans="1:11" x14ac:dyDescent="0.45">
      <c r="A182" t="s">
        <v>7</v>
      </c>
      <c r="B182" t="s">
        <v>14</v>
      </c>
      <c r="C182">
        <v>23</v>
      </c>
      <c r="D182" t="s">
        <v>17</v>
      </c>
      <c r="E182">
        <v>135</v>
      </c>
      <c r="F182">
        <v>135</v>
      </c>
      <c r="G182">
        <v>3</v>
      </c>
      <c r="H182">
        <v>3</v>
      </c>
      <c r="I182" t="s">
        <v>21</v>
      </c>
      <c r="J182">
        <v>171</v>
      </c>
      <c r="K182">
        <v>171</v>
      </c>
    </row>
    <row r="183" spans="1:11" x14ac:dyDescent="0.45">
      <c r="A183" t="s">
        <v>7</v>
      </c>
      <c r="B183" t="s">
        <v>11</v>
      </c>
      <c r="C183">
        <v>59</v>
      </c>
      <c r="D183" t="s">
        <v>12</v>
      </c>
      <c r="E183">
        <v>140</v>
      </c>
      <c r="F183">
        <v>140</v>
      </c>
      <c r="G183">
        <v>3</v>
      </c>
      <c r="H183">
        <v>3</v>
      </c>
      <c r="I183" t="s">
        <v>21</v>
      </c>
      <c r="J183">
        <v>103</v>
      </c>
      <c r="K183">
        <v>103</v>
      </c>
    </row>
    <row r="184" spans="1:11" x14ac:dyDescent="0.45">
      <c r="A184" t="s">
        <v>7</v>
      </c>
      <c r="B184" t="s">
        <v>18</v>
      </c>
      <c r="C184">
        <v>36</v>
      </c>
      <c r="D184" t="s">
        <v>16</v>
      </c>
      <c r="E184">
        <v>133</v>
      </c>
      <c r="F184">
        <v>133</v>
      </c>
      <c r="G184">
        <v>3</v>
      </c>
      <c r="H184">
        <v>3</v>
      </c>
      <c r="I184" t="s">
        <v>21</v>
      </c>
      <c r="J184">
        <v>189</v>
      </c>
      <c r="K184">
        <v>189</v>
      </c>
    </row>
    <row r="185" spans="1:11" x14ac:dyDescent="0.45">
      <c r="A185" t="s">
        <v>7</v>
      </c>
      <c r="B185" t="s">
        <v>11</v>
      </c>
      <c r="C185">
        <v>62</v>
      </c>
      <c r="D185" t="s">
        <v>15</v>
      </c>
      <c r="E185">
        <v>130</v>
      </c>
      <c r="F185">
        <v>130</v>
      </c>
      <c r="G185">
        <v>3</v>
      </c>
      <c r="H185">
        <v>3</v>
      </c>
      <c r="I185" t="s">
        <v>21</v>
      </c>
      <c r="J185">
        <v>117</v>
      </c>
      <c r="K185">
        <v>117</v>
      </c>
    </row>
    <row r="186" spans="1:11" x14ac:dyDescent="0.45">
      <c r="A186" t="s">
        <v>7</v>
      </c>
      <c r="B186" t="s">
        <v>11</v>
      </c>
      <c r="C186">
        <v>43</v>
      </c>
      <c r="D186" t="s">
        <v>9</v>
      </c>
      <c r="E186">
        <v>149</v>
      </c>
      <c r="F186">
        <v>149</v>
      </c>
      <c r="G186">
        <v>3</v>
      </c>
      <c r="H186">
        <v>3</v>
      </c>
      <c r="I186" t="s">
        <v>21</v>
      </c>
      <c r="J186">
        <v>130</v>
      </c>
      <c r="K186">
        <v>130</v>
      </c>
    </row>
    <row r="187" spans="1:11" x14ac:dyDescent="0.45">
      <c r="A187" t="s">
        <v>7</v>
      </c>
      <c r="B187" t="s">
        <v>8</v>
      </c>
      <c r="C187">
        <v>65</v>
      </c>
      <c r="D187" t="s">
        <v>15</v>
      </c>
      <c r="E187">
        <v>145</v>
      </c>
      <c r="F187">
        <v>145</v>
      </c>
      <c r="G187">
        <v>3</v>
      </c>
      <c r="H187">
        <v>3</v>
      </c>
      <c r="I187" t="s">
        <v>21</v>
      </c>
      <c r="J187">
        <v>208</v>
      </c>
      <c r="K187">
        <v>208</v>
      </c>
    </row>
    <row r="188" spans="1:11" x14ac:dyDescent="0.45">
      <c r="A188" t="s">
        <v>7</v>
      </c>
      <c r="B188" t="s">
        <v>8</v>
      </c>
      <c r="C188">
        <v>64</v>
      </c>
      <c r="D188" t="s">
        <v>15</v>
      </c>
      <c r="E188">
        <v>137</v>
      </c>
      <c r="F188">
        <v>137</v>
      </c>
      <c r="G188">
        <v>3</v>
      </c>
      <c r="H188">
        <v>3</v>
      </c>
      <c r="I188" t="s">
        <v>21</v>
      </c>
      <c r="J188">
        <v>207</v>
      </c>
      <c r="K188">
        <v>207</v>
      </c>
    </row>
    <row r="189" spans="1:11" x14ac:dyDescent="0.45">
      <c r="A189" t="s">
        <v>7</v>
      </c>
      <c r="B189" t="s">
        <v>11</v>
      </c>
      <c r="C189">
        <v>34</v>
      </c>
      <c r="D189" t="s">
        <v>16</v>
      </c>
      <c r="E189">
        <v>134</v>
      </c>
      <c r="F189">
        <v>134</v>
      </c>
      <c r="G189">
        <v>3</v>
      </c>
      <c r="H189">
        <v>3</v>
      </c>
      <c r="I189" t="s">
        <v>21</v>
      </c>
      <c r="J189">
        <v>188</v>
      </c>
      <c r="K189">
        <v>188</v>
      </c>
    </row>
    <row r="190" spans="1:11" x14ac:dyDescent="0.45">
      <c r="A190" t="s">
        <v>7</v>
      </c>
      <c r="B190" t="s">
        <v>8</v>
      </c>
      <c r="C190">
        <v>30</v>
      </c>
      <c r="D190" t="s">
        <v>16</v>
      </c>
      <c r="E190">
        <v>135</v>
      </c>
      <c r="F190">
        <v>135</v>
      </c>
      <c r="G190">
        <v>3</v>
      </c>
      <c r="H190">
        <v>3</v>
      </c>
      <c r="I190" t="s">
        <v>21</v>
      </c>
      <c r="J190">
        <v>156</v>
      </c>
      <c r="K190">
        <v>156</v>
      </c>
    </row>
    <row r="191" spans="1:11" x14ac:dyDescent="0.45">
      <c r="A191" t="s">
        <v>7</v>
      </c>
      <c r="B191" t="s">
        <v>8</v>
      </c>
      <c r="C191">
        <v>54</v>
      </c>
      <c r="D191" t="s">
        <v>12</v>
      </c>
      <c r="E191">
        <v>145</v>
      </c>
      <c r="F191">
        <v>145</v>
      </c>
      <c r="G191">
        <v>3</v>
      </c>
      <c r="H191">
        <v>3</v>
      </c>
      <c r="I191" t="s">
        <v>21</v>
      </c>
      <c r="J191">
        <v>138</v>
      </c>
      <c r="K191">
        <v>138</v>
      </c>
    </row>
    <row r="192" spans="1:11" x14ac:dyDescent="0.45">
      <c r="A192" t="s">
        <v>7</v>
      </c>
      <c r="B192" t="s">
        <v>14</v>
      </c>
      <c r="C192">
        <v>29</v>
      </c>
      <c r="D192" t="s">
        <v>17</v>
      </c>
      <c r="E192">
        <v>140</v>
      </c>
      <c r="F192">
        <v>140</v>
      </c>
      <c r="G192">
        <v>3</v>
      </c>
      <c r="H192">
        <v>3</v>
      </c>
      <c r="I192" t="s">
        <v>21</v>
      </c>
      <c r="J192">
        <v>225</v>
      </c>
      <c r="K192">
        <v>225</v>
      </c>
    </row>
    <row r="193" spans="1:11" x14ac:dyDescent="0.45">
      <c r="A193" t="s">
        <v>7</v>
      </c>
      <c r="B193" t="s">
        <v>8</v>
      </c>
      <c r="C193">
        <v>27</v>
      </c>
      <c r="D193" t="s">
        <v>17</v>
      </c>
      <c r="E193">
        <v>149</v>
      </c>
      <c r="F193">
        <v>149</v>
      </c>
      <c r="G193">
        <v>3</v>
      </c>
      <c r="H193">
        <v>3</v>
      </c>
      <c r="I193" t="s">
        <v>21</v>
      </c>
      <c r="J193">
        <v>150</v>
      </c>
      <c r="K193">
        <v>150</v>
      </c>
    </row>
    <row r="194" spans="1:11" x14ac:dyDescent="0.45">
      <c r="A194" t="s">
        <v>7</v>
      </c>
      <c r="B194" t="s">
        <v>11</v>
      </c>
      <c r="C194">
        <v>59</v>
      </c>
      <c r="D194" t="s">
        <v>12</v>
      </c>
      <c r="E194">
        <v>146</v>
      </c>
      <c r="F194">
        <v>146</v>
      </c>
      <c r="G194">
        <v>3</v>
      </c>
      <c r="H194">
        <v>3</v>
      </c>
      <c r="I194" t="s">
        <v>21</v>
      </c>
      <c r="J194">
        <v>210</v>
      </c>
      <c r="K194">
        <v>210</v>
      </c>
    </row>
    <row r="195" spans="1:11" x14ac:dyDescent="0.45">
      <c r="A195" t="s">
        <v>7</v>
      </c>
      <c r="B195" t="s">
        <v>11</v>
      </c>
      <c r="C195">
        <v>78</v>
      </c>
      <c r="D195" t="s">
        <v>15</v>
      </c>
      <c r="E195">
        <v>142</v>
      </c>
      <c r="F195">
        <v>142</v>
      </c>
      <c r="G195">
        <v>3</v>
      </c>
      <c r="H195">
        <v>3</v>
      </c>
      <c r="I195" t="s">
        <v>21</v>
      </c>
      <c r="J195">
        <v>214</v>
      </c>
      <c r="K195">
        <v>214</v>
      </c>
    </row>
    <row r="196" spans="1:11" x14ac:dyDescent="0.45">
      <c r="A196" t="s">
        <v>7</v>
      </c>
      <c r="B196" t="s">
        <v>8</v>
      </c>
      <c r="C196">
        <v>29</v>
      </c>
      <c r="D196" t="s">
        <v>17</v>
      </c>
      <c r="E196">
        <v>150</v>
      </c>
      <c r="F196">
        <v>150</v>
      </c>
      <c r="G196">
        <v>3</v>
      </c>
      <c r="H196">
        <v>3</v>
      </c>
      <c r="I196" t="s">
        <v>21</v>
      </c>
      <c r="J196">
        <v>121</v>
      </c>
      <c r="K196">
        <v>121</v>
      </c>
    </row>
    <row r="197" spans="1:11" x14ac:dyDescent="0.45">
      <c r="A197" t="s">
        <v>7</v>
      </c>
      <c r="B197" t="s">
        <v>11</v>
      </c>
      <c r="C197">
        <v>78</v>
      </c>
      <c r="D197" t="s">
        <v>15</v>
      </c>
      <c r="E197">
        <v>130</v>
      </c>
      <c r="F197">
        <v>130</v>
      </c>
      <c r="G197">
        <v>3</v>
      </c>
      <c r="H197">
        <v>3</v>
      </c>
      <c r="I197" t="s">
        <v>21</v>
      </c>
      <c r="J197">
        <v>189</v>
      </c>
      <c r="K197">
        <v>189</v>
      </c>
    </row>
    <row r="198" spans="1:11" x14ac:dyDescent="0.45">
      <c r="A198" t="s">
        <v>7</v>
      </c>
      <c r="B198" t="s">
        <v>11</v>
      </c>
      <c r="C198">
        <v>50</v>
      </c>
      <c r="D198" t="s">
        <v>12</v>
      </c>
      <c r="E198">
        <v>140</v>
      </c>
      <c r="F198">
        <v>140</v>
      </c>
      <c r="G198">
        <v>3</v>
      </c>
      <c r="H198">
        <v>3</v>
      </c>
      <c r="I198" t="s">
        <v>21</v>
      </c>
      <c r="J198">
        <v>146</v>
      </c>
      <c r="K198">
        <v>146</v>
      </c>
    </row>
    <row r="199" spans="1:11" x14ac:dyDescent="0.45">
      <c r="A199" t="s">
        <v>7</v>
      </c>
      <c r="B199" t="s">
        <v>11</v>
      </c>
      <c r="C199">
        <v>60</v>
      </c>
      <c r="D199" t="s">
        <v>15</v>
      </c>
      <c r="E199">
        <v>133</v>
      </c>
      <c r="F199">
        <v>133</v>
      </c>
      <c r="G199">
        <v>3</v>
      </c>
      <c r="H199">
        <v>3</v>
      </c>
      <c r="I199" t="s">
        <v>21</v>
      </c>
      <c r="J199">
        <v>150</v>
      </c>
      <c r="K199">
        <v>150</v>
      </c>
    </row>
    <row r="200" spans="1:11" x14ac:dyDescent="0.45">
      <c r="A200" t="s">
        <v>7</v>
      </c>
      <c r="B200" t="s">
        <v>11</v>
      </c>
      <c r="C200">
        <v>35</v>
      </c>
      <c r="D200" t="s">
        <v>16</v>
      </c>
      <c r="E200">
        <v>140</v>
      </c>
      <c r="F200">
        <v>140</v>
      </c>
      <c r="G200">
        <v>3</v>
      </c>
      <c r="H200">
        <v>3</v>
      </c>
      <c r="I200" t="s">
        <v>21</v>
      </c>
      <c r="J200">
        <v>150</v>
      </c>
      <c r="K200">
        <v>150</v>
      </c>
    </row>
    <row r="201" spans="1:11" x14ac:dyDescent="0.45">
      <c r="A201" t="s">
        <v>7</v>
      </c>
      <c r="B201" t="s">
        <v>11</v>
      </c>
      <c r="C201">
        <v>74</v>
      </c>
      <c r="D201" t="s">
        <v>15</v>
      </c>
      <c r="E201">
        <v>135</v>
      </c>
      <c r="F201">
        <v>135</v>
      </c>
      <c r="G201">
        <v>3</v>
      </c>
      <c r="H201">
        <v>3</v>
      </c>
      <c r="I201" t="s">
        <v>21</v>
      </c>
      <c r="J201">
        <v>169</v>
      </c>
      <c r="K201">
        <v>169</v>
      </c>
    </row>
    <row r="202" spans="1:11" x14ac:dyDescent="0.45">
      <c r="A202" t="s">
        <v>7</v>
      </c>
      <c r="B202" t="s">
        <v>8</v>
      </c>
      <c r="C202">
        <v>72</v>
      </c>
      <c r="D202" t="s">
        <v>15</v>
      </c>
      <c r="E202">
        <v>150</v>
      </c>
      <c r="F202">
        <v>150</v>
      </c>
      <c r="G202">
        <v>3</v>
      </c>
      <c r="H202">
        <v>3</v>
      </c>
      <c r="I202" t="s">
        <v>21</v>
      </c>
      <c r="J202">
        <v>177</v>
      </c>
      <c r="K202">
        <v>177</v>
      </c>
    </row>
    <row r="203" spans="1:11" x14ac:dyDescent="0.45">
      <c r="A203" t="s">
        <v>7</v>
      </c>
      <c r="B203" t="s">
        <v>11</v>
      </c>
      <c r="C203">
        <v>21</v>
      </c>
      <c r="D203" t="s">
        <v>17</v>
      </c>
      <c r="E203">
        <v>133</v>
      </c>
      <c r="F203">
        <v>133</v>
      </c>
      <c r="G203">
        <v>3</v>
      </c>
      <c r="H203">
        <v>3</v>
      </c>
      <c r="I203" t="s">
        <v>21</v>
      </c>
      <c r="J203">
        <v>168</v>
      </c>
      <c r="K203">
        <v>168</v>
      </c>
    </row>
    <row r="204" spans="1:11" x14ac:dyDescent="0.45">
      <c r="A204" t="s">
        <v>7</v>
      </c>
      <c r="B204" t="s">
        <v>8</v>
      </c>
      <c r="C204">
        <v>63</v>
      </c>
      <c r="D204" t="s">
        <v>15</v>
      </c>
      <c r="E204">
        <v>139</v>
      </c>
      <c r="F204">
        <v>139</v>
      </c>
      <c r="G204">
        <v>3</v>
      </c>
      <c r="H204">
        <v>3</v>
      </c>
      <c r="I204" t="s">
        <v>21</v>
      </c>
      <c r="J204">
        <v>191</v>
      </c>
      <c r="K204">
        <v>191</v>
      </c>
    </row>
    <row r="205" spans="1:11" x14ac:dyDescent="0.45">
      <c r="A205" t="s">
        <v>7</v>
      </c>
      <c r="B205" t="s">
        <v>8</v>
      </c>
      <c r="C205">
        <v>53</v>
      </c>
      <c r="D205" t="s">
        <v>12</v>
      </c>
      <c r="E205">
        <v>149</v>
      </c>
      <c r="F205">
        <v>149</v>
      </c>
      <c r="G205">
        <v>3</v>
      </c>
      <c r="H205">
        <v>3</v>
      </c>
      <c r="I205" t="s">
        <v>21</v>
      </c>
      <c r="J205">
        <v>144</v>
      </c>
      <c r="K205">
        <v>144</v>
      </c>
    </row>
    <row r="206" spans="1:11" x14ac:dyDescent="0.45">
      <c r="A206" t="s">
        <v>7</v>
      </c>
      <c r="B206" t="s">
        <v>18</v>
      </c>
      <c r="C206">
        <v>20</v>
      </c>
      <c r="D206" t="s">
        <v>17</v>
      </c>
      <c r="E206">
        <v>140</v>
      </c>
      <c r="F206">
        <v>140</v>
      </c>
      <c r="G206">
        <v>3</v>
      </c>
      <c r="H206">
        <v>3</v>
      </c>
      <c r="I206" t="s">
        <v>21</v>
      </c>
      <c r="J206">
        <v>190</v>
      </c>
      <c r="K206">
        <v>190</v>
      </c>
    </row>
    <row r="207" spans="1:11" x14ac:dyDescent="0.45">
      <c r="A207" t="s">
        <v>7</v>
      </c>
      <c r="B207" t="s">
        <v>11</v>
      </c>
      <c r="C207">
        <v>30</v>
      </c>
      <c r="D207" t="s">
        <v>16</v>
      </c>
      <c r="E207">
        <v>135</v>
      </c>
      <c r="F207">
        <v>135</v>
      </c>
      <c r="G207">
        <v>3</v>
      </c>
      <c r="H207">
        <v>3</v>
      </c>
      <c r="I207" t="s">
        <v>21</v>
      </c>
      <c r="J207">
        <v>134</v>
      </c>
      <c r="K207">
        <v>134</v>
      </c>
    </row>
    <row r="208" spans="1:11" x14ac:dyDescent="0.45">
      <c r="A208" t="s">
        <v>7</v>
      </c>
      <c r="B208" t="s">
        <v>18</v>
      </c>
      <c r="C208">
        <v>53</v>
      </c>
      <c r="D208" t="s">
        <v>12</v>
      </c>
      <c r="E208">
        <v>143</v>
      </c>
      <c r="F208">
        <v>143</v>
      </c>
      <c r="G208">
        <v>3</v>
      </c>
      <c r="H208">
        <v>3</v>
      </c>
      <c r="I208" t="s">
        <v>21</v>
      </c>
      <c r="J208">
        <v>164</v>
      </c>
      <c r="K208">
        <v>164</v>
      </c>
    </row>
    <row r="209" spans="1:11" x14ac:dyDescent="0.45">
      <c r="A209" t="s">
        <v>13</v>
      </c>
      <c r="B209" t="s">
        <v>11</v>
      </c>
      <c r="C209">
        <v>43</v>
      </c>
      <c r="D209" t="s">
        <v>9</v>
      </c>
      <c r="E209">
        <v>145</v>
      </c>
      <c r="F209">
        <v>145</v>
      </c>
      <c r="G209">
        <v>3</v>
      </c>
      <c r="H209">
        <v>3</v>
      </c>
      <c r="I209" t="s">
        <v>21</v>
      </c>
      <c r="J209">
        <v>191</v>
      </c>
      <c r="K209">
        <v>191</v>
      </c>
    </row>
    <row r="210" spans="1:11" x14ac:dyDescent="0.45">
      <c r="A210" t="s">
        <v>13</v>
      </c>
      <c r="B210" t="s">
        <v>8</v>
      </c>
      <c r="C210">
        <v>57</v>
      </c>
      <c r="D210" t="s">
        <v>12</v>
      </c>
      <c r="E210">
        <v>145</v>
      </c>
      <c r="F210">
        <v>145</v>
      </c>
      <c r="G210">
        <v>3</v>
      </c>
      <c r="H210">
        <v>3</v>
      </c>
      <c r="I210" t="s">
        <v>21</v>
      </c>
      <c r="J210">
        <v>194</v>
      </c>
      <c r="K210">
        <v>194</v>
      </c>
    </row>
    <row r="211" spans="1:11" x14ac:dyDescent="0.45">
      <c r="A211" t="s">
        <v>13</v>
      </c>
      <c r="B211" t="s">
        <v>11</v>
      </c>
      <c r="C211">
        <v>76</v>
      </c>
      <c r="D211" t="s">
        <v>15</v>
      </c>
      <c r="E211">
        <v>143</v>
      </c>
      <c r="F211">
        <v>143</v>
      </c>
      <c r="G211">
        <v>3</v>
      </c>
      <c r="H211">
        <v>3</v>
      </c>
      <c r="I211" t="s">
        <v>21</v>
      </c>
      <c r="J211">
        <v>173</v>
      </c>
      <c r="K211">
        <v>173</v>
      </c>
    </row>
    <row r="212" spans="1:11" x14ac:dyDescent="0.45">
      <c r="A212" t="s">
        <v>13</v>
      </c>
      <c r="B212" t="s">
        <v>11</v>
      </c>
      <c r="C212">
        <v>40</v>
      </c>
      <c r="D212" t="s">
        <v>9</v>
      </c>
      <c r="E212">
        <v>130</v>
      </c>
      <c r="F212">
        <v>130</v>
      </c>
      <c r="G212">
        <v>3</v>
      </c>
      <c r="H212">
        <v>3</v>
      </c>
      <c r="I212" t="s">
        <v>21</v>
      </c>
      <c r="J212">
        <v>158</v>
      </c>
      <c r="K212">
        <v>158</v>
      </c>
    </row>
    <row r="213" spans="1:11" x14ac:dyDescent="0.45">
      <c r="A213" t="s">
        <v>13</v>
      </c>
      <c r="B213" t="s">
        <v>8</v>
      </c>
      <c r="C213">
        <v>31</v>
      </c>
      <c r="D213" t="s">
        <v>16</v>
      </c>
      <c r="E213">
        <v>145</v>
      </c>
      <c r="F213">
        <v>145</v>
      </c>
      <c r="G213">
        <v>3</v>
      </c>
      <c r="H213">
        <v>3</v>
      </c>
      <c r="I213" t="s">
        <v>21</v>
      </c>
      <c r="J213">
        <v>163</v>
      </c>
      <c r="K213">
        <v>163</v>
      </c>
    </row>
    <row r="214" spans="1:11" x14ac:dyDescent="0.45">
      <c r="A214" t="s">
        <v>13</v>
      </c>
      <c r="B214" t="s">
        <v>11</v>
      </c>
      <c r="C214">
        <v>28</v>
      </c>
      <c r="D214" t="s">
        <v>17</v>
      </c>
      <c r="E214">
        <v>130</v>
      </c>
      <c r="F214">
        <v>130</v>
      </c>
      <c r="G214">
        <v>3</v>
      </c>
      <c r="H214">
        <v>3</v>
      </c>
      <c r="I214" t="s">
        <v>21</v>
      </c>
      <c r="J214">
        <v>176</v>
      </c>
      <c r="K214">
        <v>176</v>
      </c>
    </row>
    <row r="215" spans="1:11" x14ac:dyDescent="0.45">
      <c r="A215" t="s">
        <v>13</v>
      </c>
      <c r="B215" t="s">
        <v>11</v>
      </c>
      <c r="C215">
        <v>47</v>
      </c>
      <c r="D215" t="s">
        <v>9</v>
      </c>
      <c r="E215">
        <v>142</v>
      </c>
      <c r="F215">
        <v>142</v>
      </c>
      <c r="G215">
        <v>3</v>
      </c>
      <c r="H215">
        <v>3</v>
      </c>
      <c r="I215" t="s">
        <v>21</v>
      </c>
      <c r="J215">
        <v>188</v>
      </c>
      <c r="K215">
        <v>188</v>
      </c>
    </row>
    <row r="216" spans="1:11" x14ac:dyDescent="0.45">
      <c r="A216" t="s">
        <v>13</v>
      </c>
      <c r="B216" t="s">
        <v>11</v>
      </c>
      <c r="C216">
        <v>50</v>
      </c>
      <c r="D216" t="s">
        <v>12</v>
      </c>
      <c r="E216">
        <v>147</v>
      </c>
      <c r="F216">
        <v>147</v>
      </c>
      <c r="G216">
        <v>3</v>
      </c>
      <c r="H216">
        <v>3</v>
      </c>
      <c r="I216" t="s">
        <v>21</v>
      </c>
      <c r="J216">
        <v>222</v>
      </c>
      <c r="K216">
        <v>222</v>
      </c>
    </row>
    <row r="217" spans="1:11" x14ac:dyDescent="0.45">
      <c r="A217" t="s">
        <v>13</v>
      </c>
      <c r="B217" t="s">
        <v>8</v>
      </c>
      <c r="C217">
        <v>38</v>
      </c>
      <c r="D217" t="s">
        <v>16</v>
      </c>
      <c r="E217">
        <v>138</v>
      </c>
      <c r="F217">
        <v>9</v>
      </c>
      <c r="G217">
        <v>3</v>
      </c>
      <c r="H217">
        <v>3</v>
      </c>
      <c r="I217" t="s">
        <v>21</v>
      </c>
      <c r="J217">
        <v>347</v>
      </c>
      <c r="K217">
        <v>347</v>
      </c>
    </row>
    <row r="218" spans="1:11" x14ac:dyDescent="0.45">
      <c r="A218" t="s">
        <v>13</v>
      </c>
      <c r="B218" t="s">
        <v>18</v>
      </c>
      <c r="C218">
        <v>60</v>
      </c>
      <c r="D218" t="s">
        <v>15</v>
      </c>
      <c r="E218">
        <v>128</v>
      </c>
      <c r="F218">
        <v>128</v>
      </c>
      <c r="G218">
        <v>3</v>
      </c>
      <c r="H218">
        <v>3</v>
      </c>
      <c r="I218" t="s">
        <v>21</v>
      </c>
      <c r="J218">
        <v>164</v>
      </c>
      <c r="K218">
        <v>164</v>
      </c>
    </row>
    <row r="219" spans="1:11" x14ac:dyDescent="0.45">
      <c r="A219" t="s">
        <v>13</v>
      </c>
      <c r="B219" t="s">
        <v>11</v>
      </c>
      <c r="C219">
        <v>59</v>
      </c>
      <c r="D219" t="s">
        <v>12</v>
      </c>
      <c r="E219">
        <v>138</v>
      </c>
      <c r="F219">
        <v>138</v>
      </c>
      <c r="G219">
        <v>3</v>
      </c>
      <c r="H219">
        <v>3</v>
      </c>
      <c r="I219" t="s">
        <v>21</v>
      </c>
      <c r="J219">
        <v>158</v>
      </c>
      <c r="K219">
        <v>158</v>
      </c>
    </row>
    <row r="220" spans="1:11" x14ac:dyDescent="0.45">
      <c r="A220" t="s">
        <v>13</v>
      </c>
      <c r="B220" t="s">
        <v>14</v>
      </c>
      <c r="C220">
        <v>30</v>
      </c>
      <c r="D220" t="s">
        <v>16</v>
      </c>
      <c r="E220">
        <v>143</v>
      </c>
      <c r="F220">
        <v>143</v>
      </c>
      <c r="G220">
        <v>3</v>
      </c>
      <c r="H220">
        <v>3</v>
      </c>
      <c r="I220" t="s">
        <v>21</v>
      </c>
      <c r="J220">
        <v>115</v>
      </c>
      <c r="K220">
        <v>115</v>
      </c>
    </row>
    <row r="221" spans="1:11" x14ac:dyDescent="0.45">
      <c r="A221" t="s">
        <v>13</v>
      </c>
      <c r="B221" t="s">
        <v>11</v>
      </c>
      <c r="C221">
        <v>38</v>
      </c>
      <c r="D221" t="s">
        <v>16</v>
      </c>
      <c r="E221">
        <v>145</v>
      </c>
      <c r="F221">
        <v>145</v>
      </c>
      <c r="G221">
        <v>3</v>
      </c>
      <c r="H221">
        <v>3</v>
      </c>
      <c r="I221" t="s">
        <v>21</v>
      </c>
      <c r="J221">
        <v>204</v>
      </c>
      <c r="K221">
        <v>204</v>
      </c>
    </row>
    <row r="222" spans="1:11" x14ac:dyDescent="0.45">
      <c r="A222" t="s">
        <v>13</v>
      </c>
      <c r="B222" t="s">
        <v>18</v>
      </c>
      <c r="C222">
        <v>39</v>
      </c>
      <c r="D222" t="s">
        <v>16</v>
      </c>
      <c r="E222">
        <v>144</v>
      </c>
      <c r="F222">
        <v>144</v>
      </c>
      <c r="G222">
        <v>3</v>
      </c>
      <c r="H222">
        <v>3</v>
      </c>
      <c r="I222" t="s">
        <v>21</v>
      </c>
      <c r="J222">
        <v>192</v>
      </c>
      <c r="K222">
        <v>192</v>
      </c>
    </row>
    <row r="223" spans="1:11" x14ac:dyDescent="0.45">
      <c r="A223" t="s">
        <v>13</v>
      </c>
      <c r="B223" t="s">
        <v>8</v>
      </c>
      <c r="C223">
        <v>28</v>
      </c>
      <c r="D223" t="s">
        <v>17</v>
      </c>
      <c r="E223">
        <v>126</v>
      </c>
      <c r="F223">
        <v>126</v>
      </c>
      <c r="G223">
        <v>3</v>
      </c>
      <c r="H223">
        <v>3</v>
      </c>
      <c r="I223" t="s">
        <v>21</v>
      </c>
      <c r="J223">
        <v>201</v>
      </c>
      <c r="K223">
        <v>201</v>
      </c>
    </row>
    <row r="224" spans="1:11" x14ac:dyDescent="0.45">
      <c r="A224" t="s">
        <v>13</v>
      </c>
      <c r="B224" t="s">
        <v>11</v>
      </c>
      <c r="C224">
        <v>41</v>
      </c>
      <c r="D224" t="s">
        <v>9</v>
      </c>
      <c r="E224">
        <v>139</v>
      </c>
      <c r="F224">
        <v>139</v>
      </c>
      <c r="G224">
        <v>3</v>
      </c>
      <c r="H224">
        <v>3</v>
      </c>
      <c r="I224" t="s">
        <v>21</v>
      </c>
      <c r="J224">
        <v>244</v>
      </c>
      <c r="K224">
        <v>244</v>
      </c>
    </row>
    <row r="225" spans="1:11" x14ac:dyDescent="0.45">
      <c r="A225" t="s">
        <v>13</v>
      </c>
      <c r="B225" t="s">
        <v>8</v>
      </c>
      <c r="C225">
        <v>60</v>
      </c>
      <c r="D225" t="s">
        <v>15</v>
      </c>
      <c r="E225">
        <v>134</v>
      </c>
      <c r="F225">
        <v>134</v>
      </c>
      <c r="G225">
        <v>3</v>
      </c>
      <c r="H225">
        <v>3</v>
      </c>
      <c r="I225" t="s">
        <v>21</v>
      </c>
      <c r="J225">
        <v>245</v>
      </c>
      <c r="K225">
        <v>245</v>
      </c>
    </row>
    <row r="226" spans="1:11" x14ac:dyDescent="0.45">
      <c r="A226" t="s">
        <v>13</v>
      </c>
      <c r="B226" t="s">
        <v>8</v>
      </c>
      <c r="C226">
        <v>42</v>
      </c>
      <c r="D226" t="s">
        <v>9</v>
      </c>
      <c r="E226">
        <v>141</v>
      </c>
      <c r="F226">
        <v>141</v>
      </c>
      <c r="G226">
        <v>3</v>
      </c>
      <c r="H226">
        <v>3</v>
      </c>
      <c r="I226" t="s">
        <v>21</v>
      </c>
      <c r="J226">
        <v>207</v>
      </c>
      <c r="K226">
        <v>207</v>
      </c>
    </row>
    <row r="227" spans="1:11" x14ac:dyDescent="0.45">
      <c r="A227" t="s">
        <v>13</v>
      </c>
      <c r="B227" t="s">
        <v>8</v>
      </c>
      <c r="C227">
        <v>19</v>
      </c>
      <c r="D227" t="s">
        <v>17</v>
      </c>
      <c r="E227">
        <v>135</v>
      </c>
      <c r="F227">
        <v>135</v>
      </c>
      <c r="G227">
        <v>3</v>
      </c>
      <c r="H227">
        <v>3</v>
      </c>
      <c r="I227" t="s">
        <v>21</v>
      </c>
      <c r="J227">
        <v>184</v>
      </c>
      <c r="K227">
        <v>184</v>
      </c>
    </row>
    <row r="228" spans="1:11" x14ac:dyDescent="0.45">
      <c r="A228" t="s">
        <v>13</v>
      </c>
      <c r="B228" t="s">
        <v>11</v>
      </c>
      <c r="C228">
        <v>20</v>
      </c>
      <c r="D228" t="s">
        <v>17</v>
      </c>
      <c r="E228">
        <v>141</v>
      </c>
      <c r="F228">
        <v>141</v>
      </c>
      <c r="G228">
        <v>3</v>
      </c>
      <c r="H228">
        <v>3</v>
      </c>
      <c r="I228" t="s">
        <v>21</v>
      </c>
      <c r="J228">
        <v>184</v>
      </c>
      <c r="K228">
        <v>184</v>
      </c>
    </row>
    <row r="229" spans="1:11" x14ac:dyDescent="0.45">
      <c r="A229" t="s">
        <v>13</v>
      </c>
      <c r="B229" t="s">
        <v>8</v>
      </c>
      <c r="C229">
        <v>26</v>
      </c>
      <c r="D229" t="s">
        <v>17</v>
      </c>
      <c r="E229">
        <v>130</v>
      </c>
      <c r="F229">
        <v>130</v>
      </c>
      <c r="G229">
        <v>3</v>
      </c>
      <c r="H229">
        <v>3</v>
      </c>
      <c r="I229" t="s">
        <v>21</v>
      </c>
      <c r="J229">
        <v>307</v>
      </c>
      <c r="K229">
        <v>307</v>
      </c>
    </row>
    <row r="230" spans="1:11" x14ac:dyDescent="0.45">
      <c r="A230" t="s">
        <v>13</v>
      </c>
      <c r="B230" t="s">
        <v>11</v>
      </c>
      <c r="C230">
        <v>54</v>
      </c>
      <c r="D230" t="s">
        <v>12</v>
      </c>
      <c r="E230">
        <v>129</v>
      </c>
      <c r="F230">
        <v>129</v>
      </c>
      <c r="G230">
        <v>3</v>
      </c>
      <c r="H230">
        <v>3</v>
      </c>
      <c r="I230" t="s">
        <v>21</v>
      </c>
      <c r="J230">
        <v>178</v>
      </c>
      <c r="K230">
        <v>178</v>
      </c>
    </row>
    <row r="231" spans="1:11" x14ac:dyDescent="0.45">
      <c r="A231" t="s">
        <v>13</v>
      </c>
      <c r="B231" t="s">
        <v>8</v>
      </c>
      <c r="C231">
        <v>78</v>
      </c>
      <c r="D231" t="s">
        <v>15</v>
      </c>
      <c r="E231">
        <v>145</v>
      </c>
      <c r="F231">
        <v>145</v>
      </c>
      <c r="G231">
        <v>3</v>
      </c>
      <c r="H231">
        <v>3</v>
      </c>
      <c r="I231" t="s">
        <v>21</v>
      </c>
      <c r="J231">
        <v>200</v>
      </c>
      <c r="K231">
        <v>200</v>
      </c>
    </row>
    <row r="232" spans="1:11" x14ac:dyDescent="0.45">
      <c r="A232" t="s">
        <v>7</v>
      </c>
      <c r="B232" t="s">
        <v>11</v>
      </c>
      <c r="C232">
        <v>34</v>
      </c>
      <c r="D232" t="s">
        <v>16</v>
      </c>
      <c r="E232">
        <v>160</v>
      </c>
      <c r="F232">
        <v>160</v>
      </c>
      <c r="G232">
        <v>4</v>
      </c>
      <c r="H232">
        <v>4</v>
      </c>
      <c r="I232" t="s">
        <v>22</v>
      </c>
      <c r="J232">
        <v>150</v>
      </c>
      <c r="K232">
        <v>150</v>
      </c>
    </row>
    <row r="233" spans="1:11" x14ac:dyDescent="0.45">
      <c r="A233" t="s">
        <v>7</v>
      </c>
      <c r="B233" t="s">
        <v>18</v>
      </c>
      <c r="C233">
        <v>30</v>
      </c>
      <c r="D233" t="s">
        <v>16</v>
      </c>
      <c r="E233">
        <v>161</v>
      </c>
      <c r="F233">
        <v>161</v>
      </c>
      <c r="G233">
        <v>4</v>
      </c>
      <c r="H233">
        <v>4</v>
      </c>
      <c r="I233" t="s">
        <v>22</v>
      </c>
      <c r="J233">
        <v>193</v>
      </c>
      <c r="K233">
        <v>193</v>
      </c>
    </row>
    <row r="234" spans="1:11" x14ac:dyDescent="0.45">
      <c r="A234" t="s">
        <v>7</v>
      </c>
      <c r="B234" t="s">
        <v>11</v>
      </c>
      <c r="C234">
        <v>62</v>
      </c>
      <c r="D234" t="s">
        <v>15</v>
      </c>
      <c r="E234">
        <v>166</v>
      </c>
      <c r="F234">
        <v>166</v>
      </c>
      <c r="G234">
        <v>4</v>
      </c>
      <c r="H234">
        <v>4</v>
      </c>
      <c r="I234" t="s">
        <v>22</v>
      </c>
      <c r="J234">
        <v>207</v>
      </c>
      <c r="K234">
        <v>207</v>
      </c>
    </row>
    <row r="235" spans="1:11" x14ac:dyDescent="0.45">
      <c r="A235" t="s">
        <v>7</v>
      </c>
      <c r="B235" t="s">
        <v>18</v>
      </c>
      <c r="C235">
        <v>66</v>
      </c>
      <c r="D235" t="s">
        <v>15</v>
      </c>
      <c r="E235">
        <v>155</v>
      </c>
      <c r="F235">
        <v>155</v>
      </c>
      <c r="G235">
        <v>4</v>
      </c>
      <c r="H235">
        <v>4</v>
      </c>
      <c r="I235" t="s">
        <v>22</v>
      </c>
      <c r="J235">
        <v>180</v>
      </c>
      <c r="K235">
        <v>180</v>
      </c>
    </row>
    <row r="236" spans="1:11" x14ac:dyDescent="0.45">
      <c r="A236" t="s">
        <v>7</v>
      </c>
      <c r="B236" t="s">
        <v>14</v>
      </c>
      <c r="C236">
        <v>37</v>
      </c>
      <c r="D236" t="s">
        <v>16</v>
      </c>
      <c r="E236">
        <v>166</v>
      </c>
      <c r="F236">
        <v>166</v>
      </c>
      <c r="G236">
        <v>4</v>
      </c>
      <c r="H236">
        <v>4</v>
      </c>
      <c r="I236" t="s">
        <v>22</v>
      </c>
      <c r="J236">
        <v>148</v>
      </c>
      <c r="K236">
        <v>148</v>
      </c>
    </row>
    <row r="237" spans="1:11" x14ac:dyDescent="0.45">
      <c r="A237" t="s">
        <v>7</v>
      </c>
      <c r="B237" t="s">
        <v>11</v>
      </c>
      <c r="C237">
        <v>40</v>
      </c>
      <c r="D237" t="s">
        <v>9</v>
      </c>
      <c r="E237">
        <v>159</v>
      </c>
      <c r="F237">
        <v>159</v>
      </c>
      <c r="G237">
        <v>4</v>
      </c>
      <c r="H237">
        <v>4</v>
      </c>
      <c r="I237" t="s">
        <v>22</v>
      </c>
      <c r="J237">
        <v>178</v>
      </c>
      <c r="K237">
        <v>178</v>
      </c>
    </row>
    <row r="238" spans="1:11" x14ac:dyDescent="0.45">
      <c r="A238" t="s">
        <v>7</v>
      </c>
      <c r="B238" t="s">
        <v>8</v>
      </c>
      <c r="C238">
        <v>36</v>
      </c>
      <c r="D238" t="s">
        <v>16</v>
      </c>
      <c r="E238">
        <v>162</v>
      </c>
      <c r="F238">
        <v>162</v>
      </c>
      <c r="G238">
        <v>4</v>
      </c>
      <c r="H238">
        <v>4</v>
      </c>
      <c r="I238" t="s">
        <v>22</v>
      </c>
      <c r="J238">
        <v>168</v>
      </c>
      <c r="K238">
        <v>168</v>
      </c>
    </row>
    <row r="239" spans="1:11" x14ac:dyDescent="0.45">
      <c r="A239" t="s">
        <v>7</v>
      </c>
      <c r="B239" t="s">
        <v>14</v>
      </c>
      <c r="C239">
        <v>65</v>
      </c>
      <c r="D239" t="s">
        <v>15</v>
      </c>
      <c r="E239">
        <v>157</v>
      </c>
      <c r="F239">
        <v>157</v>
      </c>
      <c r="G239">
        <v>4</v>
      </c>
      <c r="H239">
        <v>4</v>
      </c>
      <c r="I239" t="s">
        <v>22</v>
      </c>
      <c r="J239">
        <v>180</v>
      </c>
      <c r="K239">
        <v>180</v>
      </c>
    </row>
    <row r="240" spans="1:11" x14ac:dyDescent="0.45">
      <c r="A240" t="s">
        <v>7</v>
      </c>
      <c r="B240" t="s">
        <v>8</v>
      </c>
      <c r="C240">
        <v>23</v>
      </c>
      <c r="D240" t="s">
        <v>17</v>
      </c>
      <c r="E240">
        <v>170</v>
      </c>
      <c r="F240">
        <v>170</v>
      </c>
      <c r="G240">
        <v>4</v>
      </c>
      <c r="H240">
        <v>4</v>
      </c>
      <c r="I240" t="s">
        <v>22</v>
      </c>
      <c r="J240">
        <v>148</v>
      </c>
      <c r="K240">
        <v>148</v>
      </c>
    </row>
    <row r="241" spans="1:11" x14ac:dyDescent="0.45">
      <c r="A241" t="s">
        <v>7</v>
      </c>
      <c r="B241" t="s">
        <v>18</v>
      </c>
      <c r="C241">
        <v>67</v>
      </c>
      <c r="D241" t="s">
        <v>15</v>
      </c>
      <c r="E241">
        <v>168</v>
      </c>
      <c r="F241">
        <v>168</v>
      </c>
      <c r="G241">
        <v>4</v>
      </c>
      <c r="H241">
        <v>4</v>
      </c>
      <c r="I241" t="s">
        <v>22</v>
      </c>
      <c r="J241">
        <v>134</v>
      </c>
      <c r="K241">
        <v>134</v>
      </c>
    </row>
    <row r="242" spans="1:11" x14ac:dyDescent="0.45">
      <c r="A242" t="s">
        <v>7</v>
      </c>
      <c r="B242" t="s">
        <v>11</v>
      </c>
      <c r="C242">
        <v>28</v>
      </c>
      <c r="D242" t="s">
        <v>17</v>
      </c>
      <c r="E242">
        <v>170</v>
      </c>
      <c r="F242">
        <v>170</v>
      </c>
      <c r="G242">
        <v>4</v>
      </c>
      <c r="H242">
        <v>4</v>
      </c>
      <c r="I242" t="s">
        <v>22</v>
      </c>
      <c r="J242">
        <v>122</v>
      </c>
      <c r="K242">
        <v>122</v>
      </c>
    </row>
    <row r="243" spans="1:11" x14ac:dyDescent="0.45">
      <c r="A243" t="s">
        <v>7</v>
      </c>
      <c r="B243" t="s">
        <v>8</v>
      </c>
      <c r="C243">
        <v>37</v>
      </c>
      <c r="D243" t="s">
        <v>16</v>
      </c>
      <c r="E243">
        <v>173</v>
      </c>
      <c r="F243">
        <v>173</v>
      </c>
      <c r="G243">
        <v>4</v>
      </c>
      <c r="H243">
        <v>4</v>
      </c>
      <c r="I243" t="s">
        <v>22</v>
      </c>
      <c r="J243">
        <v>202</v>
      </c>
      <c r="K243">
        <v>202</v>
      </c>
    </row>
    <row r="244" spans="1:11" x14ac:dyDescent="0.45">
      <c r="A244" t="s">
        <v>7</v>
      </c>
      <c r="B244" t="s">
        <v>11</v>
      </c>
      <c r="C244">
        <v>28</v>
      </c>
      <c r="D244" t="s">
        <v>17</v>
      </c>
      <c r="E244">
        <v>174</v>
      </c>
      <c r="F244">
        <v>174</v>
      </c>
      <c r="G244">
        <v>4</v>
      </c>
      <c r="H244">
        <v>4</v>
      </c>
      <c r="I244" t="s">
        <v>22</v>
      </c>
      <c r="J244">
        <v>201</v>
      </c>
      <c r="K244">
        <v>201</v>
      </c>
    </row>
    <row r="245" spans="1:11" x14ac:dyDescent="0.45">
      <c r="A245" t="s">
        <v>7</v>
      </c>
      <c r="B245" t="s">
        <v>8</v>
      </c>
      <c r="C245">
        <v>31</v>
      </c>
      <c r="D245" t="s">
        <v>16</v>
      </c>
      <c r="E245">
        <v>170</v>
      </c>
      <c r="F245">
        <v>170</v>
      </c>
      <c r="G245">
        <v>4</v>
      </c>
      <c r="H245">
        <v>4</v>
      </c>
      <c r="I245" t="s">
        <v>22</v>
      </c>
      <c r="J245">
        <v>158</v>
      </c>
      <c r="K245">
        <v>158</v>
      </c>
    </row>
    <row r="246" spans="1:11" x14ac:dyDescent="0.45">
      <c r="A246" t="s">
        <v>7</v>
      </c>
      <c r="B246" t="s">
        <v>8</v>
      </c>
      <c r="C246">
        <v>47</v>
      </c>
      <c r="D246" t="s">
        <v>9</v>
      </c>
      <c r="E246">
        <v>165</v>
      </c>
      <c r="F246">
        <v>165</v>
      </c>
      <c r="G246">
        <v>4</v>
      </c>
      <c r="H246">
        <v>4</v>
      </c>
      <c r="I246" t="s">
        <v>22</v>
      </c>
      <c r="J246">
        <v>230</v>
      </c>
      <c r="K246">
        <v>230</v>
      </c>
    </row>
    <row r="247" spans="1:11" x14ac:dyDescent="0.45">
      <c r="A247" t="s">
        <v>7</v>
      </c>
      <c r="B247" t="s">
        <v>8</v>
      </c>
      <c r="C247">
        <v>59</v>
      </c>
      <c r="D247" t="s">
        <v>12</v>
      </c>
      <c r="E247">
        <v>157</v>
      </c>
      <c r="F247">
        <v>157</v>
      </c>
      <c r="G247">
        <v>4</v>
      </c>
      <c r="H247">
        <v>4</v>
      </c>
      <c r="I247" t="s">
        <v>22</v>
      </c>
      <c r="J247">
        <v>169</v>
      </c>
      <c r="K247">
        <v>169</v>
      </c>
    </row>
    <row r="248" spans="1:11" x14ac:dyDescent="0.45">
      <c r="A248" t="s">
        <v>7</v>
      </c>
      <c r="B248" t="s">
        <v>11</v>
      </c>
      <c r="C248">
        <v>40</v>
      </c>
      <c r="D248" t="s">
        <v>9</v>
      </c>
      <c r="E248">
        <v>174</v>
      </c>
      <c r="F248">
        <v>174</v>
      </c>
      <c r="G248">
        <v>4</v>
      </c>
      <c r="H248">
        <v>4</v>
      </c>
      <c r="I248" t="s">
        <v>22</v>
      </c>
      <c r="J248">
        <v>168</v>
      </c>
      <c r="K248">
        <v>168</v>
      </c>
    </row>
    <row r="249" spans="1:11" x14ac:dyDescent="0.45">
      <c r="A249" t="s">
        <v>7</v>
      </c>
      <c r="B249" t="s">
        <v>8</v>
      </c>
      <c r="C249">
        <v>75</v>
      </c>
      <c r="D249" t="s">
        <v>15</v>
      </c>
      <c r="E249">
        <v>174</v>
      </c>
      <c r="F249">
        <v>174</v>
      </c>
      <c r="G249">
        <v>4</v>
      </c>
      <c r="H249">
        <v>4</v>
      </c>
      <c r="I249" t="s">
        <v>22</v>
      </c>
      <c r="J249">
        <v>108</v>
      </c>
      <c r="K249">
        <v>108</v>
      </c>
    </row>
    <row r="250" spans="1:11" x14ac:dyDescent="0.45">
      <c r="A250" t="s">
        <v>7</v>
      </c>
      <c r="B250" t="s">
        <v>11</v>
      </c>
      <c r="C250">
        <v>55</v>
      </c>
      <c r="D250" t="s">
        <v>12</v>
      </c>
      <c r="E250">
        <v>156</v>
      </c>
      <c r="F250">
        <v>156</v>
      </c>
      <c r="G250">
        <v>4</v>
      </c>
      <c r="H250">
        <v>4</v>
      </c>
      <c r="I250" t="s">
        <v>22</v>
      </c>
      <c r="J250">
        <v>198</v>
      </c>
      <c r="K250">
        <v>198</v>
      </c>
    </row>
    <row r="251" spans="1:11" x14ac:dyDescent="0.45">
      <c r="A251" t="s">
        <v>7</v>
      </c>
      <c r="B251" t="s">
        <v>11</v>
      </c>
      <c r="C251">
        <v>38</v>
      </c>
      <c r="D251" t="s">
        <v>16</v>
      </c>
      <c r="E251">
        <v>151</v>
      </c>
      <c r="F251">
        <v>151</v>
      </c>
      <c r="G251">
        <v>4</v>
      </c>
      <c r="H251">
        <v>4</v>
      </c>
      <c r="I251" t="s">
        <v>22</v>
      </c>
      <c r="J251">
        <v>180</v>
      </c>
      <c r="K251">
        <v>180</v>
      </c>
    </row>
    <row r="252" spans="1:11" x14ac:dyDescent="0.45">
      <c r="A252" t="s">
        <v>7</v>
      </c>
      <c r="B252" t="s">
        <v>18</v>
      </c>
      <c r="C252">
        <v>63</v>
      </c>
      <c r="D252" t="s">
        <v>15</v>
      </c>
      <c r="E252">
        <v>151</v>
      </c>
      <c r="F252">
        <v>151</v>
      </c>
      <c r="G252">
        <v>4</v>
      </c>
      <c r="H252">
        <v>4</v>
      </c>
      <c r="I252" t="s">
        <v>22</v>
      </c>
      <c r="J252">
        <v>97</v>
      </c>
      <c r="K252">
        <v>97</v>
      </c>
    </row>
    <row r="253" spans="1:11" x14ac:dyDescent="0.45">
      <c r="A253" t="s">
        <v>7</v>
      </c>
      <c r="B253" t="s">
        <v>11</v>
      </c>
      <c r="C253">
        <v>76</v>
      </c>
      <c r="D253" t="s">
        <v>15</v>
      </c>
      <c r="E253">
        <v>158</v>
      </c>
      <c r="F253">
        <v>158</v>
      </c>
      <c r="G253">
        <v>4</v>
      </c>
      <c r="H253">
        <v>4</v>
      </c>
      <c r="I253" t="s">
        <v>22</v>
      </c>
      <c r="J253">
        <v>193</v>
      </c>
      <c r="K253">
        <v>193</v>
      </c>
    </row>
    <row r="254" spans="1:11" x14ac:dyDescent="0.45">
      <c r="A254" t="s">
        <v>7</v>
      </c>
      <c r="B254" t="s">
        <v>11</v>
      </c>
      <c r="C254">
        <v>56</v>
      </c>
      <c r="D254" t="s">
        <v>12</v>
      </c>
      <c r="E254">
        <v>153</v>
      </c>
      <c r="F254">
        <v>153</v>
      </c>
      <c r="G254">
        <v>4</v>
      </c>
      <c r="H254">
        <v>4</v>
      </c>
      <c r="I254" t="s">
        <v>22</v>
      </c>
      <c r="J254">
        <v>125</v>
      </c>
      <c r="K254">
        <v>125</v>
      </c>
    </row>
    <row r="255" spans="1:11" x14ac:dyDescent="0.45">
      <c r="A255" t="s">
        <v>7</v>
      </c>
      <c r="B255" t="s">
        <v>11</v>
      </c>
      <c r="C255">
        <v>32</v>
      </c>
      <c r="D255" t="s">
        <v>16</v>
      </c>
      <c r="E255">
        <v>170</v>
      </c>
      <c r="F255">
        <v>170</v>
      </c>
      <c r="G255">
        <v>4</v>
      </c>
      <c r="H255">
        <v>4</v>
      </c>
      <c r="I255" t="s">
        <v>22</v>
      </c>
      <c r="J255">
        <v>240</v>
      </c>
      <c r="K255">
        <v>240</v>
      </c>
    </row>
    <row r="256" spans="1:11" x14ac:dyDescent="0.45">
      <c r="A256" t="s">
        <v>7</v>
      </c>
      <c r="B256" t="s">
        <v>8</v>
      </c>
      <c r="C256">
        <v>31</v>
      </c>
      <c r="D256" t="s">
        <v>16</v>
      </c>
      <c r="E256">
        <v>160</v>
      </c>
      <c r="F256">
        <v>160</v>
      </c>
      <c r="G256">
        <v>4</v>
      </c>
      <c r="H256">
        <v>4</v>
      </c>
      <c r="I256" t="s">
        <v>22</v>
      </c>
      <c r="J256">
        <v>174</v>
      </c>
      <c r="K256">
        <v>174</v>
      </c>
    </row>
    <row r="257" spans="1:11" x14ac:dyDescent="0.45">
      <c r="A257" t="s">
        <v>7</v>
      </c>
      <c r="B257" t="s">
        <v>14</v>
      </c>
      <c r="C257">
        <v>30</v>
      </c>
      <c r="D257" t="s">
        <v>16</v>
      </c>
      <c r="E257">
        <v>160</v>
      </c>
      <c r="F257">
        <v>160</v>
      </c>
      <c r="G257">
        <v>4</v>
      </c>
      <c r="H257">
        <v>4</v>
      </c>
      <c r="I257" t="s">
        <v>22</v>
      </c>
      <c r="J257">
        <v>227</v>
      </c>
      <c r="K257">
        <v>227</v>
      </c>
    </row>
    <row r="258" spans="1:11" x14ac:dyDescent="0.45">
      <c r="A258" t="s">
        <v>7</v>
      </c>
      <c r="B258" t="s">
        <v>11</v>
      </c>
      <c r="C258">
        <v>65</v>
      </c>
      <c r="D258" t="s">
        <v>15</v>
      </c>
      <c r="E258">
        <v>152</v>
      </c>
      <c r="F258">
        <v>152</v>
      </c>
      <c r="G258">
        <v>4</v>
      </c>
      <c r="H258">
        <v>4</v>
      </c>
      <c r="I258" t="s">
        <v>22</v>
      </c>
      <c r="J258">
        <v>228</v>
      </c>
      <c r="K258">
        <v>228</v>
      </c>
    </row>
    <row r="259" spans="1:11" x14ac:dyDescent="0.45">
      <c r="A259" t="s">
        <v>7</v>
      </c>
      <c r="B259" t="s">
        <v>8</v>
      </c>
      <c r="C259">
        <v>40</v>
      </c>
      <c r="D259" t="s">
        <v>9</v>
      </c>
      <c r="E259">
        <v>175</v>
      </c>
      <c r="F259">
        <v>175</v>
      </c>
      <c r="G259">
        <v>4</v>
      </c>
      <c r="H259">
        <v>4</v>
      </c>
      <c r="I259" t="s">
        <v>22</v>
      </c>
      <c r="J259">
        <v>210</v>
      </c>
      <c r="K259">
        <v>210</v>
      </c>
    </row>
    <row r="260" spans="1:11" x14ac:dyDescent="0.45">
      <c r="A260" t="s">
        <v>7</v>
      </c>
      <c r="B260" t="s">
        <v>11</v>
      </c>
      <c r="C260">
        <v>51</v>
      </c>
      <c r="D260" t="s">
        <v>12</v>
      </c>
      <c r="E260">
        <v>170</v>
      </c>
      <c r="F260">
        <v>170</v>
      </c>
      <c r="G260">
        <v>4</v>
      </c>
      <c r="H260">
        <v>4</v>
      </c>
      <c r="I260" t="s">
        <v>22</v>
      </c>
      <c r="J260">
        <v>222</v>
      </c>
      <c r="K260">
        <v>222</v>
      </c>
    </row>
    <row r="261" spans="1:11" x14ac:dyDescent="0.45">
      <c r="A261" t="s">
        <v>7</v>
      </c>
      <c r="B261" t="s">
        <v>8</v>
      </c>
      <c r="C261">
        <v>36</v>
      </c>
      <c r="D261" t="s">
        <v>16</v>
      </c>
      <c r="E261">
        <v>153</v>
      </c>
      <c r="F261">
        <v>153</v>
      </c>
      <c r="G261">
        <v>4</v>
      </c>
      <c r="H261">
        <v>4</v>
      </c>
      <c r="I261" t="s">
        <v>22</v>
      </c>
      <c r="J261">
        <v>211</v>
      </c>
      <c r="K261">
        <v>211</v>
      </c>
    </row>
    <row r="262" spans="1:11" x14ac:dyDescent="0.45">
      <c r="A262" t="s">
        <v>7</v>
      </c>
      <c r="B262" t="s">
        <v>14</v>
      </c>
      <c r="C262">
        <v>73</v>
      </c>
      <c r="D262" t="s">
        <v>15</v>
      </c>
      <c r="E262">
        <v>153</v>
      </c>
      <c r="F262">
        <v>153</v>
      </c>
      <c r="G262">
        <v>4</v>
      </c>
      <c r="H262">
        <v>4</v>
      </c>
      <c r="I262" t="s">
        <v>22</v>
      </c>
      <c r="J262">
        <v>171</v>
      </c>
      <c r="K262">
        <v>171</v>
      </c>
    </row>
    <row r="263" spans="1:11" x14ac:dyDescent="0.45">
      <c r="A263" t="s">
        <v>7</v>
      </c>
      <c r="B263" t="s">
        <v>8</v>
      </c>
      <c r="C263">
        <v>49</v>
      </c>
      <c r="D263" t="s">
        <v>9</v>
      </c>
      <c r="E263">
        <v>151</v>
      </c>
      <c r="F263">
        <v>151</v>
      </c>
      <c r="G263">
        <v>4</v>
      </c>
      <c r="H263">
        <v>4</v>
      </c>
      <c r="I263" t="s">
        <v>22</v>
      </c>
      <c r="J263">
        <v>125</v>
      </c>
      <c r="K263">
        <v>125</v>
      </c>
    </row>
    <row r="264" spans="1:11" x14ac:dyDescent="0.45">
      <c r="A264" t="s">
        <v>7</v>
      </c>
      <c r="B264" t="s">
        <v>11</v>
      </c>
      <c r="C264">
        <v>56</v>
      </c>
      <c r="D264" t="s">
        <v>12</v>
      </c>
      <c r="E264">
        <v>167</v>
      </c>
      <c r="F264">
        <v>167</v>
      </c>
      <c r="G264">
        <v>4</v>
      </c>
      <c r="H264">
        <v>4</v>
      </c>
      <c r="I264" t="s">
        <v>22</v>
      </c>
      <c r="J264">
        <v>201</v>
      </c>
      <c r="K264">
        <v>201</v>
      </c>
    </row>
    <row r="265" spans="1:11" x14ac:dyDescent="0.45">
      <c r="A265" t="s">
        <v>7</v>
      </c>
      <c r="B265" t="s">
        <v>11</v>
      </c>
      <c r="C265">
        <v>60</v>
      </c>
      <c r="D265" t="s">
        <v>15</v>
      </c>
      <c r="E265">
        <v>156</v>
      </c>
      <c r="F265">
        <v>156</v>
      </c>
      <c r="G265">
        <v>4</v>
      </c>
      <c r="H265">
        <v>4</v>
      </c>
      <c r="I265" t="s">
        <v>22</v>
      </c>
      <c r="J265">
        <v>171</v>
      </c>
      <c r="K265">
        <v>171</v>
      </c>
    </row>
    <row r="266" spans="1:11" x14ac:dyDescent="0.45">
      <c r="A266" t="s">
        <v>7</v>
      </c>
      <c r="B266" t="s">
        <v>11</v>
      </c>
      <c r="C266">
        <v>50</v>
      </c>
      <c r="D266" t="s">
        <v>12</v>
      </c>
      <c r="E266">
        <v>153</v>
      </c>
      <c r="F266">
        <v>153</v>
      </c>
      <c r="G266">
        <v>4</v>
      </c>
      <c r="H266">
        <v>4</v>
      </c>
      <c r="I266" t="s">
        <v>22</v>
      </c>
      <c r="J266">
        <v>205</v>
      </c>
      <c r="K266">
        <v>205</v>
      </c>
    </row>
    <row r="267" spans="1:11" x14ac:dyDescent="0.45">
      <c r="A267" t="s">
        <v>7</v>
      </c>
      <c r="B267" t="s">
        <v>11</v>
      </c>
      <c r="C267">
        <v>60</v>
      </c>
      <c r="D267" t="s">
        <v>15</v>
      </c>
      <c r="E267">
        <v>166</v>
      </c>
      <c r="F267">
        <v>166</v>
      </c>
      <c r="G267">
        <v>4</v>
      </c>
      <c r="H267">
        <v>4</v>
      </c>
      <c r="I267" t="s">
        <v>22</v>
      </c>
      <c r="J267">
        <v>172</v>
      </c>
      <c r="K267">
        <v>172</v>
      </c>
    </row>
    <row r="268" spans="1:11" x14ac:dyDescent="0.45">
      <c r="A268" t="s">
        <v>7</v>
      </c>
      <c r="B268" t="s">
        <v>18</v>
      </c>
      <c r="C268">
        <v>43</v>
      </c>
      <c r="D268" t="s">
        <v>9</v>
      </c>
      <c r="E268">
        <v>151</v>
      </c>
      <c r="F268">
        <v>151</v>
      </c>
      <c r="G268">
        <v>4</v>
      </c>
      <c r="H268">
        <v>4</v>
      </c>
      <c r="I268" t="s">
        <v>22</v>
      </c>
      <c r="J268">
        <v>154</v>
      </c>
      <c r="K268">
        <v>154</v>
      </c>
    </row>
    <row r="269" spans="1:11" x14ac:dyDescent="0.45">
      <c r="A269" t="s">
        <v>7</v>
      </c>
      <c r="B269" t="s">
        <v>8</v>
      </c>
      <c r="C269">
        <v>40</v>
      </c>
      <c r="D269" t="s">
        <v>9</v>
      </c>
      <c r="E269">
        <v>170</v>
      </c>
      <c r="F269">
        <v>170</v>
      </c>
      <c r="G269">
        <v>4</v>
      </c>
      <c r="H269">
        <v>4</v>
      </c>
      <c r="I269" t="s">
        <v>22</v>
      </c>
      <c r="J269">
        <v>111</v>
      </c>
      <c r="K269">
        <v>111</v>
      </c>
    </row>
    <row r="270" spans="1:11" x14ac:dyDescent="0.45">
      <c r="A270" t="s">
        <v>7</v>
      </c>
      <c r="B270" t="s">
        <v>11</v>
      </c>
      <c r="C270">
        <v>27</v>
      </c>
      <c r="D270" t="s">
        <v>17</v>
      </c>
      <c r="E270">
        <v>155</v>
      </c>
      <c r="F270">
        <v>155</v>
      </c>
      <c r="G270">
        <v>4</v>
      </c>
      <c r="H270">
        <v>4</v>
      </c>
      <c r="I270" t="s">
        <v>22</v>
      </c>
      <c r="J270">
        <v>148</v>
      </c>
      <c r="K270">
        <v>148</v>
      </c>
    </row>
    <row r="271" spans="1:11" x14ac:dyDescent="0.45">
      <c r="A271" t="s">
        <v>7</v>
      </c>
      <c r="B271" t="s">
        <v>8</v>
      </c>
      <c r="C271">
        <v>66</v>
      </c>
      <c r="D271" t="s">
        <v>15</v>
      </c>
      <c r="E271">
        <v>159</v>
      </c>
      <c r="F271">
        <v>159</v>
      </c>
      <c r="G271">
        <v>4</v>
      </c>
      <c r="H271">
        <v>4</v>
      </c>
      <c r="I271" t="s">
        <v>22</v>
      </c>
      <c r="J271">
        <v>185</v>
      </c>
      <c r="K271">
        <v>185</v>
      </c>
    </row>
    <row r="272" spans="1:11" x14ac:dyDescent="0.45">
      <c r="A272" t="s">
        <v>7</v>
      </c>
      <c r="B272" t="s">
        <v>11</v>
      </c>
      <c r="C272">
        <v>37</v>
      </c>
      <c r="D272" t="s">
        <v>16</v>
      </c>
      <c r="E272">
        <v>165</v>
      </c>
      <c r="F272">
        <v>165</v>
      </c>
      <c r="G272">
        <v>4</v>
      </c>
      <c r="H272">
        <v>4</v>
      </c>
      <c r="I272" t="s">
        <v>22</v>
      </c>
      <c r="J272">
        <v>114</v>
      </c>
      <c r="K272">
        <v>114</v>
      </c>
    </row>
    <row r="273" spans="1:11" x14ac:dyDescent="0.45">
      <c r="A273" t="s">
        <v>7</v>
      </c>
      <c r="B273" t="s">
        <v>18</v>
      </c>
      <c r="C273">
        <v>61</v>
      </c>
      <c r="D273" t="s">
        <v>15</v>
      </c>
      <c r="E273">
        <v>169</v>
      </c>
      <c r="F273">
        <v>169</v>
      </c>
      <c r="G273">
        <v>4</v>
      </c>
      <c r="H273">
        <v>4</v>
      </c>
      <c r="I273" t="s">
        <v>22</v>
      </c>
      <c r="J273">
        <v>143</v>
      </c>
      <c r="K273">
        <v>143</v>
      </c>
    </row>
    <row r="274" spans="1:11" x14ac:dyDescent="0.45">
      <c r="A274" t="s">
        <v>7</v>
      </c>
      <c r="B274" t="s">
        <v>18</v>
      </c>
      <c r="C274">
        <v>36</v>
      </c>
      <c r="D274" t="s">
        <v>16</v>
      </c>
      <c r="E274">
        <v>155</v>
      </c>
      <c r="F274">
        <v>155</v>
      </c>
      <c r="G274">
        <v>4</v>
      </c>
      <c r="H274">
        <v>4</v>
      </c>
      <c r="I274" t="s">
        <v>22</v>
      </c>
      <c r="J274">
        <v>155</v>
      </c>
      <c r="K274">
        <v>155</v>
      </c>
    </row>
    <row r="275" spans="1:11" x14ac:dyDescent="0.45">
      <c r="A275" t="s">
        <v>7</v>
      </c>
      <c r="B275" t="s">
        <v>8</v>
      </c>
      <c r="C275">
        <v>41</v>
      </c>
      <c r="D275" t="s">
        <v>9</v>
      </c>
      <c r="E275">
        <v>161</v>
      </c>
      <c r="F275">
        <v>161</v>
      </c>
      <c r="G275">
        <v>4</v>
      </c>
      <c r="H275">
        <v>4</v>
      </c>
      <c r="I275" t="s">
        <v>22</v>
      </c>
      <c r="J275">
        <v>186</v>
      </c>
      <c r="K275">
        <v>186</v>
      </c>
    </row>
    <row r="276" spans="1:11" x14ac:dyDescent="0.45">
      <c r="A276" t="s">
        <v>7</v>
      </c>
      <c r="B276" t="s">
        <v>18</v>
      </c>
      <c r="C276">
        <v>36</v>
      </c>
      <c r="D276" t="s">
        <v>16</v>
      </c>
      <c r="E276">
        <v>175</v>
      </c>
      <c r="F276">
        <v>175</v>
      </c>
      <c r="G276">
        <v>4</v>
      </c>
      <c r="H276">
        <v>4</v>
      </c>
      <c r="I276" t="s">
        <v>22</v>
      </c>
      <c r="J276">
        <v>145</v>
      </c>
      <c r="K276">
        <v>145</v>
      </c>
    </row>
    <row r="277" spans="1:11" x14ac:dyDescent="0.45">
      <c r="A277" t="s">
        <v>7</v>
      </c>
      <c r="B277" t="s">
        <v>11</v>
      </c>
      <c r="C277">
        <v>38</v>
      </c>
      <c r="D277" t="s">
        <v>16</v>
      </c>
      <c r="E277">
        <v>175</v>
      </c>
      <c r="F277">
        <v>175</v>
      </c>
      <c r="G277">
        <v>4</v>
      </c>
      <c r="H277">
        <v>4</v>
      </c>
      <c r="I277" t="s">
        <v>22</v>
      </c>
      <c r="J277">
        <v>190</v>
      </c>
      <c r="K277">
        <v>190</v>
      </c>
    </row>
    <row r="278" spans="1:11" x14ac:dyDescent="0.45">
      <c r="A278" t="s">
        <v>7</v>
      </c>
      <c r="B278" t="s">
        <v>8</v>
      </c>
      <c r="C278">
        <v>41</v>
      </c>
      <c r="D278" t="s">
        <v>9</v>
      </c>
      <c r="E278">
        <v>153</v>
      </c>
      <c r="F278">
        <v>153</v>
      </c>
      <c r="G278">
        <v>4</v>
      </c>
      <c r="H278">
        <v>4</v>
      </c>
      <c r="I278" t="s">
        <v>22</v>
      </c>
      <c r="J278">
        <v>158</v>
      </c>
      <c r="K278">
        <v>158</v>
      </c>
    </row>
    <row r="279" spans="1:11" x14ac:dyDescent="0.45">
      <c r="A279" t="s">
        <v>7</v>
      </c>
      <c r="B279" t="s">
        <v>8</v>
      </c>
      <c r="C279">
        <v>23</v>
      </c>
      <c r="D279" t="s">
        <v>17</v>
      </c>
      <c r="E279">
        <v>153</v>
      </c>
      <c r="F279">
        <v>153</v>
      </c>
      <c r="G279">
        <v>4</v>
      </c>
      <c r="H279">
        <v>4</v>
      </c>
      <c r="I279" t="s">
        <v>22</v>
      </c>
      <c r="J279">
        <v>184</v>
      </c>
      <c r="K279">
        <v>184</v>
      </c>
    </row>
    <row r="280" spans="1:11" x14ac:dyDescent="0.45">
      <c r="A280" t="s">
        <v>7</v>
      </c>
      <c r="B280" t="s">
        <v>18</v>
      </c>
      <c r="C280">
        <v>43</v>
      </c>
      <c r="D280" t="s">
        <v>9</v>
      </c>
      <c r="E280">
        <v>168</v>
      </c>
      <c r="F280">
        <v>168</v>
      </c>
      <c r="G280">
        <v>4</v>
      </c>
      <c r="H280">
        <v>4</v>
      </c>
      <c r="I280" t="s">
        <v>22</v>
      </c>
      <c r="J280">
        <v>164</v>
      </c>
      <c r="K280">
        <v>164</v>
      </c>
    </row>
    <row r="281" spans="1:11" x14ac:dyDescent="0.45">
      <c r="A281" t="s">
        <v>7</v>
      </c>
      <c r="B281" t="s">
        <v>14</v>
      </c>
      <c r="C281">
        <v>25</v>
      </c>
      <c r="D281" t="s">
        <v>17</v>
      </c>
      <c r="E281">
        <v>155</v>
      </c>
      <c r="F281">
        <v>155</v>
      </c>
      <c r="G281">
        <v>4</v>
      </c>
      <c r="H281">
        <v>4</v>
      </c>
      <c r="I281" t="s">
        <v>22</v>
      </c>
      <c r="J281">
        <v>217</v>
      </c>
      <c r="K281">
        <v>217</v>
      </c>
    </row>
    <row r="282" spans="1:11" x14ac:dyDescent="0.45">
      <c r="A282" t="s">
        <v>7</v>
      </c>
      <c r="B282" t="s">
        <v>11</v>
      </c>
      <c r="C282">
        <v>52</v>
      </c>
      <c r="D282" t="s">
        <v>12</v>
      </c>
      <c r="E282">
        <v>168</v>
      </c>
      <c r="F282">
        <v>168</v>
      </c>
      <c r="G282">
        <v>4</v>
      </c>
      <c r="H282">
        <v>4</v>
      </c>
      <c r="I282" t="s">
        <v>22</v>
      </c>
      <c r="J282">
        <v>159</v>
      </c>
      <c r="K282">
        <v>159</v>
      </c>
    </row>
    <row r="283" spans="1:11" x14ac:dyDescent="0.45">
      <c r="A283" t="s">
        <v>7</v>
      </c>
      <c r="B283" t="s">
        <v>8</v>
      </c>
      <c r="C283">
        <v>55</v>
      </c>
      <c r="D283" t="s">
        <v>12</v>
      </c>
      <c r="E283">
        <v>172</v>
      </c>
      <c r="F283">
        <v>172</v>
      </c>
      <c r="G283">
        <v>4</v>
      </c>
      <c r="H283">
        <v>4</v>
      </c>
      <c r="I283" t="s">
        <v>22</v>
      </c>
      <c r="J283">
        <v>250</v>
      </c>
      <c r="K283">
        <v>250</v>
      </c>
    </row>
    <row r="284" spans="1:11" x14ac:dyDescent="0.45">
      <c r="A284" t="s">
        <v>7</v>
      </c>
      <c r="B284" t="s">
        <v>11</v>
      </c>
      <c r="C284">
        <v>84</v>
      </c>
      <c r="D284" t="s">
        <v>15</v>
      </c>
      <c r="E284">
        <v>162</v>
      </c>
      <c r="F284">
        <v>162</v>
      </c>
      <c r="G284">
        <v>4</v>
      </c>
      <c r="H284">
        <v>4</v>
      </c>
      <c r="I284" t="s">
        <v>22</v>
      </c>
      <c r="J284">
        <v>182</v>
      </c>
      <c r="K284">
        <v>182</v>
      </c>
    </row>
    <row r="285" spans="1:11" x14ac:dyDescent="0.45">
      <c r="A285" t="s">
        <v>7</v>
      </c>
      <c r="B285" t="s">
        <v>8</v>
      </c>
      <c r="C285">
        <v>33</v>
      </c>
      <c r="D285" t="s">
        <v>16</v>
      </c>
      <c r="E285">
        <v>156</v>
      </c>
      <c r="F285">
        <v>156</v>
      </c>
      <c r="G285">
        <v>4</v>
      </c>
      <c r="H285">
        <v>4</v>
      </c>
      <c r="I285" t="s">
        <v>22</v>
      </c>
      <c r="J285">
        <v>186</v>
      </c>
      <c r="K285">
        <v>186</v>
      </c>
    </row>
    <row r="286" spans="1:11" x14ac:dyDescent="0.45">
      <c r="A286" t="s">
        <v>13</v>
      </c>
      <c r="B286" t="s">
        <v>18</v>
      </c>
      <c r="C286">
        <v>37</v>
      </c>
      <c r="D286" t="s">
        <v>16</v>
      </c>
      <c r="E286">
        <v>170</v>
      </c>
      <c r="F286">
        <v>170</v>
      </c>
      <c r="G286">
        <v>4</v>
      </c>
      <c r="H286">
        <v>4</v>
      </c>
      <c r="I286" t="s">
        <v>22</v>
      </c>
      <c r="J286">
        <v>200</v>
      </c>
      <c r="K286">
        <v>200</v>
      </c>
    </row>
    <row r="287" spans="1:11" x14ac:dyDescent="0.45">
      <c r="A287" t="s">
        <v>13</v>
      </c>
      <c r="B287" t="s">
        <v>14</v>
      </c>
      <c r="C287">
        <v>45</v>
      </c>
      <c r="D287" t="s">
        <v>9</v>
      </c>
      <c r="E287">
        <v>166</v>
      </c>
      <c r="F287">
        <v>166</v>
      </c>
      <c r="G287">
        <v>4</v>
      </c>
      <c r="H287">
        <v>4</v>
      </c>
      <c r="I287" t="s">
        <v>22</v>
      </c>
      <c r="J287">
        <v>200</v>
      </c>
      <c r="K287">
        <v>200</v>
      </c>
    </row>
    <row r="288" spans="1:11" x14ac:dyDescent="0.45">
      <c r="A288" t="s">
        <v>13</v>
      </c>
      <c r="B288" t="s">
        <v>8</v>
      </c>
      <c r="C288">
        <v>27</v>
      </c>
      <c r="D288" t="s">
        <v>17</v>
      </c>
      <c r="E288">
        <v>170</v>
      </c>
      <c r="F288">
        <v>170</v>
      </c>
      <c r="G288">
        <v>4</v>
      </c>
      <c r="H288">
        <v>4</v>
      </c>
      <c r="I288" t="s">
        <v>22</v>
      </c>
      <c r="J288">
        <v>199</v>
      </c>
      <c r="K288">
        <v>199</v>
      </c>
    </row>
    <row r="289" spans="1:11" x14ac:dyDescent="0.45">
      <c r="A289" t="s">
        <v>13</v>
      </c>
      <c r="B289" t="s">
        <v>8</v>
      </c>
      <c r="C289">
        <v>22</v>
      </c>
      <c r="D289" t="s">
        <v>17</v>
      </c>
      <c r="E289">
        <v>160</v>
      </c>
      <c r="F289">
        <v>160</v>
      </c>
      <c r="G289">
        <v>4</v>
      </c>
      <c r="H289">
        <v>4</v>
      </c>
      <c r="I289" t="s">
        <v>22</v>
      </c>
      <c r="J289">
        <v>186</v>
      </c>
      <c r="K289">
        <v>186</v>
      </c>
    </row>
    <row r="290" spans="1:11" x14ac:dyDescent="0.45">
      <c r="A290" t="s">
        <v>13</v>
      </c>
      <c r="B290" t="s">
        <v>11</v>
      </c>
      <c r="C290">
        <v>52</v>
      </c>
      <c r="D290" t="s">
        <v>12</v>
      </c>
      <c r="E290">
        <v>170</v>
      </c>
      <c r="F290">
        <v>170</v>
      </c>
      <c r="G290">
        <v>4</v>
      </c>
      <c r="H290">
        <v>4</v>
      </c>
      <c r="I290" t="s">
        <v>22</v>
      </c>
      <c r="J290">
        <v>234</v>
      </c>
      <c r="K290">
        <v>234</v>
      </c>
    </row>
    <row r="291" spans="1:11" x14ac:dyDescent="0.45">
      <c r="A291" t="s">
        <v>13</v>
      </c>
      <c r="B291" t="s">
        <v>18</v>
      </c>
      <c r="C291">
        <v>76</v>
      </c>
      <c r="D291" t="s">
        <v>15</v>
      </c>
      <c r="E291">
        <v>154</v>
      </c>
      <c r="F291">
        <v>154</v>
      </c>
      <c r="G291">
        <v>4</v>
      </c>
      <c r="H291">
        <v>4</v>
      </c>
      <c r="I291" t="s">
        <v>22</v>
      </c>
      <c r="J291">
        <v>190</v>
      </c>
      <c r="K291">
        <v>190</v>
      </c>
    </row>
    <row r="292" spans="1:11" x14ac:dyDescent="0.45">
      <c r="A292" t="s">
        <v>13</v>
      </c>
      <c r="B292" t="s">
        <v>8</v>
      </c>
      <c r="C292">
        <v>20</v>
      </c>
      <c r="D292" t="s">
        <v>17</v>
      </c>
      <c r="E292">
        <v>161</v>
      </c>
      <c r="F292">
        <v>161</v>
      </c>
      <c r="G292">
        <v>4</v>
      </c>
      <c r="H292">
        <v>4</v>
      </c>
      <c r="I292" t="s">
        <v>22</v>
      </c>
      <c r="J292">
        <v>194</v>
      </c>
      <c r="K292">
        <v>194</v>
      </c>
    </row>
    <row r="293" spans="1:11" x14ac:dyDescent="0.45">
      <c r="A293" t="s">
        <v>13</v>
      </c>
      <c r="B293" t="s">
        <v>8</v>
      </c>
      <c r="C293">
        <v>41</v>
      </c>
      <c r="D293" t="s">
        <v>9</v>
      </c>
      <c r="E293">
        <v>154</v>
      </c>
      <c r="F293">
        <v>154</v>
      </c>
      <c r="G293">
        <v>4</v>
      </c>
      <c r="H293">
        <v>4</v>
      </c>
      <c r="I293" t="s">
        <v>22</v>
      </c>
      <c r="J293">
        <v>196</v>
      </c>
      <c r="K293">
        <v>196</v>
      </c>
    </row>
    <row r="294" spans="1:11" x14ac:dyDescent="0.45">
      <c r="A294" t="s">
        <v>13</v>
      </c>
      <c r="B294" t="s">
        <v>8</v>
      </c>
      <c r="C294">
        <v>35</v>
      </c>
      <c r="D294" t="s">
        <v>16</v>
      </c>
      <c r="E294">
        <v>169</v>
      </c>
      <c r="F294">
        <v>169</v>
      </c>
      <c r="G294">
        <v>4</v>
      </c>
      <c r="H294">
        <v>4</v>
      </c>
      <c r="I294" t="s">
        <v>22</v>
      </c>
      <c r="J294">
        <v>188</v>
      </c>
      <c r="K294">
        <v>188</v>
      </c>
    </row>
    <row r="295" spans="1:11" x14ac:dyDescent="0.45">
      <c r="A295" t="s">
        <v>13</v>
      </c>
      <c r="B295" t="s">
        <v>11</v>
      </c>
      <c r="C295">
        <v>21</v>
      </c>
      <c r="D295" t="s">
        <v>17</v>
      </c>
      <c r="E295">
        <v>158</v>
      </c>
      <c r="F295">
        <v>158</v>
      </c>
      <c r="G295">
        <v>4</v>
      </c>
      <c r="H295">
        <v>4</v>
      </c>
      <c r="I295" t="s">
        <v>22</v>
      </c>
      <c r="J295">
        <v>159</v>
      </c>
      <c r="K295">
        <v>159</v>
      </c>
    </row>
    <row r="296" spans="1:11" x14ac:dyDescent="0.45">
      <c r="A296" t="s">
        <v>13</v>
      </c>
      <c r="B296" t="s">
        <v>8</v>
      </c>
      <c r="C296">
        <v>50</v>
      </c>
      <c r="D296" t="s">
        <v>12</v>
      </c>
      <c r="E296">
        <v>172</v>
      </c>
      <c r="F296">
        <v>172</v>
      </c>
      <c r="G296">
        <v>4</v>
      </c>
      <c r="H296">
        <v>4</v>
      </c>
      <c r="I296" t="s">
        <v>22</v>
      </c>
      <c r="J296">
        <v>174</v>
      </c>
      <c r="K296">
        <v>174</v>
      </c>
    </row>
    <row r="297" spans="1:11" x14ac:dyDescent="0.45">
      <c r="A297" t="s">
        <v>13</v>
      </c>
      <c r="B297" t="s">
        <v>14</v>
      </c>
      <c r="C297">
        <v>40</v>
      </c>
      <c r="D297" t="s">
        <v>9</v>
      </c>
      <c r="E297">
        <v>153</v>
      </c>
      <c r="F297">
        <v>153</v>
      </c>
      <c r="G297">
        <v>4</v>
      </c>
      <c r="H297">
        <v>4</v>
      </c>
      <c r="I297" t="s">
        <v>22</v>
      </c>
      <c r="J297">
        <v>181</v>
      </c>
      <c r="K297">
        <v>181</v>
      </c>
    </row>
    <row r="298" spans="1:11" x14ac:dyDescent="0.45">
      <c r="A298" t="s">
        <v>13</v>
      </c>
      <c r="B298" t="s">
        <v>8</v>
      </c>
      <c r="C298">
        <v>21</v>
      </c>
      <c r="D298" t="s">
        <v>17</v>
      </c>
      <c r="E298">
        <v>155</v>
      </c>
      <c r="F298">
        <v>155</v>
      </c>
      <c r="G298">
        <v>4</v>
      </c>
      <c r="H298">
        <v>4</v>
      </c>
      <c r="I298" t="s">
        <v>22</v>
      </c>
      <c r="J298">
        <v>255</v>
      </c>
      <c r="K298">
        <v>255</v>
      </c>
    </row>
    <row r="299" spans="1:11" x14ac:dyDescent="0.45">
      <c r="A299" t="s">
        <v>13</v>
      </c>
      <c r="B299" t="s">
        <v>8</v>
      </c>
      <c r="C299">
        <v>42</v>
      </c>
      <c r="D299" t="s">
        <v>9</v>
      </c>
      <c r="E299">
        <v>156</v>
      </c>
      <c r="F299">
        <v>156</v>
      </c>
      <c r="G299">
        <v>4</v>
      </c>
      <c r="H299">
        <v>4</v>
      </c>
      <c r="I299" t="s">
        <v>22</v>
      </c>
      <c r="J299">
        <v>254</v>
      </c>
      <c r="K299">
        <v>254</v>
      </c>
    </row>
    <row r="300" spans="1:11" x14ac:dyDescent="0.45">
      <c r="A300" t="s">
        <v>13</v>
      </c>
      <c r="B300" t="s">
        <v>18</v>
      </c>
      <c r="C300">
        <v>80</v>
      </c>
      <c r="D300" t="s">
        <v>15</v>
      </c>
      <c r="E300">
        <v>162</v>
      </c>
      <c r="F300">
        <v>162</v>
      </c>
      <c r="G300">
        <v>4</v>
      </c>
      <c r="H300">
        <v>4</v>
      </c>
      <c r="I300" t="s">
        <v>22</v>
      </c>
      <c r="J300">
        <v>143</v>
      </c>
      <c r="K300">
        <v>143</v>
      </c>
    </row>
    <row r="301" spans="1:11" x14ac:dyDescent="0.45">
      <c r="A301" t="s">
        <v>13</v>
      </c>
      <c r="B301" t="s">
        <v>8</v>
      </c>
      <c r="C301">
        <v>54</v>
      </c>
      <c r="D301" t="s">
        <v>12</v>
      </c>
      <c r="E301">
        <v>165</v>
      </c>
      <c r="F301">
        <v>165</v>
      </c>
      <c r="G301">
        <v>4</v>
      </c>
      <c r="H301">
        <v>4</v>
      </c>
      <c r="I301" t="s">
        <v>22</v>
      </c>
      <c r="J301">
        <v>196</v>
      </c>
      <c r="K301">
        <v>196</v>
      </c>
    </row>
    <row r="302" spans="1:11" x14ac:dyDescent="0.45">
      <c r="A302" t="s">
        <v>13</v>
      </c>
      <c r="B302" t="s">
        <v>14</v>
      </c>
      <c r="C302">
        <v>45</v>
      </c>
      <c r="D302" t="s">
        <v>9</v>
      </c>
      <c r="E302">
        <v>167</v>
      </c>
      <c r="F302">
        <v>167</v>
      </c>
      <c r="G302">
        <v>4</v>
      </c>
      <c r="H302">
        <v>4</v>
      </c>
      <c r="I302" t="s">
        <v>22</v>
      </c>
      <c r="J302">
        <v>179</v>
      </c>
      <c r="K302">
        <v>179</v>
      </c>
    </row>
    <row r="303" spans="1:11" x14ac:dyDescent="0.45">
      <c r="A303" t="s">
        <v>13</v>
      </c>
      <c r="B303" t="s">
        <v>8</v>
      </c>
      <c r="C303">
        <v>71</v>
      </c>
      <c r="D303" t="s">
        <v>15</v>
      </c>
      <c r="E303">
        <v>165</v>
      </c>
      <c r="F303">
        <v>165</v>
      </c>
      <c r="G303">
        <v>4</v>
      </c>
      <c r="H303">
        <v>4</v>
      </c>
      <c r="I303" t="s">
        <v>22</v>
      </c>
      <c r="J303">
        <v>208</v>
      </c>
      <c r="K303">
        <v>208</v>
      </c>
    </row>
    <row r="304" spans="1:11" x14ac:dyDescent="0.45">
      <c r="A304" t="s">
        <v>13</v>
      </c>
      <c r="B304" t="s">
        <v>11</v>
      </c>
      <c r="C304">
        <v>63</v>
      </c>
      <c r="D304" t="s">
        <v>15</v>
      </c>
      <c r="E304">
        <v>175</v>
      </c>
      <c r="F304">
        <v>175</v>
      </c>
      <c r="G304">
        <v>4</v>
      </c>
      <c r="H304">
        <v>4</v>
      </c>
      <c r="I304" t="s">
        <v>22</v>
      </c>
      <c r="J304">
        <v>170</v>
      </c>
      <c r="K304">
        <v>170</v>
      </c>
    </row>
    <row r="305" spans="1:11" x14ac:dyDescent="0.45">
      <c r="A305" t="s">
        <v>13</v>
      </c>
      <c r="B305" t="s">
        <v>11</v>
      </c>
      <c r="C305">
        <v>59</v>
      </c>
      <c r="D305" t="s">
        <v>12</v>
      </c>
      <c r="E305">
        <v>172</v>
      </c>
      <c r="F305">
        <v>172</v>
      </c>
      <c r="G305">
        <v>4</v>
      </c>
      <c r="H305">
        <v>4</v>
      </c>
      <c r="I305" t="s">
        <v>22</v>
      </c>
      <c r="J305">
        <v>195</v>
      </c>
      <c r="K305">
        <v>195</v>
      </c>
    </row>
    <row r="306" spans="1:11" x14ac:dyDescent="0.45">
      <c r="A306" t="s">
        <v>13</v>
      </c>
      <c r="B306" t="s">
        <v>18</v>
      </c>
      <c r="C306">
        <v>23</v>
      </c>
      <c r="D306" t="s">
        <v>17</v>
      </c>
      <c r="E306">
        <v>164</v>
      </c>
      <c r="F306">
        <v>164</v>
      </c>
      <c r="G306">
        <v>4</v>
      </c>
      <c r="H306">
        <v>4</v>
      </c>
      <c r="I306" t="s">
        <v>22</v>
      </c>
      <c r="J306">
        <v>230</v>
      </c>
      <c r="K306">
        <v>230</v>
      </c>
    </row>
    <row r="307" spans="1:11" x14ac:dyDescent="0.45">
      <c r="A307" t="s">
        <v>13</v>
      </c>
      <c r="B307" t="s">
        <v>8</v>
      </c>
      <c r="C307">
        <v>33</v>
      </c>
      <c r="D307" t="s">
        <v>16</v>
      </c>
      <c r="E307">
        <v>170</v>
      </c>
      <c r="F307">
        <v>170</v>
      </c>
      <c r="G307">
        <v>4</v>
      </c>
      <c r="H307">
        <v>4</v>
      </c>
      <c r="I307" t="s">
        <v>22</v>
      </c>
      <c r="J307">
        <v>191</v>
      </c>
      <c r="K307">
        <v>191</v>
      </c>
    </row>
    <row r="308" spans="1:11" x14ac:dyDescent="0.45">
      <c r="A308" t="s">
        <v>13</v>
      </c>
      <c r="B308" t="s">
        <v>11</v>
      </c>
      <c r="C308">
        <v>52</v>
      </c>
      <c r="D308" t="s">
        <v>12</v>
      </c>
      <c r="E308">
        <v>159</v>
      </c>
      <c r="F308">
        <v>159</v>
      </c>
      <c r="G308">
        <v>4</v>
      </c>
      <c r="H308">
        <v>4</v>
      </c>
      <c r="I308" t="s">
        <v>22</v>
      </c>
      <c r="J308">
        <v>181</v>
      </c>
      <c r="K308">
        <v>181</v>
      </c>
    </row>
    <row r="309" spans="1:11" x14ac:dyDescent="0.45">
      <c r="A309" t="s">
        <v>13</v>
      </c>
      <c r="B309" t="s">
        <v>18</v>
      </c>
      <c r="C309">
        <v>41</v>
      </c>
      <c r="D309" t="s">
        <v>9</v>
      </c>
      <c r="E309">
        <v>160</v>
      </c>
      <c r="F309">
        <v>160</v>
      </c>
      <c r="G309">
        <v>4</v>
      </c>
      <c r="H309">
        <v>4</v>
      </c>
      <c r="I309" t="s">
        <v>22</v>
      </c>
      <c r="J309">
        <v>205</v>
      </c>
      <c r="K309">
        <v>205</v>
      </c>
    </row>
    <row r="310" spans="1:11" x14ac:dyDescent="0.45">
      <c r="A310" t="s">
        <v>13</v>
      </c>
      <c r="B310" t="s">
        <v>8</v>
      </c>
      <c r="C310">
        <v>43</v>
      </c>
      <c r="D310" t="s">
        <v>9</v>
      </c>
      <c r="E310">
        <v>163</v>
      </c>
      <c r="F310">
        <v>163</v>
      </c>
      <c r="G310">
        <v>4</v>
      </c>
      <c r="H310">
        <v>4</v>
      </c>
      <c r="I310" t="s">
        <v>22</v>
      </c>
      <c r="J310">
        <v>198</v>
      </c>
      <c r="K310">
        <v>198</v>
      </c>
    </row>
    <row r="311" spans="1:11" x14ac:dyDescent="0.45">
      <c r="A311" t="s">
        <v>13</v>
      </c>
      <c r="B311" t="s">
        <v>11</v>
      </c>
      <c r="C311">
        <v>71</v>
      </c>
      <c r="D311" t="s">
        <v>15</v>
      </c>
      <c r="E311">
        <v>171</v>
      </c>
      <c r="F311">
        <v>171</v>
      </c>
      <c r="G311">
        <v>4</v>
      </c>
      <c r="H311">
        <v>4</v>
      </c>
      <c r="I311" t="s">
        <v>22</v>
      </c>
      <c r="J311">
        <v>162</v>
      </c>
      <c r="K311">
        <v>162</v>
      </c>
    </row>
    <row r="312" spans="1:11" x14ac:dyDescent="0.45">
      <c r="A312" t="s">
        <v>13</v>
      </c>
      <c r="B312" t="s">
        <v>11</v>
      </c>
      <c r="C312">
        <v>72</v>
      </c>
      <c r="D312" t="s">
        <v>15</v>
      </c>
      <c r="E312">
        <v>167</v>
      </c>
      <c r="F312">
        <v>167</v>
      </c>
      <c r="G312">
        <v>4</v>
      </c>
      <c r="H312">
        <v>4</v>
      </c>
      <c r="I312" t="s">
        <v>22</v>
      </c>
      <c r="J312">
        <v>202</v>
      </c>
      <c r="K312">
        <v>202</v>
      </c>
    </row>
    <row r="313" spans="1:11" x14ac:dyDescent="0.45">
      <c r="A313" t="s">
        <v>13</v>
      </c>
      <c r="B313" t="s">
        <v>14</v>
      </c>
      <c r="C313">
        <v>82</v>
      </c>
      <c r="D313" t="s">
        <v>15</v>
      </c>
      <c r="E313">
        <v>170</v>
      </c>
      <c r="F313">
        <v>170</v>
      </c>
      <c r="G313">
        <v>4</v>
      </c>
      <c r="H313">
        <v>4</v>
      </c>
      <c r="I313" t="s">
        <v>22</v>
      </c>
      <c r="J313">
        <v>244</v>
      </c>
      <c r="K313">
        <v>244</v>
      </c>
    </row>
    <row r="314" spans="1:11" x14ac:dyDescent="0.45">
      <c r="A314" t="s">
        <v>13</v>
      </c>
      <c r="B314" t="s">
        <v>11</v>
      </c>
      <c r="C314">
        <v>25</v>
      </c>
      <c r="D314" t="s">
        <v>17</v>
      </c>
      <c r="E314">
        <v>162</v>
      </c>
      <c r="F314">
        <v>162</v>
      </c>
      <c r="G314">
        <v>4</v>
      </c>
      <c r="H314">
        <v>4</v>
      </c>
      <c r="I314" t="s">
        <v>22</v>
      </c>
      <c r="J314">
        <v>159</v>
      </c>
      <c r="K314">
        <v>159</v>
      </c>
    </row>
    <row r="315" spans="1:11" x14ac:dyDescent="0.45">
      <c r="A315" t="s">
        <v>13</v>
      </c>
      <c r="B315" t="s">
        <v>8</v>
      </c>
      <c r="C315">
        <v>73</v>
      </c>
      <c r="D315" t="s">
        <v>15</v>
      </c>
      <c r="E315">
        <v>174</v>
      </c>
      <c r="F315">
        <v>174</v>
      </c>
      <c r="G315">
        <v>4</v>
      </c>
      <c r="H315">
        <v>4</v>
      </c>
      <c r="I315" t="s">
        <v>22</v>
      </c>
      <c r="J315">
        <v>188</v>
      </c>
      <c r="K315">
        <v>188</v>
      </c>
    </row>
    <row r="316" spans="1:11" x14ac:dyDescent="0.45">
      <c r="A316" t="s">
        <v>13</v>
      </c>
      <c r="B316" t="s">
        <v>14</v>
      </c>
      <c r="C316">
        <v>63</v>
      </c>
      <c r="D316" t="s">
        <v>15</v>
      </c>
      <c r="E316">
        <v>166</v>
      </c>
      <c r="F316">
        <v>166</v>
      </c>
      <c r="G316">
        <v>4</v>
      </c>
      <c r="H316">
        <v>4</v>
      </c>
      <c r="I316" t="s">
        <v>22</v>
      </c>
      <c r="J316">
        <v>216</v>
      </c>
      <c r="K316">
        <v>216</v>
      </c>
    </row>
    <row r="317" spans="1:11" x14ac:dyDescent="0.45">
      <c r="A317" t="s">
        <v>13</v>
      </c>
      <c r="B317" t="s">
        <v>11</v>
      </c>
      <c r="C317">
        <v>38</v>
      </c>
      <c r="D317" t="s">
        <v>16</v>
      </c>
      <c r="E317">
        <v>167</v>
      </c>
      <c r="F317">
        <v>167</v>
      </c>
      <c r="G317">
        <v>4</v>
      </c>
      <c r="H317">
        <v>4</v>
      </c>
      <c r="I317" t="s">
        <v>22</v>
      </c>
      <c r="J317">
        <v>189</v>
      </c>
      <c r="K317">
        <v>189</v>
      </c>
    </row>
    <row r="318" spans="1:11" x14ac:dyDescent="0.45">
      <c r="A318" t="s">
        <v>13</v>
      </c>
      <c r="B318" t="s">
        <v>11</v>
      </c>
      <c r="C318">
        <v>56</v>
      </c>
      <c r="D318" t="s">
        <v>12</v>
      </c>
      <c r="E318">
        <v>159</v>
      </c>
      <c r="F318">
        <v>159</v>
      </c>
      <c r="G318">
        <v>4</v>
      </c>
      <c r="H318">
        <v>4</v>
      </c>
      <c r="I318" t="s">
        <v>22</v>
      </c>
      <c r="J318">
        <v>150</v>
      </c>
      <c r="K318">
        <v>150</v>
      </c>
    </row>
    <row r="319" spans="1:11" x14ac:dyDescent="0.45">
      <c r="A319" t="s">
        <v>13</v>
      </c>
      <c r="B319" t="s">
        <v>18</v>
      </c>
      <c r="C319">
        <v>26</v>
      </c>
      <c r="D319" t="s">
        <v>17</v>
      </c>
      <c r="E319">
        <v>174</v>
      </c>
      <c r="F319">
        <v>174</v>
      </c>
      <c r="G319">
        <v>4</v>
      </c>
      <c r="H319">
        <v>4</v>
      </c>
      <c r="I319" t="s">
        <v>22</v>
      </c>
      <c r="J319">
        <v>200</v>
      </c>
      <c r="K319">
        <v>200</v>
      </c>
    </row>
    <row r="320" spans="1:11" x14ac:dyDescent="0.45">
      <c r="A320" t="s">
        <v>13</v>
      </c>
      <c r="B320" t="s">
        <v>18</v>
      </c>
      <c r="C320">
        <v>33</v>
      </c>
      <c r="D320" t="s">
        <v>16</v>
      </c>
      <c r="E320">
        <v>163</v>
      </c>
      <c r="F320">
        <v>163</v>
      </c>
      <c r="G320">
        <v>4</v>
      </c>
      <c r="H320">
        <v>4</v>
      </c>
      <c r="I320" t="s">
        <v>22</v>
      </c>
      <c r="J320">
        <v>157</v>
      </c>
      <c r="K320">
        <v>157</v>
      </c>
    </row>
    <row r="321" spans="1:11" x14ac:dyDescent="0.45">
      <c r="A321" t="s">
        <v>13</v>
      </c>
      <c r="B321" t="s">
        <v>8</v>
      </c>
      <c r="C321">
        <v>34</v>
      </c>
      <c r="D321" t="s">
        <v>16</v>
      </c>
      <c r="E321">
        <v>165</v>
      </c>
      <c r="F321">
        <v>165</v>
      </c>
      <c r="G321">
        <v>4</v>
      </c>
      <c r="H321">
        <v>4</v>
      </c>
      <c r="I321" t="s">
        <v>22</v>
      </c>
      <c r="J321">
        <v>194</v>
      </c>
      <c r="K321">
        <v>194</v>
      </c>
    </row>
    <row r="322" spans="1:11" x14ac:dyDescent="0.45">
      <c r="A322" t="s">
        <v>13</v>
      </c>
      <c r="B322" t="s">
        <v>14</v>
      </c>
      <c r="C322">
        <v>28</v>
      </c>
      <c r="D322" t="s">
        <v>17</v>
      </c>
      <c r="E322">
        <v>154</v>
      </c>
      <c r="F322">
        <v>154</v>
      </c>
      <c r="G322">
        <v>4</v>
      </c>
      <c r="H322">
        <v>4</v>
      </c>
      <c r="I322" t="s">
        <v>22</v>
      </c>
      <c r="J322">
        <v>255</v>
      </c>
      <c r="K322">
        <v>255</v>
      </c>
    </row>
    <row r="323" spans="1:11" x14ac:dyDescent="0.45">
      <c r="A323" t="s">
        <v>13</v>
      </c>
      <c r="B323" t="s">
        <v>14</v>
      </c>
      <c r="C323">
        <v>44</v>
      </c>
      <c r="D323" t="s">
        <v>9</v>
      </c>
      <c r="E323">
        <v>157</v>
      </c>
      <c r="F323">
        <v>157</v>
      </c>
      <c r="G323">
        <v>4</v>
      </c>
      <c r="H323">
        <v>4</v>
      </c>
      <c r="I323" t="s">
        <v>22</v>
      </c>
      <c r="J323">
        <v>144</v>
      </c>
      <c r="K323">
        <v>144</v>
      </c>
    </row>
    <row r="324" spans="1:11" x14ac:dyDescent="0.45">
      <c r="A324" t="s">
        <v>7</v>
      </c>
      <c r="B324" t="s">
        <v>11</v>
      </c>
      <c r="C324">
        <v>70</v>
      </c>
      <c r="D324" t="s">
        <v>15</v>
      </c>
      <c r="E324">
        <v>184</v>
      </c>
      <c r="F324">
        <v>184</v>
      </c>
      <c r="G324">
        <v>5</v>
      </c>
      <c r="H324">
        <v>5</v>
      </c>
      <c r="I324" t="s">
        <v>23</v>
      </c>
      <c r="J324">
        <v>161</v>
      </c>
      <c r="K324">
        <v>161</v>
      </c>
    </row>
    <row r="325" spans="1:11" x14ac:dyDescent="0.45">
      <c r="A325" t="s">
        <v>7</v>
      </c>
      <c r="B325" t="s">
        <v>18</v>
      </c>
      <c r="C325">
        <v>22</v>
      </c>
      <c r="D325" t="s">
        <v>17</v>
      </c>
      <c r="E325">
        <v>193</v>
      </c>
      <c r="F325">
        <v>193</v>
      </c>
      <c r="G325">
        <v>5</v>
      </c>
      <c r="H325">
        <v>5</v>
      </c>
      <c r="I325" t="s">
        <v>23</v>
      </c>
      <c r="J325">
        <v>101</v>
      </c>
      <c r="K325">
        <v>101</v>
      </c>
    </row>
    <row r="326" spans="1:11" x14ac:dyDescent="0.45">
      <c r="A326" t="s">
        <v>7</v>
      </c>
      <c r="B326" t="s">
        <v>11</v>
      </c>
      <c r="C326">
        <v>27</v>
      </c>
      <c r="D326" t="s">
        <v>17</v>
      </c>
      <c r="E326">
        <v>180</v>
      </c>
      <c r="F326">
        <v>180</v>
      </c>
      <c r="G326">
        <v>5</v>
      </c>
      <c r="H326">
        <v>5</v>
      </c>
      <c r="I326" t="s">
        <v>23</v>
      </c>
      <c r="J326">
        <v>150</v>
      </c>
      <c r="K326">
        <v>150</v>
      </c>
    </row>
    <row r="327" spans="1:11" x14ac:dyDescent="0.45">
      <c r="A327" t="s">
        <v>7</v>
      </c>
      <c r="B327" t="s">
        <v>11</v>
      </c>
      <c r="C327">
        <v>27</v>
      </c>
      <c r="D327" t="s">
        <v>17</v>
      </c>
      <c r="E327">
        <v>179</v>
      </c>
      <c r="F327">
        <v>179</v>
      </c>
      <c r="G327">
        <v>5</v>
      </c>
      <c r="H327">
        <v>5</v>
      </c>
      <c r="I327" t="s">
        <v>23</v>
      </c>
      <c r="J327">
        <v>192</v>
      </c>
      <c r="K327">
        <v>192</v>
      </c>
    </row>
    <row r="328" spans="1:11" x14ac:dyDescent="0.45">
      <c r="A328" t="s">
        <v>7</v>
      </c>
      <c r="B328" t="s">
        <v>11</v>
      </c>
      <c r="C328">
        <v>64</v>
      </c>
      <c r="D328" t="s">
        <v>15</v>
      </c>
      <c r="E328">
        <v>197</v>
      </c>
      <c r="F328">
        <v>197</v>
      </c>
      <c r="G328">
        <v>5</v>
      </c>
      <c r="H328">
        <v>5</v>
      </c>
      <c r="I328" t="s">
        <v>23</v>
      </c>
      <c r="J328">
        <v>141</v>
      </c>
      <c r="K328">
        <v>141</v>
      </c>
    </row>
    <row r="329" spans="1:11" x14ac:dyDescent="0.45">
      <c r="A329" t="s">
        <v>7</v>
      </c>
      <c r="B329" t="s">
        <v>8</v>
      </c>
      <c r="C329">
        <v>43</v>
      </c>
      <c r="D329" t="s">
        <v>9</v>
      </c>
      <c r="E329">
        <v>180</v>
      </c>
      <c r="F329">
        <v>180</v>
      </c>
      <c r="G329">
        <v>5</v>
      </c>
      <c r="H329">
        <v>5</v>
      </c>
      <c r="I329" t="s">
        <v>23</v>
      </c>
      <c r="J329">
        <v>152</v>
      </c>
      <c r="K329">
        <v>152</v>
      </c>
    </row>
    <row r="330" spans="1:11" x14ac:dyDescent="0.45">
      <c r="A330" t="s">
        <v>7</v>
      </c>
      <c r="B330" t="s">
        <v>11</v>
      </c>
      <c r="C330">
        <v>40</v>
      </c>
      <c r="D330" t="s">
        <v>9</v>
      </c>
      <c r="E330">
        <v>192</v>
      </c>
      <c r="F330">
        <v>192</v>
      </c>
      <c r="G330">
        <v>5</v>
      </c>
      <c r="H330">
        <v>5</v>
      </c>
      <c r="I330" t="s">
        <v>23</v>
      </c>
      <c r="J330">
        <v>284</v>
      </c>
      <c r="K330">
        <v>284</v>
      </c>
    </row>
    <row r="331" spans="1:11" x14ac:dyDescent="0.45">
      <c r="A331" t="s">
        <v>7</v>
      </c>
      <c r="B331" t="s">
        <v>8</v>
      </c>
      <c r="C331">
        <v>29</v>
      </c>
      <c r="D331" t="s">
        <v>17</v>
      </c>
      <c r="E331">
        <v>188</v>
      </c>
      <c r="F331">
        <v>188</v>
      </c>
      <c r="G331">
        <v>5</v>
      </c>
      <c r="H331">
        <v>5</v>
      </c>
      <c r="I331" t="s">
        <v>23</v>
      </c>
      <c r="J331">
        <v>136</v>
      </c>
      <c r="K331">
        <v>136</v>
      </c>
    </row>
    <row r="332" spans="1:11" x14ac:dyDescent="0.45">
      <c r="A332" t="s">
        <v>7</v>
      </c>
      <c r="B332" t="s">
        <v>18</v>
      </c>
      <c r="C332">
        <v>47</v>
      </c>
      <c r="D332" t="s">
        <v>9</v>
      </c>
      <c r="E332">
        <v>200</v>
      </c>
      <c r="F332">
        <v>200</v>
      </c>
      <c r="G332">
        <v>5</v>
      </c>
      <c r="H332">
        <v>5</v>
      </c>
      <c r="I332" t="s">
        <v>23</v>
      </c>
      <c r="J332">
        <v>205</v>
      </c>
      <c r="K332">
        <v>205</v>
      </c>
    </row>
    <row r="333" spans="1:11" x14ac:dyDescent="0.45">
      <c r="A333" t="s">
        <v>7</v>
      </c>
      <c r="B333" t="s">
        <v>11</v>
      </c>
      <c r="C333">
        <v>20</v>
      </c>
      <c r="D333" t="s">
        <v>17</v>
      </c>
      <c r="E333">
        <v>177</v>
      </c>
      <c r="F333">
        <v>177</v>
      </c>
      <c r="G333">
        <v>5</v>
      </c>
      <c r="H333">
        <v>5</v>
      </c>
      <c r="I333" t="s">
        <v>23</v>
      </c>
      <c r="J333">
        <v>225</v>
      </c>
      <c r="K333">
        <v>225</v>
      </c>
    </row>
    <row r="334" spans="1:11" x14ac:dyDescent="0.45">
      <c r="A334" t="s">
        <v>7</v>
      </c>
      <c r="B334" t="s">
        <v>14</v>
      </c>
      <c r="C334">
        <v>34</v>
      </c>
      <c r="D334" t="s">
        <v>16</v>
      </c>
      <c r="E334">
        <v>189</v>
      </c>
      <c r="F334">
        <v>189</v>
      </c>
      <c r="G334">
        <v>5</v>
      </c>
      <c r="H334">
        <v>5</v>
      </c>
      <c r="I334" t="s">
        <v>23</v>
      </c>
      <c r="J334">
        <v>202</v>
      </c>
      <c r="K334">
        <v>202</v>
      </c>
    </row>
    <row r="335" spans="1:11" x14ac:dyDescent="0.45">
      <c r="A335" t="s">
        <v>7</v>
      </c>
      <c r="B335" t="s">
        <v>11</v>
      </c>
      <c r="C335">
        <v>31</v>
      </c>
      <c r="D335" t="s">
        <v>16</v>
      </c>
      <c r="E335">
        <v>197</v>
      </c>
      <c r="F335">
        <v>197</v>
      </c>
      <c r="G335">
        <v>5</v>
      </c>
      <c r="H335">
        <v>5</v>
      </c>
      <c r="I335" t="s">
        <v>23</v>
      </c>
      <c r="J335">
        <v>144</v>
      </c>
      <c r="K335">
        <v>144</v>
      </c>
    </row>
    <row r="336" spans="1:11" x14ac:dyDescent="0.45">
      <c r="A336" t="s">
        <v>7</v>
      </c>
      <c r="B336" t="s">
        <v>8</v>
      </c>
      <c r="C336">
        <v>55</v>
      </c>
      <c r="D336" t="s">
        <v>12</v>
      </c>
      <c r="E336">
        <v>193</v>
      </c>
      <c r="F336">
        <v>193</v>
      </c>
      <c r="G336">
        <v>5</v>
      </c>
      <c r="H336">
        <v>5</v>
      </c>
      <c r="I336" t="s">
        <v>23</v>
      </c>
      <c r="J336">
        <v>128</v>
      </c>
      <c r="K336">
        <v>128</v>
      </c>
    </row>
    <row r="337" spans="1:11" x14ac:dyDescent="0.45">
      <c r="A337" t="s">
        <v>7</v>
      </c>
      <c r="B337" t="s">
        <v>11</v>
      </c>
      <c r="C337">
        <v>50</v>
      </c>
      <c r="D337" t="s">
        <v>12</v>
      </c>
      <c r="E337">
        <v>185</v>
      </c>
      <c r="F337">
        <v>185</v>
      </c>
      <c r="G337">
        <v>5</v>
      </c>
      <c r="H337">
        <v>5</v>
      </c>
      <c r="I337" t="s">
        <v>23</v>
      </c>
      <c r="J337">
        <v>184</v>
      </c>
      <c r="K337">
        <v>184</v>
      </c>
    </row>
    <row r="338" spans="1:11" x14ac:dyDescent="0.45">
      <c r="A338" t="s">
        <v>7</v>
      </c>
      <c r="B338" t="s">
        <v>18</v>
      </c>
      <c r="C338">
        <v>58</v>
      </c>
      <c r="D338" t="s">
        <v>12</v>
      </c>
      <c r="E338">
        <v>190</v>
      </c>
      <c r="F338">
        <v>190</v>
      </c>
      <c r="G338">
        <v>5</v>
      </c>
      <c r="H338">
        <v>5</v>
      </c>
      <c r="I338" t="s">
        <v>23</v>
      </c>
      <c r="J338">
        <v>242</v>
      </c>
      <c r="K338">
        <v>242</v>
      </c>
    </row>
    <row r="339" spans="1:11" x14ac:dyDescent="0.45">
      <c r="A339" t="s">
        <v>7</v>
      </c>
      <c r="B339" t="s">
        <v>8</v>
      </c>
      <c r="C339">
        <v>21</v>
      </c>
      <c r="D339" t="s">
        <v>17</v>
      </c>
      <c r="E339">
        <v>190</v>
      </c>
      <c r="F339">
        <v>190</v>
      </c>
      <c r="G339">
        <v>5</v>
      </c>
      <c r="H339">
        <v>5</v>
      </c>
      <c r="I339" t="s">
        <v>23</v>
      </c>
      <c r="J339">
        <v>180</v>
      </c>
      <c r="K339">
        <v>180</v>
      </c>
    </row>
    <row r="340" spans="1:11" x14ac:dyDescent="0.45">
      <c r="A340" t="s">
        <v>7</v>
      </c>
      <c r="B340" t="s">
        <v>8</v>
      </c>
      <c r="C340">
        <v>53</v>
      </c>
      <c r="D340" t="s">
        <v>12</v>
      </c>
      <c r="E340">
        <v>186</v>
      </c>
      <c r="F340">
        <v>186</v>
      </c>
      <c r="G340">
        <v>5</v>
      </c>
      <c r="H340">
        <v>5</v>
      </c>
      <c r="I340" t="s">
        <v>23</v>
      </c>
      <c r="J340">
        <v>127</v>
      </c>
      <c r="K340">
        <v>127</v>
      </c>
    </row>
    <row r="341" spans="1:11" x14ac:dyDescent="0.45">
      <c r="A341" t="s">
        <v>7</v>
      </c>
      <c r="B341" t="s">
        <v>18</v>
      </c>
      <c r="C341">
        <v>63</v>
      </c>
      <c r="D341" t="s">
        <v>15</v>
      </c>
      <c r="E341">
        <v>180</v>
      </c>
      <c r="F341">
        <v>180</v>
      </c>
      <c r="G341">
        <v>5</v>
      </c>
      <c r="H341">
        <v>5</v>
      </c>
      <c r="I341" t="s">
        <v>23</v>
      </c>
      <c r="J341">
        <v>144</v>
      </c>
      <c r="K341">
        <v>144</v>
      </c>
    </row>
    <row r="342" spans="1:11" x14ac:dyDescent="0.45">
      <c r="A342" t="s">
        <v>7</v>
      </c>
      <c r="B342" t="s">
        <v>11</v>
      </c>
      <c r="C342">
        <v>58</v>
      </c>
      <c r="D342" t="s">
        <v>12</v>
      </c>
      <c r="E342">
        <v>181</v>
      </c>
      <c r="F342">
        <v>181</v>
      </c>
      <c r="G342">
        <v>5</v>
      </c>
      <c r="H342">
        <v>5</v>
      </c>
      <c r="I342" t="s">
        <v>23</v>
      </c>
      <c r="J342">
        <v>161</v>
      </c>
      <c r="K342">
        <v>161</v>
      </c>
    </row>
    <row r="343" spans="1:11" x14ac:dyDescent="0.45">
      <c r="A343" t="s">
        <v>13</v>
      </c>
      <c r="B343" t="s">
        <v>8</v>
      </c>
      <c r="C343">
        <v>38</v>
      </c>
      <c r="D343" t="s">
        <v>16</v>
      </c>
      <c r="E343">
        <v>195</v>
      </c>
      <c r="F343">
        <v>195</v>
      </c>
      <c r="G343">
        <v>5</v>
      </c>
      <c r="H343">
        <v>5</v>
      </c>
      <c r="I343" t="s">
        <v>23</v>
      </c>
      <c r="J343">
        <v>195</v>
      </c>
      <c r="K343">
        <v>195</v>
      </c>
    </row>
    <row r="344" spans="1:11" x14ac:dyDescent="0.45">
      <c r="A344" t="s">
        <v>13</v>
      </c>
      <c r="B344" t="s">
        <v>11</v>
      </c>
      <c r="C344">
        <v>36</v>
      </c>
      <c r="D344" t="s">
        <v>16</v>
      </c>
      <c r="E344">
        <v>183</v>
      </c>
      <c r="F344">
        <v>183</v>
      </c>
      <c r="G344">
        <v>5</v>
      </c>
      <c r="H344">
        <v>5</v>
      </c>
      <c r="I344" t="s">
        <v>23</v>
      </c>
      <c r="J344">
        <v>177</v>
      </c>
      <c r="K344">
        <v>177</v>
      </c>
    </row>
    <row r="345" spans="1:11" x14ac:dyDescent="0.45">
      <c r="A345" t="s">
        <v>13</v>
      </c>
      <c r="B345" t="s">
        <v>11</v>
      </c>
      <c r="C345">
        <v>62</v>
      </c>
      <c r="D345" t="s">
        <v>15</v>
      </c>
      <c r="E345">
        <v>180</v>
      </c>
      <c r="F345">
        <v>180</v>
      </c>
      <c r="G345">
        <v>5</v>
      </c>
      <c r="H345">
        <v>5</v>
      </c>
      <c r="I345" t="s">
        <v>23</v>
      </c>
      <c r="J345">
        <v>215</v>
      </c>
      <c r="K345">
        <v>215</v>
      </c>
    </row>
    <row r="346" spans="1:11" x14ac:dyDescent="0.45">
      <c r="A346" t="s">
        <v>13</v>
      </c>
      <c r="B346" t="s">
        <v>11</v>
      </c>
      <c r="C346">
        <v>74</v>
      </c>
      <c r="D346" t="s">
        <v>15</v>
      </c>
      <c r="E346">
        <v>183</v>
      </c>
      <c r="F346">
        <v>183</v>
      </c>
      <c r="G346">
        <v>5</v>
      </c>
      <c r="H346">
        <v>5</v>
      </c>
      <c r="I346" t="s">
        <v>23</v>
      </c>
      <c r="J346">
        <v>182</v>
      </c>
      <c r="K346">
        <v>182</v>
      </c>
    </row>
    <row r="347" spans="1:11" x14ac:dyDescent="0.45">
      <c r="A347" t="s">
        <v>13</v>
      </c>
      <c r="B347" t="s">
        <v>11</v>
      </c>
      <c r="C347">
        <v>46</v>
      </c>
      <c r="D347" t="s">
        <v>9</v>
      </c>
      <c r="E347">
        <v>183</v>
      </c>
      <c r="F347">
        <v>183</v>
      </c>
      <c r="G347">
        <v>5</v>
      </c>
      <c r="H347">
        <v>5</v>
      </c>
      <c r="I347" t="s">
        <v>23</v>
      </c>
      <c r="J347">
        <v>182</v>
      </c>
      <c r="K347">
        <v>182</v>
      </c>
    </row>
    <row r="348" spans="1:11" x14ac:dyDescent="0.45">
      <c r="A348" t="s">
        <v>13</v>
      </c>
      <c r="B348" t="s">
        <v>8</v>
      </c>
      <c r="C348">
        <v>28</v>
      </c>
      <c r="D348" t="s">
        <v>17</v>
      </c>
      <c r="E348">
        <v>200</v>
      </c>
      <c r="F348">
        <v>200</v>
      </c>
      <c r="G348">
        <v>5</v>
      </c>
      <c r="H348">
        <v>5</v>
      </c>
      <c r="I348" t="s">
        <v>23</v>
      </c>
      <c r="J348">
        <v>225</v>
      </c>
      <c r="K348">
        <v>225</v>
      </c>
    </row>
    <row r="349" spans="1:11" x14ac:dyDescent="0.45">
      <c r="A349" t="s">
        <v>13</v>
      </c>
      <c r="B349" t="s">
        <v>8</v>
      </c>
      <c r="C349">
        <v>58</v>
      </c>
      <c r="D349" t="s">
        <v>12</v>
      </c>
      <c r="E349">
        <v>177</v>
      </c>
      <c r="F349">
        <v>177</v>
      </c>
      <c r="G349">
        <v>5</v>
      </c>
      <c r="H349">
        <v>5</v>
      </c>
      <c r="I349" t="s">
        <v>23</v>
      </c>
      <c r="J349">
        <v>204</v>
      </c>
      <c r="K349">
        <v>204</v>
      </c>
    </row>
    <row r="350" spans="1:11" x14ac:dyDescent="0.45">
      <c r="A350" t="s">
        <v>13</v>
      </c>
      <c r="B350" t="s">
        <v>14</v>
      </c>
      <c r="C350">
        <v>42</v>
      </c>
      <c r="D350" t="s">
        <v>9</v>
      </c>
      <c r="E350">
        <v>186</v>
      </c>
      <c r="F350">
        <v>186</v>
      </c>
      <c r="G350">
        <v>5</v>
      </c>
      <c r="H350">
        <v>5</v>
      </c>
      <c r="I350" t="s">
        <v>23</v>
      </c>
      <c r="J350">
        <v>228</v>
      </c>
      <c r="K350">
        <v>228</v>
      </c>
    </row>
    <row r="351" spans="1:11" x14ac:dyDescent="0.45">
      <c r="A351" t="s">
        <v>13</v>
      </c>
      <c r="B351" t="s">
        <v>14</v>
      </c>
      <c r="C351">
        <v>41</v>
      </c>
      <c r="D351" t="s">
        <v>9</v>
      </c>
      <c r="E351">
        <v>184</v>
      </c>
      <c r="F351">
        <v>184</v>
      </c>
      <c r="G351">
        <v>5</v>
      </c>
      <c r="H351">
        <v>5</v>
      </c>
      <c r="I351" t="s">
        <v>23</v>
      </c>
      <c r="J351">
        <v>184</v>
      </c>
      <c r="K351">
        <v>184</v>
      </c>
    </row>
    <row r="352" spans="1:11" x14ac:dyDescent="0.45">
      <c r="A352" t="s">
        <v>13</v>
      </c>
      <c r="B352" t="s">
        <v>11</v>
      </c>
      <c r="C352">
        <v>63</v>
      </c>
      <c r="D352" t="s">
        <v>15</v>
      </c>
      <c r="E352">
        <v>200</v>
      </c>
      <c r="F352">
        <v>200</v>
      </c>
      <c r="G352">
        <v>5</v>
      </c>
      <c r="H352">
        <v>5</v>
      </c>
      <c r="I352" t="s">
        <v>23</v>
      </c>
      <c r="J352">
        <v>214</v>
      </c>
      <c r="K352">
        <v>214</v>
      </c>
    </row>
    <row r="353" spans="1:11" x14ac:dyDescent="0.45">
      <c r="A353" t="s">
        <v>13</v>
      </c>
      <c r="B353" t="s">
        <v>11</v>
      </c>
      <c r="C353">
        <v>72</v>
      </c>
      <c r="D353" t="s">
        <v>15</v>
      </c>
      <c r="E353">
        <v>180</v>
      </c>
      <c r="F353">
        <v>180</v>
      </c>
      <c r="G353">
        <v>5</v>
      </c>
      <c r="H353">
        <v>5</v>
      </c>
      <c r="I353" t="s">
        <v>23</v>
      </c>
      <c r="J353">
        <v>174</v>
      </c>
      <c r="K353">
        <v>174</v>
      </c>
    </row>
    <row r="354" spans="1:11" x14ac:dyDescent="0.45">
      <c r="A354" t="s">
        <v>13</v>
      </c>
      <c r="B354" t="s">
        <v>18</v>
      </c>
      <c r="C354">
        <v>20</v>
      </c>
      <c r="D354" t="s">
        <v>17</v>
      </c>
      <c r="E354">
        <v>187</v>
      </c>
      <c r="F354">
        <v>187</v>
      </c>
      <c r="G354">
        <v>5</v>
      </c>
      <c r="H354">
        <v>5</v>
      </c>
      <c r="I354" t="s">
        <v>23</v>
      </c>
      <c r="J354">
        <v>185</v>
      </c>
      <c r="K354">
        <v>185</v>
      </c>
    </row>
    <row r="355" spans="1:11" x14ac:dyDescent="0.45">
      <c r="A355" t="s">
        <v>13</v>
      </c>
      <c r="B355" t="s">
        <v>11</v>
      </c>
      <c r="C355">
        <v>46</v>
      </c>
      <c r="D355" t="s">
        <v>9</v>
      </c>
      <c r="E355">
        <v>179</v>
      </c>
      <c r="F355">
        <v>179</v>
      </c>
      <c r="G355">
        <v>5</v>
      </c>
      <c r="H355">
        <v>5</v>
      </c>
      <c r="I355" t="s">
        <v>23</v>
      </c>
      <c r="J355">
        <v>236</v>
      </c>
      <c r="K355">
        <v>236</v>
      </c>
    </row>
    <row r="356" spans="1:11" x14ac:dyDescent="0.45">
      <c r="A356" t="s">
        <v>13</v>
      </c>
      <c r="B356" t="s">
        <v>11</v>
      </c>
      <c r="C356">
        <v>41</v>
      </c>
      <c r="D356" t="s">
        <v>9</v>
      </c>
      <c r="E356">
        <v>188</v>
      </c>
      <c r="F356">
        <v>188</v>
      </c>
      <c r="G356">
        <v>5</v>
      </c>
      <c r="H356">
        <v>5</v>
      </c>
      <c r="I356" t="s">
        <v>23</v>
      </c>
      <c r="J356">
        <v>151</v>
      </c>
      <c r="K356">
        <v>151</v>
      </c>
    </row>
    <row r="357" spans="1:11" x14ac:dyDescent="0.45">
      <c r="A357" t="s">
        <v>13</v>
      </c>
      <c r="B357" t="s">
        <v>11</v>
      </c>
      <c r="C357">
        <v>65</v>
      </c>
      <c r="D357" t="s">
        <v>15</v>
      </c>
      <c r="E357">
        <v>181</v>
      </c>
      <c r="F357">
        <v>181</v>
      </c>
      <c r="G357">
        <v>5</v>
      </c>
      <c r="H357">
        <v>5</v>
      </c>
      <c r="I357" t="s">
        <v>23</v>
      </c>
      <c r="J357">
        <v>199</v>
      </c>
      <c r="K357">
        <v>199</v>
      </c>
    </row>
    <row r="358" spans="1:11" x14ac:dyDescent="0.45">
      <c r="A358" t="s">
        <v>13</v>
      </c>
      <c r="B358" t="s">
        <v>11</v>
      </c>
      <c r="C358">
        <v>30</v>
      </c>
      <c r="D358" t="s">
        <v>16</v>
      </c>
      <c r="E358">
        <v>180</v>
      </c>
      <c r="F358">
        <v>180</v>
      </c>
      <c r="G358">
        <v>5</v>
      </c>
      <c r="H358">
        <v>5</v>
      </c>
      <c r="I358" t="s">
        <v>23</v>
      </c>
      <c r="J358">
        <v>140</v>
      </c>
      <c r="K358">
        <v>140</v>
      </c>
    </row>
    <row r="359" spans="1:11" x14ac:dyDescent="0.45">
      <c r="A359" t="s">
        <v>13</v>
      </c>
      <c r="B359" t="s">
        <v>11</v>
      </c>
      <c r="C359">
        <v>45</v>
      </c>
      <c r="D359" t="s">
        <v>9</v>
      </c>
      <c r="E359">
        <v>190</v>
      </c>
      <c r="F359">
        <v>190</v>
      </c>
      <c r="G359">
        <v>5</v>
      </c>
      <c r="H359">
        <v>5</v>
      </c>
      <c r="I359" t="s">
        <v>23</v>
      </c>
      <c r="J359">
        <v>201</v>
      </c>
      <c r="K359">
        <v>201</v>
      </c>
    </row>
    <row r="360" spans="1:11" x14ac:dyDescent="0.45">
      <c r="A360" t="s">
        <v>13</v>
      </c>
      <c r="B360" t="s">
        <v>11</v>
      </c>
      <c r="C360">
        <v>53</v>
      </c>
      <c r="D360" t="s">
        <v>12</v>
      </c>
      <c r="E360">
        <v>182</v>
      </c>
      <c r="F360">
        <v>182</v>
      </c>
      <c r="G360">
        <v>5</v>
      </c>
      <c r="H360">
        <v>5</v>
      </c>
      <c r="I360" t="s">
        <v>23</v>
      </c>
      <c r="J360">
        <v>204</v>
      </c>
      <c r="K360">
        <v>204</v>
      </c>
    </row>
    <row r="361" spans="1:11" x14ac:dyDescent="0.45">
      <c r="A361" t="s">
        <v>13</v>
      </c>
      <c r="B361" t="s">
        <v>8</v>
      </c>
      <c r="C361">
        <v>35</v>
      </c>
      <c r="D361" t="s">
        <v>16</v>
      </c>
      <c r="E361">
        <v>189</v>
      </c>
      <c r="F361">
        <v>189</v>
      </c>
      <c r="G361">
        <v>5</v>
      </c>
      <c r="H361">
        <v>5</v>
      </c>
      <c r="I361" t="s">
        <v>23</v>
      </c>
      <c r="J361">
        <v>169</v>
      </c>
      <c r="K361">
        <v>169</v>
      </c>
    </row>
    <row r="362" spans="1:11" x14ac:dyDescent="0.45">
      <c r="A362" t="s">
        <v>13</v>
      </c>
      <c r="B362" t="s">
        <v>11</v>
      </c>
      <c r="C362">
        <v>32</v>
      </c>
      <c r="D362" t="s">
        <v>16</v>
      </c>
      <c r="E362">
        <v>179</v>
      </c>
      <c r="F362">
        <v>179</v>
      </c>
      <c r="G362">
        <v>5</v>
      </c>
      <c r="H362">
        <v>5</v>
      </c>
      <c r="I362" t="s">
        <v>23</v>
      </c>
      <c r="J362">
        <v>215</v>
      </c>
      <c r="K362">
        <v>215</v>
      </c>
    </row>
    <row r="363" spans="1:11" x14ac:dyDescent="0.45">
      <c r="A363" t="s">
        <v>13</v>
      </c>
      <c r="B363" t="s">
        <v>8</v>
      </c>
      <c r="C363">
        <v>59</v>
      </c>
      <c r="D363" t="s">
        <v>12</v>
      </c>
      <c r="E363">
        <v>177</v>
      </c>
      <c r="F363">
        <v>177</v>
      </c>
      <c r="G363">
        <v>5</v>
      </c>
      <c r="H363">
        <v>5</v>
      </c>
      <c r="I363" t="s">
        <v>23</v>
      </c>
      <c r="J363">
        <v>179</v>
      </c>
      <c r="K363">
        <v>179</v>
      </c>
    </row>
    <row r="364" spans="1:11" x14ac:dyDescent="0.45">
      <c r="A364" t="s">
        <v>13</v>
      </c>
      <c r="B364" t="s">
        <v>14</v>
      </c>
      <c r="C364">
        <v>41</v>
      </c>
      <c r="D364" t="s">
        <v>9</v>
      </c>
      <c r="E364">
        <v>197</v>
      </c>
      <c r="F364">
        <v>197</v>
      </c>
      <c r="G364">
        <v>5</v>
      </c>
      <c r="H364">
        <v>5</v>
      </c>
      <c r="I364" t="s">
        <v>23</v>
      </c>
      <c r="J364">
        <v>151</v>
      </c>
      <c r="K364">
        <v>151</v>
      </c>
    </row>
    <row r="365" spans="1:11" x14ac:dyDescent="0.45">
      <c r="A365" t="s">
        <v>13</v>
      </c>
      <c r="B365" t="s">
        <v>11</v>
      </c>
      <c r="C365">
        <v>64</v>
      </c>
      <c r="D365" t="s">
        <v>15</v>
      </c>
      <c r="E365">
        <v>183</v>
      </c>
      <c r="F365">
        <v>183</v>
      </c>
      <c r="G365">
        <v>5</v>
      </c>
      <c r="H365">
        <v>5</v>
      </c>
      <c r="I365" t="s">
        <v>23</v>
      </c>
      <c r="J365">
        <v>155</v>
      </c>
      <c r="K365">
        <v>155</v>
      </c>
    </row>
    <row r="366" spans="1:11" x14ac:dyDescent="0.45">
      <c r="A366" t="s">
        <v>13</v>
      </c>
      <c r="B366" t="s">
        <v>18</v>
      </c>
      <c r="C366">
        <v>70</v>
      </c>
      <c r="D366" t="s">
        <v>15</v>
      </c>
      <c r="E366">
        <v>178</v>
      </c>
      <c r="F366">
        <v>178</v>
      </c>
      <c r="G366">
        <v>5</v>
      </c>
      <c r="H366">
        <v>5</v>
      </c>
      <c r="I366" t="s">
        <v>23</v>
      </c>
      <c r="J366">
        <v>269</v>
      </c>
      <c r="K366">
        <v>269</v>
      </c>
    </row>
    <row r="367" spans="1:11" x14ac:dyDescent="0.45">
      <c r="A367" t="s">
        <v>13</v>
      </c>
      <c r="B367" t="s">
        <v>11</v>
      </c>
      <c r="C367">
        <v>61</v>
      </c>
      <c r="D367" t="s">
        <v>15</v>
      </c>
      <c r="E367">
        <v>191</v>
      </c>
      <c r="F367">
        <v>191</v>
      </c>
      <c r="G367">
        <v>5</v>
      </c>
      <c r="H367">
        <v>5</v>
      </c>
      <c r="I367" t="s">
        <v>23</v>
      </c>
      <c r="J367">
        <v>142</v>
      </c>
      <c r="K367">
        <v>142</v>
      </c>
    </row>
    <row r="368" spans="1:11" x14ac:dyDescent="0.45">
      <c r="A368" t="s">
        <v>13</v>
      </c>
      <c r="B368" t="s">
        <v>8</v>
      </c>
      <c r="C368">
        <v>47</v>
      </c>
      <c r="D368" t="s">
        <v>9</v>
      </c>
      <c r="E368">
        <v>186</v>
      </c>
      <c r="F368">
        <v>186</v>
      </c>
      <c r="G368">
        <v>5</v>
      </c>
      <c r="H368">
        <v>5</v>
      </c>
      <c r="I368" t="s">
        <v>23</v>
      </c>
      <c r="J368">
        <v>194</v>
      </c>
      <c r="K368">
        <v>194</v>
      </c>
    </row>
    <row r="369" spans="1:11" x14ac:dyDescent="0.45">
      <c r="A369" t="s">
        <v>13</v>
      </c>
      <c r="B369" t="s">
        <v>11</v>
      </c>
      <c r="C369">
        <v>49</v>
      </c>
      <c r="D369" t="s">
        <v>9</v>
      </c>
      <c r="E369">
        <v>189</v>
      </c>
      <c r="F369">
        <v>189</v>
      </c>
      <c r="G369">
        <v>5</v>
      </c>
      <c r="H369">
        <v>5</v>
      </c>
      <c r="I369" t="s">
        <v>23</v>
      </c>
      <c r="J369">
        <v>228</v>
      </c>
      <c r="K369">
        <v>228</v>
      </c>
    </row>
    <row r="370" spans="1:11" x14ac:dyDescent="0.45">
      <c r="A370" t="s">
        <v>13</v>
      </c>
      <c r="B370" t="s">
        <v>11</v>
      </c>
      <c r="C370">
        <v>65</v>
      </c>
      <c r="D370" t="s">
        <v>15</v>
      </c>
      <c r="E370">
        <v>197</v>
      </c>
      <c r="F370">
        <v>197</v>
      </c>
      <c r="G370">
        <v>5</v>
      </c>
      <c r="H370">
        <v>5</v>
      </c>
      <c r="I370" t="s">
        <v>23</v>
      </c>
      <c r="J370">
        <v>173</v>
      </c>
      <c r="K370">
        <v>173</v>
      </c>
    </row>
    <row r="371" spans="1:11" x14ac:dyDescent="0.45">
      <c r="A371" t="s">
        <v>13</v>
      </c>
      <c r="B371" t="s">
        <v>11</v>
      </c>
      <c r="C371">
        <v>59</v>
      </c>
      <c r="D371" t="s">
        <v>12</v>
      </c>
      <c r="E371">
        <v>189</v>
      </c>
      <c r="F371">
        <v>189</v>
      </c>
      <c r="G371">
        <v>5</v>
      </c>
      <c r="H371">
        <v>5</v>
      </c>
      <c r="I371" t="s">
        <v>23</v>
      </c>
      <c r="J371">
        <v>255</v>
      </c>
      <c r="K371">
        <v>255</v>
      </c>
    </row>
    <row r="372" spans="1:11" x14ac:dyDescent="0.45">
      <c r="A372" t="s">
        <v>13</v>
      </c>
      <c r="B372" t="s">
        <v>8</v>
      </c>
      <c r="C372">
        <v>63</v>
      </c>
      <c r="D372" t="s">
        <v>15</v>
      </c>
      <c r="E372">
        <v>179</v>
      </c>
      <c r="F372">
        <v>179</v>
      </c>
      <c r="G372">
        <v>5</v>
      </c>
      <c r="H372">
        <v>5</v>
      </c>
      <c r="I372" t="s">
        <v>23</v>
      </c>
      <c r="J372">
        <v>204</v>
      </c>
      <c r="K372">
        <v>204</v>
      </c>
    </row>
    <row r="373" spans="1:11" x14ac:dyDescent="0.45">
      <c r="A373" t="s">
        <v>13</v>
      </c>
      <c r="B373" t="s">
        <v>8</v>
      </c>
      <c r="C373">
        <v>40</v>
      </c>
      <c r="D373" t="s">
        <v>9</v>
      </c>
      <c r="E373">
        <v>179</v>
      </c>
      <c r="F373">
        <v>179</v>
      </c>
      <c r="G373">
        <v>5</v>
      </c>
      <c r="H373">
        <v>5</v>
      </c>
      <c r="I373" t="s">
        <v>23</v>
      </c>
      <c r="J373">
        <v>198</v>
      </c>
      <c r="K373">
        <v>198</v>
      </c>
    </row>
    <row r="374" spans="1:11" x14ac:dyDescent="0.45">
      <c r="A374" t="s">
        <v>13</v>
      </c>
      <c r="B374" t="s">
        <v>11</v>
      </c>
      <c r="C374">
        <v>48</v>
      </c>
      <c r="D374" t="s">
        <v>9</v>
      </c>
      <c r="E374">
        <v>196</v>
      </c>
      <c r="F374">
        <v>196</v>
      </c>
      <c r="G374">
        <v>5</v>
      </c>
      <c r="H374">
        <v>5</v>
      </c>
      <c r="I374" t="s">
        <v>23</v>
      </c>
      <c r="J374">
        <v>203</v>
      </c>
      <c r="K374">
        <v>203</v>
      </c>
    </row>
    <row r="375" spans="1:11" x14ac:dyDescent="0.45">
      <c r="A375" t="s">
        <v>13</v>
      </c>
      <c r="B375" t="s">
        <v>11</v>
      </c>
      <c r="C375">
        <v>69</v>
      </c>
      <c r="D375" t="s">
        <v>15</v>
      </c>
      <c r="E375">
        <v>179</v>
      </c>
      <c r="F375">
        <v>179</v>
      </c>
      <c r="G375">
        <v>5</v>
      </c>
      <c r="H375">
        <v>5</v>
      </c>
      <c r="I375" t="s">
        <v>23</v>
      </c>
      <c r="J375">
        <v>166</v>
      </c>
      <c r="K375">
        <v>166</v>
      </c>
    </row>
    <row r="376" spans="1:11" x14ac:dyDescent="0.45">
      <c r="A376" t="s">
        <v>13</v>
      </c>
      <c r="B376" t="s">
        <v>8</v>
      </c>
      <c r="C376">
        <v>70</v>
      </c>
      <c r="D376" t="s">
        <v>15</v>
      </c>
      <c r="E376">
        <v>200</v>
      </c>
      <c r="F376">
        <v>200</v>
      </c>
      <c r="G376">
        <v>5</v>
      </c>
      <c r="H376">
        <v>5</v>
      </c>
      <c r="I376" t="s">
        <v>23</v>
      </c>
      <c r="J376">
        <v>180</v>
      </c>
      <c r="K376">
        <v>180</v>
      </c>
    </row>
    <row r="377" spans="1:11" x14ac:dyDescent="0.45">
      <c r="A377" t="s">
        <v>13</v>
      </c>
      <c r="B377" t="s">
        <v>11</v>
      </c>
      <c r="C377">
        <v>23</v>
      </c>
      <c r="D377" t="s">
        <v>17</v>
      </c>
      <c r="E377">
        <v>185</v>
      </c>
      <c r="F377">
        <v>185</v>
      </c>
      <c r="G377">
        <v>5</v>
      </c>
      <c r="H377">
        <v>5</v>
      </c>
      <c r="I377" t="s">
        <v>23</v>
      </c>
      <c r="J377">
        <v>306</v>
      </c>
      <c r="K377">
        <v>306</v>
      </c>
    </row>
    <row r="378" spans="1:11" x14ac:dyDescent="0.45">
      <c r="A378" t="s">
        <v>13</v>
      </c>
      <c r="B378" t="s">
        <v>18</v>
      </c>
      <c r="C378">
        <v>40</v>
      </c>
      <c r="D378" t="s">
        <v>9</v>
      </c>
      <c r="E378">
        <v>187</v>
      </c>
      <c r="F378">
        <v>187</v>
      </c>
      <c r="G378">
        <v>5</v>
      </c>
      <c r="H378">
        <v>5</v>
      </c>
      <c r="I378" t="s">
        <v>23</v>
      </c>
      <c r="J378">
        <v>219</v>
      </c>
      <c r="K378">
        <v>219</v>
      </c>
    </row>
    <row r="379" spans="1:11" x14ac:dyDescent="0.45">
      <c r="A379" t="s">
        <v>13</v>
      </c>
      <c r="B379" t="s">
        <v>18</v>
      </c>
      <c r="C379">
        <v>66</v>
      </c>
      <c r="D379" t="s">
        <v>15</v>
      </c>
      <c r="E379">
        <v>185</v>
      </c>
      <c r="F379">
        <v>185</v>
      </c>
      <c r="G379">
        <v>5</v>
      </c>
      <c r="H379">
        <v>5</v>
      </c>
      <c r="I379" t="s">
        <v>23</v>
      </c>
      <c r="J379">
        <v>235</v>
      </c>
      <c r="K379">
        <v>235</v>
      </c>
    </row>
    <row r="380" spans="1:11" x14ac:dyDescent="0.45">
      <c r="A380" t="s">
        <v>13</v>
      </c>
      <c r="B380" t="s">
        <v>8</v>
      </c>
      <c r="C380">
        <v>74</v>
      </c>
      <c r="D380" t="s">
        <v>15</v>
      </c>
      <c r="E380">
        <v>184</v>
      </c>
      <c r="F380">
        <v>184</v>
      </c>
      <c r="G380">
        <v>5</v>
      </c>
      <c r="H380">
        <v>5</v>
      </c>
      <c r="I380" t="s">
        <v>23</v>
      </c>
      <c r="J380">
        <v>337</v>
      </c>
      <c r="K380">
        <v>337</v>
      </c>
    </row>
    <row r="381" spans="1:11" x14ac:dyDescent="0.45">
      <c r="A381" t="s">
        <v>13</v>
      </c>
      <c r="B381" t="s">
        <v>11</v>
      </c>
      <c r="C381">
        <v>20</v>
      </c>
      <c r="D381" t="s">
        <v>17</v>
      </c>
      <c r="E381">
        <v>187</v>
      </c>
      <c r="F381">
        <v>187</v>
      </c>
      <c r="G381">
        <v>5</v>
      </c>
      <c r="H381">
        <v>5</v>
      </c>
      <c r="I381" t="s">
        <v>23</v>
      </c>
      <c r="J381">
        <v>209</v>
      </c>
      <c r="K381">
        <v>209</v>
      </c>
    </row>
    <row r="382" spans="1:11" x14ac:dyDescent="0.45">
      <c r="A382" t="s">
        <v>13</v>
      </c>
      <c r="B382" t="s">
        <v>8</v>
      </c>
      <c r="C382">
        <v>42</v>
      </c>
      <c r="D382" t="s">
        <v>9</v>
      </c>
      <c r="E382">
        <v>185</v>
      </c>
      <c r="F382">
        <v>185</v>
      </c>
      <c r="G382">
        <v>5</v>
      </c>
      <c r="H382">
        <v>5</v>
      </c>
      <c r="I382" t="s">
        <v>23</v>
      </c>
      <c r="J382">
        <v>179</v>
      </c>
      <c r="K382">
        <v>179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382"/>
  <sheetViews>
    <sheetView workbookViewId="0">
      <selection activeCell="P7" sqref="P7"/>
    </sheetView>
  </sheetViews>
  <sheetFormatPr defaultRowHeight="14.25" x14ac:dyDescent="0.45"/>
  <sheetData>
    <row r="1" spans="1:11" x14ac:dyDescent="0.45">
      <c r="A1" t="s">
        <v>7</v>
      </c>
      <c r="B1" t="s">
        <v>8</v>
      </c>
      <c r="C1">
        <v>49</v>
      </c>
      <c r="D1" t="s">
        <v>9</v>
      </c>
      <c r="E1">
        <v>236</v>
      </c>
      <c r="F1">
        <v>236</v>
      </c>
      <c r="G1" t="s">
        <v>10</v>
      </c>
      <c r="H1">
        <v>6</v>
      </c>
      <c r="I1" t="s">
        <v>10</v>
      </c>
      <c r="J1">
        <v>225</v>
      </c>
      <c r="K1">
        <v>225</v>
      </c>
    </row>
    <row r="2" spans="1:11" x14ac:dyDescent="0.45">
      <c r="A2" t="s">
        <v>7</v>
      </c>
      <c r="B2" t="s">
        <v>11</v>
      </c>
      <c r="C2">
        <v>58</v>
      </c>
      <c r="D2" t="s">
        <v>12</v>
      </c>
      <c r="E2">
        <v>226</v>
      </c>
      <c r="F2">
        <v>226</v>
      </c>
      <c r="G2" t="s">
        <v>10</v>
      </c>
      <c r="H2">
        <v>6</v>
      </c>
      <c r="I2" t="s">
        <v>10</v>
      </c>
      <c r="J2">
        <v>307</v>
      </c>
      <c r="K2">
        <v>307</v>
      </c>
    </row>
    <row r="3" spans="1:11" x14ac:dyDescent="0.45">
      <c r="A3" t="s">
        <v>13</v>
      </c>
      <c r="B3" t="s">
        <v>14</v>
      </c>
      <c r="C3">
        <v>55</v>
      </c>
      <c r="D3" t="s">
        <v>12</v>
      </c>
      <c r="E3">
        <v>202</v>
      </c>
      <c r="F3">
        <v>202</v>
      </c>
      <c r="G3" t="s">
        <v>10</v>
      </c>
      <c r="H3">
        <v>6</v>
      </c>
      <c r="I3" t="s">
        <v>10</v>
      </c>
      <c r="J3">
        <v>248</v>
      </c>
      <c r="K3">
        <v>248</v>
      </c>
    </row>
    <row r="4" spans="1:11" x14ac:dyDescent="0.45">
      <c r="A4" t="s">
        <v>13</v>
      </c>
      <c r="B4" t="s">
        <v>11</v>
      </c>
      <c r="C4">
        <v>46</v>
      </c>
      <c r="D4" t="s">
        <v>9</v>
      </c>
      <c r="E4">
        <v>205</v>
      </c>
      <c r="F4">
        <v>205</v>
      </c>
      <c r="G4" t="s">
        <v>10</v>
      </c>
      <c r="H4">
        <v>6</v>
      </c>
      <c r="I4" t="s">
        <v>10</v>
      </c>
      <c r="J4">
        <v>180</v>
      </c>
      <c r="K4">
        <v>180</v>
      </c>
    </row>
    <row r="5" spans="1:11" x14ac:dyDescent="0.45">
      <c r="A5" t="s">
        <v>13</v>
      </c>
      <c r="B5" t="s">
        <v>11</v>
      </c>
      <c r="C5">
        <v>51</v>
      </c>
      <c r="D5" t="s">
        <v>12</v>
      </c>
      <c r="E5">
        <v>235</v>
      </c>
      <c r="F5">
        <v>235</v>
      </c>
      <c r="G5" t="s">
        <v>10</v>
      </c>
      <c r="H5">
        <v>6</v>
      </c>
      <c r="I5" t="s">
        <v>10</v>
      </c>
      <c r="J5">
        <v>265</v>
      </c>
      <c r="K5">
        <v>265</v>
      </c>
    </row>
    <row r="6" spans="1:11" x14ac:dyDescent="0.45">
      <c r="A6" t="s">
        <v>13</v>
      </c>
      <c r="B6" t="s">
        <v>8</v>
      </c>
      <c r="C6">
        <v>40</v>
      </c>
      <c r="D6" t="s">
        <v>9</v>
      </c>
      <c r="E6">
        <v>214</v>
      </c>
      <c r="F6">
        <v>214</v>
      </c>
      <c r="G6" t="s">
        <v>10</v>
      </c>
      <c r="H6">
        <v>6</v>
      </c>
      <c r="I6" t="s">
        <v>10</v>
      </c>
      <c r="J6">
        <v>199</v>
      </c>
      <c r="K6">
        <v>199</v>
      </c>
    </row>
    <row r="7" spans="1:11" x14ac:dyDescent="0.45">
      <c r="A7" t="s">
        <v>13</v>
      </c>
      <c r="B7" t="s">
        <v>11</v>
      </c>
      <c r="C7">
        <v>40</v>
      </c>
      <c r="D7" t="s">
        <v>9</v>
      </c>
      <c r="E7">
        <v>264</v>
      </c>
      <c r="F7">
        <v>264</v>
      </c>
      <c r="G7" t="s">
        <v>10</v>
      </c>
      <c r="H7">
        <v>6</v>
      </c>
      <c r="I7" t="s">
        <v>10</v>
      </c>
      <c r="J7">
        <v>190</v>
      </c>
      <c r="K7">
        <v>190</v>
      </c>
    </row>
    <row r="8" spans="1:11" x14ac:dyDescent="0.45">
      <c r="A8" t="s">
        <v>13</v>
      </c>
      <c r="B8" t="s">
        <v>8</v>
      </c>
      <c r="C8">
        <v>50</v>
      </c>
      <c r="D8" t="s">
        <v>12</v>
      </c>
      <c r="E8">
        <v>263</v>
      </c>
      <c r="F8">
        <v>263</v>
      </c>
      <c r="G8" t="s">
        <v>10</v>
      </c>
      <c r="H8">
        <v>6</v>
      </c>
      <c r="I8" t="s">
        <v>10</v>
      </c>
      <c r="J8">
        <v>204</v>
      </c>
      <c r="K8">
        <v>204</v>
      </c>
    </row>
    <row r="9" spans="1:11" x14ac:dyDescent="0.45">
      <c r="A9" t="s">
        <v>13</v>
      </c>
      <c r="B9" t="s">
        <v>11</v>
      </c>
      <c r="C9">
        <v>43</v>
      </c>
      <c r="D9" t="s">
        <v>9</v>
      </c>
      <c r="E9">
        <v>325</v>
      </c>
      <c r="F9">
        <v>325</v>
      </c>
      <c r="G9" t="s">
        <v>10</v>
      </c>
      <c r="H9">
        <v>6</v>
      </c>
      <c r="I9" t="s">
        <v>10</v>
      </c>
      <c r="J9">
        <v>199</v>
      </c>
      <c r="K9">
        <v>199</v>
      </c>
    </row>
    <row r="10" spans="1:11" x14ac:dyDescent="0.45">
      <c r="A10" t="s">
        <v>13</v>
      </c>
      <c r="B10" t="s">
        <v>11</v>
      </c>
      <c r="C10">
        <v>75</v>
      </c>
      <c r="D10" t="s">
        <v>15</v>
      </c>
      <c r="E10">
        <v>210</v>
      </c>
      <c r="F10">
        <v>210</v>
      </c>
      <c r="G10" t="s">
        <v>10</v>
      </c>
      <c r="H10">
        <v>6</v>
      </c>
      <c r="I10" t="s">
        <v>10</v>
      </c>
      <c r="J10">
        <v>218</v>
      </c>
      <c r="K10">
        <v>218</v>
      </c>
    </row>
    <row r="11" spans="1:11" x14ac:dyDescent="0.45">
      <c r="A11" t="s">
        <v>13</v>
      </c>
      <c r="B11" t="s">
        <v>11</v>
      </c>
      <c r="C11">
        <v>34</v>
      </c>
      <c r="D11" t="s">
        <v>16</v>
      </c>
      <c r="E11">
        <v>210</v>
      </c>
      <c r="F11">
        <v>210</v>
      </c>
      <c r="G11" t="s">
        <v>10</v>
      </c>
      <c r="H11">
        <v>6</v>
      </c>
      <c r="I11" t="s">
        <v>10</v>
      </c>
      <c r="J11">
        <v>224</v>
      </c>
      <c r="K11">
        <v>224</v>
      </c>
    </row>
    <row r="12" spans="1:11" x14ac:dyDescent="0.45">
      <c r="A12" t="s">
        <v>13</v>
      </c>
      <c r="B12" t="s">
        <v>8</v>
      </c>
      <c r="C12">
        <v>66</v>
      </c>
      <c r="D12" t="s">
        <v>15</v>
      </c>
      <c r="E12">
        <v>210</v>
      </c>
      <c r="F12">
        <v>210</v>
      </c>
      <c r="G12" t="s">
        <v>10</v>
      </c>
      <c r="H12">
        <v>6</v>
      </c>
      <c r="I12" t="s">
        <v>10</v>
      </c>
      <c r="J12">
        <v>292</v>
      </c>
      <c r="K12">
        <v>292</v>
      </c>
    </row>
    <row r="13" spans="1:11" x14ac:dyDescent="0.45">
      <c r="A13" t="s">
        <v>13</v>
      </c>
      <c r="B13" t="s">
        <v>11</v>
      </c>
      <c r="C13">
        <v>63</v>
      </c>
      <c r="D13" t="s">
        <v>15</v>
      </c>
      <c r="E13">
        <v>201</v>
      </c>
      <c r="F13">
        <v>201</v>
      </c>
      <c r="G13" t="s">
        <v>10</v>
      </c>
      <c r="H13">
        <v>6</v>
      </c>
      <c r="I13" t="s">
        <v>10</v>
      </c>
      <c r="J13">
        <v>222</v>
      </c>
      <c r="K13">
        <v>222</v>
      </c>
    </row>
    <row r="14" spans="1:11" x14ac:dyDescent="0.45">
      <c r="A14" t="s">
        <v>13</v>
      </c>
      <c r="B14" t="s">
        <v>11</v>
      </c>
      <c r="C14">
        <v>45</v>
      </c>
      <c r="D14" t="s">
        <v>9</v>
      </c>
      <c r="E14">
        <v>204</v>
      </c>
      <c r="F14">
        <v>204</v>
      </c>
      <c r="G14" t="s">
        <v>10</v>
      </c>
      <c r="H14">
        <v>6</v>
      </c>
      <c r="I14" t="s">
        <v>10</v>
      </c>
      <c r="J14">
        <v>198</v>
      </c>
      <c r="K14">
        <v>198</v>
      </c>
    </row>
    <row r="15" spans="1:11" x14ac:dyDescent="0.45">
      <c r="A15" t="s">
        <v>13</v>
      </c>
      <c r="B15" t="s">
        <v>8</v>
      </c>
      <c r="C15">
        <v>26</v>
      </c>
      <c r="D15" t="s">
        <v>17</v>
      </c>
      <c r="E15">
        <v>259</v>
      </c>
      <c r="F15">
        <v>259</v>
      </c>
      <c r="G15" t="s">
        <v>10</v>
      </c>
      <c r="H15">
        <v>6</v>
      </c>
      <c r="I15" t="s">
        <v>10</v>
      </c>
      <c r="J15">
        <v>181</v>
      </c>
      <c r="K15">
        <v>181</v>
      </c>
    </row>
    <row r="16" spans="1:11" x14ac:dyDescent="0.45">
      <c r="A16" t="s">
        <v>13</v>
      </c>
      <c r="B16" t="s">
        <v>11</v>
      </c>
      <c r="C16">
        <v>62</v>
      </c>
      <c r="D16" t="s">
        <v>15</v>
      </c>
      <c r="E16">
        <v>290</v>
      </c>
      <c r="F16">
        <v>290</v>
      </c>
      <c r="G16" t="s">
        <v>10</v>
      </c>
      <c r="H16">
        <v>6</v>
      </c>
      <c r="I16" t="s">
        <v>10</v>
      </c>
      <c r="J16">
        <v>129</v>
      </c>
      <c r="K16">
        <v>129</v>
      </c>
    </row>
    <row r="17" spans="1:11" x14ac:dyDescent="0.45">
      <c r="A17" t="s">
        <v>13</v>
      </c>
      <c r="B17" t="s">
        <v>18</v>
      </c>
      <c r="C17">
        <v>36</v>
      </c>
      <c r="D17" t="s">
        <v>16</v>
      </c>
      <c r="E17">
        <v>255</v>
      </c>
      <c r="F17">
        <v>255</v>
      </c>
      <c r="G17" t="s">
        <v>10</v>
      </c>
      <c r="H17">
        <v>6</v>
      </c>
      <c r="I17" t="s">
        <v>10</v>
      </c>
      <c r="J17">
        <v>223</v>
      </c>
      <c r="K17">
        <v>223</v>
      </c>
    </row>
    <row r="18" spans="1:11" x14ac:dyDescent="0.45">
      <c r="A18" t="s">
        <v>13</v>
      </c>
      <c r="B18" t="s">
        <v>18</v>
      </c>
      <c r="C18">
        <v>47</v>
      </c>
      <c r="D18" t="s">
        <v>9</v>
      </c>
      <c r="E18">
        <v>260</v>
      </c>
      <c r="F18">
        <v>260</v>
      </c>
      <c r="G18" t="s">
        <v>10</v>
      </c>
      <c r="H18">
        <v>6</v>
      </c>
      <c r="I18" t="s">
        <v>10</v>
      </c>
      <c r="J18">
        <v>211</v>
      </c>
      <c r="K18">
        <v>211</v>
      </c>
    </row>
    <row r="19" spans="1:11" x14ac:dyDescent="0.45">
      <c r="A19" t="s">
        <v>13</v>
      </c>
      <c r="B19" t="s">
        <v>11</v>
      </c>
      <c r="C19">
        <v>23</v>
      </c>
      <c r="D19" t="s">
        <v>17</v>
      </c>
      <c r="E19">
        <v>277</v>
      </c>
      <c r="F19">
        <v>277</v>
      </c>
      <c r="G19" t="s">
        <v>10</v>
      </c>
      <c r="H19">
        <v>6</v>
      </c>
      <c r="I19" t="s">
        <v>10</v>
      </c>
      <c r="J19">
        <v>219</v>
      </c>
      <c r="K19">
        <v>219</v>
      </c>
    </row>
    <row r="20" spans="1:11" x14ac:dyDescent="0.45">
      <c r="A20" t="s">
        <v>13</v>
      </c>
      <c r="B20" t="s">
        <v>8</v>
      </c>
      <c r="C20">
        <v>40</v>
      </c>
      <c r="D20" t="s">
        <v>9</v>
      </c>
      <c r="E20">
        <v>270</v>
      </c>
      <c r="F20">
        <v>270</v>
      </c>
      <c r="G20" t="s">
        <v>10</v>
      </c>
      <c r="H20">
        <v>6</v>
      </c>
      <c r="I20" t="s">
        <v>10</v>
      </c>
      <c r="J20">
        <v>219</v>
      </c>
      <c r="K20">
        <v>219</v>
      </c>
    </row>
    <row r="21" spans="1:11" x14ac:dyDescent="0.45">
      <c r="A21" t="s">
        <v>13</v>
      </c>
      <c r="B21" t="s">
        <v>8</v>
      </c>
      <c r="C21">
        <v>63</v>
      </c>
      <c r="D21" t="s">
        <v>15</v>
      </c>
      <c r="E21">
        <v>223</v>
      </c>
      <c r="F21">
        <v>223</v>
      </c>
      <c r="G21" t="s">
        <v>10</v>
      </c>
      <c r="H21">
        <v>6</v>
      </c>
      <c r="I21" t="s">
        <v>10</v>
      </c>
      <c r="J21">
        <v>218</v>
      </c>
      <c r="K21">
        <v>218</v>
      </c>
    </row>
    <row r="22" spans="1:11" x14ac:dyDescent="0.45">
      <c r="A22" t="s">
        <v>13</v>
      </c>
      <c r="B22" t="s">
        <v>8</v>
      </c>
      <c r="C22">
        <v>43</v>
      </c>
      <c r="D22" t="s">
        <v>9</v>
      </c>
      <c r="E22">
        <v>216</v>
      </c>
      <c r="F22">
        <v>216</v>
      </c>
      <c r="G22" t="s">
        <v>10</v>
      </c>
      <c r="H22">
        <v>6</v>
      </c>
      <c r="I22" t="s">
        <v>10</v>
      </c>
      <c r="J22">
        <v>254</v>
      </c>
      <c r="K22">
        <v>254</v>
      </c>
    </row>
    <row r="23" spans="1:11" x14ac:dyDescent="0.45">
      <c r="A23" t="s">
        <v>13</v>
      </c>
      <c r="B23" t="s">
        <v>8</v>
      </c>
      <c r="C23">
        <v>45</v>
      </c>
      <c r="D23" t="s">
        <v>9</v>
      </c>
      <c r="E23">
        <v>218</v>
      </c>
      <c r="F23">
        <v>218</v>
      </c>
      <c r="G23" t="s">
        <v>10</v>
      </c>
      <c r="H23">
        <v>6</v>
      </c>
      <c r="I23" t="s">
        <v>10</v>
      </c>
      <c r="J23">
        <v>229</v>
      </c>
      <c r="K23">
        <v>229</v>
      </c>
    </row>
    <row r="24" spans="1:11" x14ac:dyDescent="0.45">
      <c r="A24" t="s">
        <v>13</v>
      </c>
      <c r="B24" t="s">
        <v>11</v>
      </c>
      <c r="C24">
        <v>50</v>
      </c>
      <c r="D24" t="s">
        <v>12</v>
      </c>
      <c r="E24">
        <v>228</v>
      </c>
      <c r="F24">
        <v>228</v>
      </c>
      <c r="G24" t="s">
        <v>10</v>
      </c>
      <c r="H24">
        <v>6</v>
      </c>
      <c r="I24" t="s">
        <v>10</v>
      </c>
      <c r="J24">
        <v>197</v>
      </c>
      <c r="K24">
        <v>197</v>
      </c>
    </row>
    <row r="25" spans="1:11" x14ac:dyDescent="0.45">
      <c r="A25" t="s">
        <v>13</v>
      </c>
      <c r="B25" t="s">
        <v>11</v>
      </c>
      <c r="C25">
        <v>27</v>
      </c>
      <c r="D25" t="s">
        <v>17</v>
      </c>
      <c r="E25">
        <v>289</v>
      </c>
      <c r="F25">
        <v>289</v>
      </c>
      <c r="G25" t="s">
        <v>10</v>
      </c>
      <c r="H25">
        <v>6</v>
      </c>
      <c r="I25" t="s">
        <v>10</v>
      </c>
      <c r="J25">
        <v>205</v>
      </c>
      <c r="K25">
        <v>205</v>
      </c>
    </row>
    <row r="26" spans="1:11" x14ac:dyDescent="0.45">
      <c r="A26" t="s">
        <v>13</v>
      </c>
      <c r="B26" t="s">
        <v>18</v>
      </c>
      <c r="C26">
        <v>42</v>
      </c>
      <c r="D26" t="s">
        <v>9</v>
      </c>
      <c r="E26">
        <v>235</v>
      </c>
      <c r="F26">
        <v>235</v>
      </c>
      <c r="G26" t="s">
        <v>10</v>
      </c>
      <c r="H26">
        <v>6</v>
      </c>
      <c r="I26" t="s">
        <v>10</v>
      </c>
      <c r="J26">
        <v>199</v>
      </c>
      <c r="K26">
        <v>199</v>
      </c>
    </row>
    <row r="27" spans="1:11" x14ac:dyDescent="0.45">
      <c r="A27" t="s">
        <v>13</v>
      </c>
      <c r="B27" t="s">
        <v>11</v>
      </c>
      <c r="C27">
        <v>37</v>
      </c>
      <c r="D27" t="s">
        <v>16</v>
      </c>
      <c r="E27">
        <v>262</v>
      </c>
      <c r="F27">
        <v>262</v>
      </c>
      <c r="G27" t="s">
        <v>10</v>
      </c>
      <c r="H27">
        <v>6</v>
      </c>
      <c r="I27" t="s">
        <v>10</v>
      </c>
      <c r="J27">
        <v>205</v>
      </c>
      <c r="K27">
        <v>205</v>
      </c>
    </row>
    <row r="28" spans="1:11" x14ac:dyDescent="0.45">
      <c r="A28" t="s">
        <v>13</v>
      </c>
      <c r="B28" t="s">
        <v>8</v>
      </c>
      <c r="C28">
        <v>60</v>
      </c>
      <c r="D28" t="s">
        <v>15</v>
      </c>
      <c r="E28">
        <v>224</v>
      </c>
      <c r="F28">
        <v>224</v>
      </c>
      <c r="G28" t="s">
        <v>10</v>
      </c>
      <c r="H28">
        <v>6</v>
      </c>
      <c r="I28" t="s">
        <v>10</v>
      </c>
      <c r="J28">
        <v>207</v>
      </c>
      <c r="K28">
        <v>207</v>
      </c>
    </row>
    <row r="29" spans="1:11" x14ac:dyDescent="0.45">
      <c r="A29" t="s">
        <v>13</v>
      </c>
      <c r="B29" t="s">
        <v>18</v>
      </c>
      <c r="C29">
        <v>55</v>
      </c>
      <c r="D29" t="s">
        <v>12</v>
      </c>
      <c r="E29">
        <v>219</v>
      </c>
      <c r="F29">
        <v>219</v>
      </c>
      <c r="G29" t="s">
        <v>10</v>
      </c>
      <c r="H29">
        <v>6</v>
      </c>
      <c r="I29" t="s">
        <v>10</v>
      </c>
      <c r="J29">
        <v>225</v>
      </c>
      <c r="K29">
        <v>225</v>
      </c>
    </row>
    <row r="30" spans="1:11" x14ac:dyDescent="0.45">
      <c r="A30" t="s">
        <v>13</v>
      </c>
      <c r="B30" t="s">
        <v>11</v>
      </c>
      <c r="C30">
        <v>70</v>
      </c>
      <c r="D30" t="s">
        <v>15</v>
      </c>
      <c r="E30">
        <v>220</v>
      </c>
      <c r="F30">
        <v>220</v>
      </c>
      <c r="G30" t="s">
        <v>10</v>
      </c>
      <c r="H30">
        <v>6</v>
      </c>
      <c r="I30" t="s">
        <v>10</v>
      </c>
      <c r="J30">
        <v>233</v>
      </c>
      <c r="K30">
        <v>233</v>
      </c>
    </row>
    <row r="31" spans="1:11" x14ac:dyDescent="0.45">
      <c r="A31" t="s">
        <v>13</v>
      </c>
      <c r="B31" t="s">
        <v>11</v>
      </c>
      <c r="C31">
        <v>49</v>
      </c>
      <c r="D31" t="s">
        <v>9</v>
      </c>
      <c r="E31">
        <v>205</v>
      </c>
      <c r="F31">
        <v>205</v>
      </c>
      <c r="G31" t="s">
        <v>10</v>
      </c>
      <c r="H31">
        <v>6</v>
      </c>
      <c r="I31" t="s">
        <v>10</v>
      </c>
      <c r="J31">
        <v>305</v>
      </c>
      <c r="K31">
        <v>305</v>
      </c>
    </row>
    <row r="32" spans="1:11" x14ac:dyDescent="0.45">
      <c r="A32" t="s">
        <v>13</v>
      </c>
      <c r="B32" t="s">
        <v>14</v>
      </c>
      <c r="C32">
        <v>61</v>
      </c>
      <c r="D32" t="s">
        <v>15</v>
      </c>
      <c r="E32">
        <v>220</v>
      </c>
      <c r="F32">
        <v>220</v>
      </c>
      <c r="G32" t="s">
        <v>10</v>
      </c>
      <c r="H32">
        <v>6</v>
      </c>
      <c r="I32" t="s">
        <v>10</v>
      </c>
      <c r="J32">
        <v>224</v>
      </c>
      <c r="K32">
        <v>224</v>
      </c>
    </row>
    <row r="33" spans="1:11" x14ac:dyDescent="0.45">
      <c r="A33" t="s">
        <v>13</v>
      </c>
      <c r="B33" t="s">
        <v>8</v>
      </c>
      <c r="C33">
        <v>32</v>
      </c>
      <c r="D33" t="s">
        <v>16</v>
      </c>
      <c r="E33">
        <v>212</v>
      </c>
      <c r="F33">
        <v>212</v>
      </c>
      <c r="G33" t="s">
        <v>10</v>
      </c>
      <c r="H33">
        <v>6</v>
      </c>
      <c r="I33" t="s">
        <v>10</v>
      </c>
      <c r="J33">
        <v>255</v>
      </c>
      <c r="K33">
        <v>255</v>
      </c>
    </row>
    <row r="34" spans="1:11" x14ac:dyDescent="0.45">
      <c r="A34" t="s">
        <v>13</v>
      </c>
      <c r="B34" t="s">
        <v>11</v>
      </c>
      <c r="C34">
        <v>26</v>
      </c>
      <c r="D34" t="s">
        <v>17</v>
      </c>
      <c r="E34">
        <v>227</v>
      </c>
      <c r="F34">
        <v>227</v>
      </c>
      <c r="G34" t="s">
        <v>10</v>
      </c>
      <c r="H34">
        <v>6</v>
      </c>
      <c r="I34" t="s">
        <v>10</v>
      </c>
      <c r="J34">
        <v>230</v>
      </c>
      <c r="K34">
        <v>230</v>
      </c>
    </row>
    <row r="35" spans="1:11" x14ac:dyDescent="0.45">
      <c r="A35" t="s">
        <v>13</v>
      </c>
      <c r="B35" t="s">
        <v>11</v>
      </c>
      <c r="C35">
        <v>71</v>
      </c>
      <c r="D35" t="s">
        <v>15</v>
      </c>
      <c r="E35">
        <v>244</v>
      </c>
      <c r="F35">
        <v>244</v>
      </c>
      <c r="G35" t="s">
        <v>10</v>
      </c>
      <c r="H35">
        <v>6</v>
      </c>
      <c r="I35" t="s">
        <v>10</v>
      </c>
      <c r="J35">
        <v>260</v>
      </c>
      <c r="K35">
        <v>260</v>
      </c>
    </row>
    <row r="36" spans="1:11" x14ac:dyDescent="0.45">
      <c r="A36" t="s">
        <v>13</v>
      </c>
      <c r="B36" t="s">
        <v>11</v>
      </c>
      <c r="C36">
        <v>64</v>
      </c>
      <c r="D36" t="s">
        <v>15</v>
      </c>
      <c r="E36">
        <v>225</v>
      </c>
      <c r="F36">
        <v>225</v>
      </c>
      <c r="G36" t="s">
        <v>10</v>
      </c>
      <c r="H36">
        <v>6</v>
      </c>
      <c r="I36" t="s">
        <v>10</v>
      </c>
      <c r="J36">
        <v>234</v>
      </c>
      <c r="K36">
        <v>234</v>
      </c>
    </row>
    <row r="37" spans="1:11" x14ac:dyDescent="0.45">
      <c r="A37" t="s">
        <v>13</v>
      </c>
      <c r="B37" t="s">
        <v>11</v>
      </c>
      <c r="C37">
        <v>33</v>
      </c>
      <c r="D37" t="s">
        <v>16</v>
      </c>
      <c r="E37">
        <v>308</v>
      </c>
      <c r="F37">
        <v>308</v>
      </c>
      <c r="G37" t="s">
        <v>10</v>
      </c>
      <c r="H37">
        <v>6</v>
      </c>
      <c r="I37" t="s">
        <v>10</v>
      </c>
      <c r="J37">
        <v>299</v>
      </c>
      <c r="K37">
        <v>299</v>
      </c>
    </row>
    <row r="38" spans="1:11" x14ac:dyDescent="0.45">
      <c r="A38" t="s">
        <v>13</v>
      </c>
      <c r="B38" t="s">
        <v>8</v>
      </c>
      <c r="C38">
        <v>51</v>
      </c>
      <c r="D38" t="s">
        <v>12</v>
      </c>
      <c r="E38">
        <v>282</v>
      </c>
      <c r="F38">
        <v>282</v>
      </c>
      <c r="G38" t="s">
        <v>10</v>
      </c>
      <c r="H38">
        <v>6</v>
      </c>
      <c r="I38" t="s">
        <v>10</v>
      </c>
      <c r="J38">
        <v>212</v>
      </c>
      <c r="K38">
        <v>212</v>
      </c>
    </row>
    <row r="39" spans="1:11" x14ac:dyDescent="0.45">
      <c r="A39" t="s">
        <v>13</v>
      </c>
      <c r="B39" t="s">
        <v>8</v>
      </c>
      <c r="C39">
        <v>58</v>
      </c>
      <c r="D39" t="s">
        <v>12</v>
      </c>
      <c r="E39">
        <v>215</v>
      </c>
      <c r="F39">
        <v>9</v>
      </c>
      <c r="G39" t="s">
        <v>10</v>
      </c>
      <c r="H39">
        <v>6</v>
      </c>
      <c r="I39" t="s">
        <v>10</v>
      </c>
      <c r="J39">
        <v>404</v>
      </c>
      <c r="K39">
        <v>404</v>
      </c>
    </row>
    <row r="40" spans="1:11" x14ac:dyDescent="0.45">
      <c r="A40" t="s">
        <v>13</v>
      </c>
      <c r="B40" t="s">
        <v>18</v>
      </c>
      <c r="C40">
        <v>44</v>
      </c>
      <c r="D40" t="s">
        <v>9</v>
      </c>
      <c r="E40">
        <v>201</v>
      </c>
      <c r="F40">
        <v>201</v>
      </c>
      <c r="G40" t="s">
        <v>10</v>
      </c>
      <c r="H40">
        <v>6</v>
      </c>
      <c r="I40" t="s">
        <v>10</v>
      </c>
      <c r="J40">
        <v>277</v>
      </c>
      <c r="K40">
        <v>277</v>
      </c>
    </row>
    <row r="41" spans="1:11" x14ac:dyDescent="0.45">
      <c r="A41" t="s">
        <v>13</v>
      </c>
      <c r="B41" t="s">
        <v>11</v>
      </c>
      <c r="C41">
        <v>31</v>
      </c>
      <c r="D41" t="s">
        <v>16</v>
      </c>
      <c r="E41">
        <v>211</v>
      </c>
      <c r="F41">
        <v>211</v>
      </c>
      <c r="G41" t="s">
        <v>10</v>
      </c>
      <c r="H41">
        <v>6</v>
      </c>
      <c r="I41" t="s">
        <v>10</v>
      </c>
      <c r="J41">
        <v>220</v>
      </c>
      <c r="K41">
        <v>220</v>
      </c>
    </row>
    <row r="42" spans="1:11" x14ac:dyDescent="0.45">
      <c r="A42" t="s">
        <v>13</v>
      </c>
      <c r="B42" t="s">
        <v>18</v>
      </c>
      <c r="C42">
        <v>28</v>
      </c>
      <c r="D42" t="s">
        <v>17</v>
      </c>
      <c r="E42">
        <v>225</v>
      </c>
      <c r="F42">
        <v>225</v>
      </c>
      <c r="G42" t="s">
        <v>10</v>
      </c>
      <c r="H42">
        <v>6</v>
      </c>
      <c r="I42" t="s">
        <v>10</v>
      </c>
      <c r="J42">
        <v>235</v>
      </c>
      <c r="K42">
        <v>235</v>
      </c>
    </row>
    <row r="43" spans="1:11" x14ac:dyDescent="0.45">
      <c r="A43" t="s">
        <v>13</v>
      </c>
      <c r="B43" t="s">
        <v>8</v>
      </c>
      <c r="C43">
        <v>38</v>
      </c>
      <c r="D43" t="s">
        <v>16</v>
      </c>
      <c r="E43">
        <v>248</v>
      </c>
      <c r="F43">
        <v>248</v>
      </c>
      <c r="G43" t="s">
        <v>10</v>
      </c>
      <c r="H43">
        <v>6</v>
      </c>
      <c r="I43" t="s">
        <v>10</v>
      </c>
      <c r="J43">
        <v>242</v>
      </c>
      <c r="K43">
        <v>242</v>
      </c>
    </row>
    <row r="44" spans="1:11" x14ac:dyDescent="0.45">
      <c r="A44" t="s">
        <v>13</v>
      </c>
      <c r="B44" t="s">
        <v>8</v>
      </c>
      <c r="C44">
        <v>37</v>
      </c>
      <c r="D44" t="s">
        <v>16</v>
      </c>
      <c r="E44">
        <v>212</v>
      </c>
      <c r="F44">
        <v>212</v>
      </c>
      <c r="G44" t="s">
        <v>10</v>
      </c>
      <c r="H44">
        <v>6</v>
      </c>
      <c r="I44" t="s">
        <v>10</v>
      </c>
      <c r="J44">
        <v>202</v>
      </c>
      <c r="K44">
        <v>202</v>
      </c>
    </row>
    <row r="45" spans="1:11" x14ac:dyDescent="0.45">
      <c r="A45" t="s">
        <v>13</v>
      </c>
      <c r="B45" t="s">
        <v>8</v>
      </c>
      <c r="C45">
        <v>30</v>
      </c>
      <c r="D45" t="s">
        <v>16</v>
      </c>
      <c r="E45">
        <v>257</v>
      </c>
      <c r="F45">
        <v>257</v>
      </c>
      <c r="G45" t="s">
        <v>10</v>
      </c>
      <c r="H45">
        <v>6</v>
      </c>
      <c r="I45" t="s">
        <v>10</v>
      </c>
      <c r="J45">
        <v>227</v>
      </c>
      <c r="K45">
        <v>227</v>
      </c>
    </row>
    <row r="46" spans="1:11" x14ac:dyDescent="0.45">
      <c r="A46" t="s">
        <v>13</v>
      </c>
      <c r="B46" t="s">
        <v>11</v>
      </c>
      <c r="C46">
        <v>80</v>
      </c>
      <c r="D46" t="s">
        <v>15</v>
      </c>
      <c r="E46">
        <v>212</v>
      </c>
      <c r="F46">
        <v>212</v>
      </c>
      <c r="G46" t="s">
        <v>10</v>
      </c>
      <c r="H46">
        <v>6</v>
      </c>
      <c r="I46" t="s">
        <v>10</v>
      </c>
      <c r="J46">
        <v>214</v>
      </c>
      <c r="K46">
        <v>214</v>
      </c>
    </row>
    <row r="47" spans="1:11" x14ac:dyDescent="0.45">
      <c r="A47" t="s">
        <v>13</v>
      </c>
      <c r="B47" t="s">
        <v>8</v>
      </c>
      <c r="C47">
        <v>38</v>
      </c>
      <c r="D47" t="s">
        <v>16</v>
      </c>
      <c r="E47">
        <v>222</v>
      </c>
      <c r="F47">
        <v>222</v>
      </c>
      <c r="G47" t="s">
        <v>10</v>
      </c>
      <c r="H47">
        <v>6</v>
      </c>
      <c r="I47" t="s">
        <v>10</v>
      </c>
      <c r="J47">
        <v>210</v>
      </c>
      <c r="K47">
        <v>210</v>
      </c>
    </row>
    <row r="48" spans="1:11" x14ac:dyDescent="0.45">
      <c r="A48" t="s">
        <v>7</v>
      </c>
      <c r="B48" t="s">
        <v>8</v>
      </c>
      <c r="C48">
        <v>46</v>
      </c>
      <c r="D48" t="s">
        <v>9</v>
      </c>
      <c r="E48">
        <v>91</v>
      </c>
      <c r="F48">
        <v>91</v>
      </c>
      <c r="G48" t="s">
        <v>19</v>
      </c>
      <c r="H48">
        <v>1</v>
      </c>
      <c r="I48" t="s">
        <v>19</v>
      </c>
      <c r="J48">
        <v>168</v>
      </c>
      <c r="K48">
        <v>168</v>
      </c>
    </row>
    <row r="49" spans="1:11" x14ac:dyDescent="0.45">
      <c r="A49" t="s">
        <v>7</v>
      </c>
      <c r="B49" t="s">
        <v>18</v>
      </c>
      <c r="C49">
        <v>41</v>
      </c>
      <c r="D49" t="s">
        <v>9</v>
      </c>
      <c r="E49">
        <v>88</v>
      </c>
      <c r="F49">
        <v>88</v>
      </c>
      <c r="G49" t="s">
        <v>19</v>
      </c>
      <c r="H49">
        <v>1</v>
      </c>
      <c r="I49" t="s">
        <v>19</v>
      </c>
      <c r="J49">
        <v>203</v>
      </c>
      <c r="K49">
        <v>203</v>
      </c>
    </row>
    <row r="50" spans="1:11" x14ac:dyDescent="0.45">
      <c r="A50" t="s">
        <v>7</v>
      </c>
      <c r="B50" t="s">
        <v>8</v>
      </c>
      <c r="C50">
        <v>91</v>
      </c>
      <c r="D50" t="s">
        <v>15</v>
      </c>
      <c r="E50">
        <v>97</v>
      </c>
      <c r="F50">
        <v>97</v>
      </c>
      <c r="G50" t="s">
        <v>19</v>
      </c>
      <c r="H50">
        <v>1</v>
      </c>
      <c r="I50" t="s">
        <v>19</v>
      </c>
      <c r="J50">
        <v>147</v>
      </c>
      <c r="K50">
        <v>147</v>
      </c>
    </row>
    <row r="51" spans="1:11" x14ac:dyDescent="0.45">
      <c r="A51" t="s">
        <v>7</v>
      </c>
      <c r="B51" t="s">
        <v>8</v>
      </c>
      <c r="C51">
        <v>19</v>
      </c>
      <c r="D51" t="s">
        <v>17</v>
      </c>
      <c r="E51">
        <v>89</v>
      </c>
      <c r="F51">
        <v>89</v>
      </c>
      <c r="G51" t="s">
        <v>19</v>
      </c>
      <c r="H51">
        <v>1</v>
      </c>
      <c r="I51" t="s">
        <v>19</v>
      </c>
      <c r="J51">
        <v>170</v>
      </c>
      <c r="K51">
        <v>170</v>
      </c>
    </row>
    <row r="52" spans="1:11" x14ac:dyDescent="0.45">
      <c r="A52" t="s">
        <v>7</v>
      </c>
      <c r="B52" t="s">
        <v>11</v>
      </c>
      <c r="C52">
        <v>36</v>
      </c>
      <c r="D52" t="s">
        <v>16</v>
      </c>
      <c r="E52">
        <v>95</v>
      </c>
      <c r="F52">
        <v>95</v>
      </c>
      <c r="G52" t="s">
        <v>19</v>
      </c>
      <c r="H52">
        <v>1</v>
      </c>
      <c r="I52" t="s">
        <v>19</v>
      </c>
      <c r="J52">
        <v>178</v>
      </c>
      <c r="K52">
        <v>178</v>
      </c>
    </row>
    <row r="53" spans="1:11" x14ac:dyDescent="0.45">
      <c r="A53" t="s">
        <v>7</v>
      </c>
      <c r="B53" t="s">
        <v>8</v>
      </c>
      <c r="C53">
        <v>48</v>
      </c>
      <c r="D53" t="s">
        <v>9</v>
      </c>
      <c r="E53">
        <v>91</v>
      </c>
      <c r="F53">
        <v>91</v>
      </c>
      <c r="G53" t="s">
        <v>19</v>
      </c>
      <c r="H53">
        <v>1</v>
      </c>
      <c r="I53" t="s">
        <v>19</v>
      </c>
      <c r="J53">
        <v>129</v>
      </c>
      <c r="K53">
        <v>129</v>
      </c>
    </row>
    <row r="54" spans="1:11" x14ac:dyDescent="0.45">
      <c r="A54" t="s">
        <v>7</v>
      </c>
      <c r="B54" t="s">
        <v>8</v>
      </c>
      <c r="C54">
        <v>66</v>
      </c>
      <c r="D54" t="s">
        <v>15</v>
      </c>
      <c r="E54">
        <v>91</v>
      </c>
      <c r="F54">
        <v>91</v>
      </c>
      <c r="G54" t="s">
        <v>19</v>
      </c>
      <c r="H54">
        <v>1</v>
      </c>
      <c r="I54" t="s">
        <v>19</v>
      </c>
      <c r="J54">
        <v>177</v>
      </c>
      <c r="K54">
        <v>177</v>
      </c>
    </row>
    <row r="55" spans="1:11" x14ac:dyDescent="0.45">
      <c r="A55" t="s">
        <v>7</v>
      </c>
      <c r="B55" t="s">
        <v>11</v>
      </c>
      <c r="C55">
        <v>33</v>
      </c>
      <c r="D55" t="s">
        <v>16</v>
      </c>
      <c r="E55">
        <v>88</v>
      </c>
      <c r="F55">
        <v>88</v>
      </c>
      <c r="G55" t="s">
        <v>19</v>
      </c>
      <c r="H55">
        <v>1</v>
      </c>
      <c r="I55" t="s">
        <v>19</v>
      </c>
      <c r="J55">
        <v>154</v>
      </c>
      <c r="K55">
        <v>154</v>
      </c>
    </row>
    <row r="56" spans="1:11" x14ac:dyDescent="0.45">
      <c r="A56" t="s">
        <v>7</v>
      </c>
      <c r="B56" t="s">
        <v>8</v>
      </c>
      <c r="C56">
        <v>27</v>
      </c>
      <c r="D56" t="s">
        <v>17</v>
      </c>
      <c r="E56">
        <v>89</v>
      </c>
      <c r="F56">
        <v>89</v>
      </c>
      <c r="G56" t="s">
        <v>19</v>
      </c>
      <c r="H56">
        <v>1</v>
      </c>
      <c r="I56" t="s">
        <v>19</v>
      </c>
      <c r="J56">
        <v>135</v>
      </c>
      <c r="K56">
        <v>135</v>
      </c>
    </row>
    <row r="57" spans="1:11" x14ac:dyDescent="0.45">
      <c r="A57" t="s">
        <v>7</v>
      </c>
      <c r="B57" t="s">
        <v>14</v>
      </c>
      <c r="C57">
        <v>68</v>
      </c>
      <c r="D57" t="s">
        <v>15</v>
      </c>
      <c r="E57">
        <v>89</v>
      </c>
      <c r="F57">
        <v>89</v>
      </c>
      <c r="G57" t="s">
        <v>19</v>
      </c>
      <c r="H57">
        <v>1</v>
      </c>
      <c r="I57" t="s">
        <v>19</v>
      </c>
      <c r="J57">
        <v>133</v>
      </c>
      <c r="K57">
        <v>133</v>
      </c>
    </row>
    <row r="58" spans="1:11" x14ac:dyDescent="0.45">
      <c r="A58" t="s">
        <v>7</v>
      </c>
      <c r="B58" t="s">
        <v>11</v>
      </c>
      <c r="C58">
        <v>51</v>
      </c>
      <c r="D58" t="s">
        <v>12</v>
      </c>
      <c r="E58">
        <v>80</v>
      </c>
      <c r="F58">
        <v>80</v>
      </c>
      <c r="G58" t="s">
        <v>19</v>
      </c>
      <c r="H58">
        <v>1</v>
      </c>
      <c r="I58" t="s">
        <v>19</v>
      </c>
      <c r="J58">
        <v>160</v>
      </c>
      <c r="K58">
        <v>160</v>
      </c>
    </row>
    <row r="59" spans="1:11" x14ac:dyDescent="0.45">
      <c r="A59" t="s">
        <v>7</v>
      </c>
      <c r="B59" t="s">
        <v>8</v>
      </c>
      <c r="C59">
        <v>20</v>
      </c>
      <c r="D59" t="s">
        <v>17</v>
      </c>
      <c r="E59">
        <v>85</v>
      </c>
      <c r="F59">
        <v>85</v>
      </c>
      <c r="G59" t="s">
        <v>19</v>
      </c>
      <c r="H59">
        <v>1</v>
      </c>
      <c r="I59" t="s">
        <v>19</v>
      </c>
      <c r="J59">
        <v>157</v>
      </c>
      <c r="K59">
        <v>157</v>
      </c>
    </row>
    <row r="60" spans="1:11" x14ac:dyDescent="0.45">
      <c r="A60" t="s">
        <v>7</v>
      </c>
      <c r="B60" t="s">
        <v>8</v>
      </c>
      <c r="C60">
        <v>29</v>
      </c>
      <c r="D60" t="s">
        <v>17</v>
      </c>
      <c r="E60">
        <v>93</v>
      </c>
      <c r="F60">
        <v>93</v>
      </c>
      <c r="G60" t="s">
        <v>19</v>
      </c>
      <c r="H60">
        <v>1</v>
      </c>
      <c r="I60" t="s">
        <v>19</v>
      </c>
      <c r="J60">
        <v>156</v>
      </c>
      <c r="K60">
        <v>156</v>
      </c>
    </row>
    <row r="61" spans="1:11" x14ac:dyDescent="0.45">
      <c r="A61" t="s">
        <v>7</v>
      </c>
      <c r="B61" t="s">
        <v>14</v>
      </c>
      <c r="C61">
        <v>30</v>
      </c>
      <c r="D61" t="s">
        <v>16</v>
      </c>
      <c r="E61">
        <v>95</v>
      </c>
      <c r="F61">
        <v>95</v>
      </c>
      <c r="G61" t="s">
        <v>19</v>
      </c>
      <c r="H61">
        <v>1</v>
      </c>
      <c r="I61" t="s">
        <v>19</v>
      </c>
      <c r="J61">
        <v>155</v>
      </c>
      <c r="K61">
        <v>155</v>
      </c>
    </row>
    <row r="62" spans="1:11" x14ac:dyDescent="0.45">
      <c r="A62" t="s">
        <v>7</v>
      </c>
      <c r="B62" t="s">
        <v>11</v>
      </c>
      <c r="C62">
        <v>66</v>
      </c>
      <c r="D62" t="s">
        <v>15</v>
      </c>
      <c r="E62">
        <v>100</v>
      </c>
      <c r="F62">
        <v>100</v>
      </c>
      <c r="G62" t="s">
        <v>19</v>
      </c>
      <c r="H62">
        <v>1</v>
      </c>
      <c r="I62" t="s">
        <v>19</v>
      </c>
      <c r="J62">
        <v>158</v>
      </c>
      <c r="K62">
        <v>158</v>
      </c>
    </row>
    <row r="63" spans="1:11" x14ac:dyDescent="0.45">
      <c r="A63" t="s">
        <v>7</v>
      </c>
      <c r="B63" t="s">
        <v>8</v>
      </c>
      <c r="C63">
        <v>52</v>
      </c>
      <c r="D63" t="s">
        <v>12</v>
      </c>
      <c r="E63">
        <v>90</v>
      </c>
      <c r="F63">
        <v>90</v>
      </c>
      <c r="G63" t="s">
        <v>19</v>
      </c>
      <c r="H63">
        <v>1</v>
      </c>
      <c r="I63" t="s">
        <v>19</v>
      </c>
      <c r="J63">
        <v>200</v>
      </c>
      <c r="K63">
        <v>200</v>
      </c>
    </row>
    <row r="64" spans="1:11" x14ac:dyDescent="0.45">
      <c r="A64" t="s">
        <v>7</v>
      </c>
      <c r="B64" t="s">
        <v>8</v>
      </c>
      <c r="C64">
        <v>43</v>
      </c>
      <c r="D64" t="s">
        <v>9</v>
      </c>
      <c r="E64">
        <v>90</v>
      </c>
      <c r="F64">
        <v>90</v>
      </c>
      <c r="G64" t="s">
        <v>19</v>
      </c>
      <c r="H64">
        <v>1</v>
      </c>
      <c r="I64" t="s">
        <v>19</v>
      </c>
      <c r="J64">
        <v>188</v>
      </c>
      <c r="K64">
        <v>188</v>
      </c>
    </row>
    <row r="65" spans="1:11" x14ac:dyDescent="0.45">
      <c r="A65" t="s">
        <v>7</v>
      </c>
      <c r="B65" t="s">
        <v>18</v>
      </c>
      <c r="C65">
        <v>89</v>
      </c>
      <c r="D65" t="s">
        <v>15</v>
      </c>
      <c r="E65">
        <v>85</v>
      </c>
      <c r="F65">
        <v>85</v>
      </c>
      <c r="G65" t="s">
        <v>19</v>
      </c>
      <c r="H65">
        <v>1</v>
      </c>
      <c r="I65" t="s">
        <v>19</v>
      </c>
      <c r="J65">
        <v>167</v>
      </c>
      <c r="K65">
        <v>167</v>
      </c>
    </row>
    <row r="66" spans="1:11" x14ac:dyDescent="0.45">
      <c r="A66" t="s">
        <v>7</v>
      </c>
      <c r="B66" t="s">
        <v>11</v>
      </c>
      <c r="C66">
        <v>36</v>
      </c>
      <c r="D66" t="s">
        <v>16</v>
      </c>
      <c r="E66">
        <v>96</v>
      </c>
      <c r="F66">
        <v>96</v>
      </c>
      <c r="G66" t="s">
        <v>19</v>
      </c>
      <c r="H66">
        <v>1</v>
      </c>
      <c r="I66" t="s">
        <v>19</v>
      </c>
      <c r="J66">
        <v>110</v>
      </c>
      <c r="K66">
        <v>110</v>
      </c>
    </row>
    <row r="67" spans="1:11" x14ac:dyDescent="0.45">
      <c r="A67" t="s">
        <v>7</v>
      </c>
      <c r="B67" t="s">
        <v>8</v>
      </c>
      <c r="C67">
        <v>76</v>
      </c>
      <c r="D67" t="s">
        <v>15</v>
      </c>
      <c r="E67">
        <v>92</v>
      </c>
      <c r="F67">
        <v>92</v>
      </c>
      <c r="G67" t="s">
        <v>19</v>
      </c>
      <c r="H67">
        <v>1</v>
      </c>
      <c r="I67" t="s">
        <v>19</v>
      </c>
      <c r="J67">
        <v>174</v>
      </c>
      <c r="K67">
        <v>174</v>
      </c>
    </row>
    <row r="68" spans="1:11" x14ac:dyDescent="0.45">
      <c r="A68" t="s">
        <v>7</v>
      </c>
      <c r="B68" t="s">
        <v>11</v>
      </c>
      <c r="C68">
        <v>48</v>
      </c>
      <c r="D68" t="s">
        <v>9</v>
      </c>
      <c r="E68">
        <v>90</v>
      </c>
      <c r="F68">
        <v>90</v>
      </c>
      <c r="G68" t="s">
        <v>19</v>
      </c>
      <c r="H68">
        <v>1</v>
      </c>
      <c r="I68" t="s">
        <v>19</v>
      </c>
      <c r="J68">
        <v>179</v>
      </c>
      <c r="K68">
        <v>179</v>
      </c>
    </row>
    <row r="69" spans="1:11" x14ac:dyDescent="0.45">
      <c r="A69" t="s">
        <v>7</v>
      </c>
      <c r="B69" t="s">
        <v>11</v>
      </c>
      <c r="C69">
        <v>55</v>
      </c>
      <c r="D69" t="s">
        <v>12</v>
      </c>
      <c r="E69">
        <v>84</v>
      </c>
      <c r="F69">
        <v>84</v>
      </c>
      <c r="G69" t="s">
        <v>19</v>
      </c>
      <c r="H69">
        <v>1</v>
      </c>
      <c r="I69" t="s">
        <v>19</v>
      </c>
      <c r="J69">
        <v>125</v>
      </c>
      <c r="K69">
        <v>125</v>
      </c>
    </row>
    <row r="70" spans="1:11" x14ac:dyDescent="0.45">
      <c r="A70" t="s">
        <v>7</v>
      </c>
      <c r="B70" t="s">
        <v>8</v>
      </c>
      <c r="C70">
        <v>78</v>
      </c>
      <c r="D70" t="s">
        <v>15</v>
      </c>
      <c r="E70">
        <v>79</v>
      </c>
      <c r="F70">
        <v>79</v>
      </c>
      <c r="G70" t="s">
        <v>19</v>
      </c>
      <c r="H70">
        <v>1</v>
      </c>
      <c r="I70" t="s">
        <v>19</v>
      </c>
      <c r="J70">
        <v>129</v>
      </c>
      <c r="K70">
        <v>129</v>
      </c>
    </row>
    <row r="71" spans="1:11" x14ac:dyDescent="0.45">
      <c r="A71" t="s">
        <v>7</v>
      </c>
      <c r="B71" t="s">
        <v>8</v>
      </c>
      <c r="C71">
        <v>68</v>
      </c>
      <c r="D71" t="s">
        <v>15</v>
      </c>
      <c r="E71">
        <v>100</v>
      </c>
      <c r="F71">
        <v>100</v>
      </c>
      <c r="G71" t="s">
        <v>19</v>
      </c>
      <c r="H71">
        <v>1</v>
      </c>
      <c r="I71" t="s">
        <v>19</v>
      </c>
      <c r="J71">
        <v>120</v>
      </c>
      <c r="K71">
        <v>120</v>
      </c>
    </row>
    <row r="72" spans="1:11" x14ac:dyDescent="0.45">
      <c r="A72" t="s">
        <v>7</v>
      </c>
      <c r="B72" t="s">
        <v>11</v>
      </c>
      <c r="C72">
        <v>31</v>
      </c>
      <c r="D72" t="s">
        <v>16</v>
      </c>
      <c r="E72">
        <v>90</v>
      </c>
      <c r="F72">
        <v>90</v>
      </c>
      <c r="G72" t="s">
        <v>19</v>
      </c>
      <c r="H72">
        <v>1</v>
      </c>
      <c r="I72" t="s">
        <v>19</v>
      </c>
      <c r="J72">
        <v>156</v>
      </c>
      <c r="K72">
        <v>156</v>
      </c>
    </row>
    <row r="73" spans="1:11" x14ac:dyDescent="0.45">
      <c r="A73" t="s">
        <v>7</v>
      </c>
      <c r="B73" t="s">
        <v>8</v>
      </c>
      <c r="C73">
        <v>45</v>
      </c>
      <c r="D73" t="s">
        <v>9</v>
      </c>
      <c r="E73">
        <v>85</v>
      </c>
      <c r="F73">
        <v>85</v>
      </c>
      <c r="G73" t="s">
        <v>19</v>
      </c>
      <c r="H73">
        <v>1</v>
      </c>
      <c r="I73" t="s">
        <v>19</v>
      </c>
      <c r="J73">
        <v>184</v>
      </c>
      <c r="K73">
        <v>184</v>
      </c>
    </row>
    <row r="74" spans="1:11" x14ac:dyDescent="0.45">
      <c r="A74" t="s">
        <v>7</v>
      </c>
      <c r="B74" t="s">
        <v>18</v>
      </c>
      <c r="C74">
        <v>29</v>
      </c>
      <c r="D74" t="s">
        <v>17</v>
      </c>
      <c r="E74">
        <v>90</v>
      </c>
      <c r="F74">
        <v>90</v>
      </c>
      <c r="G74" t="s">
        <v>19</v>
      </c>
      <c r="H74">
        <v>1</v>
      </c>
      <c r="I74" t="s">
        <v>19</v>
      </c>
      <c r="J74">
        <v>188</v>
      </c>
      <c r="K74">
        <v>188</v>
      </c>
    </row>
    <row r="75" spans="1:11" x14ac:dyDescent="0.45">
      <c r="A75" t="s">
        <v>13</v>
      </c>
      <c r="B75" t="s">
        <v>8</v>
      </c>
      <c r="C75">
        <v>29</v>
      </c>
      <c r="D75" t="s">
        <v>17</v>
      </c>
      <c r="E75">
        <v>99</v>
      </c>
      <c r="F75">
        <v>99</v>
      </c>
      <c r="G75" t="s">
        <v>19</v>
      </c>
      <c r="H75">
        <v>1</v>
      </c>
      <c r="I75" t="s">
        <v>19</v>
      </c>
      <c r="J75">
        <v>171</v>
      </c>
      <c r="K75">
        <v>171</v>
      </c>
    </row>
    <row r="76" spans="1:11" x14ac:dyDescent="0.45">
      <c r="A76" t="s">
        <v>7</v>
      </c>
      <c r="B76" t="s">
        <v>11</v>
      </c>
      <c r="C76">
        <v>72</v>
      </c>
      <c r="D76" t="s">
        <v>15</v>
      </c>
      <c r="E76">
        <v>107</v>
      </c>
      <c r="F76">
        <v>107</v>
      </c>
      <c r="G76" t="s">
        <v>20</v>
      </c>
      <c r="H76">
        <v>2</v>
      </c>
      <c r="I76" t="s">
        <v>20</v>
      </c>
      <c r="J76">
        <v>200</v>
      </c>
      <c r="K76">
        <v>200</v>
      </c>
    </row>
    <row r="77" spans="1:11" x14ac:dyDescent="0.45">
      <c r="A77" t="s">
        <v>7</v>
      </c>
      <c r="B77" t="s">
        <v>8</v>
      </c>
      <c r="C77">
        <v>37</v>
      </c>
      <c r="D77" t="s">
        <v>16</v>
      </c>
      <c r="E77">
        <v>125</v>
      </c>
      <c r="F77">
        <v>125</v>
      </c>
      <c r="G77" t="s">
        <v>20</v>
      </c>
      <c r="H77">
        <v>2</v>
      </c>
      <c r="I77" t="s">
        <v>20</v>
      </c>
      <c r="J77">
        <v>193</v>
      </c>
      <c r="K77">
        <v>193</v>
      </c>
    </row>
    <row r="78" spans="1:11" x14ac:dyDescent="0.45">
      <c r="A78" t="s">
        <v>7</v>
      </c>
      <c r="B78" t="s">
        <v>11</v>
      </c>
      <c r="C78">
        <v>92</v>
      </c>
      <c r="D78" t="s">
        <v>15</v>
      </c>
      <c r="E78">
        <v>110</v>
      </c>
      <c r="F78">
        <v>110</v>
      </c>
      <c r="G78" t="s">
        <v>20</v>
      </c>
      <c r="H78">
        <v>2</v>
      </c>
      <c r="I78" t="s">
        <v>20</v>
      </c>
      <c r="J78">
        <v>142</v>
      </c>
      <c r="K78">
        <v>142</v>
      </c>
    </row>
    <row r="79" spans="1:11" x14ac:dyDescent="0.45">
      <c r="A79" t="s">
        <v>7</v>
      </c>
      <c r="B79" t="s">
        <v>14</v>
      </c>
      <c r="C79">
        <v>58</v>
      </c>
      <c r="D79" t="s">
        <v>12</v>
      </c>
      <c r="E79">
        <v>124</v>
      </c>
      <c r="F79">
        <v>124</v>
      </c>
      <c r="G79" t="s">
        <v>20</v>
      </c>
      <c r="H79">
        <v>2</v>
      </c>
      <c r="I79" t="s">
        <v>20</v>
      </c>
      <c r="J79">
        <v>183</v>
      </c>
      <c r="K79">
        <v>183</v>
      </c>
    </row>
    <row r="80" spans="1:11" x14ac:dyDescent="0.45">
      <c r="A80" t="s">
        <v>7</v>
      </c>
      <c r="B80" t="s">
        <v>11</v>
      </c>
      <c r="C80">
        <v>65</v>
      </c>
      <c r="D80" t="s">
        <v>15</v>
      </c>
      <c r="E80">
        <v>121</v>
      </c>
      <c r="F80">
        <v>121</v>
      </c>
      <c r="G80" t="s">
        <v>20</v>
      </c>
      <c r="H80">
        <v>2</v>
      </c>
      <c r="I80" t="s">
        <v>20</v>
      </c>
      <c r="J80">
        <v>178</v>
      </c>
      <c r="K80">
        <v>178</v>
      </c>
    </row>
    <row r="81" spans="1:11" x14ac:dyDescent="0.45">
      <c r="A81" t="s">
        <v>7</v>
      </c>
      <c r="B81" t="s">
        <v>8</v>
      </c>
      <c r="C81">
        <v>57</v>
      </c>
      <c r="D81" t="s">
        <v>12</v>
      </c>
      <c r="E81">
        <v>120</v>
      </c>
      <c r="F81">
        <v>120</v>
      </c>
      <c r="G81" t="s">
        <v>20</v>
      </c>
      <c r="H81">
        <v>2</v>
      </c>
      <c r="I81" t="s">
        <v>20</v>
      </c>
      <c r="J81">
        <v>198</v>
      </c>
      <c r="K81">
        <v>198</v>
      </c>
    </row>
    <row r="82" spans="1:11" x14ac:dyDescent="0.45">
      <c r="A82" t="s">
        <v>7</v>
      </c>
      <c r="B82" t="s">
        <v>8</v>
      </c>
      <c r="C82">
        <v>36</v>
      </c>
      <c r="D82" t="s">
        <v>16</v>
      </c>
      <c r="E82">
        <v>120</v>
      </c>
      <c r="F82">
        <v>120</v>
      </c>
      <c r="G82" t="s">
        <v>20</v>
      </c>
      <c r="H82">
        <v>2</v>
      </c>
      <c r="I82" t="s">
        <v>20</v>
      </c>
      <c r="J82">
        <v>188</v>
      </c>
      <c r="K82">
        <v>188</v>
      </c>
    </row>
    <row r="83" spans="1:11" x14ac:dyDescent="0.45">
      <c r="A83" t="s">
        <v>7</v>
      </c>
      <c r="B83" t="s">
        <v>8</v>
      </c>
      <c r="C83">
        <v>56</v>
      </c>
      <c r="D83" t="s">
        <v>12</v>
      </c>
      <c r="E83">
        <v>121</v>
      </c>
      <c r="F83">
        <v>121</v>
      </c>
      <c r="G83" t="s">
        <v>20</v>
      </c>
      <c r="H83">
        <v>2</v>
      </c>
      <c r="I83" t="s">
        <v>20</v>
      </c>
      <c r="J83">
        <v>135</v>
      </c>
      <c r="K83">
        <v>135</v>
      </c>
    </row>
    <row r="84" spans="1:11" x14ac:dyDescent="0.45">
      <c r="A84" t="s">
        <v>7</v>
      </c>
      <c r="B84" t="s">
        <v>8</v>
      </c>
      <c r="C84">
        <v>48</v>
      </c>
      <c r="D84" t="s">
        <v>9</v>
      </c>
      <c r="E84">
        <v>116</v>
      </c>
      <c r="F84">
        <v>116</v>
      </c>
      <c r="G84" t="s">
        <v>20</v>
      </c>
      <c r="H84">
        <v>2</v>
      </c>
      <c r="I84" t="s">
        <v>20</v>
      </c>
      <c r="J84">
        <v>174</v>
      </c>
      <c r="K84">
        <v>174</v>
      </c>
    </row>
    <row r="85" spans="1:11" x14ac:dyDescent="0.45">
      <c r="A85" t="s">
        <v>7</v>
      </c>
      <c r="B85" t="s">
        <v>14</v>
      </c>
      <c r="C85">
        <v>50</v>
      </c>
      <c r="D85" t="s">
        <v>12</v>
      </c>
      <c r="E85">
        <v>123</v>
      </c>
      <c r="F85">
        <v>123</v>
      </c>
      <c r="G85" t="s">
        <v>20</v>
      </c>
      <c r="H85">
        <v>2</v>
      </c>
      <c r="I85" t="s">
        <v>20</v>
      </c>
      <c r="J85">
        <v>182</v>
      </c>
      <c r="K85">
        <v>182</v>
      </c>
    </row>
    <row r="86" spans="1:11" x14ac:dyDescent="0.45">
      <c r="A86" t="s">
        <v>7</v>
      </c>
      <c r="B86" t="s">
        <v>11</v>
      </c>
      <c r="C86">
        <v>51</v>
      </c>
      <c r="D86" t="s">
        <v>12</v>
      </c>
      <c r="E86">
        <v>115</v>
      </c>
      <c r="F86">
        <v>115</v>
      </c>
      <c r="G86" t="s">
        <v>20</v>
      </c>
      <c r="H86">
        <v>2</v>
      </c>
      <c r="I86" t="s">
        <v>20</v>
      </c>
      <c r="J86">
        <v>167</v>
      </c>
      <c r="K86">
        <v>167</v>
      </c>
    </row>
    <row r="87" spans="1:11" x14ac:dyDescent="0.45">
      <c r="A87" t="s">
        <v>7</v>
      </c>
      <c r="B87" t="s">
        <v>11</v>
      </c>
      <c r="C87">
        <v>79</v>
      </c>
      <c r="D87" t="s">
        <v>15</v>
      </c>
      <c r="E87">
        <v>104</v>
      </c>
      <c r="F87">
        <v>104</v>
      </c>
      <c r="G87" t="s">
        <v>20</v>
      </c>
      <c r="H87">
        <v>2</v>
      </c>
      <c r="I87" t="s">
        <v>20</v>
      </c>
      <c r="J87">
        <v>174</v>
      </c>
      <c r="K87">
        <v>174</v>
      </c>
    </row>
    <row r="88" spans="1:11" x14ac:dyDescent="0.45">
      <c r="A88" t="s">
        <v>7</v>
      </c>
      <c r="B88" t="s">
        <v>11</v>
      </c>
      <c r="C88">
        <v>55</v>
      </c>
      <c r="D88" t="s">
        <v>12</v>
      </c>
      <c r="E88">
        <v>110</v>
      </c>
      <c r="F88">
        <v>110</v>
      </c>
      <c r="G88" t="s">
        <v>20</v>
      </c>
      <c r="H88">
        <v>2</v>
      </c>
      <c r="I88" t="s">
        <v>20</v>
      </c>
      <c r="J88">
        <v>199</v>
      </c>
      <c r="K88">
        <v>199</v>
      </c>
    </row>
    <row r="89" spans="1:11" x14ac:dyDescent="0.45">
      <c r="A89" t="s">
        <v>7</v>
      </c>
      <c r="B89" t="s">
        <v>11</v>
      </c>
      <c r="C89">
        <v>50</v>
      </c>
      <c r="D89" t="s">
        <v>12</v>
      </c>
      <c r="E89">
        <v>110</v>
      </c>
      <c r="F89">
        <v>110</v>
      </c>
      <c r="G89" t="s">
        <v>20</v>
      </c>
      <c r="H89">
        <v>2</v>
      </c>
      <c r="I89" t="s">
        <v>20</v>
      </c>
      <c r="J89">
        <v>140</v>
      </c>
      <c r="K89">
        <v>140</v>
      </c>
    </row>
    <row r="90" spans="1:11" x14ac:dyDescent="0.45">
      <c r="A90" t="s">
        <v>7</v>
      </c>
      <c r="B90" t="s">
        <v>18</v>
      </c>
      <c r="C90">
        <v>41</v>
      </c>
      <c r="D90" t="s">
        <v>9</v>
      </c>
      <c r="E90">
        <v>123</v>
      </c>
      <c r="F90">
        <v>123</v>
      </c>
      <c r="G90" t="s">
        <v>20</v>
      </c>
      <c r="H90">
        <v>2</v>
      </c>
      <c r="I90" t="s">
        <v>20</v>
      </c>
      <c r="J90">
        <v>144</v>
      </c>
      <c r="K90">
        <v>144</v>
      </c>
    </row>
    <row r="91" spans="1:11" x14ac:dyDescent="0.45">
      <c r="A91" t="s">
        <v>7</v>
      </c>
      <c r="B91" t="s">
        <v>11</v>
      </c>
      <c r="C91">
        <v>27</v>
      </c>
      <c r="D91" t="s">
        <v>17</v>
      </c>
      <c r="E91">
        <v>115</v>
      </c>
      <c r="F91">
        <v>115</v>
      </c>
      <c r="G91" t="s">
        <v>20</v>
      </c>
      <c r="H91">
        <v>2</v>
      </c>
      <c r="I91" t="s">
        <v>20</v>
      </c>
      <c r="J91">
        <v>133</v>
      </c>
      <c r="K91">
        <v>133</v>
      </c>
    </row>
    <row r="92" spans="1:11" x14ac:dyDescent="0.45">
      <c r="A92" t="s">
        <v>7</v>
      </c>
      <c r="B92" t="s">
        <v>11</v>
      </c>
      <c r="C92">
        <v>66</v>
      </c>
      <c r="D92" t="s">
        <v>15</v>
      </c>
      <c r="E92">
        <v>116</v>
      </c>
      <c r="F92">
        <v>116</v>
      </c>
      <c r="G92" t="s">
        <v>20</v>
      </c>
      <c r="H92">
        <v>2</v>
      </c>
      <c r="I92" t="s">
        <v>20</v>
      </c>
      <c r="J92">
        <v>156</v>
      </c>
      <c r="K92">
        <v>156</v>
      </c>
    </row>
    <row r="93" spans="1:11" x14ac:dyDescent="0.45">
      <c r="A93" t="s">
        <v>7</v>
      </c>
      <c r="B93" t="s">
        <v>8</v>
      </c>
      <c r="C93">
        <v>32</v>
      </c>
      <c r="D93" t="s">
        <v>16</v>
      </c>
      <c r="E93">
        <v>121</v>
      </c>
      <c r="F93">
        <v>121</v>
      </c>
      <c r="G93" t="s">
        <v>20</v>
      </c>
      <c r="H93">
        <v>2</v>
      </c>
      <c r="I93" t="s">
        <v>20</v>
      </c>
      <c r="J93">
        <v>155</v>
      </c>
      <c r="K93">
        <v>155</v>
      </c>
    </row>
    <row r="94" spans="1:11" x14ac:dyDescent="0.45">
      <c r="A94" t="s">
        <v>7</v>
      </c>
      <c r="B94" t="s">
        <v>11</v>
      </c>
      <c r="C94">
        <v>61</v>
      </c>
      <c r="D94" t="s">
        <v>15</v>
      </c>
      <c r="E94">
        <v>122</v>
      </c>
      <c r="F94">
        <v>122</v>
      </c>
      <c r="G94" t="s">
        <v>20</v>
      </c>
      <c r="H94">
        <v>2</v>
      </c>
      <c r="I94" t="s">
        <v>20</v>
      </c>
      <c r="J94">
        <v>150</v>
      </c>
      <c r="K94">
        <v>150</v>
      </c>
    </row>
    <row r="95" spans="1:11" x14ac:dyDescent="0.45">
      <c r="A95" t="s">
        <v>7</v>
      </c>
      <c r="B95" t="s">
        <v>8</v>
      </c>
      <c r="C95">
        <v>27</v>
      </c>
      <c r="D95" t="s">
        <v>17</v>
      </c>
      <c r="E95">
        <v>111</v>
      </c>
      <c r="F95">
        <v>111</v>
      </c>
      <c r="G95" t="s">
        <v>20</v>
      </c>
      <c r="H95">
        <v>2</v>
      </c>
      <c r="I95" t="s">
        <v>20</v>
      </c>
      <c r="J95">
        <v>180</v>
      </c>
      <c r="K95">
        <v>180</v>
      </c>
    </row>
    <row r="96" spans="1:11" x14ac:dyDescent="0.45">
      <c r="A96" t="s">
        <v>7</v>
      </c>
      <c r="B96" t="s">
        <v>11</v>
      </c>
      <c r="C96">
        <v>22</v>
      </c>
      <c r="D96" t="s">
        <v>17</v>
      </c>
      <c r="E96">
        <v>118</v>
      </c>
      <c r="F96">
        <v>118</v>
      </c>
      <c r="G96" t="s">
        <v>20</v>
      </c>
      <c r="H96">
        <v>2</v>
      </c>
      <c r="I96" t="s">
        <v>20</v>
      </c>
      <c r="J96">
        <v>158</v>
      </c>
      <c r="K96">
        <v>158</v>
      </c>
    </row>
    <row r="97" spans="1:11" x14ac:dyDescent="0.45">
      <c r="A97" t="s">
        <v>7</v>
      </c>
      <c r="B97" t="s">
        <v>11</v>
      </c>
      <c r="C97">
        <v>52</v>
      </c>
      <c r="D97" t="s">
        <v>12</v>
      </c>
      <c r="E97">
        <v>123</v>
      </c>
      <c r="F97">
        <v>123</v>
      </c>
      <c r="G97" t="s">
        <v>20</v>
      </c>
      <c r="H97">
        <v>2</v>
      </c>
      <c r="I97" t="s">
        <v>20</v>
      </c>
      <c r="J97">
        <v>184</v>
      </c>
      <c r="K97">
        <v>184</v>
      </c>
    </row>
    <row r="98" spans="1:11" x14ac:dyDescent="0.45">
      <c r="A98" t="s">
        <v>7</v>
      </c>
      <c r="B98" t="s">
        <v>11</v>
      </c>
      <c r="C98">
        <v>43</v>
      </c>
      <c r="D98" t="s">
        <v>9</v>
      </c>
      <c r="E98">
        <v>122</v>
      </c>
      <c r="F98">
        <v>122</v>
      </c>
      <c r="G98" t="s">
        <v>20</v>
      </c>
      <c r="H98">
        <v>2</v>
      </c>
      <c r="I98" t="s">
        <v>20</v>
      </c>
      <c r="J98">
        <v>138</v>
      </c>
      <c r="K98">
        <v>138</v>
      </c>
    </row>
    <row r="99" spans="1:11" x14ac:dyDescent="0.45">
      <c r="A99" t="s">
        <v>7</v>
      </c>
      <c r="B99" t="s">
        <v>11</v>
      </c>
      <c r="C99">
        <v>37</v>
      </c>
      <c r="D99" t="s">
        <v>16</v>
      </c>
      <c r="E99">
        <v>118</v>
      </c>
      <c r="F99">
        <v>118</v>
      </c>
      <c r="G99" t="s">
        <v>20</v>
      </c>
      <c r="H99">
        <v>2</v>
      </c>
      <c r="I99" t="s">
        <v>20</v>
      </c>
      <c r="J99">
        <v>200</v>
      </c>
      <c r="K99">
        <v>200</v>
      </c>
    </row>
    <row r="100" spans="1:11" x14ac:dyDescent="0.45">
      <c r="A100" t="s">
        <v>7</v>
      </c>
      <c r="B100" t="s">
        <v>18</v>
      </c>
      <c r="C100">
        <v>51</v>
      </c>
      <c r="D100" t="s">
        <v>12</v>
      </c>
      <c r="E100">
        <v>124</v>
      </c>
      <c r="F100">
        <v>124</v>
      </c>
      <c r="G100" t="s">
        <v>20</v>
      </c>
      <c r="H100">
        <v>2</v>
      </c>
      <c r="I100" t="s">
        <v>20</v>
      </c>
      <c r="J100">
        <v>176</v>
      </c>
      <c r="K100">
        <v>176</v>
      </c>
    </row>
    <row r="101" spans="1:11" x14ac:dyDescent="0.45">
      <c r="A101" t="s">
        <v>7</v>
      </c>
      <c r="B101" t="s">
        <v>8</v>
      </c>
      <c r="C101">
        <v>52</v>
      </c>
      <c r="D101" t="s">
        <v>12</v>
      </c>
      <c r="E101">
        <v>109</v>
      </c>
      <c r="F101">
        <v>109</v>
      </c>
      <c r="G101" t="s">
        <v>20</v>
      </c>
      <c r="H101">
        <v>2</v>
      </c>
      <c r="I101" t="s">
        <v>20</v>
      </c>
      <c r="J101">
        <v>187</v>
      </c>
      <c r="K101">
        <v>187</v>
      </c>
    </row>
    <row r="102" spans="1:11" x14ac:dyDescent="0.45">
      <c r="A102" t="s">
        <v>7</v>
      </c>
      <c r="B102" t="s">
        <v>8</v>
      </c>
      <c r="C102">
        <v>22</v>
      </c>
      <c r="D102" t="s">
        <v>17</v>
      </c>
      <c r="E102">
        <v>107</v>
      </c>
      <c r="F102">
        <v>107</v>
      </c>
      <c r="G102" t="s">
        <v>20</v>
      </c>
      <c r="H102">
        <v>2</v>
      </c>
      <c r="I102" t="s">
        <v>20</v>
      </c>
      <c r="J102">
        <v>173</v>
      </c>
      <c r="K102">
        <v>173</v>
      </c>
    </row>
    <row r="103" spans="1:11" x14ac:dyDescent="0.45">
      <c r="A103" t="s">
        <v>7</v>
      </c>
      <c r="B103" t="s">
        <v>11</v>
      </c>
      <c r="C103">
        <v>52</v>
      </c>
      <c r="D103" t="s">
        <v>12</v>
      </c>
      <c r="E103">
        <v>112</v>
      </c>
      <c r="F103">
        <v>112</v>
      </c>
      <c r="G103" t="s">
        <v>20</v>
      </c>
      <c r="H103">
        <v>2</v>
      </c>
      <c r="I103" t="s">
        <v>20</v>
      </c>
      <c r="J103">
        <v>128</v>
      </c>
      <c r="K103">
        <v>128</v>
      </c>
    </row>
    <row r="104" spans="1:11" x14ac:dyDescent="0.45">
      <c r="A104" t="s">
        <v>7</v>
      </c>
      <c r="B104" t="s">
        <v>8</v>
      </c>
      <c r="C104">
        <v>53</v>
      </c>
      <c r="D104" t="s">
        <v>12</v>
      </c>
      <c r="E104">
        <v>115</v>
      </c>
      <c r="F104">
        <v>115</v>
      </c>
      <c r="G104" t="s">
        <v>20</v>
      </c>
      <c r="H104">
        <v>2</v>
      </c>
      <c r="I104" t="s">
        <v>20</v>
      </c>
      <c r="J104">
        <v>196</v>
      </c>
      <c r="K104">
        <v>196</v>
      </c>
    </row>
    <row r="105" spans="1:11" x14ac:dyDescent="0.45">
      <c r="A105" t="s">
        <v>7</v>
      </c>
      <c r="B105" t="s">
        <v>18</v>
      </c>
      <c r="C105">
        <v>21</v>
      </c>
      <c r="D105" t="s">
        <v>17</v>
      </c>
      <c r="E105">
        <v>112</v>
      </c>
      <c r="F105">
        <v>112</v>
      </c>
      <c r="G105" t="s">
        <v>20</v>
      </c>
      <c r="H105">
        <v>2</v>
      </c>
      <c r="I105" t="s">
        <v>20</v>
      </c>
      <c r="J105">
        <v>200</v>
      </c>
      <c r="K105">
        <v>200</v>
      </c>
    </row>
    <row r="106" spans="1:11" x14ac:dyDescent="0.45">
      <c r="A106" t="s">
        <v>7</v>
      </c>
      <c r="B106" t="s">
        <v>11</v>
      </c>
      <c r="C106">
        <v>43</v>
      </c>
      <c r="D106" t="s">
        <v>9</v>
      </c>
      <c r="E106">
        <v>110</v>
      </c>
      <c r="F106">
        <v>110</v>
      </c>
      <c r="G106" t="s">
        <v>20</v>
      </c>
      <c r="H106">
        <v>2</v>
      </c>
      <c r="I106" t="s">
        <v>20</v>
      </c>
      <c r="J106">
        <v>100</v>
      </c>
      <c r="K106">
        <v>100</v>
      </c>
    </row>
    <row r="107" spans="1:11" x14ac:dyDescent="0.45">
      <c r="A107" t="s">
        <v>7</v>
      </c>
      <c r="B107" t="s">
        <v>11</v>
      </c>
      <c r="C107">
        <v>45</v>
      </c>
      <c r="D107" t="s">
        <v>9</v>
      </c>
      <c r="E107">
        <v>121</v>
      </c>
      <c r="F107">
        <v>121</v>
      </c>
      <c r="G107" t="s">
        <v>20</v>
      </c>
      <c r="H107">
        <v>2</v>
      </c>
      <c r="I107" t="s">
        <v>20</v>
      </c>
      <c r="J107">
        <v>149</v>
      </c>
      <c r="K107">
        <v>149</v>
      </c>
    </row>
    <row r="108" spans="1:11" x14ac:dyDescent="0.45">
      <c r="A108" t="s">
        <v>7</v>
      </c>
      <c r="B108" t="s">
        <v>14</v>
      </c>
      <c r="C108">
        <v>20</v>
      </c>
      <c r="D108" t="s">
        <v>17</v>
      </c>
      <c r="E108">
        <v>115</v>
      </c>
      <c r="F108">
        <v>115</v>
      </c>
      <c r="G108" t="s">
        <v>20</v>
      </c>
      <c r="H108">
        <v>2</v>
      </c>
      <c r="I108" t="s">
        <v>20</v>
      </c>
      <c r="J108">
        <v>112</v>
      </c>
      <c r="K108">
        <v>112</v>
      </c>
    </row>
    <row r="109" spans="1:11" x14ac:dyDescent="0.45">
      <c r="A109" t="s">
        <v>7</v>
      </c>
      <c r="B109" t="s">
        <v>11</v>
      </c>
      <c r="C109">
        <v>31</v>
      </c>
      <c r="D109" t="s">
        <v>16</v>
      </c>
      <c r="E109">
        <v>115</v>
      </c>
      <c r="F109">
        <v>115</v>
      </c>
      <c r="G109" t="s">
        <v>20</v>
      </c>
      <c r="H109">
        <v>2</v>
      </c>
      <c r="I109" t="s">
        <v>20</v>
      </c>
      <c r="J109">
        <v>200</v>
      </c>
      <c r="K109">
        <v>200</v>
      </c>
    </row>
    <row r="110" spans="1:11" x14ac:dyDescent="0.45">
      <c r="A110" t="s">
        <v>7</v>
      </c>
      <c r="B110" t="s">
        <v>11</v>
      </c>
      <c r="C110">
        <v>39</v>
      </c>
      <c r="D110" t="s">
        <v>16</v>
      </c>
      <c r="E110">
        <v>111</v>
      </c>
      <c r="F110">
        <v>111</v>
      </c>
      <c r="G110" t="s">
        <v>20</v>
      </c>
      <c r="H110">
        <v>2</v>
      </c>
      <c r="I110" t="s">
        <v>20</v>
      </c>
      <c r="J110">
        <v>147</v>
      </c>
      <c r="K110">
        <v>147</v>
      </c>
    </row>
    <row r="111" spans="1:11" x14ac:dyDescent="0.45">
      <c r="A111" t="s">
        <v>7</v>
      </c>
      <c r="B111" t="s">
        <v>11</v>
      </c>
      <c r="C111">
        <v>54</v>
      </c>
      <c r="D111" t="s">
        <v>12</v>
      </c>
      <c r="E111">
        <v>108</v>
      </c>
      <c r="F111">
        <v>108</v>
      </c>
      <c r="G111" t="s">
        <v>20</v>
      </c>
      <c r="H111">
        <v>2</v>
      </c>
      <c r="I111" t="s">
        <v>20</v>
      </c>
      <c r="J111">
        <v>172</v>
      </c>
      <c r="K111">
        <v>172</v>
      </c>
    </row>
    <row r="112" spans="1:11" x14ac:dyDescent="0.45">
      <c r="A112" t="s">
        <v>7</v>
      </c>
      <c r="B112" t="s">
        <v>18</v>
      </c>
      <c r="C112">
        <v>45</v>
      </c>
      <c r="D112" t="s">
        <v>9</v>
      </c>
      <c r="E112">
        <v>117</v>
      </c>
      <c r="F112">
        <v>117</v>
      </c>
      <c r="G112" t="s">
        <v>20</v>
      </c>
      <c r="H112">
        <v>2</v>
      </c>
      <c r="I112" t="s">
        <v>20</v>
      </c>
      <c r="J112">
        <v>191</v>
      </c>
      <c r="K112">
        <v>191</v>
      </c>
    </row>
    <row r="113" spans="1:11" x14ac:dyDescent="0.45">
      <c r="A113" t="s">
        <v>7</v>
      </c>
      <c r="B113" t="s">
        <v>11</v>
      </c>
      <c r="C113">
        <v>62</v>
      </c>
      <c r="D113" t="s">
        <v>15</v>
      </c>
      <c r="E113">
        <v>111</v>
      </c>
      <c r="F113">
        <v>111</v>
      </c>
      <c r="G113" t="s">
        <v>20</v>
      </c>
      <c r="H113">
        <v>2</v>
      </c>
      <c r="I113" t="s">
        <v>20</v>
      </c>
      <c r="J113">
        <v>97</v>
      </c>
      <c r="K113">
        <v>97</v>
      </c>
    </row>
    <row r="114" spans="1:11" x14ac:dyDescent="0.45">
      <c r="A114" t="s">
        <v>7</v>
      </c>
      <c r="B114" t="s">
        <v>8</v>
      </c>
      <c r="C114">
        <v>61</v>
      </c>
      <c r="D114" t="s">
        <v>15</v>
      </c>
      <c r="E114">
        <v>114</v>
      </c>
      <c r="F114">
        <v>114</v>
      </c>
      <c r="G114" t="s">
        <v>20</v>
      </c>
      <c r="H114">
        <v>2</v>
      </c>
      <c r="I114" t="s">
        <v>20</v>
      </c>
      <c r="J114">
        <v>144</v>
      </c>
      <c r="K114">
        <v>144</v>
      </c>
    </row>
    <row r="115" spans="1:11" x14ac:dyDescent="0.45">
      <c r="A115" t="s">
        <v>7</v>
      </c>
      <c r="B115" t="s">
        <v>11</v>
      </c>
      <c r="C115">
        <v>71</v>
      </c>
      <c r="D115" t="s">
        <v>15</v>
      </c>
      <c r="E115">
        <v>125</v>
      </c>
      <c r="F115">
        <v>125</v>
      </c>
      <c r="G115" t="s">
        <v>20</v>
      </c>
      <c r="H115">
        <v>2</v>
      </c>
      <c r="I115" t="s">
        <v>20</v>
      </c>
      <c r="J115">
        <v>129</v>
      </c>
      <c r="K115">
        <v>129</v>
      </c>
    </row>
    <row r="116" spans="1:11" x14ac:dyDescent="0.45">
      <c r="A116" t="s">
        <v>7</v>
      </c>
      <c r="B116" t="s">
        <v>11</v>
      </c>
      <c r="C116">
        <v>37</v>
      </c>
      <c r="D116" t="s">
        <v>16</v>
      </c>
      <c r="E116">
        <v>115</v>
      </c>
      <c r="F116">
        <v>115</v>
      </c>
      <c r="G116" t="s">
        <v>20</v>
      </c>
      <c r="H116">
        <v>2</v>
      </c>
      <c r="I116" t="s">
        <v>20</v>
      </c>
      <c r="J116">
        <v>137</v>
      </c>
      <c r="K116">
        <v>137</v>
      </c>
    </row>
    <row r="117" spans="1:11" x14ac:dyDescent="0.45">
      <c r="A117" t="s">
        <v>7</v>
      </c>
      <c r="B117" t="s">
        <v>18</v>
      </c>
      <c r="C117">
        <v>31</v>
      </c>
      <c r="D117" t="s">
        <v>16</v>
      </c>
      <c r="E117">
        <v>123</v>
      </c>
      <c r="F117">
        <v>123</v>
      </c>
      <c r="G117" t="s">
        <v>20</v>
      </c>
      <c r="H117">
        <v>2</v>
      </c>
      <c r="I117" t="s">
        <v>20</v>
      </c>
      <c r="J117">
        <v>182</v>
      </c>
      <c r="K117">
        <v>182</v>
      </c>
    </row>
    <row r="118" spans="1:11" x14ac:dyDescent="0.45">
      <c r="A118" t="s">
        <v>7</v>
      </c>
      <c r="B118" t="s">
        <v>11</v>
      </c>
      <c r="C118">
        <v>26</v>
      </c>
      <c r="D118" t="s">
        <v>17</v>
      </c>
      <c r="E118">
        <v>120</v>
      </c>
      <c r="F118">
        <v>120</v>
      </c>
      <c r="G118" t="s">
        <v>20</v>
      </c>
      <c r="H118">
        <v>2</v>
      </c>
      <c r="I118" t="s">
        <v>20</v>
      </c>
      <c r="J118">
        <v>169</v>
      </c>
      <c r="K118">
        <v>169</v>
      </c>
    </row>
    <row r="119" spans="1:11" x14ac:dyDescent="0.45">
      <c r="A119" t="s">
        <v>7</v>
      </c>
      <c r="B119" t="s">
        <v>11</v>
      </c>
      <c r="C119">
        <v>40</v>
      </c>
      <c r="D119" t="s">
        <v>9</v>
      </c>
      <c r="E119">
        <v>116</v>
      </c>
      <c r="F119">
        <v>116</v>
      </c>
      <c r="G119" t="s">
        <v>20</v>
      </c>
      <c r="H119">
        <v>2</v>
      </c>
      <c r="I119" t="s">
        <v>20</v>
      </c>
      <c r="J119">
        <v>153</v>
      </c>
      <c r="K119">
        <v>153</v>
      </c>
    </row>
    <row r="120" spans="1:11" x14ac:dyDescent="0.45">
      <c r="A120" t="s">
        <v>7</v>
      </c>
      <c r="B120" t="s">
        <v>11</v>
      </c>
      <c r="C120">
        <v>52</v>
      </c>
      <c r="D120" t="s">
        <v>12</v>
      </c>
      <c r="E120">
        <v>117</v>
      </c>
      <c r="F120">
        <v>117</v>
      </c>
      <c r="G120" t="s">
        <v>20</v>
      </c>
      <c r="H120">
        <v>2</v>
      </c>
      <c r="I120" t="s">
        <v>20</v>
      </c>
      <c r="J120">
        <v>211</v>
      </c>
      <c r="K120">
        <v>211</v>
      </c>
    </row>
    <row r="121" spans="1:11" x14ac:dyDescent="0.45">
      <c r="A121" t="s">
        <v>7</v>
      </c>
      <c r="B121" t="s">
        <v>11</v>
      </c>
      <c r="C121">
        <v>25</v>
      </c>
      <c r="D121" t="s">
        <v>17</v>
      </c>
      <c r="E121">
        <v>124</v>
      </c>
      <c r="F121">
        <v>124</v>
      </c>
      <c r="G121" t="s">
        <v>20</v>
      </c>
      <c r="H121">
        <v>2</v>
      </c>
      <c r="I121" t="s">
        <v>20</v>
      </c>
      <c r="J121">
        <v>145</v>
      </c>
      <c r="K121">
        <v>145</v>
      </c>
    </row>
    <row r="122" spans="1:11" x14ac:dyDescent="0.45">
      <c r="A122" t="s">
        <v>7</v>
      </c>
      <c r="B122" t="s">
        <v>11</v>
      </c>
      <c r="C122">
        <v>37</v>
      </c>
      <c r="D122" t="s">
        <v>16</v>
      </c>
      <c r="E122">
        <v>106</v>
      </c>
      <c r="F122">
        <v>106</v>
      </c>
      <c r="G122" t="s">
        <v>20</v>
      </c>
      <c r="H122">
        <v>2</v>
      </c>
      <c r="I122" t="s">
        <v>20</v>
      </c>
      <c r="J122">
        <v>159</v>
      </c>
      <c r="K122">
        <v>159</v>
      </c>
    </row>
    <row r="123" spans="1:11" x14ac:dyDescent="0.45">
      <c r="A123" t="s">
        <v>13</v>
      </c>
      <c r="B123" t="s">
        <v>18</v>
      </c>
      <c r="C123">
        <v>41</v>
      </c>
      <c r="D123" t="s">
        <v>9</v>
      </c>
      <c r="E123">
        <v>110</v>
      </c>
      <c r="F123">
        <v>110</v>
      </c>
      <c r="G123" t="s">
        <v>20</v>
      </c>
      <c r="H123">
        <v>2</v>
      </c>
      <c r="I123" t="s">
        <v>20</v>
      </c>
      <c r="J123">
        <v>128</v>
      </c>
      <c r="K123">
        <v>128</v>
      </c>
    </row>
    <row r="124" spans="1:11" x14ac:dyDescent="0.45">
      <c r="A124" t="s">
        <v>13</v>
      </c>
      <c r="B124" t="s">
        <v>11</v>
      </c>
      <c r="C124">
        <v>83</v>
      </c>
      <c r="D124" t="s">
        <v>15</v>
      </c>
      <c r="E124">
        <v>125</v>
      </c>
      <c r="F124">
        <v>125</v>
      </c>
      <c r="G124" t="s">
        <v>20</v>
      </c>
      <c r="H124">
        <v>2</v>
      </c>
      <c r="I124" t="s">
        <v>20</v>
      </c>
      <c r="J124">
        <v>178</v>
      </c>
      <c r="K124">
        <v>178</v>
      </c>
    </row>
    <row r="125" spans="1:11" x14ac:dyDescent="0.45">
      <c r="A125" t="s">
        <v>13</v>
      </c>
      <c r="B125" t="s">
        <v>11</v>
      </c>
      <c r="C125">
        <v>76</v>
      </c>
      <c r="D125" t="s">
        <v>15</v>
      </c>
      <c r="E125">
        <v>105</v>
      </c>
      <c r="F125">
        <v>105</v>
      </c>
      <c r="G125" t="s">
        <v>20</v>
      </c>
      <c r="H125">
        <v>2</v>
      </c>
      <c r="I125" t="s">
        <v>20</v>
      </c>
      <c r="J125">
        <v>134</v>
      </c>
      <c r="K125">
        <v>134</v>
      </c>
    </row>
    <row r="126" spans="1:11" x14ac:dyDescent="0.45">
      <c r="A126" t="s">
        <v>13</v>
      </c>
      <c r="B126" t="s">
        <v>18</v>
      </c>
      <c r="C126">
        <v>47</v>
      </c>
      <c r="D126" t="s">
        <v>9</v>
      </c>
      <c r="E126">
        <v>123</v>
      </c>
      <c r="F126">
        <v>123</v>
      </c>
      <c r="G126" t="s">
        <v>20</v>
      </c>
      <c r="H126">
        <v>2</v>
      </c>
      <c r="I126" t="s">
        <v>20</v>
      </c>
      <c r="J126">
        <v>156</v>
      </c>
      <c r="K126">
        <v>156</v>
      </c>
    </row>
    <row r="127" spans="1:11" x14ac:dyDescent="0.45">
      <c r="A127" t="s">
        <v>13</v>
      </c>
      <c r="B127" t="s">
        <v>18</v>
      </c>
      <c r="C127">
        <v>40</v>
      </c>
      <c r="D127" t="s">
        <v>9</v>
      </c>
      <c r="E127">
        <v>105</v>
      </c>
      <c r="F127">
        <v>105</v>
      </c>
      <c r="G127" t="s">
        <v>20</v>
      </c>
      <c r="H127">
        <v>2</v>
      </c>
      <c r="I127" t="s">
        <v>20</v>
      </c>
      <c r="J127">
        <v>194</v>
      </c>
      <c r="K127">
        <v>194</v>
      </c>
    </row>
    <row r="128" spans="1:11" x14ac:dyDescent="0.45">
      <c r="A128" t="s">
        <v>13</v>
      </c>
      <c r="B128" t="s">
        <v>11</v>
      </c>
      <c r="C128">
        <v>60</v>
      </c>
      <c r="D128" t="s">
        <v>15</v>
      </c>
      <c r="E128">
        <v>121</v>
      </c>
      <c r="F128">
        <v>121</v>
      </c>
      <c r="G128" t="s">
        <v>20</v>
      </c>
      <c r="H128">
        <v>2</v>
      </c>
      <c r="I128" t="s">
        <v>20</v>
      </c>
      <c r="J128">
        <v>174</v>
      </c>
      <c r="K128">
        <v>174</v>
      </c>
    </row>
    <row r="129" spans="1:11" x14ac:dyDescent="0.45">
      <c r="A129" t="s">
        <v>13</v>
      </c>
      <c r="B129" t="s">
        <v>11</v>
      </c>
      <c r="C129">
        <v>67</v>
      </c>
      <c r="D129" t="s">
        <v>15</v>
      </c>
      <c r="E129">
        <v>119</v>
      </c>
      <c r="F129">
        <v>119</v>
      </c>
      <c r="G129" t="s">
        <v>20</v>
      </c>
      <c r="H129">
        <v>2</v>
      </c>
      <c r="I129" t="s">
        <v>20</v>
      </c>
      <c r="J129">
        <v>179</v>
      </c>
      <c r="K129">
        <v>179</v>
      </c>
    </row>
    <row r="130" spans="1:11" x14ac:dyDescent="0.45">
      <c r="A130" t="s">
        <v>13</v>
      </c>
      <c r="B130" t="s">
        <v>11</v>
      </c>
      <c r="C130">
        <v>24</v>
      </c>
      <c r="D130" t="s">
        <v>17</v>
      </c>
      <c r="E130">
        <v>113</v>
      </c>
      <c r="F130">
        <v>113</v>
      </c>
      <c r="G130" t="s">
        <v>20</v>
      </c>
      <c r="H130">
        <v>2</v>
      </c>
      <c r="I130" t="s">
        <v>20</v>
      </c>
      <c r="J130">
        <v>199</v>
      </c>
      <c r="K130">
        <v>199</v>
      </c>
    </row>
    <row r="131" spans="1:11" x14ac:dyDescent="0.45">
      <c r="A131" t="s">
        <v>13</v>
      </c>
      <c r="B131" t="s">
        <v>11</v>
      </c>
      <c r="C131">
        <v>25</v>
      </c>
      <c r="D131" t="s">
        <v>17</v>
      </c>
      <c r="E131">
        <v>118</v>
      </c>
      <c r="F131">
        <v>118</v>
      </c>
      <c r="G131" t="s">
        <v>20</v>
      </c>
      <c r="H131">
        <v>2</v>
      </c>
      <c r="I131" t="s">
        <v>20</v>
      </c>
      <c r="J131">
        <v>174</v>
      </c>
      <c r="K131">
        <v>174</v>
      </c>
    </row>
    <row r="132" spans="1:11" x14ac:dyDescent="0.45">
      <c r="A132" t="s">
        <v>13</v>
      </c>
      <c r="B132" t="s">
        <v>14</v>
      </c>
      <c r="C132">
        <v>68</v>
      </c>
      <c r="D132" t="s">
        <v>15</v>
      </c>
      <c r="E132">
        <v>124</v>
      </c>
      <c r="F132">
        <v>124</v>
      </c>
      <c r="G132" t="s">
        <v>20</v>
      </c>
      <c r="H132">
        <v>2</v>
      </c>
      <c r="I132" t="s">
        <v>20</v>
      </c>
      <c r="J132">
        <v>207</v>
      </c>
      <c r="K132">
        <v>207</v>
      </c>
    </row>
    <row r="133" spans="1:11" x14ac:dyDescent="0.45">
      <c r="A133" t="s">
        <v>13</v>
      </c>
      <c r="B133" t="s">
        <v>11</v>
      </c>
      <c r="C133">
        <v>22</v>
      </c>
      <c r="D133" t="s">
        <v>17</v>
      </c>
      <c r="E133">
        <v>114</v>
      </c>
      <c r="F133">
        <v>114</v>
      </c>
      <c r="G133" t="s">
        <v>20</v>
      </c>
      <c r="H133">
        <v>2</v>
      </c>
      <c r="I133" t="s">
        <v>20</v>
      </c>
      <c r="J133">
        <v>178</v>
      </c>
      <c r="K133">
        <v>178</v>
      </c>
    </row>
    <row r="134" spans="1:11" x14ac:dyDescent="0.45">
      <c r="A134" t="s">
        <v>13</v>
      </c>
      <c r="B134" t="s">
        <v>11</v>
      </c>
      <c r="C134">
        <v>20</v>
      </c>
      <c r="D134" t="s">
        <v>17</v>
      </c>
      <c r="E134">
        <v>114</v>
      </c>
      <c r="F134">
        <v>114</v>
      </c>
      <c r="G134" t="s">
        <v>20</v>
      </c>
      <c r="H134">
        <v>2</v>
      </c>
      <c r="I134" t="s">
        <v>20</v>
      </c>
      <c r="J134">
        <v>239</v>
      </c>
      <c r="K134">
        <v>239</v>
      </c>
    </row>
    <row r="135" spans="1:11" x14ac:dyDescent="0.45">
      <c r="A135" t="s">
        <v>13</v>
      </c>
      <c r="B135" t="s">
        <v>11</v>
      </c>
      <c r="C135">
        <v>60</v>
      </c>
      <c r="D135" t="s">
        <v>15</v>
      </c>
      <c r="E135">
        <v>123</v>
      </c>
      <c r="F135">
        <v>123</v>
      </c>
      <c r="G135" t="s">
        <v>20</v>
      </c>
      <c r="H135">
        <v>2</v>
      </c>
      <c r="I135" t="s">
        <v>20</v>
      </c>
      <c r="J135">
        <v>188</v>
      </c>
      <c r="K135">
        <v>188</v>
      </c>
    </row>
    <row r="136" spans="1:11" x14ac:dyDescent="0.45">
      <c r="A136" t="s">
        <v>7</v>
      </c>
      <c r="B136" t="s">
        <v>11</v>
      </c>
      <c r="C136">
        <v>33</v>
      </c>
      <c r="D136" t="s">
        <v>16</v>
      </c>
      <c r="E136">
        <v>127</v>
      </c>
      <c r="F136">
        <v>127</v>
      </c>
      <c r="G136" t="s">
        <v>21</v>
      </c>
      <c r="H136">
        <v>3</v>
      </c>
      <c r="I136" t="s">
        <v>21</v>
      </c>
      <c r="J136">
        <v>200</v>
      </c>
      <c r="K136">
        <v>200</v>
      </c>
    </row>
    <row r="137" spans="1:11" x14ac:dyDescent="0.45">
      <c r="A137" t="s">
        <v>7</v>
      </c>
      <c r="B137" t="s">
        <v>11</v>
      </c>
      <c r="C137">
        <v>35</v>
      </c>
      <c r="D137" t="s">
        <v>16</v>
      </c>
      <c r="E137">
        <v>129</v>
      </c>
      <c r="F137">
        <v>129</v>
      </c>
      <c r="G137" t="s">
        <v>21</v>
      </c>
      <c r="H137">
        <v>3</v>
      </c>
      <c r="I137" t="s">
        <v>21</v>
      </c>
      <c r="J137">
        <v>199</v>
      </c>
      <c r="K137">
        <v>199</v>
      </c>
    </row>
    <row r="138" spans="1:11" x14ac:dyDescent="0.45">
      <c r="A138" t="s">
        <v>7</v>
      </c>
      <c r="B138" t="s">
        <v>11</v>
      </c>
      <c r="C138">
        <v>40</v>
      </c>
      <c r="D138" t="s">
        <v>9</v>
      </c>
      <c r="E138">
        <v>150</v>
      </c>
      <c r="F138">
        <v>150</v>
      </c>
      <c r="G138" t="s">
        <v>21</v>
      </c>
      <c r="H138">
        <v>3</v>
      </c>
      <c r="I138" t="s">
        <v>21</v>
      </c>
      <c r="J138">
        <v>144</v>
      </c>
      <c r="K138">
        <v>144</v>
      </c>
    </row>
    <row r="139" spans="1:11" x14ac:dyDescent="0.45">
      <c r="A139" t="s">
        <v>7</v>
      </c>
      <c r="B139" t="s">
        <v>11</v>
      </c>
      <c r="C139">
        <v>38</v>
      </c>
      <c r="D139" t="s">
        <v>16</v>
      </c>
      <c r="E139">
        <v>139</v>
      </c>
      <c r="F139">
        <v>139</v>
      </c>
      <c r="G139" t="s">
        <v>21</v>
      </c>
      <c r="H139">
        <v>3</v>
      </c>
      <c r="I139" t="s">
        <v>21</v>
      </c>
      <c r="J139">
        <v>190</v>
      </c>
      <c r="K139">
        <v>190</v>
      </c>
    </row>
    <row r="140" spans="1:11" x14ac:dyDescent="0.45">
      <c r="A140" t="s">
        <v>7</v>
      </c>
      <c r="B140" t="s">
        <v>11</v>
      </c>
      <c r="C140">
        <v>64</v>
      </c>
      <c r="D140" t="s">
        <v>15</v>
      </c>
      <c r="E140">
        <v>129</v>
      </c>
      <c r="F140">
        <v>129</v>
      </c>
      <c r="G140" t="s">
        <v>21</v>
      </c>
      <c r="H140">
        <v>3</v>
      </c>
      <c r="I140" t="s">
        <v>21</v>
      </c>
      <c r="J140">
        <v>113</v>
      </c>
      <c r="K140">
        <v>113</v>
      </c>
    </row>
    <row r="141" spans="1:11" x14ac:dyDescent="0.45">
      <c r="A141" t="s">
        <v>7</v>
      </c>
      <c r="B141" t="s">
        <v>11</v>
      </c>
      <c r="C141">
        <v>50</v>
      </c>
      <c r="D141" t="s">
        <v>12</v>
      </c>
      <c r="E141">
        <v>150</v>
      </c>
      <c r="F141">
        <v>150</v>
      </c>
      <c r="G141" t="s">
        <v>21</v>
      </c>
      <c r="H141">
        <v>3</v>
      </c>
      <c r="I141" t="s">
        <v>21</v>
      </c>
      <c r="J141">
        <v>177</v>
      </c>
      <c r="K141">
        <v>177</v>
      </c>
    </row>
    <row r="142" spans="1:11" x14ac:dyDescent="0.45">
      <c r="A142" t="s">
        <v>7</v>
      </c>
      <c r="B142" t="s">
        <v>11</v>
      </c>
      <c r="C142">
        <v>79</v>
      </c>
      <c r="D142" t="s">
        <v>15</v>
      </c>
      <c r="E142">
        <v>135</v>
      </c>
      <c r="F142">
        <v>135</v>
      </c>
      <c r="G142" t="s">
        <v>21</v>
      </c>
      <c r="H142">
        <v>3</v>
      </c>
      <c r="I142" t="s">
        <v>21</v>
      </c>
      <c r="J142">
        <v>130</v>
      </c>
      <c r="K142">
        <v>130</v>
      </c>
    </row>
    <row r="143" spans="1:11" x14ac:dyDescent="0.45">
      <c r="A143" t="s">
        <v>7</v>
      </c>
      <c r="B143" t="s">
        <v>18</v>
      </c>
      <c r="C143">
        <v>34</v>
      </c>
      <c r="D143" t="s">
        <v>16</v>
      </c>
      <c r="E143">
        <v>140</v>
      </c>
      <c r="F143">
        <v>140</v>
      </c>
      <c r="G143" t="s">
        <v>21</v>
      </c>
      <c r="H143">
        <v>3</v>
      </c>
      <c r="I143" t="s">
        <v>21</v>
      </c>
      <c r="J143">
        <v>210</v>
      </c>
      <c r="K143">
        <v>210</v>
      </c>
    </row>
    <row r="144" spans="1:11" x14ac:dyDescent="0.45">
      <c r="A144" t="s">
        <v>7</v>
      </c>
      <c r="B144" t="s">
        <v>18</v>
      </c>
      <c r="C144">
        <v>63</v>
      </c>
      <c r="D144" t="s">
        <v>15</v>
      </c>
      <c r="E144">
        <v>128</v>
      </c>
      <c r="F144">
        <v>128</v>
      </c>
      <c r="G144" t="s">
        <v>21</v>
      </c>
      <c r="H144">
        <v>3</v>
      </c>
      <c r="I144" t="s">
        <v>21</v>
      </c>
      <c r="J144">
        <v>111</v>
      </c>
      <c r="K144">
        <v>111</v>
      </c>
    </row>
    <row r="145" spans="1:11" x14ac:dyDescent="0.45">
      <c r="A145" t="s">
        <v>7</v>
      </c>
      <c r="B145" t="s">
        <v>14</v>
      </c>
      <c r="C145">
        <v>21</v>
      </c>
      <c r="D145" t="s">
        <v>17</v>
      </c>
      <c r="E145">
        <v>139</v>
      </c>
      <c r="F145">
        <v>139</v>
      </c>
      <c r="G145" t="s">
        <v>21</v>
      </c>
      <c r="H145">
        <v>3</v>
      </c>
      <c r="I145" t="s">
        <v>21</v>
      </c>
      <c r="J145">
        <v>188</v>
      </c>
      <c r="K145">
        <v>188</v>
      </c>
    </row>
    <row r="146" spans="1:11" x14ac:dyDescent="0.45">
      <c r="A146" t="s">
        <v>7</v>
      </c>
      <c r="B146" t="s">
        <v>11</v>
      </c>
      <c r="C146">
        <v>44</v>
      </c>
      <c r="D146" t="s">
        <v>9</v>
      </c>
      <c r="E146">
        <v>130</v>
      </c>
      <c r="F146">
        <v>130</v>
      </c>
      <c r="G146" t="s">
        <v>21</v>
      </c>
      <c r="H146">
        <v>3</v>
      </c>
      <c r="I146" t="s">
        <v>21</v>
      </c>
      <c r="J146">
        <v>138</v>
      </c>
      <c r="K146">
        <v>138</v>
      </c>
    </row>
    <row r="147" spans="1:11" x14ac:dyDescent="0.45">
      <c r="A147" t="s">
        <v>7</v>
      </c>
      <c r="B147" t="s">
        <v>11</v>
      </c>
      <c r="C147">
        <v>60</v>
      </c>
      <c r="D147" t="s">
        <v>15</v>
      </c>
      <c r="E147">
        <v>137</v>
      </c>
      <c r="F147">
        <v>137</v>
      </c>
      <c r="G147" t="s">
        <v>21</v>
      </c>
      <c r="H147">
        <v>3</v>
      </c>
      <c r="I147" t="s">
        <v>21</v>
      </c>
      <c r="J147">
        <v>197</v>
      </c>
      <c r="K147">
        <v>197</v>
      </c>
    </row>
    <row r="148" spans="1:11" x14ac:dyDescent="0.45">
      <c r="A148" t="s">
        <v>7</v>
      </c>
      <c r="B148" t="s">
        <v>8</v>
      </c>
      <c r="C148">
        <v>82</v>
      </c>
      <c r="D148" t="s">
        <v>15</v>
      </c>
      <c r="E148">
        <v>133</v>
      </c>
      <c r="F148">
        <v>133</v>
      </c>
      <c r="G148" t="s">
        <v>21</v>
      </c>
      <c r="H148">
        <v>3</v>
      </c>
      <c r="I148" t="s">
        <v>21</v>
      </c>
      <c r="J148">
        <v>216</v>
      </c>
      <c r="K148">
        <v>216</v>
      </c>
    </row>
    <row r="149" spans="1:11" x14ac:dyDescent="0.45">
      <c r="A149" t="s">
        <v>7</v>
      </c>
      <c r="B149" t="s">
        <v>18</v>
      </c>
      <c r="C149">
        <v>81</v>
      </c>
      <c r="D149" t="s">
        <v>15</v>
      </c>
      <c r="E149">
        <v>128</v>
      </c>
      <c r="F149">
        <v>128</v>
      </c>
      <c r="G149" t="s">
        <v>21</v>
      </c>
      <c r="H149">
        <v>3</v>
      </c>
      <c r="I149" t="s">
        <v>21</v>
      </c>
      <c r="J149">
        <v>154</v>
      </c>
      <c r="K149">
        <v>154</v>
      </c>
    </row>
    <row r="150" spans="1:11" x14ac:dyDescent="0.45">
      <c r="A150" t="s">
        <v>7</v>
      </c>
      <c r="B150" t="s">
        <v>18</v>
      </c>
      <c r="C150">
        <v>67</v>
      </c>
      <c r="D150" t="s">
        <v>15</v>
      </c>
      <c r="E150">
        <v>137</v>
      </c>
      <c r="F150">
        <v>137</v>
      </c>
      <c r="G150" t="s">
        <v>21</v>
      </c>
      <c r="H150">
        <v>3</v>
      </c>
      <c r="I150" t="s">
        <v>21</v>
      </c>
      <c r="J150">
        <v>194</v>
      </c>
      <c r="K150">
        <v>194</v>
      </c>
    </row>
    <row r="151" spans="1:11" x14ac:dyDescent="0.45">
      <c r="A151" t="s">
        <v>7</v>
      </c>
      <c r="B151" t="s">
        <v>11</v>
      </c>
      <c r="C151">
        <v>23</v>
      </c>
      <c r="D151" t="s">
        <v>17</v>
      </c>
      <c r="E151">
        <v>150</v>
      </c>
      <c r="F151">
        <v>150</v>
      </c>
      <c r="G151" t="s">
        <v>21</v>
      </c>
      <c r="H151">
        <v>3</v>
      </c>
      <c r="I151" t="s">
        <v>21</v>
      </c>
      <c r="J151">
        <v>177</v>
      </c>
      <c r="K151">
        <v>177</v>
      </c>
    </row>
    <row r="152" spans="1:11" x14ac:dyDescent="0.45">
      <c r="A152" t="s">
        <v>7</v>
      </c>
      <c r="B152" t="s">
        <v>8</v>
      </c>
      <c r="C152">
        <v>42</v>
      </c>
      <c r="D152" t="s">
        <v>9</v>
      </c>
      <c r="E152">
        <v>135</v>
      </c>
      <c r="F152">
        <v>9</v>
      </c>
      <c r="G152" t="s">
        <v>21</v>
      </c>
      <c r="H152">
        <v>3</v>
      </c>
      <c r="I152" t="s">
        <v>21</v>
      </c>
      <c r="J152">
        <v>16</v>
      </c>
      <c r="K152">
        <v>16</v>
      </c>
    </row>
    <row r="153" spans="1:11" x14ac:dyDescent="0.45">
      <c r="A153" t="s">
        <v>7</v>
      </c>
      <c r="B153" t="s">
        <v>11</v>
      </c>
      <c r="C153">
        <v>68</v>
      </c>
      <c r="D153" t="s">
        <v>15</v>
      </c>
      <c r="E153">
        <v>128</v>
      </c>
      <c r="F153">
        <v>128</v>
      </c>
      <c r="G153" t="s">
        <v>21</v>
      </c>
      <c r="H153">
        <v>3</v>
      </c>
      <c r="I153" t="s">
        <v>21</v>
      </c>
      <c r="J153">
        <v>164</v>
      </c>
      <c r="K153">
        <v>164</v>
      </c>
    </row>
    <row r="154" spans="1:11" x14ac:dyDescent="0.45">
      <c r="A154" t="s">
        <v>7</v>
      </c>
      <c r="B154" t="s">
        <v>18</v>
      </c>
      <c r="C154">
        <v>26</v>
      </c>
      <c r="D154" t="s">
        <v>17</v>
      </c>
      <c r="E154">
        <v>144</v>
      </c>
      <c r="F154">
        <v>144</v>
      </c>
      <c r="G154" t="s">
        <v>21</v>
      </c>
      <c r="H154">
        <v>3</v>
      </c>
      <c r="I154" t="s">
        <v>21</v>
      </c>
      <c r="J154">
        <v>158</v>
      </c>
      <c r="K154">
        <v>158</v>
      </c>
    </row>
    <row r="155" spans="1:11" x14ac:dyDescent="0.45">
      <c r="A155" t="s">
        <v>7</v>
      </c>
      <c r="B155" t="s">
        <v>8</v>
      </c>
      <c r="C155">
        <v>31</v>
      </c>
      <c r="D155" t="s">
        <v>16</v>
      </c>
      <c r="E155">
        <v>130</v>
      </c>
      <c r="F155">
        <v>130</v>
      </c>
      <c r="G155" t="s">
        <v>21</v>
      </c>
      <c r="H155">
        <v>3</v>
      </c>
      <c r="I155" t="s">
        <v>21</v>
      </c>
      <c r="J155">
        <v>153</v>
      </c>
      <c r="K155">
        <v>153</v>
      </c>
    </row>
    <row r="156" spans="1:11" x14ac:dyDescent="0.45">
      <c r="A156" t="s">
        <v>7</v>
      </c>
      <c r="B156" t="s">
        <v>11</v>
      </c>
      <c r="C156">
        <v>44</v>
      </c>
      <c r="D156" t="s">
        <v>9</v>
      </c>
      <c r="E156">
        <v>138</v>
      </c>
      <c r="F156">
        <v>138</v>
      </c>
      <c r="G156" t="s">
        <v>21</v>
      </c>
      <c r="H156">
        <v>3</v>
      </c>
      <c r="I156" t="s">
        <v>21</v>
      </c>
      <c r="J156">
        <v>125</v>
      </c>
      <c r="K156">
        <v>125</v>
      </c>
    </row>
    <row r="157" spans="1:11" x14ac:dyDescent="0.45">
      <c r="A157" t="s">
        <v>7</v>
      </c>
      <c r="B157" t="s">
        <v>11</v>
      </c>
      <c r="C157">
        <v>48</v>
      </c>
      <c r="D157" t="s">
        <v>9</v>
      </c>
      <c r="E157">
        <v>140</v>
      </c>
      <c r="F157">
        <v>140</v>
      </c>
      <c r="G157" t="s">
        <v>21</v>
      </c>
      <c r="H157">
        <v>3</v>
      </c>
      <c r="I157" t="s">
        <v>21</v>
      </c>
      <c r="J157">
        <v>166</v>
      </c>
      <c r="K157">
        <v>166</v>
      </c>
    </row>
    <row r="158" spans="1:11" x14ac:dyDescent="0.45">
      <c r="A158" t="s">
        <v>7</v>
      </c>
      <c r="B158" t="s">
        <v>8</v>
      </c>
      <c r="C158">
        <v>63</v>
      </c>
      <c r="D158" t="s">
        <v>15</v>
      </c>
      <c r="E158">
        <v>131</v>
      </c>
      <c r="F158">
        <v>131</v>
      </c>
      <c r="G158" t="s">
        <v>21</v>
      </c>
      <c r="H158">
        <v>3</v>
      </c>
      <c r="I158" t="s">
        <v>21</v>
      </c>
      <c r="J158">
        <v>188</v>
      </c>
      <c r="K158">
        <v>188</v>
      </c>
    </row>
    <row r="159" spans="1:11" x14ac:dyDescent="0.45">
      <c r="A159" t="s">
        <v>7</v>
      </c>
      <c r="B159" t="s">
        <v>18</v>
      </c>
      <c r="C159">
        <v>43</v>
      </c>
      <c r="D159" t="s">
        <v>9</v>
      </c>
      <c r="E159">
        <v>145</v>
      </c>
      <c r="F159">
        <v>145</v>
      </c>
      <c r="G159" t="s">
        <v>21</v>
      </c>
      <c r="H159">
        <v>3</v>
      </c>
      <c r="I159" t="s">
        <v>21</v>
      </c>
      <c r="J159">
        <v>146</v>
      </c>
      <c r="K159">
        <v>146</v>
      </c>
    </row>
    <row r="160" spans="1:11" x14ac:dyDescent="0.45">
      <c r="A160" t="s">
        <v>7</v>
      </c>
      <c r="B160" t="s">
        <v>11</v>
      </c>
      <c r="C160">
        <v>36</v>
      </c>
      <c r="D160" t="s">
        <v>16</v>
      </c>
      <c r="E160">
        <v>149</v>
      </c>
      <c r="F160">
        <v>149</v>
      </c>
      <c r="G160" t="s">
        <v>21</v>
      </c>
      <c r="H160">
        <v>3</v>
      </c>
      <c r="I160" t="s">
        <v>21</v>
      </c>
      <c r="J160">
        <v>133</v>
      </c>
      <c r="K160">
        <v>133</v>
      </c>
    </row>
    <row r="161" spans="1:11" x14ac:dyDescent="0.45">
      <c r="A161" t="s">
        <v>7</v>
      </c>
      <c r="B161" t="s">
        <v>11</v>
      </c>
      <c r="C161">
        <v>57</v>
      </c>
      <c r="D161" t="s">
        <v>12</v>
      </c>
      <c r="E161">
        <v>134</v>
      </c>
      <c r="F161">
        <v>134</v>
      </c>
      <c r="G161" t="s">
        <v>21</v>
      </c>
      <c r="H161">
        <v>3</v>
      </c>
      <c r="I161" t="s">
        <v>21</v>
      </c>
      <c r="J161">
        <v>177</v>
      </c>
      <c r="K161">
        <v>177</v>
      </c>
    </row>
    <row r="162" spans="1:11" x14ac:dyDescent="0.45">
      <c r="A162" t="s">
        <v>7</v>
      </c>
      <c r="B162" t="s">
        <v>11</v>
      </c>
      <c r="C162">
        <v>44</v>
      </c>
      <c r="D162" t="s">
        <v>9</v>
      </c>
      <c r="E162">
        <v>129</v>
      </c>
      <c r="F162">
        <v>129</v>
      </c>
      <c r="G162" t="s">
        <v>21</v>
      </c>
      <c r="H162">
        <v>3</v>
      </c>
      <c r="I162" t="s">
        <v>21</v>
      </c>
      <c r="J162">
        <v>135</v>
      </c>
      <c r="K162">
        <v>135</v>
      </c>
    </row>
    <row r="163" spans="1:11" x14ac:dyDescent="0.45">
      <c r="A163" t="s">
        <v>7</v>
      </c>
      <c r="B163" t="s">
        <v>14</v>
      </c>
      <c r="C163">
        <v>28</v>
      </c>
      <c r="D163" t="s">
        <v>17</v>
      </c>
      <c r="E163">
        <v>150</v>
      </c>
      <c r="F163">
        <v>150</v>
      </c>
      <c r="G163" t="s">
        <v>21</v>
      </c>
      <c r="H163">
        <v>3</v>
      </c>
      <c r="I163" t="s">
        <v>21</v>
      </c>
      <c r="J163">
        <v>181</v>
      </c>
      <c r="K163">
        <v>181</v>
      </c>
    </row>
    <row r="164" spans="1:11" x14ac:dyDescent="0.45">
      <c r="A164" t="s">
        <v>7</v>
      </c>
      <c r="B164" t="s">
        <v>11</v>
      </c>
      <c r="C164">
        <v>35</v>
      </c>
      <c r="D164" t="s">
        <v>16</v>
      </c>
      <c r="E164">
        <v>149</v>
      </c>
      <c r="F164">
        <v>149</v>
      </c>
      <c r="G164" t="s">
        <v>21</v>
      </c>
      <c r="H164">
        <v>3</v>
      </c>
      <c r="I164" t="s">
        <v>21</v>
      </c>
      <c r="J164">
        <v>137</v>
      </c>
      <c r="K164">
        <v>137</v>
      </c>
    </row>
    <row r="165" spans="1:11" x14ac:dyDescent="0.45">
      <c r="A165" t="s">
        <v>7</v>
      </c>
      <c r="B165" t="s">
        <v>8</v>
      </c>
      <c r="C165">
        <v>37</v>
      </c>
      <c r="D165" t="s">
        <v>16</v>
      </c>
      <c r="E165">
        <v>130</v>
      </c>
      <c r="F165">
        <v>130</v>
      </c>
      <c r="G165" t="s">
        <v>21</v>
      </c>
      <c r="H165">
        <v>3</v>
      </c>
      <c r="I165" t="s">
        <v>21</v>
      </c>
      <c r="J165">
        <v>181</v>
      </c>
      <c r="K165">
        <v>181</v>
      </c>
    </row>
    <row r="166" spans="1:11" x14ac:dyDescent="0.45">
      <c r="A166" t="s">
        <v>7</v>
      </c>
      <c r="B166" t="s">
        <v>11</v>
      </c>
      <c r="C166">
        <v>59</v>
      </c>
      <c r="D166" t="s">
        <v>12</v>
      </c>
      <c r="E166">
        <v>139</v>
      </c>
      <c r="F166">
        <v>139</v>
      </c>
      <c r="G166" t="s">
        <v>21</v>
      </c>
      <c r="H166">
        <v>3</v>
      </c>
      <c r="I166" t="s">
        <v>21</v>
      </c>
      <c r="J166">
        <v>168</v>
      </c>
      <c r="K166">
        <v>168</v>
      </c>
    </row>
    <row r="167" spans="1:11" x14ac:dyDescent="0.45">
      <c r="A167" t="s">
        <v>7</v>
      </c>
      <c r="B167" t="s">
        <v>14</v>
      </c>
      <c r="C167">
        <v>29</v>
      </c>
      <c r="D167" t="s">
        <v>17</v>
      </c>
      <c r="E167">
        <v>137</v>
      </c>
      <c r="F167">
        <v>137</v>
      </c>
      <c r="G167" t="s">
        <v>21</v>
      </c>
      <c r="H167">
        <v>3</v>
      </c>
      <c r="I167" t="s">
        <v>21</v>
      </c>
      <c r="J167">
        <v>176</v>
      </c>
      <c r="K167">
        <v>176</v>
      </c>
    </row>
    <row r="168" spans="1:11" x14ac:dyDescent="0.45">
      <c r="A168" t="s">
        <v>7</v>
      </c>
      <c r="B168" t="s">
        <v>8</v>
      </c>
      <c r="C168">
        <v>60</v>
      </c>
      <c r="D168" t="s">
        <v>15</v>
      </c>
      <c r="E168">
        <v>126</v>
      </c>
      <c r="F168">
        <v>126</v>
      </c>
      <c r="G168" t="s">
        <v>21</v>
      </c>
      <c r="H168">
        <v>3</v>
      </c>
      <c r="I168" t="s">
        <v>21</v>
      </c>
      <c r="J168">
        <v>165</v>
      </c>
      <c r="K168">
        <v>165</v>
      </c>
    </row>
    <row r="169" spans="1:11" x14ac:dyDescent="0.45">
      <c r="A169" t="s">
        <v>7</v>
      </c>
      <c r="B169" t="s">
        <v>8</v>
      </c>
      <c r="C169">
        <v>40</v>
      </c>
      <c r="D169" t="s">
        <v>9</v>
      </c>
      <c r="E169">
        <v>135</v>
      </c>
      <c r="F169">
        <v>135</v>
      </c>
      <c r="G169" t="s">
        <v>21</v>
      </c>
      <c r="H169">
        <v>3</v>
      </c>
      <c r="I169" t="s">
        <v>21</v>
      </c>
      <c r="J169">
        <v>163</v>
      </c>
      <c r="K169">
        <v>163</v>
      </c>
    </row>
    <row r="170" spans="1:11" x14ac:dyDescent="0.45">
      <c r="A170" t="s">
        <v>7</v>
      </c>
      <c r="B170" t="s">
        <v>11</v>
      </c>
      <c r="C170">
        <v>20</v>
      </c>
      <c r="D170" t="s">
        <v>17</v>
      </c>
      <c r="E170">
        <v>129</v>
      </c>
      <c r="F170">
        <v>129</v>
      </c>
      <c r="G170" t="s">
        <v>21</v>
      </c>
      <c r="H170">
        <v>3</v>
      </c>
      <c r="I170" t="s">
        <v>21</v>
      </c>
      <c r="J170">
        <v>157</v>
      </c>
      <c r="K170">
        <v>157</v>
      </c>
    </row>
    <row r="171" spans="1:11" x14ac:dyDescent="0.45">
      <c r="A171" t="s">
        <v>7</v>
      </c>
      <c r="B171" t="s">
        <v>11</v>
      </c>
      <c r="C171">
        <v>38</v>
      </c>
      <c r="D171" t="s">
        <v>16</v>
      </c>
      <c r="E171">
        <v>145</v>
      </c>
      <c r="F171">
        <v>145</v>
      </c>
      <c r="G171" t="s">
        <v>21</v>
      </c>
      <c r="H171">
        <v>3</v>
      </c>
      <c r="I171" t="s">
        <v>21</v>
      </c>
      <c r="J171">
        <v>170</v>
      </c>
      <c r="K171">
        <v>170</v>
      </c>
    </row>
    <row r="172" spans="1:11" x14ac:dyDescent="0.45">
      <c r="A172" t="s">
        <v>7</v>
      </c>
      <c r="B172" t="s">
        <v>8</v>
      </c>
      <c r="C172">
        <v>42</v>
      </c>
      <c r="D172" t="s">
        <v>9</v>
      </c>
      <c r="E172">
        <v>144</v>
      </c>
      <c r="F172">
        <v>144</v>
      </c>
      <c r="G172" t="s">
        <v>21</v>
      </c>
      <c r="H172">
        <v>3</v>
      </c>
      <c r="I172" t="s">
        <v>21</v>
      </c>
      <c r="J172">
        <v>153</v>
      </c>
      <c r="K172">
        <v>153</v>
      </c>
    </row>
    <row r="173" spans="1:11" x14ac:dyDescent="0.45">
      <c r="A173" t="s">
        <v>7</v>
      </c>
      <c r="B173" t="s">
        <v>8</v>
      </c>
      <c r="C173">
        <v>61</v>
      </c>
      <c r="D173" t="s">
        <v>15</v>
      </c>
      <c r="E173">
        <v>144</v>
      </c>
      <c r="F173">
        <v>144</v>
      </c>
      <c r="G173" t="s">
        <v>21</v>
      </c>
      <c r="H173">
        <v>3</v>
      </c>
      <c r="I173" t="s">
        <v>21</v>
      </c>
      <c r="J173">
        <v>165</v>
      </c>
      <c r="K173">
        <v>165</v>
      </c>
    </row>
    <row r="174" spans="1:11" x14ac:dyDescent="0.45">
      <c r="A174" t="s">
        <v>7</v>
      </c>
      <c r="B174" t="s">
        <v>11</v>
      </c>
      <c r="C174">
        <v>36</v>
      </c>
      <c r="D174" t="s">
        <v>16</v>
      </c>
      <c r="E174">
        <v>131</v>
      </c>
      <c r="F174">
        <v>131</v>
      </c>
      <c r="G174" t="s">
        <v>21</v>
      </c>
      <c r="H174">
        <v>3</v>
      </c>
      <c r="I174" t="s">
        <v>21</v>
      </c>
      <c r="J174">
        <v>145</v>
      </c>
      <c r="K174">
        <v>145</v>
      </c>
    </row>
    <row r="175" spans="1:11" x14ac:dyDescent="0.45">
      <c r="A175" t="s">
        <v>7</v>
      </c>
      <c r="B175" t="s">
        <v>18</v>
      </c>
      <c r="C175">
        <v>48</v>
      </c>
      <c r="D175" t="s">
        <v>9</v>
      </c>
      <c r="E175">
        <v>143</v>
      </c>
      <c r="F175">
        <v>143</v>
      </c>
      <c r="G175" t="s">
        <v>21</v>
      </c>
      <c r="H175">
        <v>3</v>
      </c>
      <c r="I175" t="s">
        <v>21</v>
      </c>
      <c r="J175">
        <v>166</v>
      </c>
      <c r="K175">
        <v>166</v>
      </c>
    </row>
    <row r="176" spans="1:11" x14ac:dyDescent="0.45">
      <c r="A176" t="s">
        <v>7</v>
      </c>
      <c r="B176" t="s">
        <v>8</v>
      </c>
      <c r="C176">
        <v>61</v>
      </c>
      <c r="D176" t="s">
        <v>15</v>
      </c>
      <c r="E176">
        <v>139</v>
      </c>
      <c r="F176">
        <v>139</v>
      </c>
      <c r="G176" t="s">
        <v>21</v>
      </c>
      <c r="H176">
        <v>3</v>
      </c>
      <c r="I176" t="s">
        <v>21</v>
      </c>
      <c r="J176">
        <v>141</v>
      </c>
      <c r="K176">
        <v>141</v>
      </c>
    </row>
    <row r="177" spans="1:11" x14ac:dyDescent="0.45">
      <c r="A177" t="s">
        <v>7</v>
      </c>
      <c r="B177" t="s">
        <v>11</v>
      </c>
      <c r="C177">
        <v>67</v>
      </c>
      <c r="D177" t="s">
        <v>15</v>
      </c>
      <c r="E177">
        <v>148</v>
      </c>
      <c r="F177">
        <v>148</v>
      </c>
      <c r="G177" t="s">
        <v>21</v>
      </c>
      <c r="H177">
        <v>3</v>
      </c>
      <c r="I177" t="s">
        <v>21</v>
      </c>
      <c r="J177">
        <v>206</v>
      </c>
      <c r="K177">
        <v>206</v>
      </c>
    </row>
    <row r="178" spans="1:11" x14ac:dyDescent="0.45">
      <c r="A178" t="s">
        <v>7</v>
      </c>
      <c r="B178" t="s">
        <v>11</v>
      </c>
      <c r="C178">
        <v>54</v>
      </c>
      <c r="D178" t="s">
        <v>12</v>
      </c>
      <c r="E178">
        <v>140</v>
      </c>
      <c r="F178">
        <v>140</v>
      </c>
      <c r="G178" t="s">
        <v>21</v>
      </c>
      <c r="H178">
        <v>3</v>
      </c>
      <c r="I178" t="s">
        <v>21</v>
      </c>
      <c r="J178">
        <v>114</v>
      </c>
      <c r="K178">
        <v>114</v>
      </c>
    </row>
    <row r="179" spans="1:11" x14ac:dyDescent="0.45">
      <c r="A179" t="s">
        <v>7</v>
      </c>
      <c r="B179" t="s">
        <v>18</v>
      </c>
      <c r="C179">
        <v>47</v>
      </c>
      <c r="D179" t="s">
        <v>9</v>
      </c>
      <c r="E179">
        <v>126</v>
      </c>
      <c r="F179">
        <v>126</v>
      </c>
      <c r="G179" t="s">
        <v>21</v>
      </c>
      <c r="H179">
        <v>3</v>
      </c>
      <c r="I179" t="s">
        <v>21</v>
      </c>
      <c r="J179">
        <v>164</v>
      </c>
      <c r="K179">
        <v>164</v>
      </c>
    </row>
    <row r="180" spans="1:11" x14ac:dyDescent="0.45">
      <c r="A180" t="s">
        <v>7</v>
      </c>
      <c r="B180" t="s">
        <v>11</v>
      </c>
      <c r="C180">
        <v>53</v>
      </c>
      <c r="D180" t="s">
        <v>12</v>
      </c>
      <c r="E180">
        <v>144</v>
      </c>
      <c r="F180">
        <v>144</v>
      </c>
      <c r="G180" t="s">
        <v>21</v>
      </c>
      <c r="H180">
        <v>3</v>
      </c>
      <c r="I180" t="s">
        <v>21</v>
      </c>
      <c r="J180">
        <v>137</v>
      </c>
      <c r="K180">
        <v>137</v>
      </c>
    </row>
    <row r="181" spans="1:11" x14ac:dyDescent="0.45">
      <c r="A181" t="s">
        <v>7</v>
      </c>
      <c r="B181" t="s">
        <v>8</v>
      </c>
      <c r="C181">
        <v>41</v>
      </c>
      <c r="D181" t="s">
        <v>9</v>
      </c>
      <c r="E181">
        <v>126</v>
      </c>
      <c r="F181">
        <v>126</v>
      </c>
      <c r="G181" t="s">
        <v>21</v>
      </c>
      <c r="H181">
        <v>3</v>
      </c>
      <c r="I181" t="s">
        <v>21</v>
      </c>
      <c r="J181">
        <v>180</v>
      </c>
      <c r="K181">
        <v>180</v>
      </c>
    </row>
    <row r="182" spans="1:11" x14ac:dyDescent="0.45">
      <c r="A182" t="s">
        <v>7</v>
      </c>
      <c r="B182" t="s">
        <v>14</v>
      </c>
      <c r="C182">
        <v>23</v>
      </c>
      <c r="D182" t="s">
        <v>17</v>
      </c>
      <c r="E182">
        <v>135</v>
      </c>
      <c r="F182">
        <v>135</v>
      </c>
      <c r="G182" t="s">
        <v>21</v>
      </c>
      <c r="H182">
        <v>3</v>
      </c>
      <c r="I182" t="s">
        <v>21</v>
      </c>
      <c r="J182">
        <v>171</v>
      </c>
      <c r="K182">
        <v>171</v>
      </c>
    </row>
    <row r="183" spans="1:11" x14ac:dyDescent="0.45">
      <c r="A183" t="s">
        <v>7</v>
      </c>
      <c r="B183" t="s">
        <v>11</v>
      </c>
      <c r="C183">
        <v>59</v>
      </c>
      <c r="D183" t="s">
        <v>12</v>
      </c>
      <c r="E183">
        <v>140</v>
      </c>
      <c r="F183">
        <v>140</v>
      </c>
      <c r="G183" t="s">
        <v>21</v>
      </c>
      <c r="H183">
        <v>3</v>
      </c>
      <c r="I183" t="s">
        <v>21</v>
      </c>
      <c r="J183">
        <v>103</v>
      </c>
      <c r="K183">
        <v>103</v>
      </c>
    </row>
    <row r="184" spans="1:11" x14ac:dyDescent="0.45">
      <c r="A184" t="s">
        <v>7</v>
      </c>
      <c r="B184" t="s">
        <v>18</v>
      </c>
      <c r="C184">
        <v>36</v>
      </c>
      <c r="D184" t="s">
        <v>16</v>
      </c>
      <c r="E184">
        <v>133</v>
      </c>
      <c r="F184">
        <v>133</v>
      </c>
      <c r="G184" t="s">
        <v>21</v>
      </c>
      <c r="H184">
        <v>3</v>
      </c>
      <c r="I184" t="s">
        <v>21</v>
      </c>
      <c r="J184">
        <v>189</v>
      </c>
      <c r="K184">
        <v>189</v>
      </c>
    </row>
    <row r="185" spans="1:11" x14ac:dyDescent="0.45">
      <c r="A185" t="s">
        <v>7</v>
      </c>
      <c r="B185" t="s">
        <v>11</v>
      </c>
      <c r="C185">
        <v>62</v>
      </c>
      <c r="D185" t="s">
        <v>15</v>
      </c>
      <c r="E185">
        <v>130</v>
      </c>
      <c r="F185">
        <v>130</v>
      </c>
      <c r="G185" t="s">
        <v>21</v>
      </c>
      <c r="H185">
        <v>3</v>
      </c>
      <c r="I185" t="s">
        <v>21</v>
      </c>
      <c r="J185">
        <v>117</v>
      </c>
      <c r="K185">
        <v>117</v>
      </c>
    </row>
    <row r="186" spans="1:11" x14ac:dyDescent="0.45">
      <c r="A186" t="s">
        <v>7</v>
      </c>
      <c r="B186" t="s">
        <v>11</v>
      </c>
      <c r="C186">
        <v>43</v>
      </c>
      <c r="D186" t="s">
        <v>9</v>
      </c>
      <c r="E186">
        <v>149</v>
      </c>
      <c r="F186">
        <v>149</v>
      </c>
      <c r="G186" t="s">
        <v>21</v>
      </c>
      <c r="H186">
        <v>3</v>
      </c>
      <c r="I186" t="s">
        <v>21</v>
      </c>
      <c r="J186">
        <v>130</v>
      </c>
      <c r="K186">
        <v>130</v>
      </c>
    </row>
    <row r="187" spans="1:11" x14ac:dyDescent="0.45">
      <c r="A187" t="s">
        <v>7</v>
      </c>
      <c r="B187" t="s">
        <v>8</v>
      </c>
      <c r="C187">
        <v>65</v>
      </c>
      <c r="D187" t="s">
        <v>15</v>
      </c>
      <c r="E187">
        <v>145</v>
      </c>
      <c r="F187">
        <v>145</v>
      </c>
      <c r="G187" t="s">
        <v>21</v>
      </c>
      <c r="H187">
        <v>3</v>
      </c>
      <c r="I187" t="s">
        <v>21</v>
      </c>
      <c r="J187">
        <v>208</v>
      </c>
      <c r="K187">
        <v>208</v>
      </c>
    </row>
    <row r="188" spans="1:11" x14ac:dyDescent="0.45">
      <c r="A188" t="s">
        <v>7</v>
      </c>
      <c r="B188" t="s">
        <v>8</v>
      </c>
      <c r="C188">
        <v>64</v>
      </c>
      <c r="D188" t="s">
        <v>15</v>
      </c>
      <c r="E188">
        <v>137</v>
      </c>
      <c r="F188">
        <v>137</v>
      </c>
      <c r="G188" t="s">
        <v>21</v>
      </c>
      <c r="H188">
        <v>3</v>
      </c>
      <c r="I188" t="s">
        <v>21</v>
      </c>
      <c r="J188">
        <v>207</v>
      </c>
      <c r="K188">
        <v>207</v>
      </c>
    </row>
    <row r="189" spans="1:11" x14ac:dyDescent="0.45">
      <c r="A189" t="s">
        <v>7</v>
      </c>
      <c r="B189" t="s">
        <v>11</v>
      </c>
      <c r="C189">
        <v>34</v>
      </c>
      <c r="D189" t="s">
        <v>16</v>
      </c>
      <c r="E189">
        <v>134</v>
      </c>
      <c r="F189">
        <v>134</v>
      </c>
      <c r="G189" t="s">
        <v>21</v>
      </c>
      <c r="H189">
        <v>3</v>
      </c>
      <c r="I189" t="s">
        <v>21</v>
      </c>
      <c r="J189">
        <v>188</v>
      </c>
      <c r="K189">
        <v>188</v>
      </c>
    </row>
    <row r="190" spans="1:11" x14ac:dyDescent="0.45">
      <c r="A190" t="s">
        <v>7</v>
      </c>
      <c r="B190" t="s">
        <v>8</v>
      </c>
      <c r="C190">
        <v>30</v>
      </c>
      <c r="D190" t="s">
        <v>16</v>
      </c>
      <c r="E190">
        <v>135</v>
      </c>
      <c r="F190">
        <v>135</v>
      </c>
      <c r="G190" t="s">
        <v>21</v>
      </c>
      <c r="H190">
        <v>3</v>
      </c>
      <c r="I190" t="s">
        <v>21</v>
      </c>
      <c r="J190">
        <v>156</v>
      </c>
      <c r="K190">
        <v>156</v>
      </c>
    </row>
    <row r="191" spans="1:11" x14ac:dyDescent="0.45">
      <c r="A191" t="s">
        <v>7</v>
      </c>
      <c r="B191" t="s">
        <v>8</v>
      </c>
      <c r="C191">
        <v>54</v>
      </c>
      <c r="D191" t="s">
        <v>12</v>
      </c>
      <c r="E191">
        <v>145</v>
      </c>
      <c r="F191">
        <v>145</v>
      </c>
      <c r="G191" t="s">
        <v>21</v>
      </c>
      <c r="H191">
        <v>3</v>
      </c>
      <c r="I191" t="s">
        <v>21</v>
      </c>
      <c r="J191">
        <v>138</v>
      </c>
      <c r="K191">
        <v>138</v>
      </c>
    </row>
    <row r="192" spans="1:11" x14ac:dyDescent="0.45">
      <c r="A192" t="s">
        <v>7</v>
      </c>
      <c r="B192" t="s">
        <v>14</v>
      </c>
      <c r="C192">
        <v>29</v>
      </c>
      <c r="D192" t="s">
        <v>17</v>
      </c>
      <c r="E192">
        <v>140</v>
      </c>
      <c r="F192">
        <v>140</v>
      </c>
      <c r="G192" t="s">
        <v>21</v>
      </c>
      <c r="H192">
        <v>3</v>
      </c>
      <c r="I192" t="s">
        <v>21</v>
      </c>
      <c r="J192">
        <v>225</v>
      </c>
      <c r="K192">
        <v>225</v>
      </c>
    </row>
    <row r="193" spans="1:11" x14ac:dyDescent="0.45">
      <c r="A193" t="s">
        <v>7</v>
      </c>
      <c r="B193" t="s">
        <v>8</v>
      </c>
      <c r="C193">
        <v>27</v>
      </c>
      <c r="D193" t="s">
        <v>17</v>
      </c>
      <c r="E193">
        <v>149</v>
      </c>
      <c r="F193">
        <v>149</v>
      </c>
      <c r="G193" t="s">
        <v>21</v>
      </c>
      <c r="H193">
        <v>3</v>
      </c>
      <c r="I193" t="s">
        <v>21</v>
      </c>
      <c r="J193">
        <v>150</v>
      </c>
      <c r="K193">
        <v>150</v>
      </c>
    </row>
    <row r="194" spans="1:11" x14ac:dyDescent="0.45">
      <c r="A194" t="s">
        <v>7</v>
      </c>
      <c r="B194" t="s">
        <v>11</v>
      </c>
      <c r="C194">
        <v>59</v>
      </c>
      <c r="D194" t="s">
        <v>12</v>
      </c>
      <c r="E194">
        <v>146</v>
      </c>
      <c r="F194">
        <v>146</v>
      </c>
      <c r="G194" t="s">
        <v>21</v>
      </c>
      <c r="H194">
        <v>3</v>
      </c>
      <c r="I194" t="s">
        <v>21</v>
      </c>
      <c r="J194">
        <v>210</v>
      </c>
      <c r="K194">
        <v>210</v>
      </c>
    </row>
    <row r="195" spans="1:11" x14ac:dyDescent="0.45">
      <c r="A195" t="s">
        <v>7</v>
      </c>
      <c r="B195" t="s">
        <v>11</v>
      </c>
      <c r="C195">
        <v>78</v>
      </c>
      <c r="D195" t="s">
        <v>15</v>
      </c>
      <c r="E195">
        <v>142</v>
      </c>
      <c r="F195">
        <v>142</v>
      </c>
      <c r="G195" t="s">
        <v>21</v>
      </c>
      <c r="H195">
        <v>3</v>
      </c>
      <c r="I195" t="s">
        <v>21</v>
      </c>
      <c r="J195">
        <v>214</v>
      </c>
      <c r="K195">
        <v>214</v>
      </c>
    </row>
    <row r="196" spans="1:11" x14ac:dyDescent="0.45">
      <c r="A196" t="s">
        <v>7</v>
      </c>
      <c r="B196" t="s">
        <v>8</v>
      </c>
      <c r="C196">
        <v>29</v>
      </c>
      <c r="D196" t="s">
        <v>17</v>
      </c>
      <c r="E196">
        <v>150</v>
      </c>
      <c r="F196">
        <v>150</v>
      </c>
      <c r="G196" t="s">
        <v>21</v>
      </c>
      <c r="H196">
        <v>3</v>
      </c>
      <c r="I196" t="s">
        <v>21</v>
      </c>
      <c r="J196">
        <v>121</v>
      </c>
      <c r="K196">
        <v>121</v>
      </c>
    </row>
    <row r="197" spans="1:11" x14ac:dyDescent="0.45">
      <c r="A197" t="s">
        <v>7</v>
      </c>
      <c r="B197" t="s">
        <v>11</v>
      </c>
      <c r="C197">
        <v>78</v>
      </c>
      <c r="D197" t="s">
        <v>15</v>
      </c>
      <c r="E197">
        <v>130</v>
      </c>
      <c r="F197">
        <v>130</v>
      </c>
      <c r="G197" t="s">
        <v>21</v>
      </c>
      <c r="H197">
        <v>3</v>
      </c>
      <c r="I197" t="s">
        <v>21</v>
      </c>
      <c r="J197">
        <v>189</v>
      </c>
      <c r="K197">
        <v>189</v>
      </c>
    </row>
    <row r="198" spans="1:11" x14ac:dyDescent="0.45">
      <c r="A198" t="s">
        <v>7</v>
      </c>
      <c r="B198" t="s">
        <v>11</v>
      </c>
      <c r="C198">
        <v>50</v>
      </c>
      <c r="D198" t="s">
        <v>12</v>
      </c>
      <c r="E198">
        <v>140</v>
      </c>
      <c r="F198">
        <v>140</v>
      </c>
      <c r="G198" t="s">
        <v>21</v>
      </c>
      <c r="H198">
        <v>3</v>
      </c>
      <c r="I198" t="s">
        <v>21</v>
      </c>
      <c r="J198">
        <v>146</v>
      </c>
      <c r="K198">
        <v>146</v>
      </c>
    </row>
    <row r="199" spans="1:11" x14ac:dyDescent="0.45">
      <c r="A199" t="s">
        <v>7</v>
      </c>
      <c r="B199" t="s">
        <v>11</v>
      </c>
      <c r="C199">
        <v>60</v>
      </c>
      <c r="D199" t="s">
        <v>15</v>
      </c>
      <c r="E199">
        <v>133</v>
      </c>
      <c r="F199">
        <v>133</v>
      </c>
      <c r="G199" t="s">
        <v>21</v>
      </c>
      <c r="H199">
        <v>3</v>
      </c>
      <c r="I199" t="s">
        <v>21</v>
      </c>
      <c r="J199">
        <v>150</v>
      </c>
      <c r="K199">
        <v>150</v>
      </c>
    </row>
    <row r="200" spans="1:11" x14ac:dyDescent="0.45">
      <c r="A200" t="s">
        <v>7</v>
      </c>
      <c r="B200" t="s">
        <v>11</v>
      </c>
      <c r="C200">
        <v>35</v>
      </c>
      <c r="D200" t="s">
        <v>16</v>
      </c>
      <c r="E200">
        <v>140</v>
      </c>
      <c r="F200">
        <v>140</v>
      </c>
      <c r="G200" t="s">
        <v>21</v>
      </c>
      <c r="H200">
        <v>3</v>
      </c>
      <c r="I200" t="s">
        <v>21</v>
      </c>
      <c r="J200">
        <v>150</v>
      </c>
      <c r="K200">
        <v>150</v>
      </c>
    </row>
    <row r="201" spans="1:11" x14ac:dyDescent="0.45">
      <c r="A201" t="s">
        <v>7</v>
      </c>
      <c r="B201" t="s">
        <v>11</v>
      </c>
      <c r="C201">
        <v>74</v>
      </c>
      <c r="D201" t="s">
        <v>15</v>
      </c>
      <c r="E201">
        <v>135</v>
      </c>
      <c r="F201">
        <v>135</v>
      </c>
      <c r="G201" t="s">
        <v>21</v>
      </c>
      <c r="H201">
        <v>3</v>
      </c>
      <c r="I201" t="s">
        <v>21</v>
      </c>
      <c r="J201">
        <v>169</v>
      </c>
      <c r="K201">
        <v>169</v>
      </c>
    </row>
    <row r="202" spans="1:11" x14ac:dyDescent="0.45">
      <c r="A202" t="s">
        <v>7</v>
      </c>
      <c r="B202" t="s">
        <v>8</v>
      </c>
      <c r="C202">
        <v>72</v>
      </c>
      <c r="D202" t="s">
        <v>15</v>
      </c>
      <c r="E202">
        <v>150</v>
      </c>
      <c r="F202">
        <v>150</v>
      </c>
      <c r="G202" t="s">
        <v>21</v>
      </c>
      <c r="H202">
        <v>3</v>
      </c>
      <c r="I202" t="s">
        <v>21</v>
      </c>
      <c r="J202">
        <v>177</v>
      </c>
      <c r="K202">
        <v>177</v>
      </c>
    </row>
    <row r="203" spans="1:11" x14ac:dyDescent="0.45">
      <c r="A203" t="s">
        <v>7</v>
      </c>
      <c r="B203" t="s">
        <v>11</v>
      </c>
      <c r="C203">
        <v>21</v>
      </c>
      <c r="D203" t="s">
        <v>17</v>
      </c>
      <c r="E203">
        <v>133</v>
      </c>
      <c r="F203">
        <v>133</v>
      </c>
      <c r="G203" t="s">
        <v>21</v>
      </c>
      <c r="H203">
        <v>3</v>
      </c>
      <c r="I203" t="s">
        <v>21</v>
      </c>
      <c r="J203">
        <v>168</v>
      </c>
      <c r="K203">
        <v>168</v>
      </c>
    </row>
    <row r="204" spans="1:11" x14ac:dyDescent="0.45">
      <c r="A204" t="s">
        <v>7</v>
      </c>
      <c r="B204" t="s">
        <v>8</v>
      </c>
      <c r="C204">
        <v>63</v>
      </c>
      <c r="D204" t="s">
        <v>15</v>
      </c>
      <c r="E204">
        <v>139</v>
      </c>
      <c r="F204">
        <v>139</v>
      </c>
      <c r="G204" t="s">
        <v>21</v>
      </c>
      <c r="H204">
        <v>3</v>
      </c>
      <c r="I204" t="s">
        <v>21</v>
      </c>
      <c r="J204">
        <v>191</v>
      </c>
      <c r="K204">
        <v>191</v>
      </c>
    </row>
    <row r="205" spans="1:11" x14ac:dyDescent="0.45">
      <c r="A205" t="s">
        <v>7</v>
      </c>
      <c r="B205" t="s">
        <v>8</v>
      </c>
      <c r="C205">
        <v>53</v>
      </c>
      <c r="D205" t="s">
        <v>12</v>
      </c>
      <c r="E205">
        <v>149</v>
      </c>
      <c r="F205">
        <v>149</v>
      </c>
      <c r="G205" t="s">
        <v>21</v>
      </c>
      <c r="H205">
        <v>3</v>
      </c>
      <c r="I205" t="s">
        <v>21</v>
      </c>
      <c r="J205">
        <v>144</v>
      </c>
      <c r="K205">
        <v>144</v>
      </c>
    </row>
    <row r="206" spans="1:11" x14ac:dyDescent="0.45">
      <c r="A206" t="s">
        <v>7</v>
      </c>
      <c r="B206" t="s">
        <v>18</v>
      </c>
      <c r="C206">
        <v>20</v>
      </c>
      <c r="D206" t="s">
        <v>17</v>
      </c>
      <c r="E206">
        <v>140</v>
      </c>
      <c r="F206">
        <v>140</v>
      </c>
      <c r="G206" t="s">
        <v>21</v>
      </c>
      <c r="H206">
        <v>3</v>
      </c>
      <c r="I206" t="s">
        <v>21</v>
      </c>
      <c r="J206">
        <v>190</v>
      </c>
      <c r="K206">
        <v>190</v>
      </c>
    </row>
    <row r="207" spans="1:11" x14ac:dyDescent="0.45">
      <c r="A207" t="s">
        <v>7</v>
      </c>
      <c r="B207" t="s">
        <v>11</v>
      </c>
      <c r="C207">
        <v>30</v>
      </c>
      <c r="D207" t="s">
        <v>16</v>
      </c>
      <c r="E207">
        <v>135</v>
      </c>
      <c r="F207">
        <v>135</v>
      </c>
      <c r="G207" t="s">
        <v>21</v>
      </c>
      <c r="H207">
        <v>3</v>
      </c>
      <c r="I207" t="s">
        <v>21</v>
      </c>
      <c r="J207">
        <v>134</v>
      </c>
      <c r="K207">
        <v>134</v>
      </c>
    </row>
    <row r="208" spans="1:11" x14ac:dyDescent="0.45">
      <c r="A208" t="s">
        <v>7</v>
      </c>
      <c r="B208" t="s">
        <v>18</v>
      </c>
      <c r="C208">
        <v>53</v>
      </c>
      <c r="D208" t="s">
        <v>12</v>
      </c>
      <c r="E208">
        <v>143</v>
      </c>
      <c r="F208">
        <v>143</v>
      </c>
      <c r="G208" t="s">
        <v>21</v>
      </c>
      <c r="H208">
        <v>3</v>
      </c>
      <c r="I208" t="s">
        <v>21</v>
      </c>
      <c r="J208">
        <v>164</v>
      </c>
      <c r="K208">
        <v>164</v>
      </c>
    </row>
    <row r="209" spans="1:11" x14ac:dyDescent="0.45">
      <c r="A209" t="s">
        <v>13</v>
      </c>
      <c r="B209" t="s">
        <v>11</v>
      </c>
      <c r="C209">
        <v>43</v>
      </c>
      <c r="D209" t="s">
        <v>9</v>
      </c>
      <c r="E209">
        <v>145</v>
      </c>
      <c r="F209">
        <v>145</v>
      </c>
      <c r="G209" t="s">
        <v>21</v>
      </c>
      <c r="H209">
        <v>3</v>
      </c>
      <c r="I209" t="s">
        <v>21</v>
      </c>
      <c r="J209">
        <v>191</v>
      </c>
      <c r="K209">
        <v>191</v>
      </c>
    </row>
    <row r="210" spans="1:11" x14ac:dyDescent="0.45">
      <c r="A210" t="s">
        <v>13</v>
      </c>
      <c r="B210" t="s">
        <v>8</v>
      </c>
      <c r="C210">
        <v>57</v>
      </c>
      <c r="D210" t="s">
        <v>12</v>
      </c>
      <c r="E210">
        <v>145</v>
      </c>
      <c r="F210">
        <v>145</v>
      </c>
      <c r="G210" t="s">
        <v>21</v>
      </c>
      <c r="H210">
        <v>3</v>
      </c>
      <c r="I210" t="s">
        <v>21</v>
      </c>
      <c r="J210">
        <v>194</v>
      </c>
      <c r="K210">
        <v>194</v>
      </c>
    </row>
    <row r="211" spans="1:11" x14ac:dyDescent="0.45">
      <c r="A211" t="s">
        <v>13</v>
      </c>
      <c r="B211" t="s">
        <v>11</v>
      </c>
      <c r="C211">
        <v>76</v>
      </c>
      <c r="D211" t="s">
        <v>15</v>
      </c>
      <c r="E211">
        <v>143</v>
      </c>
      <c r="F211">
        <v>143</v>
      </c>
      <c r="G211" t="s">
        <v>21</v>
      </c>
      <c r="H211">
        <v>3</v>
      </c>
      <c r="I211" t="s">
        <v>21</v>
      </c>
      <c r="J211">
        <v>173</v>
      </c>
      <c r="K211">
        <v>173</v>
      </c>
    </row>
    <row r="212" spans="1:11" x14ac:dyDescent="0.45">
      <c r="A212" t="s">
        <v>13</v>
      </c>
      <c r="B212" t="s">
        <v>11</v>
      </c>
      <c r="C212">
        <v>40</v>
      </c>
      <c r="D212" t="s">
        <v>9</v>
      </c>
      <c r="E212">
        <v>130</v>
      </c>
      <c r="F212">
        <v>130</v>
      </c>
      <c r="G212" t="s">
        <v>21</v>
      </c>
      <c r="H212">
        <v>3</v>
      </c>
      <c r="I212" t="s">
        <v>21</v>
      </c>
      <c r="J212">
        <v>158</v>
      </c>
      <c r="K212">
        <v>158</v>
      </c>
    </row>
    <row r="213" spans="1:11" x14ac:dyDescent="0.45">
      <c r="A213" t="s">
        <v>13</v>
      </c>
      <c r="B213" t="s">
        <v>8</v>
      </c>
      <c r="C213">
        <v>31</v>
      </c>
      <c r="D213" t="s">
        <v>16</v>
      </c>
      <c r="E213">
        <v>145</v>
      </c>
      <c r="F213">
        <v>145</v>
      </c>
      <c r="G213" t="s">
        <v>21</v>
      </c>
      <c r="H213">
        <v>3</v>
      </c>
      <c r="I213" t="s">
        <v>21</v>
      </c>
      <c r="J213">
        <v>163</v>
      </c>
      <c r="K213">
        <v>163</v>
      </c>
    </row>
    <row r="214" spans="1:11" x14ac:dyDescent="0.45">
      <c r="A214" t="s">
        <v>13</v>
      </c>
      <c r="B214" t="s">
        <v>11</v>
      </c>
      <c r="C214">
        <v>28</v>
      </c>
      <c r="D214" t="s">
        <v>17</v>
      </c>
      <c r="E214">
        <v>130</v>
      </c>
      <c r="F214">
        <v>130</v>
      </c>
      <c r="G214" t="s">
        <v>21</v>
      </c>
      <c r="H214">
        <v>3</v>
      </c>
      <c r="I214" t="s">
        <v>21</v>
      </c>
      <c r="J214">
        <v>176</v>
      </c>
      <c r="K214">
        <v>176</v>
      </c>
    </row>
    <row r="215" spans="1:11" x14ac:dyDescent="0.45">
      <c r="A215" t="s">
        <v>13</v>
      </c>
      <c r="B215" t="s">
        <v>11</v>
      </c>
      <c r="C215">
        <v>47</v>
      </c>
      <c r="D215" t="s">
        <v>9</v>
      </c>
      <c r="E215">
        <v>142</v>
      </c>
      <c r="F215">
        <v>142</v>
      </c>
      <c r="G215" t="s">
        <v>21</v>
      </c>
      <c r="H215">
        <v>3</v>
      </c>
      <c r="I215" t="s">
        <v>21</v>
      </c>
      <c r="J215">
        <v>188</v>
      </c>
      <c r="K215">
        <v>188</v>
      </c>
    </row>
    <row r="216" spans="1:11" x14ac:dyDescent="0.45">
      <c r="A216" t="s">
        <v>13</v>
      </c>
      <c r="B216" t="s">
        <v>11</v>
      </c>
      <c r="C216">
        <v>50</v>
      </c>
      <c r="D216" t="s">
        <v>12</v>
      </c>
      <c r="E216">
        <v>147</v>
      </c>
      <c r="F216">
        <v>147</v>
      </c>
      <c r="G216" t="s">
        <v>21</v>
      </c>
      <c r="H216">
        <v>3</v>
      </c>
      <c r="I216" t="s">
        <v>21</v>
      </c>
      <c r="J216">
        <v>222</v>
      </c>
      <c r="K216">
        <v>222</v>
      </c>
    </row>
    <row r="217" spans="1:11" x14ac:dyDescent="0.45">
      <c r="A217" t="s">
        <v>13</v>
      </c>
      <c r="B217" t="s">
        <v>8</v>
      </c>
      <c r="C217">
        <v>38</v>
      </c>
      <c r="D217" t="s">
        <v>16</v>
      </c>
      <c r="E217">
        <v>138</v>
      </c>
      <c r="F217">
        <v>9</v>
      </c>
      <c r="G217" t="s">
        <v>21</v>
      </c>
      <c r="H217">
        <v>3</v>
      </c>
      <c r="I217" t="s">
        <v>21</v>
      </c>
      <c r="J217">
        <v>347</v>
      </c>
      <c r="K217">
        <v>347</v>
      </c>
    </row>
    <row r="218" spans="1:11" x14ac:dyDescent="0.45">
      <c r="A218" t="s">
        <v>13</v>
      </c>
      <c r="B218" t="s">
        <v>18</v>
      </c>
      <c r="C218">
        <v>60</v>
      </c>
      <c r="D218" t="s">
        <v>15</v>
      </c>
      <c r="E218">
        <v>128</v>
      </c>
      <c r="F218">
        <v>128</v>
      </c>
      <c r="G218" t="s">
        <v>21</v>
      </c>
      <c r="H218">
        <v>3</v>
      </c>
      <c r="I218" t="s">
        <v>21</v>
      </c>
      <c r="J218">
        <v>164</v>
      </c>
      <c r="K218">
        <v>164</v>
      </c>
    </row>
    <row r="219" spans="1:11" x14ac:dyDescent="0.45">
      <c r="A219" t="s">
        <v>13</v>
      </c>
      <c r="B219" t="s">
        <v>11</v>
      </c>
      <c r="C219">
        <v>59</v>
      </c>
      <c r="D219" t="s">
        <v>12</v>
      </c>
      <c r="E219">
        <v>138</v>
      </c>
      <c r="F219">
        <v>138</v>
      </c>
      <c r="G219" t="s">
        <v>21</v>
      </c>
      <c r="H219">
        <v>3</v>
      </c>
      <c r="I219" t="s">
        <v>21</v>
      </c>
      <c r="J219">
        <v>158</v>
      </c>
      <c r="K219">
        <v>158</v>
      </c>
    </row>
    <row r="220" spans="1:11" x14ac:dyDescent="0.45">
      <c r="A220" t="s">
        <v>13</v>
      </c>
      <c r="B220" t="s">
        <v>14</v>
      </c>
      <c r="C220">
        <v>30</v>
      </c>
      <c r="D220" t="s">
        <v>16</v>
      </c>
      <c r="E220">
        <v>143</v>
      </c>
      <c r="F220">
        <v>143</v>
      </c>
      <c r="G220" t="s">
        <v>21</v>
      </c>
      <c r="H220">
        <v>3</v>
      </c>
      <c r="I220" t="s">
        <v>21</v>
      </c>
      <c r="J220">
        <v>115</v>
      </c>
      <c r="K220">
        <v>115</v>
      </c>
    </row>
    <row r="221" spans="1:11" x14ac:dyDescent="0.45">
      <c r="A221" t="s">
        <v>13</v>
      </c>
      <c r="B221" t="s">
        <v>11</v>
      </c>
      <c r="C221">
        <v>38</v>
      </c>
      <c r="D221" t="s">
        <v>16</v>
      </c>
      <c r="E221">
        <v>145</v>
      </c>
      <c r="F221">
        <v>145</v>
      </c>
      <c r="G221" t="s">
        <v>21</v>
      </c>
      <c r="H221">
        <v>3</v>
      </c>
      <c r="I221" t="s">
        <v>21</v>
      </c>
      <c r="J221">
        <v>204</v>
      </c>
      <c r="K221">
        <v>204</v>
      </c>
    </row>
    <row r="222" spans="1:11" x14ac:dyDescent="0.45">
      <c r="A222" t="s">
        <v>13</v>
      </c>
      <c r="B222" t="s">
        <v>18</v>
      </c>
      <c r="C222">
        <v>39</v>
      </c>
      <c r="D222" t="s">
        <v>16</v>
      </c>
      <c r="E222">
        <v>144</v>
      </c>
      <c r="F222">
        <v>144</v>
      </c>
      <c r="G222" t="s">
        <v>21</v>
      </c>
      <c r="H222">
        <v>3</v>
      </c>
      <c r="I222" t="s">
        <v>21</v>
      </c>
      <c r="J222">
        <v>192</v>
      </c>
      <c r="K222">
        <v>192</v>
      </c>
    </row>
    <row r="223" spans="1:11" x14ac:dyDescent="0.45">
      <c r="A223" t="s">
        <v>13</v>
      </c>
      <c r="B223" t="s">
        <v>8</v>
      </c>
      <c r="C223">
        <v>28</v>
      </c>
      <c r="D223" t="s">
        <v>17</v>
      </c>
      <c r="E223">
        <v>126</v>
      </c>
      <c r="F223">
        <v>126</v>
      </c>
      <c r="G223" t="s">
        <v>21</v>
      </c>
      <c r="H223">
        <v>3</v>
      </c>
      <c r="I223" t="s">
        <v>21</v>
      </c>
      <c r="J223">
        <v>201</v>
      </c>
      <c r="K223">
        <v>201</v>
      </c>
    </row>
    <row r="224" spans="1:11" x14ac:dyDescent="0.45">
      <c r="A224" t="s">
        <v>13</v>
      </c>
      <c r="B224" t="s">
        <v>11</v>
      </c>
      <c r="C224">
        <v>41</v>
      </c>
      <c r="D224" t="s">
        <v>9</v>
      </c>
      <c r="E224">
        <v>139</v>
      </c>
      <c r="F224">
        <v>139</v>
      </c>
      <c r="G224" t="s">
        <v>21</v>
      </c>
      <c r="H224">
        <v>3</v>
      </c>
      <c r="I224" t="s">
        <v>21</v>
      </c>
      <c r="J224">
        <v>244</v>
      </c>
      <c r="K224">
        <v>244</v>
      </c>
    </row>
    <row r="225" spans="1:11" x14ac:dyDescent="0.45">
      <c r="A225" t="s">
        <v>13</v>
      </c>
      <c r="B225" t="s">
        <v>8</v>
      </c>
      <c r="C225">
        <v>60</v>
      </c>
      <c r="D225" t="s">
        <v>15</v>
      </c>
      <c r="E225">
        <v>134</v>
      </c>
      <c r="F225">
        <v>134</v>
      </c>
      <c r="G225" t="s">
        <v>21</v>
      </c>
      <c r="H225">
        <v>3</v>
      </c>
      <c r="I225" t="s">
        <v>21</v>
      </c>
      <c r="J225">
        <v>245</v>
      </c>
      <c r="K225">
        <v>245</v>
      </c>
    </row>
    <row r="226" spans="1:11" x14ac:dyDescent="0.45">
      <c r="A226" t="s">
        <v>13</v>
      </c>
      <c r="B226" t="s">
        <v>8</v>
      </c>
      <c r="C226">
        <v>42</v>
      </c>
      <c r="D226" t="s">
        <v>9</v>
      </c>
      <c r="E226">
        <v>141</v>
      </c>
      <c r="F226">
        <v>141</v>
      </c>
      <c r="G226" t="s">
        <v>21</v>
      </c>
      <c r="H226">
        <v>3</v>
      </c>
      <c r="I226" t="s">
        <v>21</v>
      </c>
      <c r="J226">
        <v>207</v>
      </c>
      <c r="K226">
        <v>207</v>
      </c>
    </row>
    <row r="227" spans="1:11" x14ac:dyDescent="0.45">
      <c r="A227" t="s">
        <v>13</v>
      </c>
      <c r="B227" t="s">
        <v>8</v>
      </c>
      <c r="C227">
        <v>19</v>
      </c>
      <c r="D227" t="s">
        <v>17</v>
      </c>
      <c r="E227">
        <v>135</v>
      </c>
      <c r="F227">
        <v>135</v>
      </c>
      <c r="G227" t="s">
        <v>21</v>
      </c>
      <c r="H227">
        <v>3</v>
      </c>
      <c r="I227" t="s">
        <v>21</v>
      </c>
      <c r="J227">
        <v>184</v>
      </c>
      <c r="K227">
        <v>184</v>
      </c>
    </row>
    <row r="228" spans="1:11" x14ac:dyDescent="0.45">
      <c r="A228" t="s">
        <v>13</v>
      </c>
      <c r="B228" t="s">
        <v>11</v>
      </c>
      <c r="C228">
        <v>20</v>
      </c>
      <c r="D228" t="s">
        <v>17</v>
      </c>
      <c r="E228">
        <v>141</v>
      </c>
      <c r="F228">
        <v>141</v>
      </c>
      <c r="G228" t="s">
        <v>21</v>
      </c>
      <c r="H228">
        <v>3</v>
      </c>
      <c r="I228" t="s">
        <v>21</v>
      </c>
      <c r="J228">
        <v>184</v>
      </c>
      <c r="K228">
        <v>184</v>
      </c>
    </row>
    <row r="229" spans="1:11" x14ac:dyDescent="0.45">
      <c r="A229" t="s">
        <v>13</v>
      </c>
      <c r="B229" t="s">
        <v>8</v>
      </c>
      <c r="C229">
        <v>26</v>
      </c>
      <c r="D229" t="s">
        <v>17</v>
      </c>
      <c r="E229">
        <v>130</v>
      </c>
      <c r="F229">
        <v>130</v>
      </c>
      <c r="G229" t="s">
        <v>21</v>
      </c>
      <c r="H229">
        <v>3</v>
      </c>
      <c r="I229" t="s">
        <v>21</v>
      </c>
      <c r="J229">
        <v>307</v>
      </c>
      <c r="K229">
        <v>307</v>
      </c>
    </row>
    <row r="230" spans="1:11" x14ac:dyDescent="0.45">
      <c r="A230" t="s">
        <v>13</v>
      </c>
      <c r="B230" t="s">
        <v>11</v>
      </c>
      <c r="C230">
        <v>54</v>
      </c>
      <c r="D230" t="s">
        <v>12</v>
      </c>
      <c r="E230">
        <v>129</v>
      </c>
      <c r="F230">
        <v>129</v>
      </c>
      <c r="G230" t="s">
        <v>21</v>
      </c>
      <c r="H230">
        <v>3</v>
      </c>
      <c r="I230" t="s">
        <v>21</v>
      </c>
      <c r="J230">
        <v>178</v>
      </c>
      <c r="K230">
        <v>178</v>
      </c>
    </row>
    <row r="231" spans="1:11" x14ac:dyDescent="0.45">
      <c r="A231" t="s">
        <v>13</v>
      </c>
      <c r="B231" t="s">
        <v>8</v>
      </c>
      <c r="C231">
        <v>78</v>
      </c>
      <c r="D231" t="s">
        <v>15</v>
      </c>
      <c r="E231">
        <v>145</v>
      </c>
      <c r="F231">
        <v>145</v>
      </c>
      <c r="G231" t="s">
        <v>21</v>
      </c>
      <c r="H231">
        <v>3</v>
      </c>
      <c r="I231" t="s">
        <v>21</v>
      </c>
      <c r="J231">
        <v>200</v>
      </c>
      <c r="K231">
        <v>200</v>
      </c>
    </row>
    <row r="232" spans="1:11" x14ac:dyDescent="0.45">
      <c r="A232" t="s">
        <v>7</v>
      </c>
      <c r="B232" t="s">
        <v>11</v>
      </c>
      <c r="C232">
        <v>34</v>
      </c>
      <c r="D232" t="s">
        <v>16</v>
      </c>
      <c r="E232">
        <v>160</v>
      </c>
      <c r="F232">
        <v>160</v>
      </c>
      <c r="G232" t="s">
        <v>22</v>
      </c>
      <c r="H232">
        <v>4</v>
      </c>
      <c r="I232" t="s">
        <v>22</v>
      </c>
      <c r="J232">
        <v>150</v>
      </c>
      <c r="K232">
        <v>150</v>
      </c>
    </row>
    <row r="233" spans="1:11" x14ac:dyDescent="0.45">
      <c r="A233" t="s">
        <v>7</v>
      </c>
      <c r="B233" t="s">
        <v>18</v>
      </c>
      <c r="C233">
        <v>30</v>
      </c>
      <c r="D233" t="s">
        <v>16</v>
      </c>
      <c r="E233">
        <v>161</v>
      </c>
      <c r="F233">
        <v>161</v>
      </c>
      <c r="G233" t="s">
        <v>22</v>
      </c>
      <c r="H233">
        <v>4</v>
      </c>
      <c r="I233" t="s">
        <v>22</v>
      </c>
      <c r="J233">
        <v>193</v>
      </c>
      <c r="K233">
        <v>193</v>
      </c>
    </row>
    <row r="234" spans="1:11" x14ac:dyDescent="0.45">
      <c r="A234" t="s">
        <v>7</v>
      </c>
      <c r="B234" t="s">
        <v>11</v>
      </c>
      <c r="C234">
        <v>62</v>
      </c>
      <c r="D234" t="s">
        <v>15</v>
      </c>
      <c r="E234">
        <v>166</v>
      </c>
      <c r="F234">
        <v>166</v>
      </c>
      <c r="G234" t="s">
        <v>22</v>
      </c>
      <c r="H234">
        <v>4</v>
      </c>
      <c r="I234" t="s">
        <v>22</v>
      </c>
      <c r="J234">
        <v>207</v>
      </c>
      <c r="K234">
        <v>207</v>
      </c>
    </row>
    <row r="235" spans="1:11" x14ac:dyDescent="0.45">
      <c r="A235" t="s">
        <v>7</v>
      </c>
      <c r="B235" t="s">
        <v>18</v>
      </c>
      <c r="C235">
        <v>66</v>
      </c>
      <c r="D235" t="s">
        <v>15</v>
      </c>
      <c r="E235">
        <v>155</v>
      </c>
      <c r="F235">
        <v>155</v>
      </c>
      <c r="G235" t="s">
        <v>22</v>
      </c>
      <c r="H235">
        <v>4</v>
      </c>
      <c r="I235" t="s">
        <v>22</v>
      </c>
      <c r="J235">
        <v>180</v>
      </c>
      <c r="K235">
        <v>180</v>
      </c>
    </row>
    <row r="236" spans="1:11" x14ac:dyDescent="0.45">
      <c r="A236" t="s">
        <v>7</v>
      </c>
      <c r="B236" t="s">
        <v>14</v>
      </c>
      <c r="C236">
        <v>37</v>
      </c>
      <c r="D236" t="s">
        <v>16</v>
      </c>
      <c r="E236">
        <v>166</v>
      </c>
      <c r="F236">
        <v>166</v>
      </c>
      <c r="G236" t="s">
        <v>22</v>
      </c>
      <c r="H236">
        <v>4</v>
      </c>
      <c r="I236" t="s">
        <v>22</v>
      </c>
      <c r="J236">
        <v>148</v>
      </c>
      <c r="K236">
        <v>148</v>
      </c>
    </row>
    <row r="237" spans="1:11" x14ac:dyDescent="0.45">
      <c r="A237" t="s">
        <v>7</v>
      </c>
      <c r="B237" t="s">
        <v>11</v>
      </c>
      <c r="C237">
        <v>40</v>
      </c>
      <c r="D237" t="s">
        <v>9</v>
      </c>
      <c r="E237">
        <v>159</v>
      </c>
      <c r="F237">
        <v>159</v>
      </c>
      <c r="G237" t="s">
        <v>22</v>
      </c>
      <c r="H237">
        <v>4</v>
      </c>
      <c r="I237" t="s">
        <v>22</v>
      </c>
      <c r="J237">
        <v>178</v>
      </c>
      <c r="K237">
        <v>178</v>
      </c>
    </row>
    <row r="238" spans="1:11" x14ac:dyDescent="0.45">
      <c r="A238" t="s">
        <v>7</v>
      </c>
      <c r="B238" t="s">
        <v>8</v>
      </c>
      <c r="C238">
        <v>36</v>
      </c>
      <c r="D238" t="s">
        <v>16</v>
      </c>
      <c r="E238">
        <v>162</v>
      </c>
      <c r="F238">
        <v>162</v>
      </c>
      <c r="G238" t="s">
        <v>22</v>
      </c>
      <c r="H238">
        <v>4</v>
      </c>
      <c r="I238" t="s">
        <v>22</v>
      </c>
      <c r="J238">
        <v>168</v>
      </c>
      <c r="K238">
        <v>168</v>
      </c>
    </row>
    <row r="239" spans="1:11" x14ac:dyDescent="0.45">
      <c r="A239" t="s">
        <v>7</v>
      </c>
      <c r="B239" t="s">
        <v>14</v>
      </c>
      <c r="C239">
        <v>65</v>
      </c>
      <c r="D239" t="s">
        <v>15</v>
      </c>
      <c r="E239">
        <v>157</v>
      </c>
      <c r="F239">
        <v>157</v>
      </c>
      <c r="G239" t="s">
        <v>22</v>
      </c>
      <c r="H239">
        <v>4</v>
      </c>
      <c r="I239" t="s">
        <v>22</v>
      </c>
      <c r="J239">
        <v>180</v>
      </c>
      <c r="K239">
        <v>180</v>
      </c>
    </row>
    <row r="240" spans="1:11" x14ac:dyDescent="0.45">
      <c r="A240" t="s">
        <v>7</v>
      </c>
      <c r="B240" t="s">
        <v>8</v>
      </c>
      <c r="C240">
        <v>23</v>
      </c>
      <c r="D240" t="s">
        <v>17</v>
      </c>
      <c r="E240">
        <v>170</v>
      </c>
      <c r="F240">
        <v>170</v>
      </c>
      <c r="G240" t="s">
        <v>22</v>
      </c>
      <c r="H240">
        <v>4</v>
      </c>
      <c r="I240" t="s">
        <v>22</v>
      </c>
      <c r="J240">
        <v>148</v>
      </c>
      <c r="K240">
        <v>148</v>
      </c>
    </row>
    <row r="241" spans="1:11" x14ac:dyDescent="0.45">
      <c r="A241" t="s">
        <v>7</v>
      </c>
      <c r="B241" t="s">
        <v>18</v>
      </c>
      <c r="C241">
        <v>67</v>
      </c>
      <c r="D241" t="s">
        <v>15</v>
      </c>
      <c r="E241">
        <v>168</v>
      </c>
      <c r="F241">
        <v>168</v>
      </c>
      <c r="G241" t="s">
        <v>22</v>
      </c>
      <c r="H241">
        <v>4</v>
      </c>
      <c r="I241" t="s">
        <v>22</v>
      </c>
      <c r="J241">
        <v>134</v>
      </c>
      <c r="K241">
        <v>134</v>
      </c>
    </row>
    <row r="242" spans="1:11" x14ac:dyDescent="0.45">
      <c r="A242" t="s">
        <v>7</v>
      </c>
      <c r="B242" t="s">
        <v>11</v>
      </c>
      <c r="C242">
        <v>28</v>
      </c>
      <c r="D242" t="s">
        <v>17</v>
      </c>
      <c r="E242">
        <v>170</v>
      </c>
      <c r="F242">
        <v>170</v>
      </c>
      <c r="G242" t="s">
        <v>22</v>
      </c>
      <c r="H242">
        <v>4</v>
      </c>
      <c r="I242" t="s">
        <v>22</v>
      </c>
      <c r="J242">
        <v>122</v>
      </c>
      <c r="K242">
        <v>122</v>
      </c>
    </row>
    <row r="243" spans="1:11" x14ac:dyDescent="0.45">
      <c r="A243" t="s">
        <v>7</v>
      </c>
      <c r="B243" t="s">
        <v>8</v>
      </c>
      <c r="C243">
        <v>37</v>
      </c>
      <c r="D243" t="s">
        <v>16</v>
      </c>
      <c r="E243">
        <v>173</v>
      </c>
      <c r="F243">
        <v>173</v>
      </c>
      <c r="G243" t="s">
        <v>22</v>
      </c>
      <c r="H243">
        <v>4</v>
      </c>
      <c r="I243" t="s">
        <v>22</v>
      </c>
      <c r="J243">
        <v>202</v>
      </c>
      <c r="K243">
        <v>202</v>
      </c>
    </row>
    <row r="244" spans="1:11" x14ac:dyDescent="0.45">
      <c r="A244" t="s">
        <v>7</v>
      </c>
      <c r="B244" t="s">
        <v>11</v>
      </c>
      <c r="C244">
        <v>28</v>
      </c>
      <c r="D244" t="s">
        <v>17</v>
      </c>
      <c r="E244">
        <v>174</v>
      </c>
      <c r="F244">
        <v>174</v>
      </c>
      <c r="G244" t="s">
        <v>22</v>
      </c>
      <c r="H244">
        <v>4</v>
      </c>
      <c r="I244" t="s">
        <v>22</v>
      </c>
      <c r="J244">
        <v>201</v>
      </c>
      <c r="K244">
        <v>201</v>
      </c>
    </row>
    <row r="245" spans="1:11" x14ac:dyDescent="0.45">
      <c r="A245" t="s">
        <v>7</v>
      </c>
      <c r="B245" t="s">
        <v>8</v>
      </c>
      <c r="C245">
        <v>31</v>
      </c>
      <c r="D245" t="s">
        <v>16</v>
      </c>
      <c r="E245">
        <v>170</v>
      </c>
      <c r="F245">
        <v>170</v>
      </c>
      <c r="G245" t="s">
        <v>22</v>
      </c>
      <c r="H245">
        <v>4</v>
      </c>
      <c r="I245" t="s">
        <v>22</v>
      </c>
      <c r="J245">
        <v>158</v>
      </c>
      <c r="K245">
        <v>158</v>
      </c>
    </row>
    <row r="246" spans="1:11" x14ac:dyDescent="0.45">
      <c r="A246" t="s">
        <v>7</v>
      </c>
      <c r="B246" t="s">
        <v>8</v>
      </c>
      <c r="C246">
        <v>47</v>
      </c>
      <c r="D246" t="s">
        <v>9</v>
      </c>
      <c r="E246">
        <v>165</v>
      </c>
      <c r="F246">
        <v>165</v>
      </c>
      <c r="G246" t="s">
        <v>22</v>
      </c>
      <c r="H246">
        <v>4</v>
      </c>
      <c r="I246" t="s">
        <v>22</v>
      </c>
      <c r="J246">
        <v>230</v>
      </c>
      <c r="K246">
        <v>230</v>
      </c>
    </row>
    <row r="247" spans="1:11" x14ac:dyDescent="0.45">
      <c r="A247" t="s">
        <v>7</v>
      </c>
      <c r="B247" t="s">
        <v>8</v>
      </c>
      <c r="C247">
        <v>59</v>
      </c>
      <c r="D247" t="s">
        <v>12</v>
      </c>
      <c r="E247">
        <v>157</v>
      </c>
      <c r="F247">
        <v>157</v>
      </c>
      <c r="G247" t="s">
        <v>22</v>
      </c>
      <c r="H247">
        <v>4</v>
      </c>
      <c r="I247" t="s">
        <v>22</v>
      </c>
      <c r="J247">
        <v>169</v>
      </c>
      <c r="K247">
        <v>169</v>
      </c>
    </row>
    <row r="248" spans="1:11" x14ac:dyDescent="0.45">
      <c r="A248" t="s">
        <v>7</v>
      </c>
      <c r="B248" t="s">
        <v>11</v>
      </c>
      <c r="C248">
        <v>40</v>
      </c>
      <c r="D248" t="s">
        <v>9</v>
      </c>
      <c r="E248">
        <v>174</v>
      </c>
      <c r="F248">
        <v>174</v>
      </c>
      <c r="G248" t="s">
        <v>22</v>
      </c>
      <c r="H248">
        <v>4</v>
      </c>
      <c r="I248" t="s">
        <v>22</v>
      </c>
      <c r="J248">
        <v>168</v>
      </c>
      <c r="K248">
        <v>168</v>
      </c>
    </row>
    <row r="249" spans="1:11" x14ac:dyDescent="0.45">
      <c r="A249" t="s">
        <v>7</v>
      </c>
      <c r="B249" t="s">
        <v>8</v>
      </c>
      <c r="C249">
        <v>75</v>
      </c>
      <c r="D249" t="s">
        <v>15</v>
      </c>
      <c r="E249">
        <v>174</v>
      </c>
      <c r="F249">
        <v>174</v>
      </c>
      <c r="G249" t="s">
        <v>22</v>
      </c>
      <c r="H249">
        <v>4</v>
      </c>
      <c r="I249" t="s">
        <v>22</v>
      </c>
      <c r="J249">
        <v>108</v>
      </c>
      <c r="K249">
        <v>108</v>
      </c>
    </row>
    <row r="250" spans="1:11" x14ac:dyDescent="0.45">
      <c r="A250" t="s">
        <v>7</v>
      </c>
      <c r="B250" t="s">
        <v>11</v>
      </c>
      <c r="C250">
        <v>55</v>
      </c>
      <c r="D250" t="s">
        <v>12</v>
      </c>
      <c r="E250">
        <v>156</v>
      </c>
      <c r="F250">
        <v>156</v>
      </c>
      <c r="G250" t="s">
        <v>22</v>
      </c>
      <c r="H250">
        <v>4</v>
      </c>
      <c r="I250" t="s">
        <v>22</v>
      </c>
      <c r="J250">
        <v>198</v>
      </c>
      <c r="K250">
        <v>198</v>
      </c>
    </row>
    <row r="251" spans="1:11" x14ac:dyDescent="0.45">
      <c r="A251" t="s">
        <v>7</v>
      </c>
      <c r="B251" t="s">
        <v>11</v>
      </c>
      <c r="C251">
        <v>38</v>
      </c>
      <c r="D251" t="s">
        <v>16</v>
      </c>
      <c r="E251">
        <v>151</v>
      </c>
      <c r="F251">
        <v>151</v>
      </c>
      <c r="G251" t="s">
        <v>22</v>
      </c>
      <c r="H251">
        <v>4</v>
      </c>
      <c r="I251" t="s">
        <v>22</v>
      </c>
      <c r="J251">
        <v>180</v>
      </c>
      <c r="K251">
        <v>180</v>
      </c>
    </row>
    <row r="252" spans="1:11" x14ac:dyDescent="0.45">
      <c r="A252" t="s">
        <v>7</v>
      </c>
      <c r="B252" t="s">
        <v>18</v>
      </c>
      <c r="C252">
        <v>63</v>
      </c>
      <c r="D252" t="s">
        <v>15</v>
      </c>
      <c r="E252">
        <v>151</v>
      </c>
      <c r="F252">
        <v>151</v>
      </c>
      <c r="G252" t="s">
        <v>22</v>
      </c>
      <c r="H252">
        <v>4</v>
      </c>
      <c r="I252" t="s">
        <v>22</v>
      </c>
      <c r="J252">
        <v>97</v>
      </c>
      <c r="K252">
        <v>97</v>
      </c>
    </row>
    <row r="253" spans="1:11" x14ac:dyDescent="0.45">
      <c r="A253" t="s">
        <v>7</v>
      </c>
      <c r="B253" t="s">
        <v>11</v>
      </c>
      <c r="C253">
        <v>76</v>
      </c>
      <c r="D253" t="s">
        <v>15</v>
      </c>
      <c r="E253">
        <v>158</v>
      </c>
      <c r="F253">
        <v>158</v>
      </c>
      <c r="G253" t="s">
        <v>22</v>
      </c>
      <c r="H253">
        <v>4</v>
      </c>
      <c r="I253" t="s">
        <v>22</v>
      </c>
      <c r="J253">
        <v>193</v>
      </c>
      <c r="K253">
        <v>193</v>
      </c>
    </row>
    <row r="254" spans="1:11" x14ac:dyDescent="0.45">
      <c r="A254" t="s">
        <v>7</v>
      </c>
      <c r="B254" t="s">
        <v>11</v>
      </c>
      <c r="C254">
        <v>56</v>
      </c>
      <c r="D254" t="s">
        <v>12</v>
      </c>
      <c r="E254">
        <v>153</v>
      </c>
      <c r="F254">
        <v>153</v>
      </c>
      <c r="G254" t="s">
        <v>22</v>
      </c>
      <c r="H254">
        <v>4</v>
      </c>
      <c r="I254" t="s">
        <v>22</v>
      </c>
      <c r="J254">
        <v>125</v>
      </c>
      <c r="K254">
        <v>125</v>
      </c>
    </row>
    <row r="255" spans="1:11" x14ac:dyDescent="0.45">
      <c r="A255" t="s">
        <v>7</v>
      </c>
      <c r="B255" t="s">
        <v>11</v>
      </c>
      <c r="C255">
        <v>32</v>
      </c>
      <c r="D255" t="s">
        <v>16</v>
      </c>
      <c r="E255">
        <v>170</v>
      </c>
      <c r="F255">
        <v>170</v>
      </c>
      <c r="G255" t="s">
        <v>22</v>
      </c>
      <c r="H255">
        <v>4</v>
      </c>
      <c r="I255" t="s">
        <v>22</v>
      </c>
      <c r="J255">
        <v>240</v>
      </c>
      <c r="K255">
        <v>240</v>
      </c>
    </row>
    <row r="256" spans="1:11" x14ac:dyDescent="0.45">
      <c r="A256" t="s">
        <v>7</v>
      </c>
      <c r="B256" t="s">
        <v>8</v>
      </c>
      <c r="C256">
        <v>31</v>
      </c>
      <c r="D256" t="s">
        <v>16</v>
      </c>
      <c r="E256">
        <v>160</v>
      </c>
      <c r="F256">
        <v>160</v>
      </c>
      <c r="G256" t="s">
        <v>22</v>
      </c>
      <c r="H256">
        <v>4</v>
      </c>
      <c r="I256" t="s">
        <v>22</v>
      </c>
      <c r="J256">
        <v>174</v>
      </c>
      <c r="K256">
        <v>174</v>
      </c>
    </row>
    <row r="257" spans="1:11" x14ac:dyDescent="0.45">
      <c r="A257" t="s">
        <v>7</v>
      </c>
      <c r="B257" t="s">
        <v>14</v>
      </c>
      <c r="C257">
        <v>30</v>
      </c>
      <c r="D257" t="s">
        <v>16</v>
      </c>
      <c r="E257">
        <v>160</v>
      </c>
      <c r="F257">
        <v>160</v>
      </c>
      <c r="G257" t="s">
        <v>22</v>
      </c>
      <c r="H257">
        <v>4</v>
      </c>
      <c r="I257" t="s">
        <v>22</v>
      </c>
      <c r="J257">
        <v>227</v>
      </c>
      <c r="K257">
        <v>227</v>
      </c>
    </row>
    <row r="258" spans="1:11" x14ac:dyDescent="0.45">
      <c r="A258" t="s">
        <v>7</v>
      </c>
      <c r="B258" t="s">
        <v>11</v>
      </c>
      <c r="C258">
        <v>65</v>
      </c>
      <c r="D258" t="s">
        <v>15</v>
      </c>
      <c r="E258">
        <v>152</v>
      </c>
      <c r="F258">
        <v>152</v>
      </c>
      <c r="G258" t="s">
        <v>22</v>
      </c>
      <c r="H258">
        <v>4</v>
      </c>
      <c r="I258" t="s">
        <v>22</v>
      </c>
      <c r="J258">
        <v>228</v>
      </c>
      <c r="K258">
        <v>228</v>
      </c>
    </row>
    <row r="259" spans="1:11" x14ac:dyDescent="0.45">
      <c r="A259" t="s">
        <v>7</v>
      </c>
      <c r="B259" t="s">
        <v>8</v>
      </c>
      <c r="C259">
        <v>40</v>
      </c>
      <c r="D259" t="s">
        <v>9</v>
      </c>
      <c r="E259">
        <v>175</v>
      </c>
      <c r="F259">
        <v>175</v>
      </c>
      <c r="G259" t="s">
        <v>22</v>
      </c>
      <c r="H259">
        <v>4</v>
      </c>
      <c r="I259" t="s">
        <v>22</v>
      </c>
      <c r="J259">
        <v>210</v>
      </c>
      <c r="K259">
        <v>210</v>
      </c>
    </row>
    <row r="260" spans="1:11" x14ac:dyDescent="0.45">
      <c r="A260" t="s">
        <v>7</v>
      </c>
      <c r="B260" t="s">
        <v>11</v>
      </c>
      <c r="C260">
        <v>51</v>
      </c>
      <c r="D260" t="s">
        <v>12</v>
      </c>
      <c r="E260">
        <v>170</v>
      </c>
      <c r="F260">
        <v>170</v>
      </c>
      <c r="G260" t="s">
        <v>22</v>
      </c>
      <c r="H260">
        <v>4</v>
      </c>
      <c r="I260" t="s">
        <v>22</v>
      </c>
      <c r="J260">
        <v>222</v>
      </c>
      <c r="K260">
        <v>222</v>
      </c>
    </row>
    <row r="261" spans="1:11" x14ac:dyDescent="0.45">
      <c r="A261" t="s">
        <v>7</v>
      </c>
      <c r="B261" t="s">
        <v>8</v>
      </c>
      <c r="C261">
        <v>36</v>
      </c>
      <c r="D261" t="s">
        <v>16</v>
      </c>
      <c r="E261">
        <v>153</v>
      </c>
      <c r="F261">
        <v>153</v>
      </c>
      <c r="G261" t="s">
        <v>22</v>
      </c>
      <c r="H261">
        <v>4</v>
      </c>
      <c r="I261" t="s">
        <v>22</v>
      </c>
      <c r="J261">
        <v>211</v>
      </c>
      <c r="K261">
        <v>211</v>
      </c>
    </row>
    <row r="262" spans="1:11" x14ac:dyDescent="0.45">
      <c r="A262" t="s">
        <v>7</v>
      </c>
      <c r="B262" t="s">
        <v>14</v>
      </c>
      <c r="C262">
        <v>73</v>
      </c>
      <c r="D262" t="s">
        <v>15</v>
      </c>
      <c r="E262">
        <v>153</v>
      </c>
      <c r="F262">
        <v>153</v>
      </c>
      <c r="G262" t="s">
        <v>22</v>
      </c>
      <c r="H262">
        <v>4</v>
      </c>
      <c r="I262" t="s">
        <v>22</v>
      </c>
      <c r="J262">
        <v>171</v>
      </c>
      <c r="K262">
        <v>171</v>
      </c>
    </row>
    <row r="263" spans="1:11" x14ac:dyDescent="0.45">
      <c r="A263" t="s">
        <v>7</v>
      </c>
      <c r="B263" t="s">
        <v>8</v>
      </c>
      <c r="C263">
        <v>49</v>
      </c>
      <c r="D263" t="s">
        <v>9</v>
      </c>
      <c r="E263">
        <v>151</v>
      </c>
      <c r="F263">
        <v>151</v>
      </c>
      <c r="G263" t="s">
        <v>22</v>
      </c>
      <c r="H263">
        <v>4</v>
      </c>
      <c r="I263" t="s">
        <v>22</v>
      </c>
      <c r="J263">
        <v>125</v>
      </c>
      <c r="K263">
        <v>125</v>
      </c>
    </row>
    <row r="264" spans="1:11" x14ac:dyDescent="0.45">
      <c r="A264" t="s">
        <v>7</v>
      </c>
      <c r="B264" t="s">
        <v>11</v>
      </c>
      <c r="C264">
        <v>56</v>
      </c>
      <c r="D264" t="s">
        <v>12</v>
      </c>
      <c r="E264">
        <v>167</v>
      </c>
      <c r="F264">
        <v>167</v>
      </c>
      <c r="G264" t="s">
        <v>22</v>
      </c>
      <c r="H264">
        <v>4</v>
      </c>
      <c r="I264" t="s">
        <v>22</v>
      </c>
      <c r="J264">
        <v>201</v>
      </c>
      <c r="K264">
        <v>201</v>
      </c>
    </row>
    <row r="265" spans="1:11" x14ac:dyDescent="0.45">
      <c r="A265" t="s">
        <v>7</v>
      </c>
      <c r="B265" t="s">
        <v>11</v>
      </c>
      <c r="C265">
        <v>60</v>
      </c>
      <c r="D265" t="s">
        <v>15</v>
      </c>
      <c r="E265">
        <v>156</v>
      </c>
      <c r="F265">
        <v>156</v>
      </c>
      <c r="G265" t="s">
        <v>22</v>
      </c>
      <c r="H265">
        <v>4</v>
      </c>
      <c r="I265" t="s">
        <v>22</v>
      </c>
      <c r="J265">
        <v>171</v>
      </c>
      <c r="K265">
        <v>171</v>
      </c>
    </row>
    <row r="266" spans="1:11" x14ac:dyDescent="0.45">
      <c r="A266" t="s">
        <v>7</v>
      </c>
      <c r="B266" t="s">
        <v>11</v>
      </c>
      <c r="C266">
        <v>50</v>
      </c>
      <c r="D266" t="s">
        <v>12</v>
      </c>
      <c r="E266">
        <v>153</v>
      </c>
      <c r="F266">
        <v>153</v>
      </c>
      <c r="G266" t="s">
        <v>22</v>
      </c>
      <c r="H266">
        <v>4</v>
      </c>
      <c r="I266" t="s">
        <v>22</v>
      </c>
      <c r="J266">
        <v>205</v>
      </c>
      <c r="K266">
        <v>205</v>
      </c>
    </row>
    <row r="267" spans="1:11" x14ac:dyDescent="0.45">
      <c r="A267" t="s">
        <v>7</v>
      </c>
      <c r="B267" t="s">
        <v>11</v>
      </c>
      <c r="C267">
        <v>60</v>
      </c>
      <c r="D267" t="s">
        <v>15</v>
      </c>
      <c r="E267">
        <v>166</v>
      </c>
      <c r="F267">
        <v>166</v>
      </c>
      <c r="G267" t="s">
        <v>22</v>
      </c>
      <c r="H267">
        <v>4</v>
      </c>
      <c r="I267" t="s">
        <v>22</v>
      </c>
      <c r="J267">
        <v>172</v>
      </c>
      <c r="K267">
        <v>172</v>
      </c>
    </row>
    <row r="268" spans="1:11" x14ac:dyDescent="0.45">
      <c r="A268" t="s">
        <v>7</v>
      </c>
      <c r="B268" t="s">
        <v>18</v>
      </c>
      <c r="C268">
        <v>43</v>
      </c>
      <c r="D268" t="s">
        <v>9</v>
      </c>
      <c r="E268">
        <v>151</v>
      </c>
      <c r="F268">
        <v>151</v>
      </c>
      <c r="G268" t="s">
        <v>22</v>
      </c>
      <c r="H268">
        <v>4</v>
      </c>
      <c r="I268" t="s">
        <v>22</v>
      </c>
      <c r="J268">
        <v>154</v>
      </c>
      <c r="K268">
        <v>154</v>
      </c>
    </row>
    <row r="269" spans="1:11" x14ac:dyDescent="0.45">
      <c r="A269" t="s">
        <v>7</v>
      </c>
      <c r="B269" t="s">
        <v>8</v>
      </c>
      <c r="C269">
        <v>40</v>
      </c>
      <c r="D269" t="s">
        <v>9</v>
      </c>
      <c r="E269">
        <v>170</v>
      </c>
      <c r="F269">
        <v>170</v>
      </c>
      <c r="G269" t="s">
        <v>22</v>
      </c>
      <c r="H269">
        <v>4</v>
      </c>
      <c r="I269" t="s">
        <v>22</v>
      </c>
      <c r="J269">
        <v>111</v>
      </c>
      <c r="K269">
        <v>111</v>
      </c>
    </row>
    <row r="270" spans="1:11" x14ac:dyDescent="0.45">
      <c r="A270" t="s">
        <v>7</v>
      </c>
      <c r="B270" t="s">
        <v>11</v>
      </c>
      <c r="C270">
        <v>27</v>
      </c>
      <c r="D270" t="s">
        <v>17</v>
      </c>
      <c r="E270">
        <v>155</v>
      </c>
      <c r="F270">
        <v>155</v>
      </c>
      <c r="G270" t="s">
        <v>22</v>
      </c>
      <c r="H270">
        <v>4</v>
      </c>
      <c r="I270" t="s">
        <v>22</v>
      </c>
      <c r="J270">
        <v>148</v>
      </c>
      <c r="K270">
        <v>148</v>
      </c>
    </row>
    <row r="271" spans="1:11" x14ac:dyDescent="0.45">
      <c r="A271" t="s">
        <v>7</v>
      </c>
      <c r="B271" t="s">
        <v>8</v>
      </c>
      <c r="C271">
        <v>66</v>
      </c>
      <c r="D271" t="s">
        <v>15</v>
      </c>
      <c r="E271">
        <v>159</v>
      </c>
      <c r="F271">
        <v>159</v>
      </c>
      <c r="G271" t="s">
        <v>22</v>
      </c>
      <c r="H271">
        <v>4</v>
      </c>
      <c r="I271" t="s">
        <v>22</v>
      </c>
      <c r="J271">
        <v>185</v>
      </c>
      <c r="K271">
        <v>185</v>
      </c>
    </row>
    <row r="272" spans="1:11" x14ac:dyDescent="0.45">
      <c r="A272" t="s">
        <v>7</v>
      </c>
      <c r="B272" t="s">
        <v>11</v>
      </c>
      <c r="C272">
        <v>37</v>
      </c>
      <c r="D272" t="s">
        <v>16</v>
      </c>
      <c r="E272">
        <v>165</v>
      </c>
      <c r="F272">
        <v>165</v>
      </c>
      <c r="G272" t="s">
        <v>22</v>
      </c>
      <c r="H272">
        <v>4</v>
      </c>
      <c r="I272" t="s">
        <v>22</v>
      </c>
      <c r="J272">
        <v>114</v>
      </c>
      <c r="K272">
        <v>114</v>
      </c>
    </row>
    <row r="273" spans="1:11" x14ac:dyDescent="0.45">
      <c r="A273" t="s">
        <v>7</v>
      </c>
      <c r="B273" t="s">
        <v>18</v>
      </c>
      <c r="C273">
        <v>61</v>
      </c>
      <c r="D273" t="s">
        <v>15</v>
      </c>
      <c r="E273">
        <v>169</v>
      </c>
      <c r="F273">
        <v>169</v>
      </c>
      <c r="G273" t="s">
        <v>22</v>
      </c>
      <c r="H273">
        <v>4</v>
      </c>
      <c r="I273" t="s">
        <v>22</v>
      </c>
      <c r="J273">
        <v>143</v>
      </c>
      <c r="K273">
        <v>143</v>
      </c>
    </row>
    <row r="274" spans="1:11" x14ac:dyDescent="0.45">
      <c r="A274" t="s">
        <v>7</v>
      </c>
      <c r="B274" t="s">
        <v>18</v>
      </c>
      <c r="C274">
        <v>36</v>
      </c>
      <c r="D274" t="s">
        <v>16</v>
      </c>
      <c r="E274">
        <v>155</v>
      </c>
      <c r="F274">
        <v>155</v>
      </c>
      <c r="G274" t="s">
        <v>22</v>
      </c>
      <c r="H274">
        <v>4</v>
      </c>
      <c r="I274" t="s">
        <v>22</v>
      </c>
      <c r="J274">
        <v>155</v>
      </c>
      <c r="K274">
        <v>155</v>
      </c>
    </row>
    <row r="275" spans="1:11" x14ac:dyDescent="0.45">
      <c r="A275" t="s">
        <v>7</v>
      </c>
      <c r="B275" t="s">
        <v>8</v>
      </c>
      <c r="C275">
        <v>41</v>
      </c>
      <c r="D275" t="s">
        <v>9</v>
      </c>
      <c r="E275">
        <v>161</v>
      </c>
      <c r="F275">
        <v>161</v>
      </c>
      <c r="G275" t="s">
        <v>22</v>
      </c>
      <c r="H275">
        <v>4</v>
      </c>
      <c r="I275" t="s">
        <v>22</v>
      </c>
      <c r="J275">
        <v>186</v>
      </c>
      <c r="K275">
        <v>186</v>
      </c>
    </row>
    <row r="276" spans="1:11" x14ac:dyDescent="0.45">
      <c r="A276" t="s">
        <v>7</v>
      </c>
      <c r="B276" t="s">
        <v>18</v>
      </c>
      <c r="C276">
        <v>36</v>
      </c>
      <c r="D276" t="s">
        <v>16</v>
      </c>
      <c r="E276">
        <v>175</v>
      </c>
      <c r="F276">
        <v>175</v>
      </c>
      <c r="G276" t="s">
        <v>22</v>
      </c>
      <c r="H276">
        <v>4</v>
      </c>
      <c r="I276" t="s">
        <v>22</v>
      </c>
      <c r="J276">
        <v>145</v>
      </c>
      <c r="K276">
        <v>145</v>
      </c>
    </row>
    <row r="277" spans="1:11" x14ac:dyDescent="0.45">
      <c r="A277" t="s">
        <v>7</v>
      </c>
      <c r="B277" t="s">
        <v>11</v>
      </c>
      <c r="C277">
        <v>38</v>
      </c>
      <c r="D277" t="s">
        <v>16</v>
      </c>
      <c r="E277">
        <v>175</v>
      </c>
      <c r="F277">
        <v>175</v>
      </c>
      <c r="G277" t="s">
        <v>22</v>
      </c>
      <c r="H277">
        <v>4</v>
      </c>
      <c r="I277" t="s">
        <v>22</v>
      </c>
      <c r="J277">
        <v>190</v>
      </c>
      <c r="K277">
        <v>190</v>
      </c>
    </row>
    <row r="278" spans="1:11" x14ac:dyDescent="0.45">
      <c r="A278" t="s">
        <v>7</v>
      </c>
      <c r="B278" t="s">
        <v>8</v>
      </c>
      <c r="C278">
        <v>41</v>
      </c>
      <c r="D278" t="s">
        <v>9</v>
      </c>
      <c r="E278">
        <v>153</v>
      </c>
      <c r="F278">
        <v>153</v>
      </c>
      <c r="G278" t="s">
        <v>22</v>
      </c>
      <c r="H278">
        <v>4</v>
      </c>
      <c r="I278" t="s">
        <v>22</v>
      </c>
      <c r="J278">
        <v>158</v>
      </c>
      <c r="K278">
        <v>158</v>
      </c>
    </row>
    <row r="279" spans="1:11" x14ac:dyDescent="0.45">
      <c r="A279" t="s">
        <v>7</v>
      </c>
      <c r="B279" t="s">
        <v>8</v>
      </c>
      <c r="C279">
        <v>23</v>
      </c>
      <c r="D279" t="s">
        <v>17</v>
      </c>
      <c r="E279">
        <v>153</v>
      </c>
      <c r="F279">
        <v>153</v>
      </c>
      <c r="G279" t="s">
        <v>22</v>
      </c>
      <c r="H279">
        <v>4</v>
      </c>
      <c r="I279" t="s">
        <v>22</v>
      </c>
      <c r="J279">
        <v>184</v>
      </c>
      <c r="K279">
        <v>184</v>
      </c>
    </row>
    <row r="280" spans="1:11" x14ac:dyDescent="0.45">
      <c r="A280" t="s">
        <v>7</v>
      </c>
      <c r="B280" t="s">
        <v>18</v>
      </c>
      <c r="C280">
        <v>43</v>
      </c>
      <c r="D280" t="s">
        <v>9</v>
      </c>
      <c r="E280">
        <v>168</v>
      </c>
      <c r="F280">
        <v>168</v>
      </c>
      <c r="G280" t="s">
        <v>22</v>
      </c>
      <c r="H280">
        <v>4</v>
      </c>
      <c r="I280" t="s">
        <v>22</v>
      </c>
      <c r="J280">
        <v>164</v>
      </c>
      <c r="K280">
        <v>164</v>
      </c>
    </row>
    <row r="281" spans="1:11" x14ac:dyDescent="0.45">
      <c r="A281" t="s">
        <v>7</v>
      </c>
      <c r="B281" t="s">
        <v>14</v>
      </c>
      <c r="C281">
        <v>25</v>
      </c>
      <c r="D281" t="s">
        <v>17</v>
      </c>
      <c r="E281">
        <v>155</v>
      </c>
      <c r="F281">
        <v>155</v>
      </c>
      <c r="G281" t="s">
        <v>22</v>
      </c>
      <c r="H281">
        <v>4</v>
      </c>
      <c r="I281" t="s">
        <v>22</v>
      </c>
      <c r="J281">
        <v>217</v>
      </c>
      <c r="K281">
        <v>217</v>
      </c>
    </row>
    <row r="282" spans="1:11" x14ac:dyDescent="0.45">
      <c r="A282" t="s">
        <v>7</v>
      </c>
      <c r="B282" t="s">
        <v>11</v>
      </c>
      <c r="C282">
        <v>52</v>
      </c>
      <c r="D282" t="s">
        <v>12</v>
      </c>
      <c r="E282">
        <v>168</v>
      </c>
      <c r="F282">
        <v>168</v>
      </c>
      <c r="G282" t="s">
        <v>22</v>
      </c>
      <c r="H282">
        <v>4</v>
      </c>
      <c r="I282" t="s">
        <v>22</v>
      </c>
      <c r="J282">
        <v>159</v>
      </c>
      <c r="K282">
        <v>159</v>
      </c>
    </row>
    <row r="283" spans="1:11" x14ac:dyDescent="0.45">
      <c r="A283" t="s">
        <v>7</v>
      </c>
      <c r="B283" t="s">
        <v>8</v>
      </c>
      <c r="C283">
        <v>55</v>
      </c>
      <c r="D283" t="s">
        <v>12</v>
      </c>
      <c r="E283">
        <v>172</v>
      </c>
      <c r="F283">
        <v>172</v>
      </c>
      <c r="G283" t="s">
        <v>22</v>
      </c>
      <c r="H283">
        <v>4</v>
      </c>
      <c r="I283" t="s">
        <v>22</v>
      </c>
      <c r="J283">
        <v>250</v>
      </c>
      <c r="K283">
        <v>250</v>
      </c>
    </row>
    <row r="284" spans="1:11" x14ac:dyDescent="0.45">
      <c r="A284" t="s">
        <v>7</v>
      </c>
      <c r="B284" t="s">
        <v>11</v>
      </c>
      <c r="C284">
        <v>84</v>
      </c>
      <c r="D284" t="s">
        <v>15</v>
      </c>
      <c r="E284">
        <v>162</v>
      </c>
      <c r="F284">
        <v>162</v>
      </c>
      <c r="G284" t="s">
        <v>22</v>
      </c>
      <c r="H284">
        <v>4</v>
      </c>
      <c r="I284" t="s">
        <v>22</v>
      </c>
      <c r="J284">
        <v>182</v>
      </c>
      <c r="K284">
        <v>182</v>
      </c>
    </row>
    <row r="285" spans="1:11" x14ac:dyDescent="0.45">
      <c r="A285" t="s">
        <v>7</v>
      </c>
      <c r="B285" t="s">
        <v>8</v>
      </c>
      <c r="C285">
        <v>33</v>
      </c>
      <c r="D285" t="s">
        <v>16</v>
      </c>
      <c r="E285">
        <v>156</v>
      </c>
      <c r="F285">
        <v>156</v>
      </c>
      <c r="G285" t="s">
        <v>22</v>
      </c>
      <c r="H285">
        <v>4</v>
      </c>
      <c r="I285" t="s">
        <v>22</v>
      </c>
      <c r="J285">
        <v>186</v>
      </c>
      <c r="K285">
        <v>186</v>
      </c>
    </row>
    <row r="286" spans="1:11" x14ac:dyDescent="0.45">
      <c r="A286" t="s">
        <v>13</v>
      </c>
      <c r="B286" t="s">
        <v>18</v>
      </c>
      <c r="C286">
        <v>37</v>
      </c>
      <c r="D286" t="s">
        <v>16</v>
      </c>
      <c r="E286">
        <v>170</v>
      </c>
      <c r="F286">
        <v>170</v>
      </c>
      <c r="G286" t="s">
        <v>22</v>
      </c>
      <c r="H286">
        <v>4</v>
      </c>
      <c r="I286" t="s">
        <v>22</v>
      </c>
      <c r="J286">
        <v>200</v>
      </c>
      <c r="K286">
        <v>200</v>
      </c>
    </row>
    <row r="287" spans="1:11" x14ac:dyDescent="0.45">
      <c r="A287" t="s">
        <v>13</v>
      </c>
      <c r="B287" t="s">
        <v>14</v>
      </c>
      <c r="C287">
        <v>45</v>
      </c>
      <c r="D287" t="s">
        <v>9</v>
      </c>
      <c r="E287">
        <v>166</v>
      </c>
      <c r="F287">
        <v>166</v>
      </c>
      <c r="G287" t="s">
        <v>22</v>
      </c>
      <c r="H287">
        <v>4</v>
      </c>
      <c r="I287" t="s">
        <v>22</v>
      </c>
      <c r="J287">
        <v>200</v>
      </c>
      <c r="K287">
        <v>200</v>
      </c>
    </row>
    <row r="288" spans="1:11" x14ac:dyDescent="0.45">
      <c r="A288" t="s">
        <v>13</v>
      </c>
      <c r="B288" t="s">
        <v>8</v>
      </c>
      <c r="C288">
        <v>27</v>
      </c>
      <c r="D288" t="s">
        <v>17</v>
      </c>
      <c r="E288">
        <v>170</v>
      </c>
      <c r="F288">
        <v>170</v>
      </c>
      <c r="G288" t="s">
        <v>22</v>
      </c>
      <c r="H288">
        <v>4</v>
      </c>
      <c r="I288" t="s">
        <v>22</v>
      </c>
      <c r="J288">
        <v>199</v>
      </c>
      <c r="K288">
        <v>199</v>
      </c>
    </row>
    <row r="289" spans="1:11" x14ac:dyDescent="0.45">
      <c r="A289" t="s">
        <v>13</v>
      </c>
      <c r="B289" t="s">
        <v>8</v>
      </c>
      <c r="C289">
        <v>22</v>
      </c>
      <c r="D289" t="s">
        <v>17</v>
      </c>
      <c r="E289">
        <v>160</v>
      </c>
      <c r="F289">
        <v>160</v>
      </c>
      <c r="G289" t="s">
        <v>22</v>
      </c>
      <c r="H289">
        <v>4</v>
      </c>
      <c r="I289" t="s">
        <v>22</v>
      </c>
      <c r="J289">
        <v>186</v>
      </c>
      <c r="K289">
        <v>186</v>
      </c>
    </row>
    <row r="290" spans="1:11" x14ac:dyDescent="0.45">
      <c r="A290" t="s">
        <v>13</v>
      </c>
      <c r="B290" t="s">
        <v>11</v>
      </c>
      <c r="C290">
        <v>52</v>
      </c>
      <c r="D290" t="s">
        <v>12</v>
      </c>
      <c r="E290">
        <v>170</v>
      </c>
      <c r="F290">
        <v>170</v>
      </c>
      <c r="G290" t="s">
        <v>22</v>
      </c>
      <c r="H290">
        <v>4</v>
      </c>
      <c r="I290" t="s">
        <v>22</v>
      </c>
      <c r="J290">
        <v>234</v>
      </c>
      <c r="K290">
        <v>234</v>
      </c>
    </row>
    <row r="291" spans="1:11" x14ac:dyDescent="0.45">
      <c r="A291" t="s">
        <v>13</v>
      </c>
      <c r="B291" t="s">
        <v>18</v>
      </c>
      <c r="C291">
        <v>76</v>
      </c>
      <c r="D291" t="s">
        <v>15</v>
      </c>
      <c r="E291">
        <v>154</v>
      </c>
      <c r="F291">
        <v>154</v>
      </c>
      <c r="G291" t="s">
        <v>22</v>
      </c>
      <c r="H291">
        <v>4</v>
      </c>
      <c r="I291" t="s">
        <v>22</v>
      </c>
      <c r="J291">
        <v>190</v>
      </c>
      <c r="K291">
        <v>190</v>
      </c>
    </row>
    <row r="292" spans="1:11" x14ac:dyDescent="0.45">
      <c r="A292" t="s">
        <v>13</v>
      </c>
      <c r="B292" t="s">
        <v>8</v>
      </c>
      <c r="C292">
        <v>20</v>
      </c>
      <c r="D292" t="s">
        <v>17</v>
      </c>
      <c r="E292">
        <v>161</v>
      </c>
      <c r="F292">
        <v>161</v>
      </c>
      <c r="G292" t="s">
        <v>22</v>
      </c>
      <c r="H292">
        <v>4</v>
      </c>
      <c r="I292" t="s">
        <v>22</v>
      </c>
      <c r="J292">
        <v>194</v>
      </c>
      <c r="K292">
        <v>194</v>
      </c>
    </row>
    <row r="293" spans="1:11" x14ac:dyDescent="0.45">
      <c r="A293" t="s">
        <v>13</v>
      </c>
      <c r="B293" t="s">
        <v>8</v>
      </c>
      <c r="C293">
        <v>41</v>
      </c>
      <c r="D293" t="s">
        <v>9</v>
      </c>
      <c r="E293">
        <v>154</v>
      </c>
      <c r="F293">
        <v>154</v>
      </c>
      <c r="G293" t="s">
        <v>22</v>
      </c>
      <c r="H293">
        <v>4</v>
      </c>
      <c r="I293" t="s">
        <v>22</v>
      </c>
      <c r="J293">
        <v>196</v>
      </c>
      <c r="K293">
        <v>196</v>
      </c>
    </row>
    <row r="294" spans="1:11" x14ac:dyDescent="0.45">
      <c r="A294" t="s">
        <v>13</v>
      </c>
      <c r="B294" t="s">
        <v>8</v>
      </c>
      <c r="C294">
        <v>35</v>
      </c>
      <c r="D294" t="s">
        <v>16</v>
      </c>
      <c r="E294">
        <v>169</v>
      </c>
      <c r="F294">
        <v>169</v>
      </c>
      <c r="G294" t="s">
        <v>22</v>
      </c>
      <c r="H294">
        <v>4</v>
      </c>
      <c r="I294" t="s">
        <v>22</v>
      </c>
      <c r="J294">
        <v>188</v>
      </c>
      <c r="K294">
        <v>188</v>
      </c>
    </row>
    <row r="295" spans="1:11" x14ac:dyDescent="0.45">
      <c r="A295" t="s">
        <v>13</v>
      </c>
      <c r="B295" t="s">
        <v>11</v>
      </c>
      <c r="C295">
        <v>21</v>
      </c>
      <c r="D295" t="s">
        <v>17</v>
      </c>
      <c r="E295">
        <v>158</v>
      </c>
      <c r="F295">
        <v>158</v>
      </c>
      <c r="G295" t="s">
        <v>22</v>
      </c>
      <c r="H295">
        <v>4</v>
      </c>
      <c r="I295" t="s">
        <v>22</v>
      </c>
      <c r="J295">
        <v>159</v>
      </c>
      <c r="K295">
        <v>159</v>
      </c>
    </row>
    <row r="296" spans="1:11" x14ac:dyDescent="0.45">
      <c r="A296" t="s">
        <v>13</v>
      </c>
      <c r="B296" t="s">
        <v>8</v>
      </c>
      <c r="C296">
        <v>50</v>
      </c>
      <c r="D296" t="s">
        <v>12</v>
      </c>
      <c r="E296">
        <v>172</v>
      </c>
      <c r="F296">
        <v>172</v>
      </c>
      <c r="G296" t="s">
        <v>22</v>
      </c>
      <c r="H296">
        <v>4</v>
      </c>
      <c r="I296" t="s">
        <v>22</v>
      </c>
      <c r="J296">
        <v>174</v>
      </c>
      <c r="K296">
        <v>174</v>
      </c>
    </row>
    <row r="297" spans="1:11" x14ac:dyDescent="0.45">
      <c r="A297" t="s">
        <v>13</v>
      </c>
      <c r="B297" t="s">
        <v>14</v>
      </c>
      <c r="C297">
        <v>40</v>
      </c>
      <c r="D297" t="s">
        <v>9</v>
      </c>
      <c r="E297">
        <v>153</v>
      </c>
      <c r="F297">
        <v>153</v>
      </c>
      <c r="G297" t="s">
        <v>22</v>
      </c>
      <c r="H297">
        <v>4</v>
      </c>
      <c r="I297" t="s">
        <v>22</v>
      </c>
      <c r="J297">
        <v>181</v>
      </c>
      <c r="K297">
        <v>181</v>
      </c>
    </row>
    <row r="298" spans="1:11" x14ac:dyDescent="0.45">
      <c r="A298" t="s">
        <v>13</v>
      </c>
      <c r="B298" t="s">
        <v>8</v>
      </c>
      <c r="C298">
        <v>21</v>
      </c>
      <c r="D298" t="s">
        <v>17</v>
      </c>
      <c r="E298">
        <v>155</v>
      </c>
      <c r="F298">
        <v>155</v>
      </c>
      <c r="G298" t="s">
        <v>22</v>
      </c>
      <c r="H298">
        <v>4</v>
      </c>
      <c r="I298" t="s">
        <v>22</v>
      </c>
      <c r="J298">
        <v>255</v>
      </c>
      <c r="K298">
        <v>255</v>
      </c>
    </row>
    <row r="299" spans="1:11" x14ac:dyDescent="0.45">
      <c r="A299" t="s">
        <v>13</v>
      </c>
      <c r="B299" t="s">
        <v>8</v>
      </c>
      <c r="C299">
        <v>42</v>
      </c>
      <c r="D299" t="s">
        <v>9</v>
      </c>
      <c r="E299">
        <v>156</v>
      </c>
      <c r="F299">
        <v>156</v>
      </c>
      <c r="G299" t="s">
        <v>22</v>
      </c>
      <c r="H299">
        <v>4</v>
      </c>
      <c r="I299" t="s">
        <v>22</v>
      </c>
      <c r="J299">
        <v>254</v>
      </c>
      <c r="K299">
        <v>254</v>
      </c>
    </row>
    <row r="300" spans="1:11" x14ac:dyDescent="0.45">
      <c r="A300" t="s">
        <v>13</v>
      </c>
      <c r="B300" t="s">
        <v>18</v>
      </c>
      <c r="C300">
        <v>80</v>
      </c>
      <c r="D300" t="s">
        <v>15</v>
      </c>
      <c r="E300">
        <v>162</v>
      </c>
      <c r="F300">
        <v>162</v>
      </c>
      <c r="G300" t="s">
        <v>22</v>
      </c>
      <c r="H300">
        <v>4</v>
      </c>
      <c r="I300" t="s">
        <v>22</v>
      </c>
      <c r="J300">
        <v>143</v>
      </c>
      <c r="K300">
        <v>143</v>
      </c>
    </row>
    <row r="301" spans="1:11" x14ac:dyDescent="0.45">
      <c r="A301" t="s">
        <v>13</v>
      </c>
      <c r="B301" t="s">
        <v>8</v>
      </c>
      <c r="C301">
        <v>54</v>
      </c>
      <c r="D301" t="s">
        <v>12</v>
      </c>
      <c r="E301">
        <v>165</v>
      </c>
      <c r="F301">
        <v>165</v>
      </c>
      <c r="G301" t="s">
        <v>22</v>
      </c>
      <c r="H301">
        <v>4</v>
      </c>
      <c r="I301" t="s">
        <v>22</v>
      </c>
      <c r="J301">
        <v>196</v>
      </c>
      <c r="K301">
        <v>196</v>
      </c>
    </row>
    <row r="302" spans="1:11" x14ac:dyDescent="0.45">
      <c r="A302" t="s">
        <v>13</v>
      </c>
      <c r="B302" t="s">
        <v>14</v>
      </c>
      <c r="C302">
        <v>45</v>
      </c>
      <c r="D302" t="s">
        <v>9</v>
      </c>
      <c r="E302">
        <v>167</v>
      </c>
      <c r="F302">
        <v>167</v>
      </c>
      <c r="G302" t="s">
        <v>22</v>
      </c>
      <c r="H302">
        <v>4</v>
      </c>
      <c r="I302" t="s">
        <v>22</v>
      </c>
      <c r="J302">
        <v>179</v>
      </c>
      <c r="K302">
        <v>179</v>
      </c>
    </row>
    <row r="303" spans="1:11" x14ac:dyDescent="0.45">
      <c r="A303" t="s">
        <v>13</v>
      </c>
      <c r="B303" t="s">
        <v>8</v>
      </c>
      <c r="C303">
        <v>71</v>
      </c>
      <c r="D303" t="s">
        <v>15</v>
      </c>
      <c r="E303">
        <v>165</v>
      </c>
      <c r="F303">
        <v>165</v>
      </c>
      <c r="G303" t="s">
        <v>22</v>
      </c>
      <c r="H303">
        <v>4</v>
      </c>
      <c r="I303" t="s">
        <v>22</v>
      </c>
      <c r="J303">
        <v>208</v>
      </c>
      <c r="K303">
        <v>208</v>
      </c>
    </row>
    <row r="304" spans="1:11" x14ac:dyDescent="0.45">
      <c r="A304" t="s">
        <v>13</v>
      </c>
      <c r="B304" t="s">
        <v>11</v>
      </c>
      <c r="C304">
        <v>63</v>
      </c>
      <c r="D304" t="s">
        <v>15</v>
      </c>
      <c r="E304">
        <v>175</v>
      </c>
      <c r="F304">
        <v>175</v>
      </c>
      <c r="G304" t="s">
        <v>22</v>
      </c>
      <c r="H304">
        <v>4</v>
      </c>
      <c r="I304" t="s">
        <v>22</v>
      </c>
      <c r="J304">
        <v>170</v>
      </c>
      <c r="K304">
        <v>170</v>
      </c>
    </row>
    <row r="305" spans="1:11" x14ac:dyDescent="0.45">
      <c r="A305" t="s">
        <v>13</v>
      </c>
      <c r="B305" t="s">
        <v>11</v>
      </c>
      <c r="C305">
        <v>59</v>
      </c>
      <c r="D305" t="s">
        <v>12</v>
      </c>
      <c r="E305">
        <v>172</v>
      </c>
      <c r="F305">
        <v>172</v>
      </c>
      <c r="G305" t="s">
        <v>22</v>
      </c>
      <c r="H305">
        <v>4</v>
      </c>
      <c r="I305" t="s">
        <v>22</v>
      </c>
      <c r="J305">
        <v>195</v>
      </c>
      <c r="K305">
        <v>195</v>
      </c>
    </row>
    <row r="306" spans="1:11" x14ac:dyDescent="0.45">
      <c r="A306" t="s">
        <v>13</v>
      </c>
      <c r="B306" t="s">
        <v>18</v>
      </c>
      <c r="C306">
        <v>23</v>
      </c>
      <c r="D306" t="s">
        <v>17</v>
      </c>
      <c r="E306">
        <v>164</v>
      </c>
      <c r="F306">
        <v>164</v>
      </c>
      <c r="G306" t="s">
        <v>22</v>
      </c>
      <c r="H306">
        <v>4</v>
      </c>
      <c r="I306" t="s">
        <v>22</v>
      </c>
      <c r="J306">
        <v>230</v>
      </c>
      <c r="K306">
        <v>230</v>
      </c>
    </row>
    <row r="307" spans="1:11" x14ac:dyDescent="0.45">
      <c r="A307" t="s">
        <v>13</v>
      </c>
      <c r="B307" t="s">
        <v>8</v>
      </c>
      <c r="C307">
        <v>33</v>
      </c>
      <c r="D307" t="s">
        <v>16</v>
      </c>
      <c r="E307">
        <v>170</v>
      </c>
      <c r="F307">
        <v>170</v>
      </c>
      <c r="G307" t="s">
        <v>22</v>
      </c>
      <c r="H307">
        <v>4</v>
      </c>
      <c r="I307" t="s">
        <v>22</v>
      </c>
      <c r="J307">
        <v>191</v>
      </c>
      <c r="K307">
        <v>191</v>
      </c>
    </row>
    <row r="308" spans="1:11" x14ac:dyDescent="0.45">
      <c r="A308" t="s">
        <v>13</v>
      </c>
      <c r="B308" t="s">
        <v>11</v>
      </c>
      <c r="C308">
        <v>52</v>
      </c>
      <c r="D308" t="s">
        <v>12</v>
      </c>
      <c r="E308">
        <v>159</v>
      </c>
      <c r="F308">
        <v>159</v>
      </c>
      <c r="G308" t="s">
        <v>22</v>
      </c>
      <c r="H308">
        <v>4</v>
      </c>
      <c r="I308" t="s">
        <v>22</v>
      </c>
      <c r="J308">
        <v>181</v>
      </c>
      <c r="K308">
        <v>181</v>
      </c>
    </row>
    <row r="309" spans="1:11" x14ac:dyDescent="0.45">
      <c r="A309" t="s">
        <v>13</v>
      </c>
      <c r="B309" t="s">
        <v>18</v>
      </c>
      <c r="C309">
        <v>41</v>
      </c>
      <c r="D309" t="s">
        <v>9</v>
      </c>
      <c r="E309">
        <v>160</v>
      </c>
      <c r="F309">
        <v>160</v>
      </c>
      <c r="G309" t="s">
        <v>22</v>
      </c>
      <c r="H309">
        <v>4</v>
      </c>
      <c r="I309" t="s">
        <v>22</v>
      </c>
      <c r="J309">
        <v>205</v>
      </c>
      <c r="K309">
        <v>205</v>
      </c>
    </row>
    <row r="310" spans="1:11" x14ac:dyDescent="0.45">
      <c r="A310" t="s">
        <v>13</v>
      </c>
      <c r="B310" t="s">
        <v>8</v>
      </c>
      <c r="C310">
        <v>43</v>
      </c>
      <c r="D310" t="s">
        <v>9</v>
      </c>
      <c r="E310">
        <v>163</v>
      </c>
      <c r="F310">
        <v>163</v>
      </c>
      <c r="G310" t="s">
        <v>22</v>
      </c>
      <c r="H310">
        <v>4</v>
      </c>
      <c r="I310" t="s">
        <v>22</v>
      </c>
      <c r="J310">
        <v>198</v>
      </c>
      <c r="K310">
        <v>198</v>
      </c>
    </row>
    <row r="311" spans="1:11" x14ac:dyDescent="0.45">
      <c r="A311" t="s">
        <v>13</v>
      </c>
      <c r="B311" t="s">
        <v>11</v>
      </c>
      <c r="C311">
        <v>71</v>
      </c>
      <c r="D311" t="s">
        <v>15</v>
      </c>
      <c r="E311">
        <v>171</v>
      </c>
      <c r="F311">
        <v>171</v>
      </c>
      <c r="G311" t="s">
        <v>22</v>
      </c>
      <c r="H311">
        <v>4</v>
      </c>
      <c r="I311" t="s">
        <v>22</v>
      </c>
      <c r="J311">
        <v>162</v>
      </c>
      <c r="K311">
        <v>162</v>
      </c>
    </row>
    <row r="312" spans="1:11" x14ac:dyDescent="0.45">
      <c r="A312" t="s">
        <v>13</v>
      </c>
      <c r="B312" t="s">
        <v>11</v>
      </c>
      <c r="C312">
        <v>72</v>
      </c>
      <c r="D312" t="s">
        <v>15</v>
      </c>
      <c r="E312">
        <v>167</v>
      </c>
      <c r="F312">
        <v>167</v>
      </c>
      <c r="G312" t="s">
        <v>22</v>
      </c>
      <c r="H312">
        <v>4</v>
      </c>
      <c r="I312" t="s">
        <v>22</v>
      </c>
      <c r="J312">
        <v>202</v>
      </c>
      <c r="K312">
        <v>202</v>
      </c>
    </row>
    <row r="313" spans="1:11" x14ac:dyDescent="0.45">
      <c r="A313" t="s">
        <v>13</v>
      </c>
      <c r="B313" t="s">
        <v>14</v>
      </c>
      <c r="C313">
        <v>82</v>
      </c>
      <c r="D313" t="s">
        <v>15</v>
      </c>
      <c r="E313">
        <v>170</v>
      </c>
      <c r="F313">
        <v>170</v>
      </c>
      <c r="G313" t="s">
        <v>22</v>
      </c>
      <c r="H313">
        <v>4</v>
      </c>
      <c r="I313" t="s">
        <v>22</v>
      </c>
      <c r="J313">
        <v>244</v>
      </c>
      <c r="K313">
        <v>244</v>
      </c>
    </row>
    <row r="314" spans="1:11" x14ac:dyDescent="0.45">
      <c r="A314" t="s">
        <v>13</v>
      </c>
      <c r="B314" t="s">
        <v>11</v>
      </c>
      <c r="C314">
        <v>25</v>
      </c>
      <c r="D314" t="s">
        <v>17</v>
      </c>
      <c r="E314">
        <v>162</v>
      </c>
      <c r="F314">
        <v>162</v>
      </c>
      <c r="G314" t="s">
        <v>22</v>
      </c>
      <c r="H314">
        <v>4</v>
      </c>
      <c r="I314" t="s">
        <v>22</v>
      </c>
      <c r="J314">
        <v>159</v>
      </c>
      <c r="K314">
        <v>159</v>
      </c>
    </row>
    <row r="315" spans="1:11" x14ac:dyDescent="0.45">
      <c r="A315" t="s">
        <v>13</v>
      </c>
      <c r="B315" t="s">
        <v>8</v>
      </c>
      <c r="C315">
        <v>73</v>
      </c>
      <c r="D315" t="s">
        <v>15</v>
      </c>
      <c r="E315">
        <v>174</v>
      </c>
      <c r="F315">
        <v>174</v>
      </c>
      <c r="G315" t="s">
        <v>22</v>
      </c>
      <c r="H315">
        <v>4</v>
      </c>
      <c r="I315" t="s">
        <v>22</v>
      </c>
      <c r="J315">
        <v>188</v>
      </c>
      <c r="K315">
        <v>188</v>
      </c>
    </row>
    <row r="316" spans="1:11" x14ac:dyDescent="0.45">
      <c r="A316" t="s">
        <v>13</v>
      </c>
      <c r="B316" t="s">
        <v>14</v>
      </c>
      <c r="C316">
        <v>63</v>
      </c>
      <c r="D316" t="s">
        <v>15</v>
      </c>
      <c r="E316">
        <v>166</v>
      </c>
      <c r="F316">
        <v>166</v>
      </c>
      <c r="G316" t="s">
        <v>22</v>
      </c>
      <c r="H316">
        <v>4</v>
      </c>
      <c r="I316" t="s">
        <v>22</v>
      </c>
      <c r="J316">
        <v>216</v>
      </c>
      <c r="K316">
        <v>216</v>
      </c>
    </row>
    <row r="317" spans="1:11" x14ac:dyDescent="0.45">
      <c r="A317" t="s">
        <v>13</v>
      </c>
      <c r="B317" t="s">
        <v>11</v>
      </c>
      <c r="C317">
        <v>38</v>
      </c>
      <c r="D317" t="s">
        <v>16</v>
      </c>
      <c r="E317">
        <v>167</v>
      </c>
      <c r="F317">
        <v>167</v>
      </c>
      <c r="G317" t="s">
        <v>22</v>
      </c>
      <c r="H317">
        <v>4</v>
      </c>
      <c r="I317" t="s">
        <v>22</v>
      </c>
      <c r="J317">
        <v>189</v>
      </c>
      <c r="K317">
        <v>189</v>
      </c>
    </row>
    <row r="318" spans="1:11" x14ac:dyDescent="0.45">
      <c r="A318" t="s">
        <v>13</v>
      </c>
      <c r="B318" t="s">
        <v>11</v>
      </c>
      <c r="C318">
        <v>56</v>
      </c>
      <c r="D318" t="s">
        <v>12</v>
      </c>
      <c r="E318">
        <v>159</v>
      </c>
      <c r="F318">
        <v>159</v>
      </c>
      <c r="G318" t="s">
        <v>22</v>
      </c>
      <c r="H318">
        <v>4</v>
      </c>
      <c r="I318" t="s">
        <v>22</v>
      </c>
      <c r="J318">
        <v>150</v>
      </c>
      <c r="K318">
        <v>150</v>
      </c>
    </row>
    <row r="319" spans="1:11" x14ac:dyDescent="0.45">
      <c r="A319" t="s">
        <v>13</v>
      </c>
      <c r="B319" t="s">
        <v>18</v>
      </c>
      <c r="C319">
        <v>26</v>
      </c>
      <c r="D319" t="s">
        <v>17</v>
      </c>
      <c r="E319">
        <v>174</v>
      </c>
      <c r="F319">
        <v>174</v>
      </c>
      <c r="G319" t="s">
        <v>22</v>
      </c>
      <c r="H319">
        <v>4</v>
      </c>
      <c r="I319" t="s">
        <v>22</v>
      </c>
      <c r="J319">
        <v>200</v>
      </c>
      <c r="K319">
        <v>200</v>
      </c>
    </row>
    <row r="320" spans="1:11" x14ac:dyDescent="0.45">
      <c r="A320" t="s">
        <v>13</v>
      </c>
      <c r="B320" t="s">
        <v>18</v>
      </c>
      <c r="C320">
        <v>33</v>
      </c>
      <c r="D320" t="s">
        <v>16</v>
      </c>
      <c r="E320">
        <v>163</v>
      </c>
      <c r="F320">
        <v>163</v>
      </c>
      <c r="G320" t="s">
        <v>22</v>
      </c>
      <c r="H320">
        <v>4</v>
      </c>
      <c r="I320" t="s">
        <v>22</v>
      </c>
      <c r="J320">
        <v>157</v>
      </c>
      <c r="K320">
        <v>157</v>
      </c>
    </row>
    <row r="321" spans="1:11" x14ac:dyDescent="0.45">
      <c r="A321" t="s">
        <v>13</v>
      </c>
      <c r="B321" t="s">
        <v>8</v>
      </c>
      <c r="C321">
        <v>34</v>
      </c>
      <c r="D321" t="s">
        <v>16</v>
      </c>
      <c r="E321">
        <v>165</v>
      </c>
      <c r="F321">
        <v>165</v>
      </c>
      <c r="G321" t="s">
        <v>22</v>
      </c>
      <c r="H321">
        <v>4</v>
      </c>
      <c r="I321" t="s">
        <v>22</v>
      </c>
      <c r="J321">
        <v>194</v>
      </c>
      <c r="K321">
        <v>194</v>
      </c>
    </row>
    <row r="322" spans="1:11" x14ac:dyDescent="0.45">
      <c r="A322" t="s">
        <v>13</v>
      </c>
      <c r="B322" t="s">
        <v>14</v>
      </c>
      <c r="C322">
        <v>28</v>
      </c>
      <c r="D322" t="s">
        <v>17</v>
      </c>
      <c r="E322">
        <v>154</v>
      </c>
      <c r="F322">
        <v>154</v>
      </c>
      <c r="G322" t="s">
        <v>22</v>
      </c>
      <c r="H322">
        <v>4</v>
      </c>
      <c r="I322" t="s">
        <v>22</v>
      </c>
      <c r="J322">
        <v>255</v>
      </c>
      <c r="K322">
        <v>255</v>
      </c>
    </row>
    <row r="323" spans="1:11" x14ac:dyDescent="0.45">
      <c r="A323" t="s">
        <v>13</v>
      </c>
      <c r="B323" t="s">
        <v>14</v>
      </c>
      <c r="C323">
        <v>44</v>
      </c>
      <c r="D323" t="s">
        <v>9</v>
      </c>
      <c r="E323">
        <v>157</v>
      </c>
      <c r="F323">
        <v>157</v>
      </c>
      <c r="G323" t="s">
        <v>22</v>
      </c>
      <c r="H323">
        <v>4</v>
      </c>
      <c r="I323" t="s">
        <v>22</v>
      </c>
      <c r="J323">
        <v>144</v>
      </c>
      <c r="K323">
        <v>144</v>
      </c>
    </row>
    <row r="324" spans="1:11" x14ac:dyDescent="0.45">
      <c r="A324" t="s">
        <v>7</v>
      </c>
      <c r="B324" t="s">
        <v>11</v>
      </c>
      <c r="C324">
        <v>70</v>
      </c>
      <c r="D324" t="s">
        <v>15</v>
      </c>
      <c r="E324">
        <v>184</v>
      </c>
      <c r="F324">
        <v>184</v>
      </c>
      <c r="G324" t="s">
        <v>23</v>
      </c>
      <c r="H324">
        <v>5</v>
      </c>
      <c r="I324" t="s">
        <v>23</v>
      </c>
      <c r="J324">
        <v>161</v>
      </c>
      <c r="K324">
        <v>161</v>
      </c>
    </row>
    <row r="325" spans="1:11" x14ac:dyDescent="0.45">
      <c r="A325" t="s">
        <v>7</v>
      </c>
      <c r="B325" t="s">
        <v>18</v>
      </c>
      <c r="C325">
        <v>22</v>
      </c>
      <c r="D325" t="s">
        <v>17</v>
      </c>
      <c r="E325">
        <v>193</v>
      </c>
      <c r="F325">
        <v>193</v>
      </c>
      <c r="G325" t="s">
        <v>23</v>
      </c>
      <c r="H325">
        <v>5</v>
      </c>
      <c r="I325" t="s">
        <v>23</v>
      </c>
      <c r="J325">
        <v>101</v>
      </c>
      <c r="K325">
        <v>101</v>
      </c>
    </row>
    <row r="326" spans="1:11" x14ac:dyDescent="0.45">
      <c r="A326" t="s">
        <v>7</v>
      </c>
      <c r="B326" t="s">
        <v>11</v>
      </c>
      <c r="C326">
        <v>27</v>
      </c>
      <c r="D326" t="s">
        <v>17</v>
      </c>
      <c r="E326">
        <v>180</v>
      </c>
      <c r="F326">
        <v>180</v>
      </c>
      <c r="G326" t="s">
        <v>23</v>
      </c>
      <c r="H326">
        <v>5</v>
      </c>
      <c r="I326" t="s">
        <v>23</v>
      </c>
      <c r="J326">
        <v>150</v>
      </c>
      <c r="K326">
        <v>150</v>
      </c>
    </row>
    <row r="327" spans="1:11" x14ac:dyDescent="0.45">
      <c r="A327" t="s">
        <v>7</v>
      </c>
      <c r="B327" t="s">
        <v>11</v>
      </c>
      <c r="C327">
        <v>27</v>
      </c>
      <c r="D327" t="s">
        <v>17</v>
      </c>
      <c r="E327">
        <v>179</v>
      </c>
      <c r="F327">
        <v>179</v>
      </c>
      <c r="G327" t="s">
        <v>23</v>
      </c>
      <c r="H327">
        <v>5</v>
      </c>
      <c r="I327" t="s">
        <v>23</v>
      </c>
      <c r="J327">
        <v>192</v>
      </c>
      <c r="K327">
        <v>192</v>
      </c>
    </row>
    <row r="328" spans="1:11" x14ac:dyDescent="0.45">
      <c r="A328" t="s">
        <v>7</v>
      </c>
      <c r="B328" t="s">
        <v>11</v>
      </c>
      <c r="C328">
        <v>64</v>
      </c>
      <c r="D328" t="s">
        <v>15</v>
      </c>
      <c r="E328">
        <v>197</v>
      </c>
      <c r="F328">
        <v>197</v>
      </c>
      <c r="G328" t="s">
        <v>23</v>
      </c>
      <c r="H328">
        <v>5</v>
      </c>
      <c r="I328" t="s">
        <v>23</v>
      </c>
      <c r="J328">
        <v>141</v>
      </c>
      <c r="K328">
        <v>141</v>
      </c>
    </row>
    <row r="329" spans="1:11" x14ac:dyDescent="0.45">
      <c r="A329" t="s">
        <v>7</v>
      </c>
      <c r="B329" t="s">
        <v>8</v>
      </c>
      <c r="C329">
        <v>43</v>
      </c>
      <c r="D329" t="s">
        <v>9</v>
      </c>
      <c r="E329">
        <v>180</v>
      </c>
      <c r="F329">
        <v>180</v>
      </c>
      <c r="G329" t="s">
        <v>23</v>
      </c>
      <c r="H329">
        <v>5</v>
      </c>
      <c r="I329" t="s">
        <v>23</v>
      </c>
      <c r="J329">
        <v>152</v>
      </c>
      <c r="K329">
        <v>152</v>
      </c>
    </row>
    <row r="330" spans="1:11" x14ac:dyDescent="0.45">
      <c r="A330" t="s">
        <v>7</v>
      </c>
      <c r="B330" t="s">
        <v>11</v>
      </c>
      <c r="C330">
        <v>40</v>
      </c>
      <c r="D330" t="s">
        <v>9</v>
      </c>
      <c r="E330">
        <v>192</v>
      </c>
      <c r="F330">
        <v>192</v>
      </c>
      <c r="G330" t="s">
        <v>23</v>
      </c>
      <c r="H330">
        <v>5</v>
      </c>
      <c r="I330" t="s">
        <v>23</v>
      </c>
      <c r="J330">
        <v>284</v>
      </c>
      <c r="K330">
        <v>284</v>
      </c>
    </row>
    <row r="331" spans="1:11" x14ac:dyDescent="0.45">
      <c r="A331" t="s">
        <v>7</v>
      </c>
      <c r="B331" t="s">
        <v>8</v>
      </c>
      <c r="C331">
        <v>29</v>
      </c>
      <c r="D331" t="s">
        <v>17</v>
      </c>
      <c r="E331">
        <v>188</v>
      </c>
      <c r="F331">
        <v>188</v>
      </c>
      <c r="G331" t="s">
        <v>23</v>
      </c>
      <c r="H331">
        <v>5</v>
      </c>
      <c r="I331" t="s">
        <v>23</v>
      </c>
      <c r="J331">
        <v>136</v>
      </c>
      <c r="K331">
        <v>136</v>
      </c>
    </row>
    <row r="332" spans="1:11" x14ac:dyDescent="0.45">
      <c r="A332" t="s">
        <v>7</v>
      </c>
      <c r="B332" t="s">
        <v>18</v>
      </c>
      <c r="C332">
        <v>47</v>
      </c>
      <c r="D332" t="s">
        <v>9</v>
      </c>
      <c r="E332">
        <v>200</v>
      </c>
      <c r="F332">
        <v>200</v>
      </c>
      <c r="G332" t="s">
        <v>23</v>
      </c>
      <c r="H332">
        <v>5</v>
      </c>
      <c r="I332" t="s">
        <v>23</v>
      </c>
      <c r="J332">
        <v>205</v>
      </c>
      <c r="K332">
        <v>205</v>
      </c>
    </row>
    <row r="333" spans="1:11" x14ac:dyDescent="0.45">
      <c r="A333" t="s">
        <v>7</v>
      </c>
      <c r="B333" t="s">
        <v>11</v>
      </c>
      <c r="C333">
        <v>20</v>
      </c>
      <c r="D333" t="s">
        <v>17</v>
      </c>
      <c r="E333">
        <v>177</v>
      </c>
      <c r="F333">
        <v>177</v>
      </c>
      <c r="G333" t="s">
        <v>23</v>
      </c>
      <c r="H333">
        <v>5</v>
      </c>
      <c r="I333" t="s">
        <v>23</v>
      </c>
      <c r="J333">
        <v>225</v>
      </c>
      <c r="K333">
        <v>225</v>
      </c>
    </row>
    <row r="334" spans="1:11" x14ac:dyDescent="0.45">
      <c r="A334" t="s">
        <v>7</v>
      </c>
      <c r="B334" t="s">
        <v>14</v>
      </c>
      <c r="C334">
        <v>34</v>
      </c>
      <c r="D334" t="s">
        <v>16</v>
      </c>
      <c r="E334">
        <v>189</v>
      </c>
      <c r="F334">
        <v>189</v>
      </c>
      <c r="G334" t="s">
        <v>23</v>
      </c>
      <c r="H334">
        <v>5</v>
      </c>
      <c r="I334" t="s">
        <v>23</v>
      </c>
      <c r="J334">
        <v>202</v>
      </c>
      <c r="K334">
        <v>202</v>
      </c>
    </row>
    <row r="335" spans="1:11" x14ac:dyDescent="0.45">
      <c r="A335" t="s">
        <v>7</v>
      </c>
      <c r="B335" t="s">
        <v>11</v>
      </c>
      <c r="C335">
        <v>31</v>
      </c>
      <c r="D335" t="s">
        <v>16</v>
      </c>
      <c r="E335">
        <v>197</v>
      </c>
      <c r="F335">
        <v>197</v>
      </c>
      <c r="G335" t="s">
        <v>23</v>
      </c>
      <c r="H335">
        <v>5</v>
      </c>
      <c r="I335" t="s">
        <v>23</v>
      </c>
      <c r="J335">
        <v>144</v>
      </c>
      <c r="K335">
        <v>144</v>
      </c>
    </row>
    <row r="336" spans="1:11" x14ac:dyDescent="0.45">
      <c r="A336" t="s">
        <v>7</v>
      </c>
      <c r="B336" t="s">
        <v>8</v>
      </c>
      <c r="C336">
        <v>55</v>
      </c>
      <c r="D336" t="s">
        <v>12</v>
      </c>
      <c r="E336">
        <v>193</v>
      </c>
      <c r="F336">
        <v>193</v>
      </c>
      <c r="G336" t="s">
        <v>23</v>
      </c>
      <c r="H336">
        <v>5</v>
      </c>
      <c r="I336" t="s">
        <v>23</v>
      </c>
      <c r="J336">
        <v>128</v>
      </c>
      <c r="K336">
        <v>128</v>
      </c>
    </row>
    <row r="337" spans="1:11" x14ac:dyDescent="0.45">
      <c r="A337" t="s">
        <v>7</v>
      </c>
      <c r="B337" t="s">
        <v>11</v>
      </c>
      <c r="C337">
        <v>50</v>
      </c>
      <c r="D337" t="s">
        <v>12</v>
      </c>
      <c r="E337">
        <v>185</v>
      </c>
      <c r="F337">
        <v>185</v>
      </c>
      <c r="G337" t="s">
        <v>23</v>
      </c>
      <c r="H337">
        <v>5</v>
      </c>
      <c r="I337" t="s">
        <v>23</v>
      </c>
      <c r="J337">
        <v>184</v>
      </c>
      <c r="K337">
        <v>184</v>
      </c>
    </row>
    <row r="338" spans="1:11" x14ac:dyDescent="0.45">
      <c r="A338" t="s">
        <v>7</v>
      </c>
      <c r="B338" t="s">
        <v>18</v>
      </c>
      <c r="C338">
        <v>58</v>
      </c>
      <c r="D338" t="s">
        <v>12</v>
      </c>
      <c r="E338">
        <v>190</v>
      </c>
      <c r="F338">
        <v>190</v>
      </c>
      <c r="G338" t="s">
        <v>23</v>
      </c>
      <c r="H338">
        <v>5</v>
      </c>
      <c r="I338" t="s">
        <v>23</v>
      </c>
      <c r="J338">
        <v>242</v>
      </c>
      <c r="K338">
        <v>242</v>
      </c>
    </row>
    <row r="339" spans="1:11" x14ac:dyDescent="0.45">
      <c r="A339" t="s">
        <v>7</v>
      </c>
      <c r="B339" t="s">
        <v>8</v>
      </c>
      <c r="C339">
        <v>21</v>
      </c>
      <c r="D339" t="s">
        <v>17</v>
      </c>
      <c r="E339">
        <v>190</v>
      </c>
      <c r="F339">
        <v>190</v>
      </c>
      <c r="G339" t="s">
        <v>23</v>
      </c>
      <c r="H339">
        <v>5</v>
      </c>
      <c r="I339" t="s">
        <v>23</v>
      </c>
      <c r="J339">
        <v>180</v>
      </c>
      <c r="K339">
        <v>180</v>
      </c>
    </row>
    <row r="340" spans="1:11" x14ac:dyDescent="0.45">
      <c r="A340" t="s">
        <v>7</v>
      </c>
      <c r="B340" t="s">
        <v>8</v>
      </c>
      <c r="C340">
        <v>53</v>
      </c>
      <c r="D340" t="s">
        <v>12</v>
      </c>
      <c r="E340">
        <v>186</v>
      </c>
      <c r="F340">
        <v>186</v>
      </c>
      <c r="G340" t="s">
        <v>23</v>
      </c>
      <c r="H340">
        <v>5</v>
      </c>
      <c r="I340" t="s">
        <v>23</v>
      </c>
      <c r="J340">
        <v>127</v>
      </c>
      <c r="K340">
        <v>127</v>
      </c>
    </row>
    <row r="341" spans="1:11" x14ac:dyDescent="0.45">
      <c r="A341" t="s">
        <v>7</v>
      </c>
      <c r="B341" t="s">
        <v>18</v>
      </c>
      <c r="C341">
        <v>63</v>
      </c>
      <c r="D341" t="s">
        <v>15</v>
      </c>
      <c r="E341">
        <v>180</v>
      </c>
      <c r="F341">
        <v>180</v>
      </c>
      <c r="G341" t="s">
        <v>23</v>
      </c>
      <c r="H341">
        <v>5</v>
      </c>
      <c r="I341" t="s">
        <v>23</v>
      </c>
      <c r="J341">
        <v>144</v>
      </c>
      <c r="K341">
        <v>144</v>
      </c>
    </row>
    <row r="342" spans="1:11" x14ac:dyDescent="0.45">
      <c r="A342" t="s">
        <v>7</v>
      </c>
      <c r="B342" t="s">
        <v>11</v>
      </c>
      <c r="C342">
        <v>58</v>
      </c>
      <c r="D342" t="s">
        <v>12</v>
      </c>
      <c r="E342">
        <v>181</v>
      </c>
      <c r="F342">
        <v>181</v>
      </c>
      <c r="G342" t="s">
        <v>23</v>
      </c>
      <c r="H342">
        <v>5</v>
      </c>
      <c r="I342" t="s">
        <v>23</v>
      </c>
      <c r="J342">
        <v>161</v>
      </c>
      <c r="K342">
        <v>161</v>
      </c>
    </row>
    <row r="343" spans="1:11" x14ac:dyDescent="0.45">
      <c r="A343" t="s">
        <v>13</v>
      </c>
      <c r="B343" t="s">
        <v>8</v>
      </c>
      <c r="C343">
        <v>38</v>
      </c>
      <c r="D343" t="s">
        <v>16</v>
      </c>
      <c r="E343">
        <v>195</v>
      </c>
      <c r="F343">
        <v>195</v>
      </c>
      <c r="G343" t="s">
        <v>23</v>
      </c>
      <c r="H343">
        <v>5</v>
      </c>
      <c r="I343" t="s">
        <v>23</v>
      </c>
      <c r="J343">
        <v>195</v>
      </c>
      <c r="K343">
        <v>195</v>
      </c>
    </row>
    <row r="344" spans="1:11" x14ac:dyDescent="0.45">
      <c r="A344" t="s">
        <v>13</v>
      </c>
      <c r="B344" t="s">
        <v>11</v>
      </c>
      <c r="C344">
        <v>36</v>
      </c>
      <c r="D344" t="s">
        <v>16</v>
      </c>
      <c r="E344">
        <v>183</v>
      </c>
      <c r="F344">
        <v>183</v>
      </c>
      <c r="G344" t="s">
        <v>23</v>
      </c>
      <c r="H344">
        <v>5</v>
      </c>
      <c r="I344" t="s">
        <v>23</v>
      </c>
      <c r="J344">
        <v>177</v>
      </c>
      <c r="K344">
        <v>177</v>
      </c>
    </row>
    <row r="345" spans="1:11" x14ac:dyDescent="0.45">
      <c r="A345" t="s">
        <v>13</v>
      </c>
      <c r="B345" t="s">
        <v>11</v>
      </c>
      <c r="C345">
        <v>62</v>
      </c>
      <c r="D345" t="s">
        <v>15</v>
      </c>
      <c r="E345">
        <v>180</v>
      </c>
      <c r="F345">
        <v>180</v>
      </c>
      <c r="G345" t="s">
        <v>23</v>
      </c>
      <c r="H345">
        <v>5</v>
      </c>
      <c r="I345" t="s">
        <v>23</v>
      </c>
      <c r="J345">
        <v>215</v>
      </c>
      <c r="K345">
        <v>215</v>
      </c>
    </row>
    <row r="346" spans="1:11" x14ac:dyDescent="0.45">
      <c r="A346" t="s">
        <v>13</v>
      </c>
      <c r="B346" t="s">
        <v>11</v>
      </c>
      <c r="C346">
        <v>74</v>
      </c>
      <c r="D346" t="s">
        <v>15</v>
      </c>
      <c r="E346">
        <v>183</v>
      </c>
      <c r="F346">
        <v>183</v>
      </c>
      <c r="G346" t="s">
        <v>23</v>
      </c>
      <c r="H346">
        <v>5</v>
      </c>
      <c r="I346" t="s">
        <v>23</v>
      </c>
      <c r="J346">
        <v>182</v>
      </c>
      <c r="K346">
        <v>182</v>
      </c>
    </row>
    <row r="347" spans="1:11" x14ac:dyDescent="0.45">
      <c r="A347" t="s">
        <v>13</v>
      </c>
      <c r="B347" t="s">
        <v>11</v>
      </c>
      <c r="C347">
        <v>46</v>
      </c>
      <c r="D347" t="s">
        <v>9</v>
      </c>
      <c r="E347">
        <v>183</v>
      </c>
      <c r="F347">
        <v>183</v>
      </c>
      <c r="G347" t="s">
        <v>23</v>
      </c>
      <c r="H347">
        <v>5</v>
      </c>
      <c r="I347" t="s">
        <v>23</v>
      </c>
      <c r="J347">
        <v>182</v>
      </c>
      <c r="K347">
        <v>182</v>
      </c>
    </row>
    <row r="348" spans="1:11" x14ac:dyDescent="0.45">
      <c r="A348" t="s">
        <v>13</v>
      </c>
      <c r="B348" t="s">
        <v>8</v>
      </c>
      <c r="C348">
        <v>28</v>
      </c>
      <c r="D348" t="s">
        <v>17</v>
      </c>
      <c r="E348">
        <v>200</v>
      </c>
      <c r="F348">
        <v>200</v>
      </c>
      <c r="G348" t="s">
        <v>23</v>
      </c>
      <c r="H348">
        <v>5</v>
      </c>
      <c r="I348" t="s">
        <v>23</v>
      </c>
      <c r="J348">
        <v>225</v>
      </c>
      <c r="K348">
        <v>225</v>
      </c>
    </row>
    <row r="349" spans="1:11" x14ac:dyDescent="0.45">
      <c r="A349" t="s">
        <v>13</v>
      </c>
      <c r="B349" t="s">
        <v>8</v>
      </c>
      <c r="C349">
        <v>58</v>
      </c>
      <c r="D349" t="s">
        <v>12</v>
      </c>
      <c r="E349">
        <v>177</v>
      </c>
      <c r="F349">
        <v>177</v>
      </c>
      <c r="G349" t="s">
        <v>23</v>
      </c>
      <c r="H349">
        <v>5</v>
      </c>
      <c r="I349" t="s">
        <v>23</v>
      </c>
      <c r="J349">
        <v>204</v>
      </c>
      <c r="K349">
        <v>204</v>
      </c>
    </row>
    <row r="350" spans="1:11" x14ac:dyDescent="0.45">
      <c r="A350" t="s">
        <v>13</v>
      </c>
      <c r="B350" t="s">
        <v>14</v>
      </c>
      <c r="C350">
        <v>42</v>
      </c>
      <c r="D350" t="s">
        <v>9</v>
      </c>
      <c r="E350">
        <v>186</v>
      </c>
      <c r="F350">
        <v>186</v>
      </c>
      <c r="G350" t="s">
        <v>23</v>
      </c>
      <c r="H350">
        <v>5</v>
      </c>
      <c r="I350" t="s">
        <v>23</v>
      </c>
      <c r="J350">
        <v>228</v>
      </c>
      <c r="K350">
        <v>228</v>
      </c>
    </row>
    <row r="351" spans="1:11" x14ac:dyDescent="0.45">
      <c r="A351" t="s">
        <v>13</v>
      </c>
      <c r="B351" t="s">
        <v>14</v>
      </c>
      <c r="C351">
        <v>41</v>
      </c>
      <c r="D351" t="s">
        <v>9</v>
      </c>
      <c r="E351">
        <v>184</v>
      </c>
      <c r="F351">
        <v>184</v>
      </c>
      <c r="G351" t="s">
        <v>23</v>
      </c>
      <c r="H351">
        <v>5</v>
      </c>
      <c r="I351" t="s">
        <v>23</v>
      </c>
      <c r="J351">
        <v>184</v>
      </c>
      <c r="K351">
        <v>184</v>
      </c>
    </row>
    <row r="352" spans="1:11" x14ac:dyDescent="0.45">
      <c r="A352" t="s">
        <v>13</v>
      </c>
      <c r="B352" t="s">
        <v>11</v>
      </c>
      <c r="C352">
        <v>63</v>
      </c>
      <c r="D352" t="s">
        <v>15</v>
      </c>
      <c r="E352">
        <v>200</v>
      </c>
      <c r="F352">
        <v>200</v>
      </c>
      <c r="G352" t="s">
        <v>23</v>
      </c>
      <c r="H352">
        <v>5</v>
      </c>
      <c r="I352" t="s">
        <v>23</v>
      </c>
      <c r="J352">
        <v>214</v>
      </c>
      <c r="K352">
        <v>214</v>
      </c>
    </row>
    <row r="353" spans="1:11" x14ac:dyDescent="0.45">
      <c r="A353" t="s">
        <v>13</v>
      </c>
      <c r="B353" t="s">
        <v>11</v>
      </c>
      <c r="C353">
        <v>72</v>
      </c>
      <c r="D353" t="s">
        <v>15</v>
      </c>
      <c r="E353">
        <v>180</v>
      </c>
      <c r="F353">
        <v>180</v>
      </c>
      <c r="G353" t="s">
        <v>23</v>
      </c>
      <c r="H353">
        <v>5</v>
      </c>
      <c r="I353" t="s">
        <v>23</v>
      </c>
      <c r="J353">
        <v>174</v>
      </c>
      <c r="K353">
        <v>174</v>
      </c>
    </row>
    <row r="354" spans="1:11" x14ac:dyDescent="0.45">
      <c r="A354" t="s">
        <v>13</v>
      </c>
      <c r="B354" t="s">
        <v>18</v>
      </c>
      <c r="C354">
        <v>20</v>
      </c>
      <c r="D354" t="s">
        <v>17</v>
      </c>
      <c r="E354">
        <v>187</v>
      </c>
      <c r="F354">
        <v>187</v>
      </c>
      <c r="G354" t="s">
        <v>23</v>
      </c>
      <c r="H354">
        <v>5</v>
      </c>
      <c r="I354" t="s">
        <v>23</v>
      </c>
      <c r="J354">
        <v>185</v>
      </c>
      <c r="K354">
        <v>185</v>
      </c>
    </row>
    <row r="355" spans="1:11" x14ac:dyDescent="0.45">
      <c r="A355" t="s">
        <v>13</v>
      </c>
      <c r="B355" t="s">
        <v>11</v>
      </c>
      <c r="C355">
        <v>46</v>
      </c>
      <c r="D355" t="s">
        <v>9</v>
      </c>
      <c r="E355">
        <v>179</v>
      </c>
      <c r="F355">
        <v>179</v>
      </c>
      <c r="G355" t="s">
        <v>23</v>
      </c>
      <c r="H355">
        <v>5</v>
      </c>
      <c r="I355" t="s">
        <v>23</v>
      </c>
      <c r="J355">
        <v>236</v>
      </c>
      <c r="K355">
        <v>236</v>
      </c>
    </row>
    <row r="356" spans="1:11" x14ac:dyDescent="0.45">
      <c r="A356" t="s">
        <v>13</v>
      </c>
      <c r="B356" t="s">
        <v>11</v>
      </c>
      <c r="C356">
        <v>41</v>
      </c>
      <c r="D356" t="s">
        <v>9</v>
      </c>
      <c r="E356">
        <v>188</v>
      </c>
      <c r="F356">
        <v>188</v>
      </c>
      <c r="G356" t="s">
        <v>23</v>
      </c>
      <c r="H356">
        <v>5</v>
      </c>
      <c r="I356" t="s">
        <v>23</v>
      </c>
      <c r="J356">
        <v>151</v>
      </c>
      <c r="K356">
        <v>151</v>
      </c>
    </row>
    <row r="357" spans="1:11" x14ac:dyDescent="0.45">
      <c r="A357" t="s">
        <v>13</v>
      </c>
      <c r="B357" t="s">
        <v>11</v>
      </c>
      <c r="C357">
        <v>65</v>
      </c>
      <c r="D357" t="s">
        <v>15</v>
      </c>
      <c r="E357">
        <v>181</v>
      </c>
      <c r="F357">
        <v>181</v>
      </c>
      <c r="G357" t="s">
        <v>23</v>
      </c>
      <c r="H357">
        <v>5</v>
      </c>
      <c r="I357" t="s">
        <v>23</v>
      </c>
      <c r="J357">
        <v>199</v>
      </c>
      <c r="K357">
        <v>199</v>
      </c>
    </row>
    <row r="358" spans="1:11" x14ac:dyDescent="0.45">
      <c r="A358" t="s">
        <v>13</v>
      </c>
      <c r="B358" t="s">
        <v>11</v>
      </c>
      <c r="C358">
        <v>30</v>
      </c>
      <c r="D358" t="s">
        <v>16</v>
      </c>
      <c r="E358">
        <v>180</v>
      </c>
      <c r="F358">
        <v>180</v>
      </c>
      <c r="G358" t="s">
        <v>23</v>
      </c>
      <c r="H358">
        <v>5</v>
      </c>
      <c r="I358" t="s">
        <v>23</v>
      </c>
      <c r="J358">
        <v>140</v>
      </c>
      <c r="K358">
        <v>140</v>
      </c>
    </row>
    <row r="359" spans="1:11" x14ac:dyDescent="0.45">
      <c r="A359" t="s">
        <v>13</v>
      </c>
      <c r="B359" t="s">
        <v>11</v>
      </c>
      <c r="C359">
        <v>45</v>
      </c>
      <c r="D359" t="s">
        <v>9</v>
      </c>
      <c r="E359">
        <v>190</v>
      </c>
      <c r="F359">
        <v>190</v>
      </c>
      <c r="G359" t="s">
        <v>23</v>
      </c>
      <c r="H359">
        <v>5</v>
      </c>
      <c r="I359" t="s">
        <v>23</v>
      </c>
      <c r="J359">
        <v>201</v>
      </c>
      <c r="K359">
        <v>201</v>
      </c>
    </row>
    <row r="360" spans="1:11" x14ac:dyDescent="0.45">
      <c r="A360" t="s">
        <v>13</v>
      </c>
      <c r="B360" t="s">
        <v>11</v>
      </c>
      <c r="C360">
        <v>53</v>
      </c>
      <c r="D360" t="s">
        <v>12</v>
      </c>
      <c r="E360">
        <v>182</v>
      </c>
      <c r="F360">
        <v>182</v>
      </c>
      <c r="G360" t="s">
        <v>23</v>
      </c>
      <c r="H360">
        <v>5</v>
      </c>
      <c r="I360" t="s">
        <v>23</v>
      </c>
      <c r="J360">
        <v>204</v>
      </c>
      <c r="K360">
        <v>204</v>
      </c>
    </row>
    <row r="361" spans="1:11" x14ac:dyDescent="0.45">
      <c r="A361" t="s">
        <v>13</v>
      </c>
      <c r="B361" t="s">
        <v>8</v>
      </c>
      <c r="C361">
        <v>35</v>
      </c>
      <c r="D361" t="s">
        <v>16</v>
      </c>
      <c r="E361">
        <v>189</v>
      </c>
      <c r="F361">
        <v>189</v>
      </c>
      <c r="G361" t="s">
        <v>23</v>
      </c>
      <c r="H361">
        <v>5</v>
      </c>
      <c r="I361" t="s">
        <v>23</v>
      </c>
      <c r="J361">
        <v>169</v>
      </c>
      <c r="K361">
        <v>169</v>
      </c>
    </row>
    <row r="362" spans="1:11" x14ac:dyDescent="0.45">
      <c r="A362" t="s">
        <v>13</v>
      </c>
      <c r="B362" t="s">
        <v>11</v>
      </c>
      <c r="C362">
        <v>32</v>
      </c>
      <c r="D362" t="s">
        <v>16</v>
      </c>
      <c r="E362">
        <v>179</v>
      </c>
      <c r="F362">
        <v>179</v>
      </c>
      <c r="G362" t="s">
        <v>23</v>
      </c>
      <c r="H362">
        <v>5</v>
      </c>
      <c r="I362" t="s">
        <v>23</v>
      </c>
      <c r="J362">
        <v>215</v>
      </c>
      <c r="K362">
        <v>215</v>
      </c>
    </row>
    <row r="363" spans="1:11" x14ac:dyDescent="0.45">
      <c r="A363" t="s">
        <v>13</v>
      </c>
      <c r="B363" t="s">
        <v>8</v>
      </c>
      <c r="C363">
        <v>59</v>
      </c>
      <c r="D363" t="s">
        <v>12</v>
      </c>
      <c r="E363">
        <v>177</v>
      </c>
      <c r="F363">
        <v>177</v>
      </c>
      <c r="G363" t="s">
        <v>23</v>
      </c>
      <c r="H363">
        <v>5</v>
      </c>
      <c r="I363" t="s">
        <v>23</v>
      </c>
      <c r="J363">
        <v>179</v>
      </c>
      <c r="K363">
        <v>179</v>
      </c>
    </row>
    <row r="364" spans="1:11" x14ac:dyDescent="0.45">
      <c r="A364" t="s">
        <v>13</v>
      </c>
      <c r="B364" t="s">
        <v>14</v>
      </c>
      <c r="C364">
        <v>41</v>
      </c>
      <c r="D364" t="s">
        <v>9</v>
      </c>
      <c r="E364">
        <v>197</v>
      </c>
      <c r="F364">
        <v>197</v>
      </c>
      <c r="G364" t="s">
        <v>23</v>
      </c>
      <c r="H364">
        <v>5</v>
      </c>
      <c r="I364" t="s">
        <v>23</v>
      </c>
      <c r="J364">
        <v>151</v>
      </c>
      <c r="K364">
        <v>151</v>
      </c>
    </row>
    <row r="365" spans="1:11" x14ac:dyDescent="0.45">
      <c r="A365" t="s">
        <v>13</v>
      </c>
      <c r="B365" t="s">
        <v>11</v>
      </c>
      <c r="C365">
        <v>64</v>
      </c>
      <c r="D365" t="s">
        <v>15</v>
      </c>
      <c r="E365">
        <v>183</v>
      </c>
      <c r="F365">
        <v>183</v>
      </c>
      <c r="G365" t="s">
        <v>23</v>
      </c>
      <c r="H365">
        <v>5</v>
      </c>
      <c r="I365" t="s">
        <v>23</v>
      </c>
      <c r="J365">
        <v>155</v>
      </c>
      <c r="K365">
        <v>155</v>
      </c>
    </row>
    <row r="366" spans="1:11" x14ac:dyDescent="0.45">
      <c r="A366" t="s">
        <v>13</v>
      </c>
      <c r="B366" t="s">
        <v>18</v>
      </c>
      <c r="C366">
        <v>70</v>
      </c>
      <c r="D366" t="s">
        <v>15</v>
      </c>
      <c r="E366">
        <v>178</v>
      </c>
      <c r="F366">
        <v>178</v>
      </c>
      <c r="G366" t="s">
        <v>23</v>
      </c>
      <c r="H366">
        <v>5</v>
      </c>
      <c r="I366" t="s">
        <v>23</v>
      </c>
      <c r="J366">
        <v>269</v>
      </c>
      <c r="K366">
        <v>269</v>
      </c>
    </row>
    <row r="367" spans="1:11" x14ac:dyDescent="0.45">
      <c r="A367" t="s">
        <v>13</v>
      </c>
      <c r="B367" t="s">
        <v>11</v>
      </c>
      <c r="C367">
        <v>61</v>
      </c>
      <c r="D367" t="s">
        <v>15</v>
      </c>
      <c r="E367">
        <v>191</v>
      </c>
      <c r="F367">
        <v>191</v>
      </c>
      <c r="G367" t="s">
        <v>23</v>
      </c>
      <c r="H367">
        <v>5</v>
      </c>
      <c r="I367" t="s">
        <v>23</v>
      </c>
      <c r="J367">
        <v>142</v>
      </c>
      <c r="K367">
        <v>142</v>
      </c>
    </row>
    <row r="368" spans="1:11" x14ac:dyDescent="0.45">
      <c r="A368" t="s">
        <v>13</v>
      </c>
      <c r="B368" t="s">
        <v>8</v>
      </c>
      <c r="C368">
        <v>47</v>
      </c>
      <c r="D368" t="s">
        <v>9</v>
      </c>
      <c r="E368">
        <v>186</v>
      </c>
      <c r="F368">
        <v>186</v>
      </c>
      <c r="G368" t="s">
        <v>23</v>
      </c>
      <c r="H368">
        <v>5</v>
      </c>
      <c r="I368" t="s">
        <v>23</v>
      </c>
      <c r="J368">
        <v>194</v>
      </c>
      <c r="K368">
        <v>194</v>
      </c>
    </row>
    <row r="369" spans="1:11" x14ac:dyDescent="0.45">
      <c r="A369" t="s">
        <v>13</v>
      </c>
      <c r="B369" t="s">
        <v>11</v>
      </c>
      <c r="C369">
        <v>49</v>
      </c>
      <c r="D369" t="s">
        <v>9</v>
      </c>
      <c r="E369">
        <v>189</v>
      </c>
      <c r="F369">
        <v>189</v>
      </c>
      <c r="G369" t="s">
        <v>23</v>
      </c>
      <c r="H369">
        <v>5</v>
      </c>
      <c r="I369" t="s">
        <v>23</v>
      </c>
      <c r="J369">
        <v>228</v>
      </c>
      <c r="K369">
        <v>228</v>
      </c>
    </row>
    <row r="370" spans="1:11" x14ac:dyDescent="0.45">
      <c r="A370" t="s">
        <v>13</v>
      </c>
      <c r="B370" t="s">
        <v>11</v>
      </c>
      <c r="C370">
        <v>65</v>
      </c>
      <c r="D370" t="s">
        <v>15</v>
      </c>
      <c r="E370">
        <v>197</v>
      </c>
      <c r="F370">
        <v>197</v>
      </c>
      <c r="G370" t="s">
        <v>23</v>
      </c>
      <c r="H370">
        <v>5</v>
      </c>
      <c r="I370" t="s">
        <v>23</v>
      </c>
      <c r="J370">
        <v>173</v>
      </c>
      <c r="K370">
        <v>173</v>
      </c>
    </row>
    <row r="371" spans="1:11" x14ac:dyDescent="0.45">
      <c r="A371" t="s">
        <v>13</v>
      </c>
      <c r="B371" t="s">
        <v>11</v>
      </c>
      <c r="C371">
        <v>59</v>
      </c>
      <c r="D371" t="s">
        <v>12</v>
      </c>
      <c r="E371">
        <v>189</v>
      </c>
      <c r="F371">
        <v>189</v>
      </c>
      <c r="G371" t="s">
        <v>23</v>
      </c>
      <c r="H371">
        <v>5</v>
      </c>
      <c r="I371" t="s">
        <v>23</v>
      </c>
      <c r="J371">
        <v>255</v>
      </c>
      <c r="K371">
        <v>255</v>
      </c>
    </row>
    <row r="372" spans="1:11" x14ac:dyDescent="0.45">
      <c r="A372" t="s">
        <v>13</v>
      </c>
      <c r="B372" t="s">
        <v>8</v>
      </c>
      <c r="C372">
        <v>63</v>
      </c>
      <c r="D372" t="s">
        <v>15</v>
      </c>
      <c r="E372">
        <v>179</v>
      </c>
      <c r="F372">
        <v>179</v>
      </c>
      <c r="G372" t="s">
        <v>23</v>
      </c>
      <c r="H372">
        <v>5</v>
      </c>
      <c r="I372" t="s">
        <v>23</v>
      </c>
      <c r="J372">
        <v>204</v>
      </c>
      <c r="K372">
        <v>204</v>
      </c>
    </row>
    <row r="373" spans="1:11" x14ac:dyDescent="0.45">
      <c r="A373" t="s">
        <v>13</v>
      </c>
      <c r="B373" t="s">
        <v>8</v>
      </c>
      <c r="C373">
        <v>40</v>
      </c>
      <c r="D373" t="s">
        <v>9</v>
      </c>
      <c r="E373">
        <v>179</v>
      </c>
      <c r="F373">
        <v>179</v>
      </c>
      <c r="G373" t="s">
        <v>23</v>
      </c>
      <c r="H373">
        <v>5</v>
      </c>
      <c r="I373" t="s">
        <v>23</v>
      </c>
      <c r="J373">
        <v>198</v>
      </c>
      <c r="K373">
        <v>198</v>
      </c>
    </row>
    <row r="374" spans="1:11" x14ac:dyDescent="0.45">
      <c r="A374" t="s">
        <v>13</v>
      </c>
      <c r="B374" t="s">
        <v>11</v>
      </c>
      <c r="C374">
        <v>48</v>
      </c>
      <c r="D374" t="s">
        <v>9</v>
      </c>
      <c r="E374">
        <v>196</v>
      </c>
      <c r="F374">
        <v>196</v>
      </c>
      <c r="G374" t="s">
        <v>23</v>
      </c>
      <c r="H374">
        <v>5</v>
      </c>
      <c r="I374" t="s">
        <v>23</v>
      </c>
      <c r="J374">
        <v>203</v>
      </c>
      <c r="K374">
        <v>203</v>
      </c>
    </row>
    <row r="375" spans="1:11" x14ac:dyDescent="0.45">
      <c r="A375" t="s">
        <v>13</v>
      </c>
      <c r="B375" t="s">
        <v>11</v>
      </c>
      <c r="C375">
        <v>69</v>
      </c>
      <c r="D375" t="s">
        <v>15</v>
      </c>
      <c r="E375">
        <v>179</v>
      </c>
      <c r="F375">
        <v>179</v>
      </c>
      <c r="G375" t="s">
        <v>23</v>
      </c>
      <c r="H375">
        <v>5</v>
      </c>
      <c r="I375" t="s">
        <v>23</v>
      </c>
      <c r="J375">
        <v>166</v>
      </c>
      <c r="K375">
        <v>166</v>
      </c>
    </row>
    <row r="376" spans="1:11" x14ac:dyDescent="0.45">
      <c r="A376" t="s">
        <v>13</v>
      </c>
      <c r="B376" t="s">
        <v>8</v>
      </c>
      <c r="C376">
        <v>70</v>
      </c>
      <c r="D376" t="s">
        <v>15</v>
      </c>
      <c r="E376">
        <v>200</v>
      </c>
      <c r="F376">
        <v>200</v>
      </c>
      <c r="G376" t="s">
        <v>23</v>
      </c>
      <c r="H376">
        <v>5</v>
      </c>
      <c r="I376" t="s">
        <v>23</v>
      </c>
      <c r="J376">
        <v>180</v>
      </c>
      <c r="K376">
        <v>180</v>
      </c>
    </row>
    <row r="377" spans="1:11" x14ac:dyDescent="0.45">
      <c r="A377" t="s">
        <v>13</v>
      </c>
      <c r="B377" t="s">
        <v>11</v>
      </c>
      <c r="C377">
        <v>23</v>
      </c>
      <c r="D377" t="s">
        <v>17</v>
      </c>
      <c r="E377">
        <v>185</v>
      </c>
      <c r="F377">
        <v>185</v>
      </c>
      <c r="G377" t="s">
        <v>23</v>
      </c>
      <c r="H377">
        <v>5</v>
      </c>
      <c r="I377" t="s">
        <v>23</v>
      </c>
      <c r="J377">
        <v>306</v>
      </c>
      <c r="K377">
        <v>306</v>
      </c>
    </row>
    <row r="378" spans="1:11" x14ac:dyDescent="0.45">
      <c r="A378" t="s">
        <v>13</v>
      </c>
      <c r="B378" t="s">
        <v>18</v>
      </c>
      <c r="C378">
        <v>40</v>
      </c>
      <c r="D378" t="s">
        <v>9</v>
      </c>
      <c r="E378">
        <v>187</v>
      </c>
      <c r="F378">
        <v>187</v>
      </c>
      <c r="G378" t="s">
        <v>23</v>
      </c>
      <c r="H378">
        <v>5</v>
      </c>
      <c r="I378" t="s">
        <v>23</v>
      </c>
      <c r="J378">
        <v>219</v>
      </c>
      <c r="K378">
        <v>219</v>
      </c>
    </row>
    <row r="379" spans="1:11" x14ac:dyDescent="0.45">
      <c r="A379" t="s">
        <v>13</v>
      </c>
      <c r="B379" t="s">
        <v>18</v>
      </c>
      <c r="C379">
        <v>66</v>
      </c>
      <c r="D379" t="s">
        <v>15</v>
      </c>
      <c r="E379">
        <v>185</v>
      </c>
      <c r="F379">
        <v>185</v>
      </c>
      <c r="G379" t="s">
        <v>23</v>
      </c>
      <c r="H379">
        <v>5</v>
      </c>
      <c r="I379" t="s">
        <v>23</v>
      </c>
      <c r="J379">
        <v>235</v>
      </c>
      <c r="K379">
        <v>235</v>
      </c>
    </row>
    <row r="380" spans="1:11" x14ac:dyDescent="0.45">
      <c r="A380" t="s">
        <v>13</v>
      </c>
      <c r="B380" t="s">
        <v>8</v>
      </c>
      <c r="C380">
        <v>74</v>
      </c>
      <c r="D380" t="s">
        <v>15</v>
      </c>
      <c r="E380">
        <v>184</v>
      </c>
      <c r="F380">
        <v>184</v>
      </c>
      <c r="G380" t="s">
        <v>23</v>
      </c>
      <c r="H380">
        <v>5</v>
      </c>
      <c r="I380" t="s">
        <v>23</v>
      </c>
      <c r="J380">
        <v>337</v>
      </c>
      <c r="K380">
        <v>337</v>
      </c>
    </row>
    <row r="381" spans="1:11" x14ac:dyDescent="0.45">
      <c r="A381" t="s">
        <v>13</v>
      </c>
      <c r="B381" t="s">
        <v>11</v>
      </c>
      <c r="C381">
        <v>20</v>
      </c>
      <c r="D381" t="s">
        <v>17</v>
      </c>
      <c r="E381">
        <v>187</v>
      </c>
      <c r="F381">
        <v>187</v>
      </c>
      <c r="G381" t="s">
        <v>23</v>
      </c>
      <c r="H381">
        <v>5</v>
      </c>
      <c r="I381" t="s">
        <v>23</v>
      </c>
      <c r="J381">
        <v>209</v>
      </c>
      <c r="K381">
        <v>209</v>
      </c>
    </row>
    <row r="382" spans="1:11" x14ac:dyDescent="0.45">
      <c r="A382" t="s">
        <v>13</v>
      </c>
      <c r="B382" t="s">
        <v>8</v>
      </c>
      <c r="C382">
        <v>42</v>
      </c>
      <c r="D382" t="s">
        <v>9</v>
      </c>
      <c r="E382">
        <v>185</v>
      </c>
      <c r="F382">
        <v>185</v>
      </c>
      <c r="G382" t="s">
        <v>23</v>
      </c>
      <c r="H382">
        <v>5</v>
      </c>
      <c r="I382" t="s">
        <v>23</v>
      </c>
      <c r="J382">
        <v>179</v>
      </c>
      <c r="K382">
        <v>179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60"/>
  <sheetViews>
    <sheetView tabSelected="1" topLeftCell="A35" workbookViewId="0">
      <selection activeCell="E53" sqref="E53"/>
    </sheetView>
  </sheetViews>
  <sheetFormatPr defaultRowHeight="14.25" x14ac:dyDescent="0.45"/>
  <cols>
    <col min="1" max="1" width="19.06640625" customWidth="1"/>
    <col min="5" max="5" width="38" customWidth="1"/>
    <col min="6" max="6" width="42.59765625" customWidth="1"/>
    <col min="7" max="7" width="18.6640625" customWidth="1"/>
  </cols>
  <sheetData>
    <row r="1" spans="1:11" x14ac:dyDescent="0.45">
      <c r="A1" t="s">
        <v>0</v>
      </c>
      <c r="B1" t="s">
        <v>24</v>
      </c>
      <c r="C1">
        <v>6</v>
      </c>
      <c r="D1">
        <v>0</v>
      </c>
      <c r="E1" t="s">
        <v>25</v>
      </c>
      <c r="F1" t="s">
        <v>26</v>
      </c>
      <c r="G1" t="s">
        <v>26</v>
      </c>
      <c r="H1">
        <v>6</v>
      </c>
      <c r="I1" t="s">
        <v>27</v>
      </c>
      <c r="J1" t="s">
        <v>28</v>
      </c>
      <c r="K1" t="s">
        <v>29</v>
      </c>
    </row>
    <row r="2" spans="1:11" x14ac:dyDescent="0.45">
      <c r="A2" t="s">
        <v>1</v>
      </c>
      <c r="B2" t="s">
        <v>24</v>
      </c>
      <c r="C2">
        <v>9</v>
      </c>
      <c r="D2">
        <v>0</v>
      </c>
      <c r="E2" t="s">
        <v>30</v>
      </c>
      <c r="F2" t="s">
        <v>26</v>
      </c>
      <c r="G2" t="s">
        <v>26</v>
      </c>
      <c r="H2">
        <v>9</v>
      </c>
      <c r="I2" t="s">
        <v>27</v>
      </c>
      <c r="J2" t="s">
        <v>28</v>
      </c>
      <c r="K2" t="s">
        <v>29</v>
      </c>
    </row>
    <row r="3" spans="1:11" x14ac:dyDescent="0.45">
      <c r="A3" t="s">
        <v>2</v>
      </c>
      <c r="B3" t="s">
        <v>31</v>
      </c>
      <c r="C3">
        <v>8</v>
      </c>
      <c r="D3">
        <v>2</v>
      </c>
      <c r="E3" t="s">
        <v>32</v>
      </c>
      <c r="F3" t="s">
        <v>26</v>
      </c>
      <c r="G3" t="s">
        <v>26</v>
      </c>
      <c r="H3">
        <v>8</v>
      </c>
      <c r="I3" t="s">
        <v>33</v>
      </c>
      <c r="J3" t="s">
        <v>34</v>
      </c>
      <c r="K3" t="s">
        <v>29</v>
      </c>
    </row>
    <row r="4" spans="1:11" x14ac:dyDescent="0.45">
      <c r="A4" t="s">
        <v>3</v>
      </c>
      <c r="B4" t="s">
        <v>24</v>
      </c>
      <c r="C4">
        <v>12</v>
      </c>
      <c r="D4">
        <v>0</v>
      </c>
      <c r="E4" t="s">
        <v>35</v>
      </c>
      <c r="F4" t="s">
        <v>26</v>
      </c>
      <c r="G4" t="s">
        <v>26</v>
      </c>
      <c r="H4">
        <v>12</v>
      </c>
      <c r="I4" t="s">
        <v>27</v>
      </c>
      <c r="J4" t="s">
        <v>28</v>
      </c>
      <c r="K4" t="s">
        <v>29</v>
      </c>
    </row>
    <row r="5" spans="1:11" x14ac:dyDescent="0.45">
      <c r="A5" t="s">
        <v>4</v>
      </c>
      <c r="B5" t="s">
        <v>31</v>
      </c>
      <c r="C5">
        <v>8</v>
      </c>
      <c r="D5">
        <v>2</v>
      </c>
      <c r="E5" t="s">
        <v>36</v>
      </c>
      <c r="F5" t="s">
        <v>26</v>
      </c>
      <c r="G5" t="s">
        <v>26</v>
      </c>
      <c r="H5">
        <v>18</v>
      </c>
      <c r="I5" t="s">
        <v>33</v>
      </c>
      <c r="J5" t="s">
        <v>34</v>
      </c>
      <c r="K5" t="s">
        <v>29</v>
      </c>
    </row>
    <row r="6" spans="1:11" x14ac:dyDescent="0.45">
      <c r="A6" t="s">
        <v>5</v>
      </c>
      <c r="B6" t="s">
        <v>24</v>
      </c>
      <c r="C6">
        <v>19</v>
      </c>
      <c r="D6">
        <v>0</v>
      </c>
      <c r="E6" t="s">
        <v>37</v>
      </c>
      <c r="F6" t="s">
        <v>38</v>
      </c>
      <c r="G6" t="s">
        <v>26</v>
      </c>
      <c r="H6">
        <v>19</v>
      </c>
      <c r="I6" t="s">
        <v>27</v>
      </c>
      <c r="J6" t="s">
        <v>28</v>
      </c>
      <c r="K6" t="s">
        <v>29</v>
      </c>
    </row>
    <row r="7" spans="1:11" x14ac:dyDescent="0.45">
      <c r="A7" t="s">
        <v>6</v>
      </c>
      <c r="B7" t="s">
        <v>31</v>
      </c>
      <c r="C7">
        <v>8</v>
      </c>
      <c r="D7">
        <v>2</v>
      </c>
      <c r="E7" t="s">
        <v>39</v>
      </c>
      <c r="F7" t="s">
        <v>26</v>
      </c>
      <c r="G7" t="s">
        <v>26</v>
      </c>
      <c r="H7">
        <v>8</v>
      </c>
      <c r="I7" t="s">
        <v>33</v>
      </c>
      <c r="J7" t="s">
        <v>34</v>
      </c>
      <c r="K7" t="s">
        <v>29</v>
      </c>
    </row>
    <row r="13" spans="1:11" ht="42.75" x14ac:dyDescent="0.45">
      <c r="A13" s="1" t="s">
        <v>19</v>
      </c>
      <c r="B13" s="1">
        <v>1</v>
      </c>
    </row>
    <row r="14" spans="1:11" x14ac:dyDescent="0.45">
      <c r="A14" s="1" t="s">
        <v>20</v>
      </c>
      <c r="B14" s="1">
        <v>2</v>
      </c>
    </row>
    <row r="15" spans="1:11" x14ac:dyDescent="0.45">
      <c r="A15" s="1" t="s">
        <v>21</v>
      </c>
      <c r="B15" s="1">
        <v>3</v>
      </c>
    </row>
    <row r="16" spans="1:11" x14ac:dyDescent="0.45">
      <c r="A16" s="1" t="s">
        <v>22</v>
      </c>
      <c r="B16" s="1">
        <v>4</v>
      </c>
    </row>
    <row r="17" spans="1:11" x14ac:dyDescent="0.45">
      <c r="A17" s="1" t="s">
        <v>23</v>
      </c>
      <c r="B17" s="1">
        <v>5</v>
      </c>
    </row>
    <row r="18" spans="1:11" x14ac:dyDescent="0.45">
      <c r="A18" s="1" t="s">
        <v>10</v>
      </c>
      <c r="B18" s="1">
        <v>6</v>
      </c>
    </row>
    <row r="22" spans="1:11" x14ac:dyDescent="0.45">
      <c r="A22" t="s">
        <v>0</v>
      </c>
      <c r="B22" t="s">
        <v>24</v>
      </c>
      <c r="C22">
        <v>6</v>
      </c>
      <c r="D22">
        <v>0</v>
      </c>
      <c r="E22" t="s">
        <v>25</v>
      </c>
      <c r="F22" t="s">
        <v>26</v>
      </c>
      <c r="G22" t="s">
        <v>26</v>
      </c>
      <c r="H22">
        <v>6</v>
      </c>
      <c r="I22" t="s">
        <v>27</v>
      </c>
      <c r="J22" t="s">
        <v>28</v>
      </c>
      <c r="K22" t="s">
        <v>29</v>
      </c>
    </row>
    <row r="23" spans="1:11" x14ac:dyDescent="0.45">
      <c r="A23" t="s">
        <v>1</v>
      </c>
      <c r="B23" t="s">
        <v>24</v>
      </c>
      <c r="C23">
        <v>9</v>
      </c>
      <c r="D23">
        <v>0</v>
      </c>
      <c r="E23" t="s">
        <v>30</v>
      </c>
      <c r="F23" t="s">
        <v>26</v>
      </c>
      <c r="G23" t="s">
        <v>26</v>
      </c>
      <c r="H23">
        <v>9</v>
      </c>
      <c r="I23" t="s">
        <v>27</v>
      </c>
      <c r="J23" t="s">
        <v>28</v>
      </c>
      <c r="K23" t="s">
        <v>29</v>
      </c>
    </row>
    <row r="24" spans="1:11" x14ac:dyDescent="0.45">
      <c r="A24" t="s">
        <v>2</v>
      </c>
      <c r="B24" t="s">
        <v>31</v>
      </c>
      <c r="C24">
        <v>8</v>
      </c>
      <c r="D24">
        <v>2</v>
      </c>
      <c r="E24" t="s">
        <v>32</v>
      </c>
      <c r="F24" t="s">
        <v>26</v>
      </c>
      <c r="G24" t="s">
        <v>26</v>
      </c>
      <c r="H24">
        <v>8</v>
      </c>
      <c r="I24" t="s">
        <v>33</v>
      </c>
      <c r="J24" t="s">
        <v>34</v>
      </c>
      <c r="K24" t="s">
        <v>29</v>
      </c>
    </row>
    <row r="25" spans="1:11" x14ac:dyDescent="0.45">
      <c r="A25" t="s">
        <v>3</v>
      </c>
      <c r="B25" t="s">
        <v>24</v>
      </c>
      <c r="C25">
        <v>12</v>
      </c>
      <c r="D25">
        <v>0</v>
      </c>
      <c r="E25" t="s">
        <v>35</v>
      </c>
      <c r="F25" t="s">
        <v>26</v>
      </c>
      <c r="G25" t="s">
        <v>26</v>
      </c>
      <c r="H25">
        <v>12</v>
      </c>
      <c r="I25" t="s">
        <v>27</v>
      </c>
      <c r="J25" t="s">
        <v>28</v>
      </c>
      <c r="K25" t="s">
        <v>29</v>
      </c>
    </row>
    <row r="26" spans="1:11" x14ac:dyDescent="0.45">
      <c r="A26" t="s">
        <v>4</v>
      </c>
      <c r="B26" t="s">
        <v>31</v>
      </c>
      <c r="C26">
        <v>8</v>
      </c>
      <c r="D26">
        <v>2</v>
      </c>
      <c r="E26" t="s">
        <v>40</v>
      </c>
      <c r="F26" t="s">
        <v>26</v>
      </c>
      <c r="G26" t="s">
        <v>26</v>
      </c>
      <c r="H26">
        <v>18</v>
      </c>
      <c r="I26" t="s">
        <v>33</v>
      </c>
      <c r="J26" t="s">
        <v>34</v>
      </c>
      <c r="K26" t="s">
        <v>29</v>
      </c>
    </row>
    <row r="27" spans="1:11" x14ac:dyDescent="0.45">
      <c r="A27" t="s">
        <v>41</v>
      </c>
      <c r="B27" t="s">
        <v>31</v>
      </c>
      <c r="C27">
        <v>8</v>
      </c>
      <c r="D27">
        <v>2</v>
      </c>
      <c r="E27" t="s">
        <v>42</v>
      </c>
      <c r="F27" t="s">
        <v>26</v>
      </c>
      <c r="G27">
        <v>9</v>
      </c>
      <c r="H27">
        <v>18</v>
      </c>
      <c r="I27" t="s">
        <v>33</v>
      </c>
      <c r="J27" t="s">
        <v>34</v>
      </c>
      <c r="K27" t="s">
        <v>29</v>
      </c>
    </row>
    <row r="28" spans="1:11" x14ac:dyDescent="0.45">
      <c r="A28" t="s">
        <v>5</v>
      </c>
      <c r="B28" t="s">
        <v>24</v>
      </c>
      <c r="C28">
        <v>19</v>
      </c>
      <c r="D28">
        <v>0</v>
      </c>
      <c r="E28" t="s">
        <v>37</v>
      </c>
      <c r="F28" t="s">
        <v>38</v>
      </c>
      <c r="G28" t="s">
        <v>26</v>
      </c>
      <c r="H28">
        <v>19</v>
      </c>
      <c r="I28" t="s">
        <v>27</v>
      </c>
      <c r="J28" t="s">
        <v>43</v>
      </c>
      <c r="K28" t="s">
        <v>29</v>
      </c>
    </row>
    <row r="29" spans="1:11" x14ac:dyDescent="0.45">
      <c r="A29" t="s">
        <v>44</v>
      </c>
      <c r="B29" t="s">
        <v>24</v>
      </c>
      <c r="C29">
        <v>19</v>
      </c>
      <c r="D29">
        <v>0</v>
      </c>
      <c r="E29" t="s">
        <v>37</v>
      </c>
      <c r="F29" t="s">
        <v>38</v>
      </c>
      <c r="G29" t="s">
        <v>26</v>
      </c>
      <c r="H29">
        <v>19</v>
      </c>
      <c r="I29" t="s">
        <v>27</v>
      </c>
      <c r="J29" t="s">
        <v>43</v>
      </c>
      <c r="K29" t="s">
        <v>29</v>
      </c>
    </row>
    <row r="30" spans="1:11" x14ac:dyDescent="0.45">
      <c r="A30" t="s">
        <v>6</v>
      </c>
      <c r="B30" t="s">
        <v>31</v>
      </c>
      <c r="C30">
        <v>8</v>
      </c>
      <c r="D30">
        <v>2</v>
      </c>
      <c r="E30" t="s">
        <v>39</v>
      </c>
      <c r="F30" t="s">
        <v>26</v>
      </c>
      <c r="G30" t="s">
        <v>26</v>
      </c>
      <c r="H30">
        <v>8</v>
      </c>
      <c r="I30" t="s">
        <v>33</v>
      </c>
      <c r="J30" t="s">
        <v>34</v>
      </c>
      <c r="K30" t="s">
        <v>29</v>
      </c>
    </row>
    <row r="31" spans="1:11" x14ac:dyDescent="0.45">
      <c r="A31" t="s">
        <v>45</v>
      </c>
      <c r="B31" t="s">
        <v>31</v>
      </c>
      <c r="C31">
        <v>8</v>
      </c>
      <c r="D31">
        <v>2</v>
      </c>
      <c r="E31" t="s">
        <v>39</v>
      </c>
      <c r="F31" t="s">
        <v>26</v>
      </c>
      <c r="G31" t="s">
        <v>46</v>
      </c>
      <c r="H31">
        <v>8</v>
      </c>
      <c r="I31" t="s">
        <v>33</v>
      </c>
      <c r="J31" t="s">
        <v>34</v>
      </c>
      <c r="K31" t="s">
        <v>29</v>
      </c>
    </row>
    <row r="35" spans="1:11" x14ac:dyDescent="0.45">
      <c r="A35" t="s">
        <v>0</v>
      </c>
      <c r="B35" t="s">
        <v>24</v>
      </c>
      <c r="C35">
        <v>6</v>
      </c>
      <c r="D35">
        <v>0</v>
      </c>
      <c r="E35" t="s">
        <v>25</v>
      </c>
      <c r="F35" t="s">
        <v>26</v>
      </c>
      <c r="G35" t="s">
        <v>26</v>
      </c>
      <c r="H35">
        <v>6</v>
      </c>
      <c r="I35" t="s">
        <v>27</v>
      </c>
      <c r="J35" t="s">
        <v>28</v>
      </c>
      <c r="K35" t="s">
        <v>29</v>
      </c>
    </row>
    <row r="36" spans="1:11" x14ac:dyDescent="0.45">
      <c r="A36" t="s">
        <v>1</v>
      </c>
      <c r="B36" t="s">
        <v>24</v>
      </c>
      <c r="C36">
        <v>9</v>
      </c>
      <c r="D36">
        <v>0</v>
      </c>
      <c r="E36" t="s">
        <v>30</v>
      </c>
      <c r="F36" t="s">
        <v>26</v>
      </c>
      <c r="G36" t="s">
        <v>26</v>
      </c>
      <c r="H36">
        <v>9</v>
      </c>
      <c r="I36" t="s">
        <v>27</v>
      </c>
      <c r="J36" t="s">
        <v>28</v>
      </c>
      <c r="K36" t="s">
        <v>29</v>
      </c>
    </row>
    <row r="37" spans="1:11" x14ac:dyDescent="0.45">
      <c r="A37" t="s">
        <v>2</v>
      </c>
      <c r="B37" t="s">
        <v>31</v>
      </c>
      <c r="C37">
        <v>8</v>
      </c>
      <c r="D37">
        <v>2</v>
      </c>
      <c r="E37" t="s">
        <v>32</v>
      </c>
      <c r="F37" t="s">
        <v>26</v>
      </c>
      <c r="G37" t="s">
        <v>26</v>
      </c>
      <c r="H37">
        <v>8</v>
      </c>
      <c r="I37" t="s">
        <v>33</v>
      </c>
      <c r="J37" t="s">
        <v>34</v>
      </c>
      <c r="K37" t="s">
        <v>29</v>
      </c>
    </row>
    <row r="38" spans="1:11" x14ac:dyDescent="0.45">
      <c r="A38" t="s">
        <v>3</v>
      </c>
      <c r="B38" t="s">
        <v>24</v>
      </c>
      <c r="C38">
        <v>12</v>
      </c>
      <c r="D38">
        <v>0</v>
      </c>
      <c r="E38" t="s">
        <v>35</v>
      </c>
      <c r="F38" t="s">
        <v>26</v>
      </c>
      <c r="G38" t="s">
        <v>26</v>
      </c>
      <c r="H38">
        <v>12</v>
      </c>
      <c r="I38" t="s">
        <v>27</v>
      </c>
      <c r="J38" t="s">
        <v>28</v>
      </c>
      <c r="K38" t="s">
        <v>29</v>
      </c>
    </row>
    <row r="39" spans="1:11" x14ac:dyDescent="0.45">
      <c r="A39" t="s">
        <v>4</v>
      </c>
      <c r="B39" t="s">
        <v>31</v>
      </c>
      <c r="C39">
        <v>8</v>
      </c>
      <c r="D39">
        <v>2</v>
      </c>
      <c r="E39" t="s">
        <v>40</v>
      </c>
      <c r="F39" t="s">
        <v>26</v>
      </c>
      <c r="G39" t="s">
        <v>26</v>
      </c>
      <c r="H39">
        <v>18</v>
      </c>
      <c r="I39" t="s">
        <v>33</v>
      </c>
      <c r="J39" t="s">
        <v>34</v>
      </c>
      <c r="K39" t="s">
        <v>29</v>
      </c>
    </row>
    <row r="40" spans="1:11" x14ac:dyDescent="0.45">
      <c r="A40" t="s">
        <v>41</v>
      </c>
      <c r="B40" t="s">
        <v>31</v>
      </c>
      <c r="C40">
        <v>8</v>
      </c>
      <c r="D40">
        <v>2</v>
      </c>
      <c r="E40" t="s">
        <v>42</v>
      </c>
      <c r="F40" t="s">
        <v>26</v>
      </c>
      <c r="G40">
        <v>9</v>
      </c>
      <c r="H40">
        <v>18</v>
      </c>
      <c r="I40" t="s">
        <v>33</v>
      </c>
      <c r="J40" t="s">
        <v>34</v>
      </c>
      <c r="K40" t="s">
        <v>29</v>
      </c>
    </row>
    <row r="41" spans="1:11" x14ac:dyDescent="0.45">
      <c r="A41" t="s">
        <v>5</v>
      </c>
      <c r="B41" t="s">
        <v>24</v>
      </c>
      <c r="C41">
        <v>19</v>
      </c>
      <c r="D41">
        <v>0</v>
      </c>
      <c r="E41" t="s">
        <v>37</v>
      </c>
      <c r="F41" t="s">
        <v>38</v>
      </c>
      <c r="G41" t="s">
        <v>26</v>
      </c>
      <c r="H41">
        <v>19</v>
      </c>
      <c r="I41" t="s">
        <v>27</v>
      </c>
      <c r="J41" t="s">
        <v>28</v>
      </c>
      <c r="K41" t="s">
        <v>29</v>
      </c>
    </row>
    <row r="42" spans="1:11" x14ac:dyDescent="0.45">
      <c r="A42" t="s">
        <v>44</v>
      </c>
      <c r="B42" t="s">
        <v>24</v>
      </c>
      <c r="C42">
        <v>19</v>
      </c>
      <c r="D42">
        <v>0</v>
      </c>
      <c r="E42" t="s">
        <v>37</v>
      </c>
      <c r="F42" t="s">
        <v>38</v>
      </c>
      <c r="G42" t="s">
        <v>26</v>
      </c>
      <c r="H42">
        <v>19</v>
      </c>
      <c r="I42" t="s">
        <v>27</v>
      </c>
      <c r="J42" t="s">
        <v>43</v>
      </c>
      <c r="K42" t="s">
        <v>29</v>
      </c>
    </row>
    <row r="43" spans="1:11" x14ac:dyDescent="0.45">
      <c r="A43" t="s">
        <v>6</v>
      </c>
      <c r="B43" t="s">
        <v>31</v>
      </c>
      <c r="C43">
        <v>8</v>
      </c>
      <c r="D43">
        <v>2</v>
      </c>
      <c r="E43" t="s">
        <v>39</v>
      </c>
      <c r="F43" t="s">
        <v>26</v>
      </c>
      <c r="G43" t="s">
        <v>26</v>
      </c>
      <c r="H43">
        <v>8</v>
      </c>
      <c r="I43" t="s">
        <v>33</v>
      </c>
      <c r="J43" t="s">
        <v>34</v>
      </c>
      <c r="K43" t="s">
        <v>29</v>
      </c>
    </row>
    <row r="44" spans="1:11" x14ac:dyDescent="0.45">
      <c r="A44" t="s">
        <v>45</v>
      </c>
      <c r="B44" t="s">
        <v>31</v>
      </c>
      <c r="C44">
        <v>8</v>
      </c>
      <c r="D44">
        <v>2</v>
      </c>
      <c r="E44" t="s">
        <v>39</v>
      </c>
      <c r="F44" t="s">
        <v>26</v>
      </c>
      <c r="G44" t="s">
        <v>46</v>
      </c>
      <c r="H44">
        <v>8</v>
      </c>
      <c r="I44" t="s">
        <v>33</v>
      </c>
      <c r="J44" t="s">
        <v>34</v>
      </c>
      <c r="K44" t="s">
        <v>29</v>
      </c>
    </row>
    <row r="45" spans="1:11" x14ac:dyDescent="0.45">
      <c r="A45" t="s">
        <v>47</v>
      </c>
      <c r="B45" t="s">
        <v>31</v>
      </c>
      <c r="C45">
        <v>8</v>
      </c>
      <c r="D45">
        <v>0</v>
      </c>
      <c r="E45" t="s">
        <v>37</v>
      </c>
      <c r="F45" t="s">
        <v>48</v>
      </c>
      <c r="G45" t="s">
        <v>26</v>
      </c>
      <c r="H45">
        <v>8</v>
      </c>
      <c r="I45" t="s">
        <v>33</v>
      </c>
      <c r="J45" t="s">
        <v>49</v>
      </c>
      <c r="K45" t="s">
        <v>29</v>
      </c>
    </row>
    <row r="50" spans="1:11" x14ac:dyDescent="0.45">
      <c r="A50" t="s">
        <v>0</v>
      </c>
      <c r="B50" t="s">
        <v>24</v>
      </c>
      <c r="C50">
        <v>6</v>
      </c>
      <c r="D50">
        <v>0</v>
      </c>
      <c r="E50" t="s">
        <v>25</v>
      </c>
      <c r="F50" t="s">
        <v>26</v>
      </c>
      <c r="G50" t="s">
        <v>26</v>
      </c>
      <c r="H50">
        <v>6</v>
      </c>
      <c r="I50" t="s">
        <v>27</v>
      </c>
      <c r="J50" t="s">
        <v>28</v>
      </c>
      <c r="K50" t="s">
        <v>29</v>
      </c>
    </row>
    <row r="51" spans="1:11" x14ac:dyDescent="0.45">
      <c r="A51" t="s">
        <v>1</v>
      </c>
      <c r="B51" t="s">
        <v>24</v>
      </c>
      <c r="C51">
        <v>9</v>
      </c>
      <c r="D51">
        <v>0</v>
      </c>
      <c r="E51" t="s">
        <v>30</v>
      </c>
      <c r="F51" t="s">
        <v>26</v>
      </c>
      <c r="G51" t="s">
        <v>26</v>
      </c>
      <c r="H51">
        <v>9</v>
      </c>
      <c r="I51" t="s">
        <v>27</v>
      </c>
      <c r="J51" t="s">
        <v>28</v>
      </c>
      <c r="K51" t="s">
        <v>29</v>
      </c>
    </row>
    <row r="52" spans="1:11" x14ac:dyDescent="0.45">
      <c r="A52" t="s">
        <v>2</v>
      </c>
      <c r="B52" t="s">
        <v>31</v>
      </c>
      <c r="C52">
        <v>8</v>
      </c>
      <c r="D52">
        <v>2</v>
      </c>
      <c r="E52" t="s">
        <v>32</v>
      </c>
      <c r="F52" t="s">
        <v>26</v>
      </c>
      <c r="G52" t="s">
        <v>26</v>
      </c>
      <c r="H52">
        <v>8</v>
      </c>
      <c r="I52" t="s">
        <v>33</v>
      </c>
      <c r="J52" t="s">
        <v>34</v>
      </c>
      <c r="K52" t="s">
        <v>29</v>
      </c>
    </row>
    <row r="53" spans="1:11" x14ac:dyDescent="0.45">
      <c r="A53" t="s">
        <v>3</v>
      </c>
      <c r="B53" t="s">
        <v>24</v>
      </c>
      <c r="C53">
        <v>12</v>
      </c>
      <c r="D53">
        <v>0</v>
      </c>
      <c r="E53" t="s">
        <v>35</v>
      </c>
      <c r="F53" t="s">
        <v>26</v>
      </c>
      <c r="G53" t="s">
        <v>26</v>
      </c>
      <c r="H53">
        <v>12</v>
      </c>
      <c r="I53" t="s">
        <v>27</v>
      </c>
      <c r="J53" t="s">
        <v>28</v>
      </c>
      <c r="K53" t="s">
        <v>29</v>
      </c>
    </row>
    <row r="54" spans="1:11" x14ac:dyDescent="0.45">
      <c r="A54" t="s">
        <v>4</v>
      </c>
      <c r="B54" t="s">
        <v>31</v>
      </c>
      <c r="C54">
        <v>8</v>
      </c>
      <c r="D54">
        <v>2</v>
      </c>
      <c r="E54" t="s">
        <v>40</v>
      </c>
      <c r="F54" t="s">
        <v>26</v>
      </c>
      <c r="G54" t="s">
        <v>26</v>
      </c>
      <c r="H54">
        <v>18</v>
      </c>
      <c r="I54" t="s">
        <v>33</v>
      </c>
      <c r="J54" t="s">
        <v>34</v>
      </c>
      <c r="K54" t="s">
        <v>29</v>
      </c>
    </row>
    <row r="55" spans="1:11" x14ac:dyDescent="0.45">
      <c r="A55" t="s">
        <v>41</v>
      </c>
      <c r="B55" t="s">
        <v>31</v>
      </c>
      <c r="C55">
        <v>8</v>
      </c>
      <c r="D55">
        <v>2</v>
      </c>
      <c r="E55" t="s">
        <v>42</v>
      </c>
      <c r="F55" t="s">
        <v>26</v>
      </c>
      <c r="G55">
        <v>9</v>
      </c>
      <c r="H55">
        <v>18</v>
      </c>
      <c r="I55" t="s">
        <v>33</v>
      </c>
      <c r="J55" t="s">
        <v>34</v>
      </c>
      <c r="K55" t="s">
        <v>29</v>
      </c>
    </row>
    <row r="56" spans="1:11" x14ac:dyDescent="0.45">
      <c r="A56" t="s">
        <v>5</v>
      </c>
      <c r="B56" t="s">
        <v>24</v>
      </c>
      <c r="C56">
        <v>19</v>
      </c>
      <c r="D56">
        <v>0</v>
      </c>
      <c r="E56" t="s">
        <v>37</v>
      </c>
      <c r="F56" t="s">
        <v>38</v>
      </c>
      <c r="G56" t="s">
        <v>26</v>
      </c>
      <c r="H56">
        <v>19</v>
      </c>
      <c r="I56" t="s">
        <v>27</v>
      </c>
      <c r="J56" t="s">
        <v>28</v>
      </c>
      <c r="K56" t="s">
        <v>29</v>
      </c>
    </row>
    <row r="57" spans="1:11" x14ac:dyDescent="0.45">
      <c r="A57" t="s">
        <v>44</v>
      </c>
      <c r="B57" t="s">
        <v>24</v>
      </c>
      <c r="C57">
        <v>19</v>
      </c>
      <c r="D57">
        <v>0</v>
      </c>
      <c r="E57" t="s">
        <v>37</v>
      </c>
      <c r="F57" t="s">
        <v>38</v>
      </c>
      <c r="G57" t="s">
        <v>26</v>
      </c>
      <c r="H57">
        <v>19</v>
      </c>
      <c r="I57" t="s">
        <v>27</v>
      </c>
      <c r="J57" t="s">
        <v>43</v>
      </c>
      <c r="K57" t="s">
        <v>29</v>
      </c>
    </row>
    <row r="58" spans="1:11" x14ac:dyDescent="0.45">
      <c r="A58" t="s">
        <v>47</v>
      </c>
      <c r="B58" t="s">
        <v>31</v>
      </c>
      <c r="C58">
        <v>8</v>
      </c>
      <c r="D58">
        <v>0</v>
      </c>
      <c r="E58" t="s">
        <v>37</v>
      </c>
      <c r="F58" t="s">
        <v>48</v>
      </c>
      <c r="G58" t="s">
        <v>26</v>
      </c>
      <c r="H58">
        <v>20</v>
      </c>
      <c r="I58" t="s">
        <v>33</v>
      </c>
      <c r="J58" t="s">
        <v>28</v>
      </c>
      <c r="K58" t="s">
        <v>29</v>
      </c>
    </row>
    <row r="59" spans="1:11" x14ac:dyDescent="0.45">
      <c r="A59" t="s">
        <v>6</v>
      </c>
      <c r="B59" t="s">
        <v>31</v>
      </c>
      <c r="C59">
        <v>8</v>
      </c>
      <c r="D59">
        <v>2</v>
      </c>
      <c r="E59" t="s">
        <v>39</v>
      </c>
      <c r="F59" t="s">
        <v>26</v>
      </c>
      <c r="G59" t="s">
        <v>26</v>
      </c>
      <c r="H59">
        <v>8</v>
      </c>
      <c r="I59" t="s">
        <v>33</v>
      </c>
      <c r="J59" t="s">
        <v>34</v>
      </c>
      <c r="K59" t="s">
        <v>29</v>
      </c>
    </row>
    <row r="60" spans="1:11" x14ac:dyDescent="0.45">
      <c r="A60" t="s">
        <v>45</v>
      </c>
      <c r="B60" t="s">
        <v>31</v>
      </c>
      <c r="C60">
        <v>8</v>
      </c>
      <c r="D60">
        <v>2</v>
      </c>
      <c r="E60" t="s">
        <v>39</v>
      </c>
      <c r="F60" t="s">
        <v>26</v>
      </c>
      <c r="G60" t="s">
        <v>46</v>
      </c>
      <c r="H60">
        <v>8</v>
      </c>
      <c r="I60" t="s">
        <v>33</v>
      </c>
      <c r="J60" t="s">
        <v>34</v>
      </c>
      <c r="K60" t="s">
        <v>29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63D03-0107-4BDA-9E2F-F11703B01FAF}">
  <dimension ref="A1:K35"/>
  <sheetViews>
    <sheetView workbookViewId="0">
      <selection activeCell="A31" sqref="A31"/>
    </sheetView>
  </sheetViews>
  <sheetFormatPr defaultRowHeight="14.25" x14ac:dyDescent="0.45"/>
  <cols>
    <col min="3" max="3" width="16.53125" customWidth="1"/>
    <col min="4" max="4" width="14.06640625" customWidth="1"/>
  </cols>
  <sheetData>
    <row r="1" spans="1:4" x14ac:dyDescent="0.45">
      <c r="A1" t="s">
        <v>51</v>
      </c>
      <c r="B1" t="s">
        <v>54</v>
      </c>
      <c r="C1" t="s">
        <v>53</v>
      </c>
      <c r="D1" t="s">
        <v>80</v>
      </c>
    </row>
    <row r="2" spans="1:4" x14ac:dyDescent="0.45">
      <c r="A2">
        <v>168</v>
      </c>
      <c r="B2">
        <f>(A2-$A$31)^3</f>
        <v>576.22708637026494</v>
      </c>
      <c r="C2">
        <f>(A2-$A$31)^4</f>
        <v>4795.0325401525679</v>
      </c>
      <c r="D2">
        <f>(A2-$A$31)^2</f>
        <v>69.246173469387955</v>
      </c>
    </row>
    <row r="3" spans="1:4" x14ac:dyDescent="0.45">
      <c r="A3">
        <v>203</v>
      </c>
      <c r="B3">
        <f t="shared" ref="B3:B29" si="0">(A3-$A$31)^3</f>
        <v>81303.325300656041</v>
      </c>
      <c r="C3">
        <f t="shared" ref="C3:C29" si="1">(A3-$A$31)^4</f>
        <v>3522176.1996319932</v>
      </c>
      <c r="D3">
        <f t="shared" ref="D3:D29" si="2">(A3-$A$31)^2</f>
        <v>1876.7461734693889</v>
      </c>
    </row>
    <row r="4" spans="1:4" x14ac:dyDescent="0.45">
      <c r="A4">
        <v>147</v>
      </c>
      <c r="B4">
        <f t="shared" si="0"/>
        <v>-2038.0318422011605</v>
      </c>
      <c r="C4">
        <f t="shared" si="1"/>
        <v>25839.332285050405</v>
      </c>
      <c r="D4">
        <f t="shared" si="2"/>
        <v>160.74617346938746</v>
      </c>
    </row>
    <row r="5" spans="1:4" x14ac:dyDescent="0.45">
      <c r="A5">
        <v>170</v>
      </c>
      <c r="B5">
        <f t="shared" si="0"/>
        <v>1099.5612700437357</v>
      </c>
      <c r="C5">
        <f t="shared" si="1"/>
        <v>11349.043108665714</v>
      </c>
      <c r="D5">
        <f t="shared" si="2"/>
        <v>106.53188775510229</v>
      </c>
    </row>
    <row r="6" spans="1:4" x14ac:dyDescent="0.45">
      <c r="A6">
        <v>178</v>
      </c>
      <c r="B6">
        <f t="shared" si="0"/>
        <v>6150.0408618804786</v>
      </c>
      <c r="C6">
        <f t="shared" si="1"/>
        <v>112677.53436231027</v>
      </c>
      <c r="D6">
        <f t="shared" si="2"/>
        <v>335.67474489795961</v>
      </c>
    </row>
    <row r="7" spans="1:4" x14ac:dyDescent="0.45">
      <c r="A7">
        <v>129</v>
      </c>
      <c r="B7">
        <f t="shared" si="0"/>
        <v>-28873.896638119499</v>
      </c>
      <c r="C7">
        <f t="shared" si="1"/>
        <v>885809.9004337372</v>
      </c>
      <c r="D7">
        <f t="shared" si="2"/>
        <v>941.17474489795848</v>
      </c>
    </row>
    <row r="8" spans="1:4" x14ac:dyDescent="0.45">
      <c r="A8">
        <v>177</v>
      </c>
      <c r="B8">
        <f t="shared" si="0"/>
        <v>5196.9809129008854</v>
      </c>
      <c r="C8">
        <f t="shared" si="1"/>
        <v>90019.133669890391</v>
      </c>
      <c r="D8">
        <f t="shared" si="2"/>
        <v>300.03188775510245</v>
      </c>
    </row>
    <row r="9" spans="1:4" x14ac:dyDescent="0.45">
      <c r="A9">
        <v>154</v>
      </c>
      <c r="B9">
        <f t="shared" si="0"/>
        <v>-183.11219934402212</v>
      </c>
      <c r="C9">
        <f t="shared" si="1"/>
        <v>1039.8157034178375</v>
      </c>
      <c r="D9">
        <f t="shared" si="2"/>
        <v>32.246173469387614</v>
      </c>
    </row>
    <row r="10" spans="1:4" x14ac:dyDescent="0.45">
      <c r="A10">
        <v>135</v>
      </c>
      <c r="B10">
        <f t="shared" si="0"/>
        <v>-15030.036944241961</v>
      </c>
      <c r="C10">
        <f t="shared" si="1"/>
        <v>370919.84030254255</v>
      </c>
      <c r="D10">
        <f t="shared" si="2"/>
        <v>609.03188775510148</v>
      </c>
    </row>
    <row r="11" spans="1:4" x14ac:dyDescent="0.45">
      <c r="A11">
        <v>133</v>
      </c>
      <c r="B11">
        <f t="shared" si="0"/>
        <v>-18988.371127915427</v>
      </c>
      <c r="C11">
        <f t="shared" si="1"/>
        <v>506582.61544831493</v>
      </c>
      <c r="D11">
        <f t="shared" si="2"/>
        <v>711.74617346938714</v>
      </c>
    </row>
    <row r="12" spans="1:4" x14ac:dyDescent="0.45">
      <c r="A12">
        <v>160</v>
      </c>
      <c r="B12">
        <f t="shared" si="0"/>
        <v>3.3208819241986286E-2</v>
      </c>
      <c r="C12">
        <f t="shared" si="1"/>
        <v>1.067426332778171E-2</v>
      </c>
      <c r="D12">
        <f t="shared" si="2"/>
        <v>0.10331632653062008</v>
      </c>
    </row>
    <row r="13" spans="1:4" x14ac:dyDescent="0.45">
      <c r="A13">
        <v>157</v>
      </c>
      <c r="B13">
        <f t="shared" si="0"/>
        <v>-19.218066690961837</v>
      </c>
      <c r="C13">
        <f t="shared" si="1"/>
        <v>51.476964350790396</v>
      </c>
      <c r="D13">
        <f t="shared" si="2"/>
        <v>7.1747448979591182</v>
      </c>
    </row>
    <row r="14" spans="1:4" x14ac:dyDescent="0.45">
      <c r="A14">
        <v>156</v>
      </c>
      <c r="B14">
        <f t="shared" si="0"/>
        <v>-49.778015670553444</v>
      </c>
      <c r="C14">
        <f t="shared" si="1"/>
        <v>183.11198621667813</v>
      </c>
      <c r="D14">
        <f t="shared" si="2"/>
        <v>13.531887755101952</v>
      </c>
    </row>
    <row r="15" spans="1:4" x14ac:dyDescent="0.45">
      <c r="A15">
        <v>155</v>
      </c>
      <c r="B15">
        <f t="shared" si="0"/>
        <v>-102.40939322157355</v>
      </c>
      <c r="C15">
        <f t="shared" si="1"/>
        <v>479.12966114378929</v>
      </c>
      <c r="D15">
        <f t="shared" si="2"/>
        <v>21.889030612244785</v>
      </c>
    </row>
    <row r="16" spans="1:4" x14ac:dyDescent="0.45">
      <c r="A16">
        <v>158</v>
      </c>
      <c r="B16">
        <f t="shared" si="0"/>
        <v>-4.7295462827987311</v>
      </c>
      <c r="C16">
        <f t="shared" si="1"/>
        <v>7.9388812604120993</v>
      </c>
      <c r="D16">
        <f t="shared" si="2"/>
        <v>2.8176020408162858</v>
      </c>
    </row>
    <row r="17" spans="1:11" x14ac:dyDescent="0.45">
      <c r="A17">
        <v>200</v>
      </c>
      <c r="B17">
        <f t="shared" si="0"/>
        <v>65555.288310860124</v>
      </c>
      <c r="C17">
        <f t="shared" si="1"/>
        <v>2643282.8751057535</v>
      </c>
      <c r="D17">
        <f t="shared" si="2"/>
        <v>1625.8176020408173</v>
      </c>
    </row>
    <row r="18" spans="1:11" x14ac:dyDescent="0.45">
      <c r="A18">
        <v>188</v>
      </c>
      <c r="B18">
        <f t="shared" si="0"/>
        <v>22716.711780247842</v>
      </c>
      <c r="C18">
        <f t="shared" si="1"/>
        <v>643369.73006201955</v>
      </c>
      <c r="D18">
        <f t="shared" si="2"/>
        <v>802.10331632653129</v>
      </c>
    </row>
    <row r="19" spans="1:11" x14ac:dyDescent="0.45">
      <c r="A19">
        <v>167</v>
      </c>
      <c r="B19">
        <f t="shared" si="0"/>
        <v>392.45285167638679</v>
      </c>
      <c r="C19">
        <f t="shared" si="1"/>
        <v>2873.315521202122</v>
      </c>
      <c r="D19">
        <f t="shared" si="2"/>
        <v>53.603316326530788</v>
      </c>
    </row>
    <row r="20" spans="1:11" x14ac:dyDescent="0.45">
      <c r="A20">
        <v>110</v>
      </c>
      <c r="B20">
        <f t="shared" si="0"/>
        <v>-122604.74995444597</v>
      </c>
      <c r="C20">
        <f t="shared" si="1"/>
        <v>6090828.8280940829</v>
      </c>
      <c r="D20">
        <f t="shared" si="2"/>
        <v>2467.9604591836724</v>
      </c>
    </row>
    <row r="21" spans="1:11" x14ac:dyDescent="0.45">
      <c r="A21">
        <v>174</v>
      </c>
      <c r="B21">
        <f t="shared" si="0"/>
        <v>2937.3724945335352</v>
      </c>
      <c r="C21">
        <f t="shared" si="1"/>
        <v>42067.370368141026</v>
      </c>
      <c r="D21">
        <f t="shared" si="2"/>
        <v>205.10331632653097</v>
      </c>
    </row>
    <row r="22" spans="1:11" x14ac:dyDescent="0.45">
      <c r="A22">
        <v>179</v>
      </c>
      <c r="B22">
        <f t="shared" si="0"/>
        <v>7213.0293822886433</v>
      </c>
      <c r="C22">
        <f t="shared" si="1"/>
        <v>139366.03199350566</v>
      </c>
      <c r="D22">
        <f t="shared" si="2"/>
        <v>373.31760204081678</v>
      </c>
    </row>
    <row r="23" spans="1:11" x14ac:dyDescent="0.45">
      <c r="A23">
        <v>125</v>
      </c>
      <c r="B23">
        <f t="shared" si="0"/>
        <v>-41704.565005466429</v>
      </c>
      <c r="C23">
        <f t="shared" si="1"/>
        <v>1446254.7364395673</v>
      </c>
      <c r="D23">
        <f t="shared" si="2"/>
        <v>1202.6033163265297</v>
      </c>
    </row>
    <row r="24" spans="1:11" x14ac:dyDescent="0.45">
      <c r="A24">
        <v>129</v>
      </c>
      <c r="B24">
        <f t="shared" si="0"/>
        <v>-28873.896638119499</v>
      </c>
      <c r="C24">
        <f t="shared" si="1"/>
        <v>885809.9004337372</v>
      </c>
      <c r="D24">
        <f t="shared" si="2"/>
        <v>941.17474489795848</v>
      </c>
    </row>
    <row r="25" spans="1:11" x14ac:dyDescent="0.45">
      <c r="A25">
        <v>120</v>
      </c>
      <c r="B25">
        <f t="shared" si="0"/>
        <v>-62469.507607507228</v>
      </c>
      <c r="C25">
        <f t="shared" si="1"/>
        <v>2478700.8197121611</v>
      </c>
      <c r="D25">
        <f t="shared" si="2"/>
        <v>1574.3890306122439</v>
      </c>
    </row>
    <row r="26" spans="1:11" x14ac:dyDescent="0.45">
      <c r="A26">
        <v>156</v>
      </c>
      <c r="B26">
        <f t="shared" si="0"/>
        <v>-49.778015670553444</v>
      </c>
      <c r="C26">
        <f t="shared" si="1"/>
        <v>183.11198621667813</v>
      </c>
      <c r="D26">
        <f t="shared" si="2"/>
        <v>13.531887755101952</v>
      </c>
    </row>
    <row r="27" spans="1:11" x14ac:dyDescent="0.45">
      <c r="A27">
        <v>184</v>
      </c>
      <c r="B27">
        <f t="shared" si="0"/>
        <v>14386.900555758039</v>
      </c>
      <c r="C27">
        <f t="shared" si="1"/>
        <v>349909.97423111531</v>
      </c>
      <c r="D27">
        <f t="shared" si="2"/>
        <v>591.53188775510262</v>
      </c>
    </row>
    <row r="28" spans="1:11" x14ac:dyDescent="0.45">
      <c r="A28">
        <v>188</v>
      </c>
      <c r="B28">
        <f t="shared" si="0"/>
        <v>22716.711780247842</v>
      </c>
      <c r="C28">
        <f t="shared" si="1"/>
        <v>643369.73006201955</v>
      </c>
      <c r="D28">
        <f t="shared" si="2"/>
        <v>802.10331632653129</v>
      </c>
    </row>
    <row r="29" spans="1:11" x14ac:dyDescent="0.45">
      <c r="A29">
        <v>171</v>
      </c>
      <c r="B29">
        <f t="shared" si="0"/>
        <v>1451.1212190233284</v>
      </c>
      <c r="C29">
        <f t="shared" si="1"/>
        <v>16428.765229656987</v>
      </c>
      <c r="D29">
        <f t="shared" si="2"/>
        <v>128.17474489795947</v>
      </c>
    </row>
    <row r="30" spans="1:11" x14ac:dyDescent="0.45">
      <c r="K30" s="15" t="s">
        <v>57</v>
      </c>
    </row>
    <row r="31" spans="1:11" x14ac:dyDescent="0.45">
      <c r="A31" s="15">
        <f>AVERAGE(A2:A29)</f>
        <v>159.67857142857142</v>
      </c>
      <c r="B31" s="15">
        <f>SUM(B2:B29)</f>
        <v>-89296.323979591252</v>
      </c>
      <c r="C31" s="15">
        <f>SUM(C2:C29)</f>
        <v>20914375.304892492</v>
      </c>
      <c r="D31" s="15">
        <f>SUM(D2:D29)</f>
        <v>15970.107142857141</v>
      </c>
      <c r="H31" s="15" t="s">
        <v>55</v>
      </c>
      <c r="I31" s="15" t="s">
        <v>52</v>
      </c>
      <c r="J31" s="15">
        <f>((H35)^3) * (H34-1)</f>
        <v>388400.57362461661</v>
      </c>
      <c r="K31" s="15">
        <f>B31/J31</f>
        <v>-0.22990780663958243</v>
      </c>
    </row>
    <row r="32" spans="1:11" x14ac:dyDescent="0.45">
      <c r="A32" s="15"/>
      <c r="B32" s="15"/>
      <c r="C32" s="15">
        <f>C31/H34</f>
        <v>746941.97517473181</v>
      </c>
      <c r="D32" s="15">
        <f>D31/H34</f>
        <v>570.36096938775506</v>
      </c>
      <c r="H32" s="15" t="s">
        <v>56</v>
      </c>
      <c r="I32" s="15"/>
      <c r="J32" s="15"/>
      <c r="K32" s="15">
        <f>C32/(D32^2)</f>
        <v>2.2960813382962515</v>
      </c>
    </row>
    <row r="33" spans="1:11" x14ac:dyDescent="0.45">
      <c r="A33" s="15">
        <f>COUNT(A2:A29)</f>
        <v>28</v>
      </c>
      <c r="B33" s="15"/>
      <c r="C33" s="15"/>
      <c r="D33" s="15">
        <f>D32^2</f>
        <v>325311.63540093967</v>
      </c>
      <c r="H33" s="15"/>
      <c r="I33" s="15"/>
      <c r="J33" s="15"/>
      <c r="K33" s="15"/>
    </row>
    <row r="34" spans="1:11" x14ac:dyDescent="0.45">
      <c r="G34" s="15" t="s">
        <v>84</v>
      </c>
      <c r="H34" s="15">
        <f>COUNT(C2:C29)</f>
        <v>28</v>
      </c>
      <c r="I34" s="15"/>
      <c r="J34" s="15"/>
      <c r="K34" s="15"/>
    </row>
    <row r="35" spans="1:11" x14ac:dyDescent="0.45">
      <c r="G35" s="15" t="s">
        <v>85</v>
      </c>
      <c r="H35" s="15">
        <f>_xlfn.STDEV.S(A2:A29)</f>
        <v>24.320473879746881</v>
      </c>
      <c r="I35" s="15"/>
      <c r="J35" s="15"/>
      <c r="K35" s="15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DA4AE-AB9C-4FD6-AD0F-01491BB67140}">
  <dimension ref="A1:K66"/>
  <sheetViews>
    <sheetView topLeftCell="A46" workbookViewId="0">
      <selection activeCell="L53" sqref="L53"/>
    </sheetView>
  </sheetViews>
  <sheetFormatPr defaultRowHeight="14.25" x14ac:dyDescent="0.45"/>
  <cols>
    <col min="3" max="3" width="11.73046875" bestFit="1" customWidth="1"/>
  </cols>
  <sheetData>
    <row r="1" spans="1:4" x14ac:dyDescent="0.45">
      <c r="A1" t="s">
        <v>75</v>
      </c>
      <c r="B1" t="s">
        <v>54</v>
      </c>
      <c r="C1" t="s">
        <v>82</v>
      </c>
      <c r="D1" t="s">
        <v>83</v>
      </c>
    </row>
    <row r="2" spans="1:4" x14ac:dyDescent="0.45">
      <c r="A2">
        <v>200</v>
      </c>
      <c r="B2">
        <f>(A2-$A$63)^3</f>
        <v>35072.821037037</v>
      </c>
      <c r="C2">
        <f>(A2-$A$63)^4</f>
        <v>1148050.3419456773</v>
      </c>
      <c r="D2">
        <f>(A2-$A$63)^2</f>
        <v>1071.4711111111103</v>
      </c>
    </row>
    <row r="3" spans="1:4" x14ac:dyDescent="0.45">
      <c r="A3">
        <v>193</v>
      </c>
      <c r="B3">
        <f t="shared" ref="B3:B61" si="0">(A3-$A$63)^3</f>
        <v>17040.727703703677</v>
      </c>
      <c r="C3">
        <f t="shared" ref="C3:C61" si="1">(A3-$A$63)^4</f>
        <v>438514.72624197439</v>
      </c>
      <c r="D3">
        <f t="shared" ref="D3:D61" si="2">(A3-$A$63)^2</f>
        <v>662.20444444444377</v>
      </c>
    </row>
    <row r="4" spans="1:4" x14ac:dyDescent="0.45">
      <c r="A4">
        <v>142</v>
      </c>
      <c r="B4">
        <f t="shared" si="0"/>
        <v>-16130.35229629632</v>
      </c>
      <c r="C4">
        <f t="shared" si="1"/>
        <v>407560.23468642053</v>
      </c>
      <c r="D4">
        <f t="shared" si="2"/>
        <v>638.40444444444506</v>
      </c>
    </row>
    <row r="5" spans="1:4" x14ac:dyDescent="0.45">
      <c r="A5">
        <v>183</v>
      </c>
      <c r="B5">
        <f t="shared" si="0"/>
        <v>3894.5943703703606</v>
      </c>
      <c r="C5">
        <f t="shared" si="1"/>
        <v>61274.951427160289</v>
      </c>
      <c r="D5">
        <f t="shared" si="2"/>
        <v>247.53777777777736</v>
      </c>
    </row>
    <row r="6" spans="1:4" x14ac:dyDescent="0.45">
      <c r="A6">
        <v>178</v>
      </c>
      <c r="B6">
        <f t="shared" si="0"/>
        <v>1236.5277037036992</v>
      </c>
      <c r="C6">
        <f t="shared" si="1"/>
        <v>13272.064019753021</v>
      </c>
      <c r="D6">
        <f t="shared" si="2"/>
        <v>115.20444444444416</v>
      </c>
    </row>
    <row r="7" spans="1:4" x14ac:dyDescent="0.45">
      <c r="A7">
        <v>198</v>
      </c>
      <c r="B7">
        <f t="shared" si="0"/>
        <v>29028.794370370331</v>
      </c>
      <c r="C7">
        <f t="shared" si="1"/>
        <v>892151.61364938109</v>
      </c>
      <c r="D7">
        <f t="shared" si="2"/>
        <v>944.53777777777691</v>
      </c>
    </row>
    <row r="8" spans="1:4" x14ac:dyDescent="0.45">
      <c r="A8">
        <v>188</v>
      </c>
      <c r="B8">
        <f t="shared" si="0"/>
        <v>8912.6610370370199</v>
      </c>
      <c r="C8">
        <f t="shared" si="1"/>
        <v>184789.17216790078</v>
      </c>
      <c r="D8">
        <f t="shared" si="2"/>
        <v>429.87111111111057</v>
      </c>
    </row>
    <row r="9" spans="1:4" x14ac:dyDescent="0.45">
      <c r="A9">
        <v>135</v>
      </c>
      <c r="B9">
        <f t="shared" si="0"/>
        <v>-33594.045629629669</v>
      </c>
      <c r="C9">
        <f t="shared" si="1"/>
        <v>1083967.8723160513</v>
      </c>
      <c r="D9">
        <f t="shared" si="2"/>
        <v>1041.1377777777786</v>
      </c>
    </row>
    <row r="10" spans="1:4" x14ac:dyDescent="0.45">
      <c r="A10">
        <v>174</v>
      </c>
      <c r="B10">
        <f t="shared" si="0"/>
        <v>305.27437037036856</v>
      </c>
      <c r="C10">
        <f t="shared" si="1"/>
        <v>2055.5140938271438</v>
      </c>
      <c r="D10">
        <f t="shared" si="2"/>
        <v>45.337777777777596</v>
      </c>
    </row>
    <row r="11" spans="1:4" x14ac:dyDescent="0.45">
      <c r="A11">
        <v>182</v>
      </c>
      <c r="B11">
        <f t="shared" si="0"/>
        <v>3198.1810370370285</v>
      </c>
      <c r="C11">
        <f t="shared" si="1"/>
        <v>47119.867279012178</v>
      </c>
      <c r="D11">
        <f t="shared" si="2"/>
        <v>217.07111111111072</v>
      </c>
    </row>
    <row r="12" spans="1:4" x14ac:dyDescent="0.45">
      <c r="A12">
        <v>167</v>
      </c>
      <c r="B12">
        <f t="shared" si="0"/>
        <v>-1.8962962962965794E-2</v>
      </c>
      <c r="C12">
        <f t="shared" si="1"/>
        <v>5.0567901234577963E-3</v>
      </c>
      <c r="D12">
        <f t="shared" si="2"/>
        <v>7.1111111111118189E-2</v>
      </c>
    </row>
    <row r="13" spans="1:4" x14ac:dyDescent="0.45">
      <c r="A13">
        <v>174</v>
      </c>
      <c r="B13">
        <f t="shared" si="0"/>
        <v>305.27437037036856</v>
      </c>
      <c r="C13">
        <f t="shared" si="1"/>
        <v>2055.5140938271438</v>
      </c>
      <c r="D13">
        <f t="shared" si="2"/>
        <v>45.337777777777596</v>
      </c>
    </row>
    <row r="14" spans="1:4" x14ac:dyDescent="0.45">
      <c r="A14">
        <v>199</v>
      </c>
      <c r="B14">
        <f t="shared" si="0"/>
        <v>31955.607703703663</v>
      </c>
      <c r="C14">
        <f t="shared" si="1"/>
        <v>1014057.9511308625</v>
      </c>
      <c r="D14">
        <f t="shared" si="2"/>
        <v>1007.0044444444436</v>
      </c>
    </row>
    <row r="15" spans="1:4" x14ac:dyDescent="0.45">
      <c r="A15">
        <v>140</v>
      </c>
      <c r="B15">
        <f t="shared" si="0"/>
        <v>-20271.978962962992</v>
      </c>
      <c r="C15">
        <f t="shared" si="1"/>
        <v>552749.29305679107</v>
      </c>
      <c r="D15">
        <f t="shared" si="2"/>
        <v>743.47111111111178</v>
      </c>
    </row>
    <row r="16" spans="1:4" x14ac:dyDescent="0.45">
      <c r="A16">
        <v>144</v>
      </c>
      <c r="B16">
        <f t="shared" si="0"/>
        <v>-12595.125629629651</v>
      </c>
      <c r="C16">
        <f t="shared" si="1"/>
        <v>293046.58964938333</v>
      </c>
      <c r="D16">
        <f t="shared" si="2"/>
        <v>541.33777777777834</v>
      </c>
    </row>
    <row r="17" spans="1:4" x14ac:dyDescent="0.45">
      <c r="A17">
        <v>133</v>
      </c>
      <c r="B17">
        <f t="shared" si="0"/>
        <v>-40236.072296296341</v>
      </c>
      <c r="C17">
        <f t="shared" si="1"/>
        <v>1378756.0773530882</v>
      </c>
      <c r="D17">
        <f t="shared" si="2"/>
        <v>1174.2044444444452</v>
      </c>
    </row>
    <row r="18" spans="1:4" x14ac:dyDescent="0.45">
      <c r="A18">
        <v>156</v>
      </c>
      <c r="B18">
        <f t="shared" si="0"/>
        <v>-1430.1656296296346</v>
      </c>
      <c r="C18">
        <f t="shared" si="1"/>
        <v>16113.199427160571</v>
      </c>
      <c r="D18">
        <f t="shared" si="2"/>
        <v>126.93777777777808</v>
      </c>
    </row>
    <row r="19" spans="1:4" x14ac:dyDescent="0.45">
      <c r="A19">
        <v>155</v>
      </c>
      <c r="B19">
        <f t="shared" si="0"/>
        <v>-1845.778962962969</v>
      </c>
      <c r="C19">
        <f t="shared" si="1"/>
        <v>22641.555279012446</v>
      </c>
      <c r="D19">
        <f t="shared" si="2"/>
        <v>150.47111111111144</v>
      </c>
    </row>
    <row r="20" spans="1:4" x14ac:dyDescent="0.45">
      <c r="A20">
        <v>150</v>
      </c>
      <c r="B20">
        <f t="shared" si="0"/>
        <v>-5147.8456296296417</v>
      </c>
      <c r="C20">
        <f t="shared" si="1"/>
        <v>88886.134538271886</v>
      </c>
      <c r="D20">
        <f t="shared" si="2"/>
        <v>298.13777777777824</v>
      </c>
    </row>
    <row r="21" spans="1:4" x14ac:dyDescent="0.45">
      <c r="A21">
        <v>180</v>
      </c>
      <c r="B21">
        <f t="shared" si="0"/>
        <v>2064.5543703703638</v>
      </c>
      <c r="C21">
        <f t="shared" si="1"/>
        <v>26288.658982715941</v>
      </c>
      <c r="D21">
        <f t="shared" si="2"/>
        <v>162.13777777777744</v>
      </c>
    </row>
    <row r="22" spans="1:4" x14ac:dyDescent="0.45">
      <c r="A22">
        <v>158</v>
      </c>
      <c r="B22">
        <f t="shared" si="0"/>
        <v>-795.73896296296641</v>
      </c>
      <c r="C22">
        <f t="shared" si="1"/>
        <v>7373.8477234568327</v>
      </c>
      <c r="D22">
        <f t="shared" si="2"/>
        <v>85.871111111111361</v>
      </c>
    </row>
    <row r="23" spans="1:4" x14ac:dyDescent="0.45">
      <c r="A23">
        <v>184</v>
      </c>
      <c r="B23">
        <f t="shared" si="0"/>
        <v>4685.4077037036923</v>
      </c>
      <c r="C23">
        <f t="shared" si="1"/>
        <v>78402.488908641724</v>
      </c>
      <c r="D23">
        <f t="shared" si="2"/>
        <v>280.004444444444</v>
      </c>
    </row>
    <row r="24" spans="1:4" x14ac:dyDescent="0.45">
      <c r="A24">
        <v>138</v>
      </c>
      <c r="B24">
        <f t="shared" si="0"/>
        <v>-25068.005629629661</v>
      </c>
      <c r="C24">
        <f t="shared" si="1"/>
        <v>733656.96476049512</v>
      </c>
      <c r="D24">
        <f t="shared" si="2"/>
        <v>856.5377777777785</v>
      </c>
    </row>
    <row r="25" spans="1:4" x14ac:dyDescent="0.45">
      <c r="A25">
        <v>200</v>
      </c>
      <c r="B25">
        <f t="shared" si="0"/>
        <v>35072.821037037</v>
      </c>
      <c r="C25">
        <f t="shared" si="1"/>
        <v>1148050.3419456773</v>
      </c>
      <c r="D25">
        <f t="shared" si="2"/>
        <v>1071.4711111111103</v>
      </c>
    </row>
    <row r="26" spans="1:4" x14ac:dyDescent="0.45">
      <c r="A26">
        <v>176</v>
      </c>
      <c r="B26">
        <f t="shared" si="0"/>
        <v>666.10103703703408</v>
      </c>
      <c r="C26">
        <f t="shared" si="1"/>
        <v>5817.2823901234224</v>
      </c>
      <c r="D26">
        <f t="shared" si="2"/>
        <v>76.271111111110883</v>
      </c>
    </row>
    <row r="27" spans="1:4" x14ac:dyDescent="0.45">
      <c r="A27">
        <v>187</v>
      </c>
      <c r="B27">
        <f t="shared" si="0"/>
        <v>7684.2477037036879</v>
      </c>
      <c r="C27">
        <f t="shared" si="1"/>
        <v>151635.82135308601</v>
      </c>
      <c r="D27">
        <f t="shared" si="2"/>
        <v>389.40444444444393</v>
      </c>
    </row>
    <row r="28" spans="1:4" x14ac:dyDescent="0.45">
      <c r="A28">
        <v>173</v>
      </c>
      <c r="B28">
        <f t="shared" si="0"/>
        <v>188.46103703703571</v>
      </c>
      <c r="C28">
        <f t="shared" si="1"/>
        <v>1080.5099456790022</v>
      </c>
      <c r="D28">
        <f t="shared" si="2"/>
        <v>32.871111111110956</v>
      </c>
    </row>
    <row r="29" spans="1:4" x14ac:dyDescent="0.45">
      <c r="A29">
        <v>128</v>
      </c>
      <c r="B29">
        <f t="shared" si="0"/>
        <v>-60544.138962963028</v>
      </c>
      <c r="C29">
        <f t="shared" si="1"/>
        <v>2377366.5232790159</v>
      </c>
      <c r="D29">
        <f t="shared" si="2"/>
        <v>1541.8711111111122</v>
      </c>
    </row>
    <row r="30" spans="1:4" x14ac:dyDescent="0.45">
      <c r="A30">
        <v>196</v>
      </c>
      <c r="B30">
        <f t="shared" si="0"/>
        <v>23722.367703703669</v>
      </c>
      <c r="C30">
        <f t="shared" si="1"/>
        <v>681622.69868641836</v>
      </c>
      <c r="D30">
        <f t="shared" si="2"/>
        <v>825.60444444444363</v>
      </c>
    </row>
    <row r="31" spans="1:4" x14ac:dyDescent="0.45">
      <c r="A31">
        <v>200</v>
      </c>
      <c r="B31">
        <f t="shared" si="0"/>
        <v>35072.821037037</v>
      </c>
      <c r="C31">
        <f t="shared" si="1"/>
        <v>1148050.3419456773</v>
      </c>
      <c r="D31">
        <f t="shared" si="2"/>
        <v>1071.4711111111103</v>
      </c>
    </row>
    <row r="32" spans="1:4" x14ac:dyDescent="0.45">
      <c r="A32">
        <v>100</v>
      </c>
      <c r="B32">
        <f t="shared" si="0"/>
        <v>-304368.51229629642</v>
      </c>
      <c r="C32">
        <f t="shared" si="1"/>
        <v>20473855.26046421</v>
      </c>
      <c r="D32">
        <f t="shared" si="2"/>
        <v>4524.8044444444458</v>
      </c>
    </row>
    <row r="33" spans="1:4" x14ac:dyDescent="0.45">
      <c r="A33">
        <v>149</v>
      </c>
      <c r="B33">
        <f t="shared" si="0"/>
        <v>-6095.0589629629767</v>
      </c>
      <c r="C33">
        <f t="shared" si="1"/>
        <v>111336.41039012378</v>
      </c>
      <c r="D33">
        <f t="shared" si="2"/>
        <v>333.6711111111116</v>
      </c>
    </row>
    <row r="34" spans="1:4" x14ac:dyDescent="0.45">
      <c r="A34">
        <v>112</v>
      </c>
      <c r="B34">
        <f t="shared" si="0"/>
        <v>-168806.75229629641</v>
      </c>
      <c r="C34">
        <f t="shared" si="1"/>
        <v>9329386.5102419835</v>
      </c>
      <c r="D34">
        <f t="shared" si="2"/>
        <v>3054.4044444444457</v>
      </c>
    </row>
    <row r="35" spans="1:4" x14ac:dyDescent="0.45">
      <c r="A35">
        <v>200</v>
      </c>
      <c r="B35">
        <f t="shared" si="0"/>
        <v>35072.821037037</v>
      </c>
      <c r="C35">
        <f t="shared" si="1"/>
        <v>1148050.3419456773</v>
      </c>
      <c r="D35">
        <f t="shared" si="2"/>
        <v>1071.4711111111103</v>
      </c>
    </row>
    <row r="36" spans="1:4" x14ac:dyDescent="0.45">
      <c r="A36">
        <v>147</v>
      </c>
      <c r="B36">
        <f t="shared" si="0"/>
        <v>-8324.2856296296468</v>
      </c>
      <c r="C36">
        <f t="shared" si="1"/>
        <v>168705.5220938276</v>
      </c>
      <c r="D36">
        <f t="shared" si="2"/>
        <v>410.73777777777832</v>
      </c>
    </row>
    <row r="37" spans="1:4" x14ac:dyDescent="0.45">
      <c r="A37">
        <v>172</v>
      </c>
      <c r="B37">
        <f t="shared" si="0"/>
        <v>106.04770370370281</v>
      </c>
      <c r="C37">
        <f t="shared" si="1"/>
        <v>501.95913086419193</v>
      </c>
      <c r="D37">
        <f t="shared" si="2"/>
        <v>22.404444444444319</v>
      </c>
    </row>
    <row r="38" spans="1:4" x14ac:dyDescent="0.45">
      <c r="A38">
        <v>191</v>
      </c>
      <c r="B38">
        <f t="shared" si="0"/>
        <v>13368.301037037014</v>
      </c>
      <c r="C38">
        <f t="shared" si="1"/>
        <v>317274.34461234498</v>
      </c>
      <c r="D38">
        <f t="shared" si="2"/>
        <v>563.27111111111049</v>
      </c>
    </row>
    <row r="39" spans="1:4" x14ac:dyDescent="0.45">
      <c r="A39">
        <v>97</v>
      </c>
      <c r="B39">
        <f t="shared" si="0"/>
        <v>-346934.95229629648</v>
      </c>
      <c r="C39">
        <f t="shared" si="1"/>
        <v>24377962.648019772</v>
      </c>
      <c r="D39">
        <f t="shared" si="2"/>
        <v>4937.4044444444462</v>
      </c>
    </row>
    <row r="40" spans="1:4" x14ac:dyDescent="0.45">
      <c r="A40">
        <v>144</v>
      </c>
      <c r="B40">
        <f t="shared" si="0"/>
        <v>-12595.125629629651</v>
      </c>
      <c r="C40">
        <f t="shared" si="1"/>
        <v>293046.58964938333</v>
      </c>
      <c r="D40">
        <f t="shared" si="2"/>
        <v>541.33777777777834</v>
      </c>
    </row>
    <row r="41" spans="1:4" x14ac:dyDescent="0.45">
      <c r="A41">
        <v>129</v>
      </c>
      <c r="B41">
        <f t="shared" si="0"/>
        <v>-56035.325629629682</v>
      </c>
      <c r="C41">
        <f t="shared" si="1"/>
        <v>2144285.1274271631</v>
      </c>
      <c r="D41">
        <f t="shared" si="2"/>
        <v>1464.3377777777787</v>
      </c>
    </row>
    <row r="42" spans="1:4" x14ac:dyDescent="0.45">
      <c r="A42">
        <v>137</v>
      </c>
      <c r="B42">
        <f t="shared" si="0"/>
        <v>-27726.418962962998</v>
      </c>
      <c r="C42">
        <f t="shared" si="1"/>
        <v>839186.28061234718</v>
      </c>
      <c r="D42">
        <f t="shared" si="2"/>
        <v>916.07111111111192</v>
      </c>
    </row>
    <row r="43" spans="1:4" x14ac:dyDescent="0.45">
      <c r="A43">
        <v>182</v>
      </c>
      <c r="B43">
        <f t="shared" si="0"/>
        <v>3198.1810370370285</v>
      </c>
      <c r="C43">
        <f t="shared" si="1"/>
        <v>47119.867279012178</v>
      </c>
      <c r="D43">
        <f t="shared" si="2"/>
        <v>217.07111111111072</v>
      </c>
    </row>
    <row r="44" spans="1:4" x14ac:dyDescent="0.45">
      <c r="A44">
        <v>169</v>
      </c>
      <c r="B44">
        <f t="shared" si="0"/>
        <v>5.2077037037035838</v>
      </c>
      <c r="C44">
        <f t="shared" si="1"/>
        <v>9.0266864197528101</v>
      </c>
      <c r="D44">
        <f t="shared" si="2"/>
        <v>3.0044444444443985</v>
      </c>
    </row>
    <row r="45" spans="1:4" x14ac:dyDescent="0.45">
      <c r="A45">
        <v>153</v>
      </c>
      <c r="B45">
        <f t="shared" si="0"/>
        <v>-2903.8056296296377</v>
      </c>
      <c r="C45">
        <f t="shared" si="1"/>
        <v>41427.626982716203</v>
      </c>
      <c r="D45">
        <f t="shared" si="2"/>
        <v>203.53777777777816</v>
      </c>
    </row>
    <row r="46" spans="1:4" x14ac:dyDescent="0.45">
      <c r="A46">
        <v>211</v>
      </c>
      <c r="B46">
        <f t="shared" si="0"/>
        <v>83644.567703703622</v>
      </c>
      <c r="C46">
        <f t="shared" si="1"/>
        <v>3658055.7609086377</v>
      </c>
      <c r="D46">
        <f t="shared" si="2"/>
        <v>1912.6044444444433</v>
      </c>
    </row>
    <row r="47" spans="1:4" x14ac:dyDescent="0.45">
      <c r="A47">
        <v>145</v>
      </c>
      <c r="B47">
        <f t="shared" si="0"/>
        <v>-11039.912296296316</v>
      </c>
      <c r="C47">
        <f t="shared" si="1"/>
        <v>245822.04713086478</v>
      </c>
      <c r="D47">
        <f t="shared" si="2"/>
        <v>495.80444444444504</v>
      </c>
    </row>
    <row r="48" spans="1:4" x14ac:dyDescent="0.45">
      <c r="A48">
        <v>159</v>
      </c>
      <c r="B48">
        <f t="shared" si="0"/>
        <v>-564.92562962963234</v>
      </c>
      <c r="C48">
        <f t="shared" si="1"/>
        <v>4670.0518716049692</v>
      </c>
      <c r="D48">
        <f t="shared" si="2"/>
        <v>68.337777777778001</v>
      </c>
    </row>
    <row r="49" spans="1:11" x14ac:dyDescent="0.45">
      <c r="A49">
        <v>128</v>
      </c>
      <c r="B49">
        <f t="shared" si="0"/>
        <v>-60544.138962963028</v>
      </c>
      <c r="C49">
        <f t="shared" si="1"/>
        <v>2377366.5232790159</v>
      </c>
      <c r="D49">
        <f t="shared" si="2"/>
        <v>1541.8711111111122</v>
      </c>
    </row>
    <row r="50" spans="1:11" x14ac:dyDescent="0.45">
      <c r="A50">
        <v>178</v>
      </c>
      <c r="B50">
        <f t="shared" si="0"/>
        <v>1236.5277037036992</v>
      </c>
      <c r="C50">
        <f t="shared" si="1"/>
        <v>13272.064019753021</v>
      </c>
      <c r="D50">
        <f t="shared" si="2"/>
        <v>115.20444444444416</v>
      </c>
    </row>
    <row r="51" spans="1:11" x14ac:dyDescent="0.45">
      <c r="A51">
        <v>134</v>
      </c>
      <c r="B51">
        <f t="shared" si="0"/>
        <v>-36815.258962963002</v>
      </c>
      <c r="C51">
        <f t="shared" si="1"/>
        <v>1224720.9481679031</v>
      </c>
      <c r="D51">
        <f t="shared" si="2"/>
        <v>1106.6711111111119</v>
      </c>
    </row>
    <row r="52" spans="1:11" x14ac:dyDescent="0.45">
      <c r="A52">
        <v>156</v>
      </c>
      <c r="B52">
        <f t="shared" si="0"/>
        <v>-1430.1656296296346</v>
      </c>
      <c r="C52">
        <f t="shared" si="1"/>
        <v>16113.199427160571</v>
      </c>
      <c r="D52">
        <f t="shared" si="2"/>
        <v>126.93777777777808</v>
      </c>
    </row>
    <row r="53" spans="1:11" x14ac:dyDescent="0.45">
      <c r="A53">
        <v>194</v>
      </c>
      <c r="B53">
        <f t="shared" si="0"/>
        <v>19105.541037037008</v>
      </c>
      <c r="C53">
        <f t="shared" si="1"/>
        <v>510754.79705678904</v>
      </c>
      <c r="D53">
        <f t="shared" si="2"/>
        <v>714.67111111111035</v>
      </c>
    </row>
    <row r="54" spans="1:11" x14ac:dyDescent="0.45">
      <c r="A54">
        <v>174</v>
      </c>
      <c r="B54">
        <f t="shared" si="0"/>
        <v>305.27437037036856</v>
      </c>
      <c r="C54">
        <f t="shared" si="1"/>
        <v>2055.5140938271438</v>
      </c>
      <c r="D54">
        <f t="shared" si="2"/>
        <v>45.337777777777596</v>
      </c>
    </row>
    <row r="55" spans="1:11" x14ac:dyDescent="0.45">
      <c r="A55">
        <v>179</v>
      </c>
      <c r="B55">
        <f t="shared" si="0"/>
        <v>1615.3410370370316</v>
      </c>
      <c r="C55">
        <f t="shared" si="1"/>
        <v>18953.334834567817</v>
      </c>
      <c r="D55">
        <f t="shared" si="2"/>
        <v>137.6711111111108</v>
      </c>
    </row>
    <row r="56" spans="1:11" x14ac:dyDescent="0.45">
      <c r="A56">
        <v>199</v>
      </c>
      <c r="B56">
        <f t="shared" si="0"/>
        <v>31955.607703703663</v>
      </c>
      <c r="C56">
        <f t="shared" si="1"/>
        <v>1014057.9511308625</v>
      </c>
      <c r="D56">
        <f t="shared" si="2"/>
        <v>1007.0044444444436</v>
      </c>
    </row>
    <row r="57" spans="1:11" x14ac:dyDescent="0.45">
      <c r="A57">
        <v>174</v>
      </c>
      <c r="B57">
        <f t="shared" si="0"/>
        <v>305.27437037036856</v>
      </c>
      <c r="C57">
        <f t="shared" si="1"/>
        <v>2055.5140938271438</v>
      </c>
      <c r="D57">
        <f t="shared" si="2"/>
        <v>45.337777777777596</v>
      </c>
    </row>
    <row r="58" spans="1:11" x14ac:dyDescent="0.45">
      <c r="A58">
        <v>207</v>
      </c>
      <c r="B58">
        <f t="shared" si="0"/>
        <v>62728.514370370307</v>
      </c>
      <c r="C58">
        <f t="shared" si="1"/>
        <v>2492412.9709827127</v>
      </c>
      <c r="D58">
        <f t="shared" si="2"/>
        <v>1578.7377777777767</v>
      </c>
    </row>
    <row r="59" spans="1:11" x14ac:dyDescent="0.45">
      <c r="A59">
        <v>178</v>
      </c>
      <c r="B59">
        <f t="shared" si="0"/>
        <v>1236.5277037036992</v>
      </c>
      <c r="C59">
        <f t="shared" si="1"/>
        <v>13272.064019753021</v>
      </c>
      <c r="D59">
        <f t="shared" si="2"/>
        <v>115.20444444444416</v>
      </c>
    </row>
    <row r="60" spans="1:11" x14ac:dyDescent="0.45">
      <c r="A60">
        <v>239</v>
      </c>
      <c r="B60">
        <f t="shared" si="0"/>
        <v>369116.14103703684</v>
      </c>
      <c r="C60">
        <f t="shared" si="1"/>
        <v>26477931.183723435</v>
      </c>
      <c r="D60">
        <f t="shared" si="2"/>
        <v>5145.671111111109</v>
      </c>
      <c r="G60" s="15"/>
      <c r="H60" s="15"/>
      <c r="I60" s="15"/>
      <c r="J60" s="15"/>
      <c r="K60" s="15" t="s">
        <v>57</v>
      </c>
    </row>
    <row r="61" spans="1:11" x14ac:dyDescent="0.45">
      <c r="A61">
        <v>188</v>
      </c>
      <c r="B61">
        <f t="shared" si="0"/>
        <v>8912.6610370370199</v>
      </c>
      <c r="C61">
        <f t="shared" si="1"/>
        <v>184789.17216790078</v>
      </c>
      <c r="D61">
        <f t="shared" si="2"/>
        <v>429.87111111111057</v>
      </c>
      <c r="G61" s="15"/>
      <c r="H61" s="15" t="s">
        <v>55</v>
      </c>
      <c r="I61" s="15" t="s">
        <v>52</v>
      </c>
      <c r="J61" s="15">
        <f>((H63)^3) * (A65-1)</f>
        <v>1401045.3013106503</v>
      </c>
      <c r="K61" s="15">
        <f>B64/J61</f>
        <v>-0.27823805845519312</v>
      </c>
    </row>
    <row r="62" spans="1:11" x14ac:dyDescent="0.45">
      <c r="G62" s="15"/>
      <c r="H62" s="15" t="s">
        <v>56</v>
      </c>
      <c r="I62" s="15"/>
      <c r="J62" s="15"/>
      <c r="K62" s="15">
        <f>C65/(D65^2)</f>
        <v>2.817099345485818</v>
      </c>
    </row>
    <row r="63" spans="1:11" x14ac:dyDescent="0.45">
      <c r="A63">
        <f>AVERAGE(A2:A61)</f>
        <v>167.26666666666668</v>
      </c>
      <c r="G63" s="15" t="s">
        <v>85</v>
      </c>
      <c r="H63" s="15">
        <f>_xlfn.STDEV.S(A2:A61)</f>
        <v>28.743085633790496</v>
      </c>
      <c r="I63" s="15"/>
      <c r="J63" s="15"/>
      <c r="K63" s="15"/>
    </row>
    <row r="64" spans="1:11" x14ac:dyDescent="0.45">
      <c r="B64">
        <f>SUM(B2:B61)</f>
        <v>-389824.12444444635</v>
      </c>
      <c r="C64">
        <f>SUM(C2:C61)</f>
        <v>111554858.76977777</v>
      </c>
      <c r="D64">
        <f>SUM(D2:D61)</f>
        <v>48743.73333333333</v>
      </c>
    </row>
    <row r="65" spans="1:4" x14ac:dyDescent="0.45">
      <c r="A65">
        <f>COUNT(A2:A61)</f>
        <v>60</v>
      </c>
      <c r="C65">
        <f>C64/A65</f>
        <v>1859247.646162963</v>
      </c>
      <c r="D65">
        <f>D64/A65</f>
        <v>812.39555555555546</v>
      </c>
    </row>
    <row r="66" spans="1:4" x14ac:dyDescent="0.45">
      <c r="D66">
        <f>D65^2</f>
        <v>659986.5386864196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ANOVA</vt:lpstr>
      <vt:lpstr>Anova_analysis</vt:lpstr>
      <vt:lpstr>Anova_excel</vt:lpstr>
      <vt:lpstr>anova2</vt:lpstr>
      <vt:lpstr>spss_data</vt:lpstr>
      <vt:lpstr>spss_data1</vt:lpstr>
      <vt:lpstr>variables</vt:lpstr>
      <vt:lpstr>&lt;100</vt:lpstr>
      <vt:lpstr>100-125</vt:lpstr>
      <vt:lpstr>126-150</vt:lpstr>
      <vt:lpstr>151-175</vt:lpstr>
      <vt:lpstr>176-200</vt:lpstr>
      <vt:lpstr>&gt;201</vt:lpstr>
      <vt:lpstr>descriptives_SPSS</vt:lpstr>
      <vt:lpstr>F-stat</vt:lpstr>
      <vt:lpstr>Effsize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GrandProf</dc:creator>
  <cp:lastModifiedBy>Tingwei Adeck</cp:lastModifiedBy>
  <dcterms:created xsi:type="dcterms:W3CDTF">2022-10-10T17:18:41Z</dcterms:created>
  <dcterms:modified xsi:type="dcterms:W3CDTF">2023-08-01T08:55:19Z</dcterms:modified>
</cp:coreProperties>
</file>