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dProf\Downloads\Repos_4cleanup\Repositories_AP7\Active\Elisa\"/>
    </mc:Choice>
  </mc:AlternateContent>
  <xr:revisionPtr revIDLastSave="0" documentId="13_ncr:1_{B960D9A1-C37D-4D74-9927-092F9858322B}" xr6:coauthVersionLast="47" xr6:coauthVersionMax="47" xr10:uidLastSave="{00000000-0000-0000-0000-000000000000}"/>
  <bookViews>
    <workbookView xWindow="19107" yWindow="-93" windowWidth="25786" windowHeight="14586" xr2:uid="{922FE556-F4D4-41FE-8239-D3DFC09E4A31}"/>
  </bookViews>
  <sheets>
    <sheet name="elisaduplicate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  <c r="E29" i="2" l="1"/>
  <c r="E37" i="2"/>
  <c r="E41" i="2"/>
  <c r="E45" i="2"/>
  <c r="F10" i="2"/>
  <c r="E10" i="2" s="1"/>
  <c r="F11" i="2"/>
  <c r="E11" i="2" s="1"/>
  <c r="F12" i="2"/>
  <c r="E12" i="2" s="1"/>
  <c r="F13" i="2"/>
  <c r="E13" i="2" s="1"/>
  <c r="F14" i="2"/>
  <c r="E14" i="2" s="1"/>
  <c r="F15" i="2"/>
  <c r="E15" i="2" s="1"/>
  <c r="F16" i="2"/>
  <c r="E16" i="2" s="1"/>
  <c r="F17" i="2"/>
  <c r="E17" i="2" s="1"/>
  <c r="F18" i="2"/>
  <c r="E18" i="2" s="1"/>
  <c r="F19" i="2"/>
  <c r="E19" i="2" s="1"/>
  <c r="F20" i="2"/>
  <c r="E20" i="2" s="1"/>
  <c r="F21" i="2"/>
  <c r="E21" i="2" s="1"/>
  <c r="F22" i="2"/>
  <c r="E22" i="2" s="1"/>
  <c r="F23" i="2"/>
  <c r="E23" i="2" s="1"/>
  <c r="F24" i="2"/>
  <c r="E24" i="2" s="1"/>
  <c r="F25" i="2"/>
  <c r="E25" i="2" s="1"/>
  <c r="F26" i="2"/>
  <c r="E26" i="2" s="1"/>
  <c r="F27" i="2"/>
  <c r="E27" i="2" s="1"/>
  <c r="F28" i="2"/>
  <c r="E28" i="2" s="1"/>
  <c r="F29" i="2"/>
  <c r="F30" i="2"/>
  <c r="E30" i="2" s="1"/>
  <c r="F31" i="2"/>
  <c r="E31" i="2" s="1"/>
  <c r="F32" i="2"/>
  <c r="E32" i="2" s="1"/>
  <c r="F33" i="2"/>
  <c r="E33" i="2" s="1"/>
  <c r="F34" i="2"/>
  <c r="E34" i="2" s="1"/>
  <c r="F35" i="2"/>
  <c r="E35" i="2" s="1"/>
  <c r="F36" i="2"/>
  <c r="E36" i="2" s="1"/>
  <c r="F37" i="2"/>
  <c r="F38" i="2"/>
  <c r="E38" i="2" s="1"/>
  <c r="F39" i="2"/>
  <c r="E39" i="2" s="1"/>
  <c r="F40" i="2"/>
  <c r="E40" i="2" s="1"/>
  <c r="F41" i="2"/>
  <c r="F42" i="2"/>
  <c r="E42" i="2" s="1"/>
  <c r="F43" i="2"/>
  <c r="E43" i="2" s="1"/>
  <c r="F44" i="2"/>
  <c r="E44" i="2" s="1"/>
  <c r="F45" i="2"/>
  <c r="F46" i="2"/>
  <c r="E46" i="2" s="1"/>
  <c r="F47" i="2"/>
  <c r="E47" i="2" s="1"/>
  <c r="F9" i="2"/>
  <c r="E9" i="2" s="1"/>
  <c r="I2" i="2"/>
  <c r="F2" i="2"/>
  <c r="E8" i="2" l="1"/>
  <c r="F8" i="2" s="1"/>
  <c r="E7" i="2" l="1"/>
  <c r="E6" i="2" l="1"/>
  <c r="F7" i="2"/>
  <c r="E5" i="2" l="1"/>
  <c r="F6" i="2"/>
  <c r="E4" i="2" l="1"/>
  <c r="F5" i="2"/>
  <c r="E3" i="2" l="1"/>
  <c r="F3" i="2" s="1"/>
  <c r="F4" i="2"/>
</calcChain>
</file>

<file path=xl/sharedStrings.xml><?xml version="1.0" encoding="utf-8"?>
<sst xmlns="http://schemas.openxmlformats.org/spreadsheetml/2006/main" count="55" uniqueCount="54">
  <si>
    <t>ALCZT22</t>
  </si>
  <si>
    <t>ALCZT18</t>
  </si>
  <si>
    <t>ALCZT14</t>
  </si>
  <si>
    <t>ALCZT10</t>
  </si>
  <si>
    <t>ALCZT6</t>
  </si>
  <si>
    <t>ALCZT2</t>
  </si>
  <si>
    <t>ALBZT22</t>
  </si>
  <si>
    <t>ALBZT18</t>
  </si>
  <si>
    <t>ALBZT14</t>
  </si>
  <si>
    <t>ALBZT10</t>
  </si>
  <si>
    <t>ALBZT6</t>
  </si>
  <si>
    <t>ALBZT2</t>
  </si>
  <si>
    <t>ALAZT22</t>
  </si>
  <si>
    <t>ALAZT18</t>
  </si>
  <si>
    <t>ALAZT14</t>
  </si>
  <si>
    <t>ALAZT10</t>
  </si>
  <si>
    <t>ALAZT6</t>
  </si>
  <si>
    <t>ALAZT2</t>
  </si>
  <si>
    <t>RFCZT22</t>
  </si>
  <si>
    <t>RFCZT18</t>
  </si>
  <si>
    <t>RFCZT14</t>
  </si>
  <si>
    <t>RFCZT10</t>
  </si>
  <si>
    <t>RFCZT6</t>
  </si>
  <si>
    <t>RFCZT2</t>
  </si>
  <si>
    <t>RFBZT22</t>
  </si>
  <si>
    <t>RFBZT18</t>
  </si>
  <si>
    <t>RFBZT14</t>
  </si>
  <si>
    <t>RFBZT10</t>
  </si>
  <si>
    <t>RFBZT6</t>
  </si>
  <si>
    <t>RFBZT2</t>
  </si>
  <si>
    <t>RFAZT22</t>
  </si>
  <si>
    <t>RFAZT18</t>
  </si>
  <si>
    <t>RFAZT14</t>
  </si>
  <si>
    <t>RFAZT10</t>
  </si>
  <si>
    <t>RFAZT6</t>
  </si>
  <si>
    <t>RFAZT2</t>
  </si>
  <si>
    <t>STD6</t>
  </si>
  <si>
    <t>STD5</t>
  </si>
  <si>
    <t>STD4</t>
  </si>
  <si>
    <t>STD3</t>
  </si>
  <si>
    <t>STD2</t>
  </si>
  <si>
    <t>STD1</t>
  </si>
  <si>
    <t>NSB</t>
  </si>
  <si>
    <t>TA</t>
  </si>
  <si>
    <t>BLANK</t>
  </si>
  <si>
    <t>a2</t>
  </si>
  <si>
    <t>a1</t>
  </si>
  <si>
    <t>samples</t>
  </si>
  <si>
    <t>conc</t>
  </si>
  <si>
    <t>B0</t>
  </si>
  <si>
    <t>logconc</t>
  </si>
  <si>
    <t>x</t>
  </si>
  <si>
    <t>y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</si>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</sst>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925415573053368E-2"/>
                  <c:y val="-0.18097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elisaduplicate!$F$2:$F$8</c:f>
              <c:numCache>
                <c:formatCode>General</c:formatCode>
                <c:ptCount val="7"/>
                <c:pt idx="0">
                  <c:v>0</c:v>
                </c:pt>
                <c:pt idx="1">
                  <c:v>0.31336373073770651</c:v>
                </c:pt>
                <c:pt idx="2">
                  <c:v>0.790484985457369</c:v>
                </c:pt>
                <c:pt idx="3">
                  <c:v>1.2676062401770314</c:v>
                </c:pt>
                <c:pt idx="4">
                  <c:v>1.744727494896694</c:v>
                </c:pt>
                <c:pt idx="5">
                  <c:v>2.2218487496163561</c:v>
                </c:pt>
                <c:pt idx="6">
                  <c:v>2.6989700043360187</c:v>
                </c:pt>
              </c:numCache>
            </c:numRef>
          </c:xVal>
          <c:yVal>
            <c:numRef>
              <c:f>elisaduplicate!$G$2:$G$8</c:f>
              <c:numCache>
                <c:formatCode>General</c:formatCode>
                <c:ptCount val="7"/>
                <c:pt idx="0">
                  <c:v>0.13480000197887421</c:v>
                </c:pt>
                <c:pt idx="1">
                  <c:v>0.31520000100135803</c:v>
                </c:pt>
                <c:pt idx="2">
                  <c:v>0.4627000093460083</c:v>
                </c:pt>
                <c:pt idx="3">
                  <c:v>0.69010001420974731</c:v>
                </c:pt>
                <c:pt idx="4">
                  <c:v>0.85079997777938843</c:v>
                </c:pt>
                <c:pt idx="5">
                  <c:v>1.0078999996185303</c:v>
                </c:pt>
                <c:pt idx="6">
                  <c:v>0.9749000072479248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D-4CAA-BB1D-912A36167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36"/>
        <c:axId val="610546168"/>
      </c:scatterChart>
      <c:valAx>
        <c:axId val="61054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46168"/>
        <c:crosses val="autoZero"/>
        <c:crossBetween val="midCat"/>
      </c:valAx>
      <c:valAx>
        <c:axId val="61054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4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elisaduplicate!$E$12:$E$17</c:f>
              <c:numCache>
                <c:formatCode>General</c:formatCode>
                <c:ptCount val="6"/>
                <c:pt idx="0">
                  <c:v>427.66442166310264</c:v>
                </c:pt>
                <c:pt idx="1">
                  <c:v>2.9359701887607446</c:v>
                </c:pt>
                <c:pt idx="2">
                  <c:v>2.6659929056768368</c:v>
                </c:pt>
                <c:pt idx="3">
                  <c:v>6.8413468935174828</c:v>
                </c:pt>
                <c:pt idx="4">
                  <c:v>2.8975126331053054</c:v>
                </c:pt>
                <c:pt idx="5">
                  <c:v>2.4717686073615956</c:v>
                </c:pt>
              </c:numCache>
            </c:numRef>
          </c:xVal>
          <c:yVal>
            <c:numRef>
              <c:f>elisaduplicate!$F$12:$F$17</c:f>
              <c:numCache>
                <c:formatCode>General</c:formatCode>
                <c:ptCount val="6"/>
                <c:pt idx="0">
                  <c:v>2.6311031218535073</c:v>
                </c:pt>
                <c:pt idx="1">
                  <c:v>0.46775164152930632</c:v>
                </c:pt>
                <c:pt idx="2">
                  <c:v>0.42585898940285838</c:v>
                </c:pt>
                <c:pt idx="3">
                  <c:v>0.83514161207648629</c:v>
                </c:pt>
                <c:pt idx="4">
                  <c:v>0.46202533815624203</c:v>
                </c:pt>
                <c:pt idx="5">
                  <c:v>0.39300781218958164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F-49BC-9B9A-082A330D3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18392"/>
        <c:axId val="610548136"/>
      </c:scatterChart>
      <c:valAx>
        <c:axId val="60241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48136"/>
        <c:crosses val="autoZero"/>
        <c:crossBetween val="midCat"/>
      </c:valAx>
      <c:valAx>
        <c:axId val="6105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1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249125109361328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elisaduplicate!$F$12:$F$17</c:f>
              <c:numCache>
                <c:formatCode>General</c:formatCode>
                <c:ptCount val="6"/>
                <c:pt idx="0">
                  <c:v>2.6311031218535073</c:v>
                </c:pt>
                <c:pt idx="1">
                  <c:v>0.46775164152930632</c:v>
                </c:pt>
                <c:pt idx="2">
                  <c:v>0.42585898940285838</c:v>
                </c:pt>
                <c:pt idx="3">
                  <c:v>0.83514161207648629</c:v>
                </c:pt>
                <c:pt idx="4">
                  <c:v>0.46202533815624203</c:v>
                </c:pt>
                <c:pt idx="5">
                  <c:v>0.39300781218958164</c:v>
                </c:pt>
              </c:numCache>
            </c:numRef>
          </c:xVal>
          <c:yVal>
            <c:numRef>
              <c:f>elisaduplicate!$G$12:$G$17</c:f>
              <c:numCache>
                <c:formatCode>General</c:formatCode>
                <c:ptCount val="6"/>
                <c:pt idx="0">
                  <c:v>1.0784000158309937</c:v>
                </c:pt>
                <c:pt idx="1">
                  <c:v>0.36059999465942383</c:v>
                </c:pt>
                <c:pt idx="2">
                  <c:v>0.34670001268386841</c:v>
                </c:pt>
                <c:pt idx="3">
                  <c:v>0.48249998688697815</c:v>
                </c:pt>
                <c:pt idx="4">
                  <c:v>0.35870000720024109</c:v>
                </c:pt>
                <c:pt idx="5">
                  <c:v>0.33579999208450317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3-40A9-B816-4C8DD33D6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11216"/>
        <c:axId val="599112200"/>
      </c:scatterChart>
      <c:valAx>
        <c:axId val="59911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12200"/>
        <c:crosses val="autoZero"/>
        <c:crossBetween val="midCat"/>
      </c:valAx>
      <c:valAx>
        <c:axId val="59911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1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4</xdr:row>
      <xdr:rowOff>15875</xdr:rowOff>
    </xdr:from>
    <xdr:to>
      <xdr:col>16</xdr:col>
      <xdr:colOff>466725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63E0EC-FFF2-4325-A855-1EC50BDD9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73025</xdr:colOff>
      <xdr:row>19</xdr:row>
      <xdr:rowOff>168275</xdr:rowOff>
    </xdr:from>
    <xdr:to>
      <xdr:col>25</xdr:col>
      <xdr:colOff>377825</xdr:colOff>
      <xdr:row>34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4691A5-8CF0-4895-A533-B33222769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92075</xdr:colOff>
      <xdr:row>3</xdr:row>
      <xdr:rowOff>73025</xdr:rowOff>
    </xdr:from>
    <xdr:to>
      <xdr:col>25</xdr:col>
      <xdr:colOff>396875</xdr:colOff>
      <xdr:row>18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2B3938-DA18-4E2E-9F36-B8BE2599A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DC12-6CB0-41B0-B076-3F75E3530E6B}">
  <dimension ref="A1:I47"/>
  <sheetViews>
    <sheetView tabSelected="1" zoomScale="90" zoomScaleNormal="90" workbookViewId="0">
      <selection activeCell="E14" sqref="E14"/>
    </sheetView>
  </sheetViews>
  <sheetFormatPr defaultRowHeight="14.25" x14ac:dyDescent="0.45"/>
  <cols>
    <col min="5" max="5" width="9.53125" customWidth="1"/>
  </cols>
  <sheetData>
    <row r="1" spans="1:9" x14ac:dyDescent="0.45">
      <c r="A1" s="1" t="s">
        <v>47</v>
      </c>
      <c r="B1" s="1" t="s">
        <v>46</v>
      </c>
      <c r="C1" s="1" t="s">
        <v>45</v>
      </c>
      <c r="D1" s="1" t="s">
        <v>53</v>
      </c>
      <c r="E1" s="1" t="s">
        <v>48</v>
      </c>
      <c r="F1" s="1" t="s">
        <v>50</v>
      </c>
      <c r="G1" s="1" t="s">
        <v>45</v>
      </c>
      <c r="H1" t="s">
        <v>51</v>
      </c>
    </row>
    <row r="2" spans="1:9" x14ac:dyDescent="0.45">
      <c r="A2" t="s">
        <v>44</v>
      </c>
      <c r="B2">
        <v>0.10980000346899033</v>
      </c>
      <c r="C2">
        <v>0.13480000197887421</v>
      </c>
      <c r="D2">
        <f>(B2+C2)/2</f>
        <v>0.12230000272393227</v>
      </c>
      <c r="E2" s="2">
        <v>0</v>
      </c>
      <c r="F2" t="e">
        <f>LOG(E2)</f>
        <v>#NUM!</v>
      </c>
      <c r="G2">
        <v>0.13480000197887421</v>
      </c>
      <c r="H2" t="s">
        <v>52</v>
      </c>
      <c r="I2">
        <f>(C9-0.2054)/0.3318</f>
        <v>5.5412896635160163</v>
      </c>
    </row>
    <row r="3" spans="1:9" x14ac:dyDescent="0.45">
      <c r="A3" t="s">
        <v>41</v>
      </c>
      <c r="B3">
        <v>0.31909999251365662</v>
      </c>
      <c r="C3">
        <v>0.31520000100135803</v>
      </c>
      <c r="D3">
        <f t="shared" ref="D3:D47" si="0">(B3+C3)/2</f>
        <v>0.31714999675750732</v>
      </c>
      <c r="E3" s="2">
        <f t="shared" ref="E3:E6" si="1">E4/3</f>
        <v>2.0576131687242794</v>
      </c>
      <c r="F3">
        <f t="shared" ref="F3:F8" si="2">LOG(E3)</f>
        <v>0.31336373073770651</v>
      </c>
      <c r="G3">
        <v>0.31520000100135803</v>
      </c>
    </row>
    <row r="4" spans="1:9" x14ac:dyDescent="0.45">
      <c r="A4" t="s">
        <v>40</v>
      </c>
      <c r="B4">
        <v>0.61769998073577881</v>
      </c>
      <c r="C4">
        <v>0.4627000093460083</v>
      </c>
      <c r="D4">
        <f t="shared" si="0"/>
        <v>0.54019999504089355</v>
      </c>
      <c r="E4" s="2">
        <f t="shared" si="1"/>
        <v>6.1728395061728385</v>
      </c>
      <c r="F4">
        <f t="shared" si="2"/>
        <v>0.790484985457369</v>
      </c>
      <c r="G4">
        <v>0.4627000093460083</v>
      </c>
    </row>
    <row r="5" spans="1:9" x14ac:dyDescent="0.45">
      <c r="A5" t="s">
        <v>39</v>
      </c>
      <c r="B5">
        <v>0.6754000186920166</v>
      </c>
      <c r="C5">
        <v>0.69010001420974731</v>
      </c>
      <c r="D5">
        <f t="shared" si="0"/>
        <v>0.68275001645088196</v>
      </c>
      <c r="E5" s="2">
        <f t="shared" si="1"/>
        <v>18.518518518518515</v>
      </c>
      <c r="F5">
        <f t="shared" si="2"/>
        <v>1.2676062401770314</v>
      </c>
      <c r="G5">
        <v>0.69010001420974731</v>
      </c>
    </row>
    <row r="6" spans="1:9" x14ac:dyDescent="0.45">
      <c r="A6" t="s">
        <v>38</v>
      </c>
      <c r="B6">
        <v>0.84680002927780151</v>
      </c>
      <c r="C6">
        <v>0.85079997777938843</v>
      </c>
      <c r="D6">
        <f t="shared" si="0"/>
        <v>0.84880000352859497</v>
      </c>
      <c r="E6" s="2">
        <f t="shared" si="1"/>
        <v>55.55555555555555</v>
      </c>
      <c r="F6">
        <f t="shared" si="2"/>
        <v>1.744727494896694</v>
      </c>
      <c r="G6">
        <v>0.85079997777938843</v>
      </c>
    </row>
    <row r="7" spans="1:9" x14ac:dyDescent="0.45">
      <c r="A7" t="s">
        <v>37</v>
      </c>
      <c r="B7">
        <v>1.0249999761581421</v>
      </c>
      <c r="C7">
        <v>1.0078999996185303</v>
      </c>
      <c r="D7">
        <f t="shared" si="0"/>
        <v>1.0164499878883362</v>
      </c>
      <c r="E7" s="2">
        <f>E8/3</f>
        <v>166.66666666666666</v>
      </c>
      <c r="F7">
        <f t="shared" si="2"/>
        <v>2.2218487496163561</v>
      </c>
      <c r="G7">
        <v>1.0078999996185303</v>
      </c>
    </row>
    <row r="8" spans="1:9" x14ac:dyDescent="0.45">
      <c r="A8" t="s">
        <v>36</v>
      </c>
      <c r="B8">
        <v>0.97020000219345093</v>
      </c>
      <c r="C8">
        <v>0.9749000072479248</v>
      </c>
      <c r="D8">
        <f t="shared" si="0"/>
        <v>0.97255000472068787</v>
      </c>
      <c r="E8" s="2">
        <f>500</f>
        <v>500</v>
      </c>
      <c r="F8">
        <f t="shared" si="2"/>
        <v>2.6989700043360187</v>
      </c>
      <c r="G8">
        <v>0.9749000072479248</v>
      </c>
    </row>
    <row r="9" spans="1:9" x14ac:dyDescent="0.45">
      <c r="A9" t="s">
        <v>43</v>
      </c>
      <c r="B9">
        <v>2.6403000354766846</v>
      </c>
      <c r="C9">
        <v>2.0439999103546143</v>
      </c>
      <c r="D9">
        <f t="shared" si="0"/>
        <v>2.3421499729156494</v>
      </c>
      <c r="E9" s="2">
        <f>POWER(10,F9)</f>
        <v>347768.03665651026</v>
      </c>
      <c r="F9">
        <f t="shared" ref="F9:F47" si="3">(C9-0.2054)/0.3318</f>
        <v>5.5412896635160163</v>
      </c>
      <c r="G9">
        <v>2.0439999103546143</v>
      </c>
    </row>
    <row r="10" spans="1:9" x14ac:dyDescent="0.45">
      <c r="A10" t="s">
        <v>42</v>
      </c>
      <c r="B10">
        <v>0.11789999902248383</v>
      </c>
      <c r="C10">
        <v>0.17470000684261322</v>
      </c>
      <c r="D10">
        <f t="shared" si="0"/>
        <v>0.14630000293254852</v>
      </c>
      <c r="E10" s="2">
        <f t="shared" ref="E10:E47" si="4">POWER(10,F10)</f>
        <v>0.80811729745656602</v>
      </c>
      <c r="F10">
        <f t="shared" si="3"/>
        <v>-9.252559721936944E-2</v>
      </c>
      <c r="G10">
        <v>0.17470000684261322</v>
      </c>
    </row>
    <row r="11" spans="1:9" x14ac:dyDescent="0.45">
      <c r="A11" t="s">
        <v>49</v>
      </c>
      <c r="B11">
        <v>1.0298000574111938</v>
      </c>
      <c r="C11">
        <v>1.0211000442504883</v>
      </c>
      <c r="D11">
        <f t="shared" si="0"/>
        <v>1.0254500508308411</v>
      </c>
      <c r="E11" s="2">
        <f t="shared" si="4"/>
        <v>287.34841987215367</v>
      </c>
      <c r="F11">
        <f t="shared" si="3"/>
        <v>2.458408813292611</v>
      </c>
      <c r="G11">
        <v>1.0211000442504883</v>
      </c>
    </row>
    <row r="12" spans="1:9" x14ac:dyDescent="0.45">
      <c r="A12" t="s">
        <v>35</v>
      </c>
      <c r="B12">
        <v>1.1608999967575073</v>
      </c>
      <c r="C12">
        <v>1.0784000158309937</v>
      </c>
      <c r="D12">
        <f t="shared" si="0"/>
        <v>1.1196500062942505</v>
      </c>
      <c r="E12" s="2">
        <f t="shared" si="4"/>
        <v>427.66442166310264</v>
      </c>
      <c r="F12">
        <f t="shared" si="3"/>
        <v>2.6311031218535073</v>
      </c>
      <c r="G12">
        <v>1.0784000158309937</v>
      </c>
    </row>
    <row r="13" spans="1:9" x14ac:dyDescent="0.45">
      <c r="A13" t="s">
        <v>34</v>
      </c>
      <c r="B13">
        <v>0.38179999589920044</v>
      </c>
      <c r="C13">
        <v>0.36059999465942383</v>
      </c>
      <c r="D13">
        <f t="shared" si="0"/>
        <v>0.37119999527931213</v>
      </c>
      <c r="E13" s="2">
        <f t="shared" si="4"/>
        <v>2.9359701887607446</v>
      </c>
      <c r="F13">
        <f t="shared" si="3"/>
        <v>0.46775164152930632</v>
      </c>
      <c r="G13">
        <v>0.36059999465942383</v>
      </c>
    </row>
    <row r="14" spans="1:9" x14ac:dyDescent="0.45">
      <c r="A14" t="s">
        <v>33</v>
      </c>
      <c r="B14">
        <v>0.41800001263618469</v>
      </c>
      <c r="C14">
        <v>0.34670001268386841</v>
      </c>
      <c r="D14">
        <f t="shared" si="0"/>
        <v>0.38235001266002655</v>
      </c>
      <c r="E14" s="2">
        <f t="shared" si="4"/>
        <v>2.6659929056768368</v>
      </c>
      <c r="F14">
        <f t="shared" si="3"/>
        <v>0.42585898940285838</v>
      </c>
      <c r="G14">
        <v>0.34670001268386841</v>
      </c>
    </row>
    <row r="15" spans="1:9" x14ac:dyDescent="0.45">
      <c r="A15" t="s">
        <v>32</v>
      </c>
      <c r="B15">
        <v>0.50010001659393311</v>
      </c>
      <c r="C15">
        <v>0.48249998688697815</v>
      </c>
      <c r="D15">
        <f t="shared" si="0"/>
        <v>0.49130000174045563</v>
      </c>
      <c r="E15" s="2">
        <f t="shared" si="4"/>
        <v>6.8413468935174828</v>
      </c>
      <c r="F15">
        <f t="shared" si="3"/>
        <v>0.83514161207648629</v>
      </c>
      <c r="G15">
        <v>0.48249998688697815</v>
      </c>
    </row>
    <row r="16" spans="1:9" x14ac:dyDescent="0.45">
      <c r="A16" t="s">
        <v>31</v>
      </c>
      <c r="B16">
        <v>0.32839998602867126</v>
      </c>
      <c r="C16">
        <v>0.35870000720024109</v>
      </c>
      <c r="D16">
        <f t="shared" si="0"/>
        <v>0.34354999661445618</v>
      </c>
      <c r="E16" s="2">
        <f t="shared" si="4"/>
        <v>2.8975126331053054</v>
      </c>
      <c r="F16">
        <f t="shared" si="3"/>
        <v>0.46202533815624203</v>
      </c>
      <c r="G16">
        <v>0.35870000720024109</v>
      </c>
    </row>
    <row r="17" spans="1:7" x14ac:dyDescent="0.45">
      <c r="A17" t="s">
        <v>30</v>
      </c>
      <c r="B17">
        <v>0.32420000433921814</v>
      </c>
      <c r="C17">
        <v>0.33579999208450317</v>
      </c>
      <c r="D17">
        <f t="shared" si="0"/>
        <v>0.32999999821186066</v>
      </c>
      <c r="E17" s="2">
        <f t="shared" si="4"/>
        <v>2.4717686073615956</v>
      </c>
      <c r="F17">
        <f t="shared" si="3"/>
        <v>0.39300781218958164</v>
      </c>
      <c r="G17">
        <v>0.33579999208450317</v>
      </c>
    </row>
    <row r="18" spans="1:7" x14ac:dyDescent="0.45">
      <c r="A18" t="s">
        <v>29</v>
      </c>
      <c r="B18">
        <v>0.41639998555183411</v>
      </c>
      <c r="C18">
        <v>0.40239998698234558</v>
      </c>
      <c r="D18">
        <f t="shared" si="0"/>
        <v>0.40939998626708984</v>
      </c>
      <c r="E18" s="2">
        <f t="shared" si="4"/>
        <v>3.9240192038578998</v>
      </c>
      <c r="F18">
        <f t="shared" si="3"/>
        <v>0.59373112411797946</v>
      </c>
      <c r="G18">
        <v>0.40239998698234558</v>
      </c>
    </row>
    <row r="19" spans="1:7" x14ac:dyDescent="0.45">
      <c r="A19" t="s">
        <v>28</v>
      </c>
      <c r="B19">
        <v>0.44319999217987061</v>
      </c>
      <c r="C19">
        <v>0.48809999227523804</v>
      </c>
      <c r="D19">
        <f t="shared" si="0"/>
        <v>0.46564999222755432</v>
      </c>
      <c r="E19" s="2">
        <f t="shared" si="4"/>
        <v>7.1124506401966698</v>
      </c>
      <c r="F19">
        <f t="shared" si="3"/>
        <v>0.8520192654467692</v>
      </c>
      <c r="G19">
        <v>0.48809999227523804</v>
      </c>
    </row>
    <row r="20" spans="1:7" x14ac:dyDescent="0.45">
      <c r="A20" t="s">
        <v>27</v>
      </c>
      <c r="B20">
        <v>0.4325999915599823</v>
      </c>
      <c r="C20">
        <v>0.42950001358985901</v>
      </c>
      <c r="D20">
        <f t="shared" si="0"/>
        <v>0.43105000257492065</v>
      </c>
      <c r="E20" s="2">
        <f t="shared" si="4"/>
        <v>4.7359478616681763</v>
      </c>
      <c r="F20">
        <f t="shared" si="3"/>
        <v>0.67540691256738705</v>
      </c>
      <c r="G20">
        <v>0.42950001358985901</v>
      </c>
    </row>
    <row r="21" spans="1:7" x14ac:dyDescent="0.45">
      <c r="A21" t="s">
        <v>26</v>
      </c>
      <c r="B21">
        <v>0.34259998798370361</v>
      </c>
      <c r="C21">
        <v>0.35109999775886536</v>
      </c>
      <c r="D21">
        <f t="shared" si="0"/>
        <v>0.34684999287128448</v>
      </c>
      <c r="E21" s="2">
        <f t="shared" si="4"/>
        <v>2.7486531812775183</v>
      </c>
      <c r="F21">
        <f t="shared" si="3"/>
        <v>0.43911994502370516</v>
      </c>
      <c r="G21">
        <v>0.35109999775886536</v>
      </c>
    </row>
    <row r="22" spans="1:7" x14ac:dyDescent="0.45">
      <c r="A22" t="s">
        <v>25</v>
      </c>
      <c r="B22">
        <v>0.38960000872612</v>
      </c>
      <c r="C22">
        <v>0.35429999232292175</v>
      </c>
      <c r="D22">
        <f t="shared" si="0"/>
        <v>0.37195000052452087</v>
      </c>
      <c r="E22" s="2">
        <f t="shared" si="4"/>
        <v>2.8103751244297333</v>
      </c>
      <c r="F22">
        <f t="shared" si="3"/>
        <v>0.44876429271525548</v>
      </c>
      <c r="G22">
        <v>0.35429999232292175</v>
      </c>
    </row>
    <row r="23" spans="1:7" x14ac:dyDescent="0.45">
      <c r="A23" t="s">
        <v>24</v>
      </c>
      <c r="B23">
        <v>0.45059999823570251</v>
      </c>
      <c r="C23">
        <v>0.43489998579025269</v>
      </c>
      <c r="D23">
        <f t="shared" si="0"/>
        <v>0.4427499920129776</v>
      </c>
      <c r="E23" s="2">
        <f t="shared" si="4"/>
        <v>4.9167903796578214</v>
      </c>
      <c r="F23">
        <f t="shared" si="3"/>
        <v>0.69168169315929084</v>
      </c>
      <c r="G23">
        <v>0.43489998579025269</v>
      </c>
    </row>
    <row r="24" spans="1:7" x14ac:dyDescent="0.45">
      <c r="A24" t="s">
        <v>23</v>
      </c>
      <c r="B24">
        <v>0.40799999237060547</v>
      </c>
      <c r="C24">
        <v>0.37090000510215759</v>
      </c>
      <c r="D24">
        <f t="shared" si="0"/>
        <v>0.38944999873638153</v>
      </c>
      <c r="E24" s="2">
        <f t="shared" si="4"/>
        <v>3.1535118687369001</v>
      </c>
      <c r="F24">
        <f t="shared" si="3"/>
        <v>0.49879446986786496</v>
      </c>
      <c r="G24">
        <v>0.37090000510215759</v>
      </c>
    </row>
    <row r="25" spans="1:7" x14ac:dyDescent="0.45">
      <c r="A25" t="s">
        <v>22</v>
      </c>
      <c r="B25">
        <v>0.37239998579025269</v>
      </c>
      <c r="C25">
        <v>0.35980001091957092</v>
      </c>
      <c r="D25">
        <f t="shared" si="0"/>
        <v>0.3660999983549118</v>
      </c>
      <c r="E25" s="2">
        <f t="shared" si="4"/>
        <v>2.9197159309062313</v>
      </c>
      <c r="F25">
        <f t="shared" si="3"/>
        <v>0.46534059951648865</v>
      </c>
      <c r="G25">
        <v>0.35980001091957092</v>
      </c>
    </row>
    <row r="26" spans="1:7" x14ac:dyDescent="0.45">
      <c r="A26" t="s">
        <v>21</v>
      </c>
      <c r="B26">
        <v>0.3262999951839447</v>
      </c>
      <c r="C26">
        <v>0.33349999785423279</v>
      </c>
      <c r="D26">
        <f t="shared" si="0"/>
        <v>0.32989999651908875</v>
      </c>
      <c r="E26" s="2">
        <f t="shared" si="4"/>
        <v>2.4326293535902881</v>
      </c>
      <c r="F26">
        <f t="shared" si="3"/>
        <v>0.38607594290003855</v>
      </c>
      <c r="G26">
        <v>0.33349999785423279</v>
      </c>
    </row>
    <row r="27" spans="1:7" x14ac:dyDescent="0.45">
      <c r="A27" t="s">
        <v>20</v>
      </c>
      <c r="B27">
        <v>0.45329999923706055</v>
      </c>
      <c r="C27">
        <v>0.42260000109672502</v>
      </c>
      <c r="D27">
        <f t="shared" si="0"/>
        <v>0.43795000016689278</v>
      </c>
      <c r="E27" s="2">
        <f t="shared" si="4"/>
        <v>4.5145161904744118</v>
      </c>
      <c r="F27">
        <f t="shared" si="3"/>
        <v>0.65461121487861673</v>
      </c>
      <c r="G27">
        <v>0.42260000109672502</v>
      </c>
    </row>
    <row r="28" spans="1:7" x14ac:dyDescent="0.45">
      <c r="A28" t="s">
        <v>19</v>
      </c>
      <c r="B28">
        <v>0.35199999809265137</v>
      </c>
      <c r="C28">
        <v>0.37860000133514404</v>
      </c>
      <c r="D28">
        <f t="shared" si="0"/>
        <v>0.36529999971389771</v>
      </c>
      <c r="E28" s="2">
        <f t="shared" si="4"/>
        <v>3.326604797975881</v>
      </c>
      <c r="F28">
        <f t="shared" si="3"/>
        <v>0.52200120956945162</v>
      </c>
      <c r="G28">
        <v>0.37860000133514404</v>
      </c>
    </row>
    <row r="29" spans="1:7" x14ac:dyDescent="0.45">
      <c r="A29" t="s">
        <v>18</v>
      </c>
      <c r="B29">
        <v>0.3887999951839447</v>
      </c>
      <c r="C29">
        <v>0.4375</v>
      </c>
      <c r="D29">
        <f t="shared" si="0"/>
        <v>0.41314999759197235</v>
      </c>
      <c r="E29" s="2">
        <f t="shared" si="4"/>
        <v>5.0063104999646733</v>
      </c>
      <c r="F29">
        <f t="shared" si="3"/>
        <v>0.69951778179626289</v>
      </c>
      <c r="G29">
        <v>0.4375</v>
      </c>
    </row>
    <row r="30" spans="1:7" x14ac:dyDescent="0.45">
      <c r="A30" t="s">
        <v>17</v>
      </c>
      <c r="B30">
        <v>0.46079999208450317</v>
      </c>
      <c r="C30">
        <v>0.46419999003410339</v>
      </c>
      <c r="D30">
        <f t="shared" si="0"/>
        <v>0.46249999105930328</v>
      </c>
      <c r="E30" s="2">
        <f t="shared" si="4"/>
        <v>6.0254281835705266</v>
      </c>
      <c r="F30">
        <f t="shared" si="3"/>
        <v>0.77998791450905181</v>
      </c>
      <c r="G30">
        <v>0.46419999003410339</v>
      </c>
    </row>
    <row r="31" spans="1:7" x14ac:dyDescent="0.45">
      <c r="A31" t="s">
        <v>16</v>
      </c>
      <c r="B31">
        <v>0.46059998869895935</v>
      </c>
      <c r="C31">
        <v>0.49360001087188721</v>
      </c>
      <c r="D31">
        <f t="shared" si="0"/>
        <v>0.47709999978542328</v>
      </c>
      <c r="E31" s="2">
        <f t="shared" si="4"/>
        <v>7.3891685353499694</v>
      </c>
      <c r="F31">
        <f t="shared" si="3"/>
        <v>0.86859557224800243</v>
      </c>
      <c r="G31">
        <v>0.49360001087188721</v>
      </c>
    </row>
    <row r="32" spans="1:7" x14ac:dyDescent="0.45">
      <c r="A32" t="s">
        <v>15</v>
      </c>
      <c r="B32">
        <v>0.44539999961853027</v>
      </c>
      <c r="C32">
        <v>0.32069998979568481</v>
      </c>
      <c r="D32">
        <f t="shared" si="0"/>
        <v>0.38304999470710754</v>
      </c>
      <c r="E32" s="2">
        <f t="shared" si="4"/>
        <v>2.2258631637687225</v>
      </c>
      <c r="F32">
        <f t="shared" si="3"/>
        <v>0.34749846231369746</v>
      </c>
      <c r="G32">
        <v>0.32069998979568481</v>
      </c>
    </row>
    <row r="33" spans="1:7" x14ac:dyDescent="0.45">
      <c r="A33" t="s">
        <v>14</v>
      </c>
      <c r="B33">
        <v>0.49250000715255737</v>
      </c>
      <c r="C33">
        <v>0.39050000905990601</v>
      </c>
      <c r="D33">
        <f t="shared" si="0"/>
        <v>0.44150000810623169</v>
      </c>
      <c r="E33" s="2">
        <f t="shared" si="4"/>
        <v>3.6129854429048391</v>
      </c>
      <c r="F33">
        <f t="shared" si="3"/>
        <v>0.55786621175378548</v>
      </c>
      <c r="G33">
        <v>0.39050000905990601</v>
      </c>
    </row>
    <row r="34" spans="1:7" x14ac:dyDescent="0.45">
      <c r="A34" t="s">
        <v>13</v>
      </c>
      <c r="B34">
        <v>0.3296000063419342</v>
      </c>
      <c r="C34">
        <v>0.34540000557899475</v>
      </c>
      <c r="D34">
        <f t="shared" si="0"/>
        <v>0.33750000596046448</v>
      </c>
      <c r="E34" s="2">
        <f t="shared" si="4"/>
        <v>2.6420494697333869</v>
      </c>
      <c r="F34">
        <f t="shared" si="3"/>
        <v>0.42194094508437241</v>
      </c>
      <c r="G34">
        <v>0.34540000557899475</v>
      </c>
    </row>
    <row r="35" spans="1:7" x14ac:dyDescent="0.45">
      <c r="A35" t="s">
        <v>12</v>
      </c>
      <c r="B35">
        <v>0.33719998598098755</v>
      </c>
      <c r="C35">
        <v>0.38699999451637268</v>
      </c>
      <c r="D35">
        <f t="shared" si="0"/>
        <v>0.36209999024868011</v>
      </c>
      <c r="E35" s="2">
        <f t="shared" si="4"/>
        <v>3.5262869077552601</v>
      </c>
      <c r="F35">
        <f t="shared" si="3"/>
        <v>0.54731764471480615</v>
      </c>
      <c r="G35">
        <v>0.38699999451637268</v>
      </c>
    </row>
    <row r="36" spans="1:7" x14ac:dyDescent="0.45">
      <c r="A36" t="s">
        <v>11</v>
      </c>
      <c r="B36">
        <v>0.37239998579025269</v>
      </c>
      <c r="C36">
        <v>0.36640000343322754</v>
      </c>
      <c r="D36">
        <f t="shared" si="0"/>
        <v>0.36939999461174011</v>
      </c>
      <c r="E36" s="2">
        <f t="shared" si="4"/>
        <v>3.0565540352142606</v>
      </c>
      <c r="F36">
        <f t="shared" si="3"/>
        <v>0.48523207785782868</v>
      </c>
      <c r="G36">
        <v>0.36640000343322754</v>
      </c>
    </row>
    <row r="37" spans="1:7" x14ac:dyDescent="0.45">
      <c r="A37" t="s">
        <v>10</v>
      </c>
      <c r="B37">
        <v>0.20790000259876251</v>
      </c>
      <c r="C37">
        <v>0.3935999870300293</v>
      </c>
      <c r="D37">
        <f t="shared" si="0"/>
        <v>0.3007499948143959</v>
      </c>
      <c r="E37" s="2">
        <f t="shared" si="4"/>
        <v>3.6915531278678748</v>
      </c>
      <c r="F37">
        <f t="shared" si="3"/>
        <v>0.56720912305614624</v>
      </c>
      <c r="G37">
        <v>0.3935999870300293</v>
      </c>
    </row>
    <row r="38" spans="1:7" x14ac:dyDescent="0.45">
      <c r="A38" t="s">
        <v>9</v>
      </c>
      <c r="B38">
        <v>0.39559999108314514</v>
      </c>
      <c r="C38">
        <v>0.37209999561309814</v>
      </c>
      <c r="D38">
        <f t="shared" si="0"/>
        <v>0.38384999334812164</v>
      </c>
      <c r="E38" s="2">
        <f t="shared" si="4"/>
        <v>3.1798825377354158</v>
      </c>
      <c r="F38">
        <f t="shared" si="3"/>
        <v>0.50241107779716143</v>
      </c>
      <c r="G38">
        <v>0.37209999561309814</v>
      </c>
    </row>
    <row r="39" spans="1:7" x14ac:dyDescent="0.45">
      <c r="A39" t="s">
        <v>8</v>
      </c>
      <c r="B39">
        <v>0.37799999117851257</v>
      </c>
      <c r="C39">
        <v>0.35890001058578491</v>
      </c>
      <c r="D39">
        <f t="shared" si="0"/>
        <v>0.36845000088214874</v>
      </c>
      <c r="E39" s="2">
        <f t="shared" si="4"/>
        <v>2.9015370542181635</v>
      </c>
      <c r="F39">
        <f t="shared" si="3"/>
        <v>0.46262812111448137</v>
      </c>
      <c r="G39">
        <v>0.35890001058578491</v>
      </c>
    </row>
    <row r="40" spans="1:7" x14ac:dyDescent="0.45">
      <c r="A40" t="s">
        <v>7</v>
      </c>
      <c r="B40">
        <v>0.31650000810623169</v>
      </c>
      <c r="C40">
        <v>0.3564000129699707</v>
      </c>
      <c r="D40">
        <f t="shared" si="0"/>
        <v>0.3364500105381012</v>
      </c>
      <c r="E40" s="2">
        <f t="shared" si="4"/>
        <v>2.8516319297437844</v>
      </c>
      <c r="F40">
        <f t="shared" si="3"/>
        <v>0.45509346886669894</v>
      </c>
      <c r="G40">
        <v>0.3564000129699707</v>
      </c>
    </row>
    <row r="41" spans="1:7" x14ac:dyDescent="0.45">
      <c r="A41" t="s">
        <v>6</v>
      </c>
      <c r="B41">
        <v>0.4562000036239624</v>
      </c>
      <c r="C41">
        <v>0.50199997425079346</v>
      </c>
      <c r="D41">
        <f t="shared" si="0"/>
        <v>0.47909998893737793</v>
      </c>
      <c r="E41" s="2">
        <f t="shared" si="4"/>
        <v>7.8327076580679149</v>
      </c>
      <c r="F41">
        <f t="shared" si="3"/>
        <v>0.89391191757321709</v>
      </c>
      <c r="G41">
        <v>0.50199997425079346</v>
      </c>
    </row>
    <row r="42" spans="1:7" x14ac:dyDescent="0.45">
      <c r="A42" t="s">
        <v>5</v>
      </c>
      <c r="B42">
        <v>0.50910001993179321</v>
      </c>
      <c r="C42">
        <v>0.38659998774528503</v>
      </c>
      <c r="D42">
        <f t="shared" si="0"/>
        <v>0.44785000383853912</v>
      </c>
      <c r="E42" s="2">
        <f t="shared" si="4"/>
        <v>3.516511797803735</v>
      </c>
      <c r="F42">
        <f t="shared" si="3"/>
        <v>0.54611207879832746</v>
      </c>
      <c r="G42">
        <v>0.38659998774528503</v>
      </c>
    </row>
    <row r="43" spans="1:7" x14ac:dyDescent="0.45">
      <c r="A43" t="s">
        <v>4</v>
      </c>
      <c r="B43">
        <v>0.47099998593330383</v>
      </c>
      <c r="C43">
        <v>0.43209999799728394</v>
      </c>
      <c r="D43">
        <f t="shared" si="0"/>
        <v>0.45154999196529388</v>
      </c>
      <c r="E43" s="2">
        <f t="shared" si="4"/>
        <v>4.8221743805998178</v>
      </c>
      <c r="F43">
        <f t="shared" si="3"/>
        <v>0.68324291138421922</v>
      </c>
      <c r="G43">
        <v>0.43209999799728394</v>
      </c>
    </row>
    <row r="44" spans="1:7" x14ac:dyDescent="0.45">
      <c r="A44" t="s">
        <v>3</v>
      </c>
      <c r="B44">
        <v>0.30540001392364502</v>
      </c>
      <c r="C44">
        <v>0.3239000141620636</v>
      </c>
      <c r="D44">
        <f t="shared" si="0"/>
        <v>0.31465001404285431</v>
      </c>
      <c r="E44" s="2">
        <f t="shared" si="4"/>
        <v>2.2758461497452975</v>
      </c>
      <c r="F44">
        <f t="shared" si="3"/>
        <v>0.35714289982538761</v>
      </c>
      <c r="G44">
        <v>0.3239000141620636</v>
      </c>
    </row>
    <row r="45" spans="1:7" x14ac:dyDescent="0.45">
      <c r="A45" t="s">
        <v>2</v>
      </c>
      <c r="B45">
        <v>0.33489999175071716</v>
      </c>
      <c r="C45">
        <v>0.36329999566078186</v>
      </c>
      <c r="D45">
        <f t="shared" si="0"/>
        <v>0.34909999370574951</v>
      </c>
      <c r="E45" s="2">
        <f t="shared" si="4"/>
        <v>2.9915004791232156</v>
      </c>
      <c r="F45">
        <f t="shared" si="3"/>
        <v>0.4758890767353281</v>
      </c>
      <c r="G45">
        <v>0.36329999566078186</v>
      </c>
    </row>
    <row r="46" spans="1:7" x14ac:dyDescent="0.45">
      <c r="A46" t="s">
        <v>1</v>
      </c>
      <c r="B46">
        <v>0.33410000801086426</v>
      </c>
      <c r="C46">
        <v>0.29170000553131104</v>
      </c>
      <c r="D46">
        <f t="shared" si="0"/>
        <v>0.31290000677108765</v>
      </c>
      <c r="E46" s="2">
        <f t="shared" si="4"/>
        <v>1.8201050737528555</v>
      </c>
      <c r="F46">
        <f t="shared" si="3"/>
        <v>0.26009646031136541</v>
      </c>
      <c r="G46">
        <v>0.29170000553131104</v>
      </c>
    </row>
    <row r="47" spans="1:7" x14ac:dyDescent="0.45">
      <c r="A47" t="s">
        <v>0</v>
      </c>
      <c r="B47">
        <v>0.52359998226165771</v>
      </c>
      <c r="C47">
        <v>0.34670001268386841</v>
      </c>
      <c r="D47">
        <f t="shared" si="0"/>
        <v>0.43514999747276306</v>
      </c>
      <c r="E47" s="2">
        <f t="shared" si="4"/>
        <v>2.6659929056768368</v>
      </c>
      <c r="F47">
        <f t="shared" si="3"/>
        <v>0.42585898940285838</v>
      </c>
      <c r="G47">
        <v>0.34670001268386841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elisaduplicate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SwaggyT</dc:creator>
  <cp:lastModifiedBy>Tingwei Adeck</cp:lastModifiedBy>
  <dcterms:created xsi:type="dcterms:W3CDTF">2019-08-19T22:53:33Z</dcterms:created>
  <dcterms:modified xsi:type="dcterms:W3CDTF">2024-02-17T07:10:56Z</dcterms:modified>
</cp:coreProperties>
</file>