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all.2022\Biostats\Project\Insurance_Project_SAS\Input\Excel\"/>
    </mc:Choice>
  </mc:AlternateContent>
  <xr:revisionPtr revIDLastSave="0" documentId="13_ncr:1_{4EF6C702-1738-467A-A774-B4BFAE2F04E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Health_Insurance_Data" sheetId="1" r:id="rId1"/>
    <sheet name="ChiSq" sheetId="6" r:id="rId2"/>
    <sheet name="CochransQ" sheetId="8" r:id="rId3"/>
    <sheet name="CollateralQ" sheetId="9" r:id="rId4"/>
  </sheets>
  <definedNames>
    <definedName name="_xlnm._FilterDatabase" localSheetId="0" hidden="1">Health_Insurance_Data!$A$1:$W$1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90" i="1" l="1"/>
  <c r="T6" i="1"/>
  <c r="T258" i="1"/>
  <c r="T9" i="1"/>
  <c r="T479" i="1"/>
  <c r="T480" i="1"/>
  <c r="T481" i="1"/>
  <c r="T482" i="1"/>
  <c r="T261" i="1"/>
  <c r="T500" i="1"/>
  <c r="T895" i="1"/>
  <c r="T15" i="1"/>
  <c r="T896" i="1"/>
  <c r="T262" i="1"/>
  <c r="T18" i="1"/>
  <c r="T507" i="1"/>
  <c r="T272" i="1"/>
  <c r="T25" i="1"/>
  <c r="T520" i="1"/>
  <c r="T521" i="1"/>
  <c r="T522" i="1"/>
  <c r="T901" i="1"/>
  <c r="T523" i="1"/>
  <c r="T275" i="1"/>
  <c r="T535" i="1"/>
  <c r="T907" i="1"/>
  <c r="T536" i="1"/>
  <c r="T33" i="1"/>
  <c r="T539" i="1"/>
  <c r="T286" i="1"/>
  <c r="T289" i="1"/>
  <c r="T36" i="1"/>
  <c r="T554" i="1"/>
  <c r="T555" i="1"/>
  <c r="T45" i="1"/>
  <c r="T46" i="1"/>
  <c r="T558" i="1"/>
  <c r="T293" i="1"/>
  <c r="T559" i="1"/>
  <c r="T560" i="1"/>
  <c r="T570" i="1"/>
  <c r="T56" i="1"/>
  <c r="T571" i="1"/>
  <c r="T576" i="1"/>
  <c r="T577" i="1"/>
  <c r="T303" i="1"/>
  <c r="T578" i="1"/>
  <c r="T58" i="1"/>
  <c r="T308" i="1"/>
  <c r="T68" i="1"/>
  <c r="T309" i="1"/>
  <c r="T69" i="1"/>
  <c r="T592" i="1"/>
  <c r="T593" i="1"/>
  <c r="T594" i="1"/>
  <c r="T75" i="1"/>
  <c r="T82" i="1"/>
  <c r="T86" i="1"/>
  <c r="T935" i="1"/>
  <c r="T605" i="1"/>
  <c r="T606" i="1"/>
  <c r="T315" i="1"/>
  <c r="T87" i="1"/>
  <c r="T607" i="1"/>
  <c r="T323" i="1"/>
  <c r="T324" i="1"/>
  <c r="T325" i="1"/>
  <c r="T326" i="1"/>
  <c r="T327" i="1"/>
  <c r="T625" i="1"/>
  <c r="T626" i="1"/>
  <c r="T942" i="1"/>
  <c r="T331" i="1"/>
  <c r="T638" i="1"/>
  <c r="T639" i="1"/>
  <c r="T102" i="1"/>
  <c r="T332" i="1"/>
  <c r="T333" i="1"/>
  <c r="T949" i="1"/>
  <c r="T950" i="1"/>
  <c r="T651" i="1"/>
  <c r="T652" i="1"/>
  <c r="T952" i="1"/>
  <c r="T116" i="1"/>
  <c r="T658" i="1"/>
  <c r="T117" i="1"/>
  <c r="T118" i="1"/>
  <c r="T659" i="1"/>
  <c r="T131" i="1"/>
  <c r="T343" i="1"/>
  <c r="T669" i="1"/>
  <c r="T670" i="1"/>
  <c r="T671" i="1"/>
  <c r="T132" i="1"/>
  <c r="T344" i="1"/>
  <c r="T674" i="1"/>
  <c r="T683" i="1"/>
  <c r="T689" i="1"/>
  <c r="T144" i="1"/>
  <c r="T145" i="1"/>
  <c r="T690" i="1"/>
  <c r="T963" i="1"/>
  <c r="T964" i="1"/>
  <c r="T691" i="1"/>
  <c r="T700" i="1"/>
  <c r="T701" i="1"/>
  <c r="T702" i="1"/>
  <c r="T972" i="1"/>
  <c r="T150" i="1"/>
  <c r="T974" i="1"/>
  <c r="T707" i="1"/>
  <c r="T708" i="1"/>
  <c r="T162" i="1"/>
  <c r="T362" i="1"/>
  <c r="T164" i="1"/>
  <c r="T719" i="1"/>
  <c r="T363" i="1"/>
  <c r="T720" i="1"/>
  <c r="T721" i="1"/>
  <c r="T364" i="1"/>
  <c r="T731" i="1"/>
  <c r="T369" i="1"/>
  <c r="T732" i="1"/>
  <c r="T372" i="1"/>
  <c r="T736" i="1"/>
  <c r="T373" i="1"/>
  <c r="T737" i="1"/>
  <c r="T738" i="1"/>
  <c r="T748" i="1"/>
  <c r="T751" i="1"/>
  <c r="T752" i="1"/>
  <c r="T183" i="1"/>
  <c r="T753" i="1"/>
  <c r="T754" i="1"/>
  <c r="T184" i="1"/>
  <c r="T993" i="1"/>
  <c r="T769" i="1"/>
  <c r="T997" i="1"/>
  <c r="T192" i="1"/>
  <c r="T194" i="1"/>
  <c r="T773" i="1"/>
  <c r="T774" i="1"/>
  <c r="T775" i="1"/>
  <c r="T389" i="1"/>
  <c r="T786" i="1"/>
  <c r="T395" i="1"/>
  <c r="T790" i="1"/>
  <c r="T396" i="1"/>
  <c r="T200" i="1"/>
  <c r="T205" i="1"/>
  <c r="T795" i="1"/>
  <c r="T206" i="1"/>
  <c r="T805" i="1"/>
  <c r="T212" i="1"/>
  <c r="T806" i="1"/>
  <c r="T808" i="1"/>
  <c r="T215" i="1"/>
  <c r="T1007" i="1"/>
  <c r="T216" i="1"/>
  <c r="T405" i="1"/>
  <c r="T411" i="1"/>
  <c r="T817" i="1"/>
  <c r="T820" i="1"/>
  <c r="T821" i="1"/>
  <c r="T825" i="1"/>
  <c r="T415" i="1"/>
  <c r="T224" i="1"/>
  <c r="T1013" i="1"/>
  <c r="T417" i="1"/>
  <c r="T839" i="1"/>
  <c r="T228" i="1"/>
  <c r="T840" i="1"/>
  <c r="T231" i="1"/>
  <c r="T1016" i="1"/>
  <c r="T844" i="1"/>
  <c r="T232" i="1"/>
  <c r="T235" i="1"/>
  <c r="T427" i="1"/>
  <c r="T1023" i="1"/>
  <c r="T431" i="1"/>
  <c r="T241" i="1"/>
  <c r="T242" i="1"/>
  <c r="T861" i="1"/>
  <c r="T862" i="1"/>
  <c r="T1025" i="1"/>
  <c r="T249" i="1"/>
  <c r="T436" i="1"/>
  <c r="T437" i="1"/>
  <c r="T441" i="1"/>
  <c r="T442" i="1"/>
  <c r="T445" i="1"/>
  <c r="T446" i="1"/>
  <c r="T877" i="1"/>
  <c r="H1036" i="1"/>
  <c r="T465" i="1" s="1"/>
  <c r="E461" i="8"/>
  <c r="R110" i="1" a="1"/>
  <c r="R110" i="1" s="1"/>
  <c r="S110" i="1" s="1" a="1"/>
  <c r="S110" i="1" s="1"/>
  <c r="R40" i="1" a="1"/>
  <c r="R40" i="1" s="1"/>
  <c r="S40" i="1" s="1" a="1"/>
  <c r="S40" i="1" s="1"/>
  <c r="R981" i="1" a="1"/>
  <c r="R981" i="1" s="1"/>
  <c r="S981" i="1" s="1" a="1"/>
  <c r="S981" i="1" s="1"/>
  <c r="R262" i="1" a="1"/>
  <c r="R262" i="1" s="1"/>
  <c r="S262" i="1" s="1" a="1"/>
  <c r="S262" i="1" s="1"/>
  <c r="R6" i="1" a="1"/>
  <c r="R6" i="1" s="1"/>
  <c r="S6" i="1" s="1" a="1"/>
  <c r="S6" i="1" s="1"/>
  <c r="R553" i="1" a="1"/>
  <c r="R553" i="1" s="1"/>
  <c r="S553" i="1" s="1" a="1"/>
  <c r="S553" i="1" s="1"/>
  <c r="R169" i="1" a="1"/>
  <c r="R169" i="1" s="1"/>
  <c r="S169" i="1" s="1" a="1"/>
  <c r="S169" i="1" s="1"/>
  <c r="R674" i="1" a="1"/>
  <c r="R674" i="1" s="1"/>
  <c r="S674" i="1" s="1" a="1"/>
  <c r="S674" i="1" s="1"/>
  <c r="R794" i="1" a="1"/>
  <c r="R794" i="1" s="1"/>
  <c r="S794" i="1" s="1" a="1"/>
  <c r="S794" i="1" s="1"/>
  <c r="R684" i="1" a="1"/>
  <c r="R684" i="1" s="1"/>
  <c r="S684" i="1" s="1" a="1"/>
  <c r="S684" i="1" s="1"/>
  <c r="R734" i="1" a="1"/>
  <c r="R734" i="1" s="1"/>
  <c r="S734" i="1" s="1" a="1"/>
  <c r="S734" i="1" s="1"/>
  <c r="R953" i="1" a="1"/>
  <c r="R953" i="1" s="1"/>
  <c r="S953" i="1" s="1" a="1"/>
  <c r="S953" i="1" s="1"/>
  <c r="R910" i="1" a="1"/>
  <c r="R910" i="1" s="1"/>
  <c r="S910" i="1" s="1" a="1"/>
  <c r="S910" i="1" s="1"/>
  <c r="R440" i="1" a="1"/>
  <c r="R440" i="1" s="1"/>
  <c r="S440" i="1" s="1" a="1"/>
  <c r="S440" i="1" s="1"/>
  <c r="R914" i="1" a="1"/>
  <c r="R914" i="1" s="1"/>
  <c r="S914" i="1" s="1" a="1"/>
  <c r="S914" i="1" s="1"/>
  <c r="R923" i="1" a="1"/>
  <c r="R923" i="1" s="1"/>
  <c r="S923" i="1" s="1" a="1"/>
  <c r="S923" i="1" s="1"/>
  <c r="R817" i="1" a="1"/>
  <c r="R817" i="1" s="1"/>
  <c r="S817" i="1" s="1" a="1"/>
  <c r="S817" i="1" s="1"/>
  <c r="R26" i="1" a="1"/>
  <c r="R26" i="1" s="1"/>
  <c r="S26" i="1" s="1" a="1"/>
  <c r="S26" i="1" s="1"/>
  <c r="R168" i="1" a="1"/>
  <c r="R168" i="1" s="1"/>
  <c r="S168" i="1" s="1" a="1"/>
  <c r="S168" i="1" s="1"/>
  <c r="R127" i="1" a="1"/>
  <c r="R127" i="1" s="1"/>
  <c r="S127" i="1" s="1" a="1"/>
  <c r="S127" i="1" s="1"/>
  <c r="R303" i="1" a="1"/>
  <c r="R303" i="1" s="1"/>
  <c r="S303" i="1" s="1" a="1"/>
  <c r="S303" i="1" s="1"/>
  <c r="R762" i="1" a="1"/>
  <c r="R762" i="1" s="1"/>
  <c r="S762" i="1" s="1" a="1"/>
  <c r="S762" i="1" s="1"/>
  <c r="R744" i="1" a="1"/>
  <c r="R744" i="1" s="1"/>
  <c r="S744" i="1" s="1" a="1"/>
  <c r="S744" i="1" s="1"/>
  <c r="R417" i="1" a="1"/>
  <c r="R417" i="1" s="1"/>
  <c r="S417" i="1" s="1" a="1"/>
  <c r="S417" i="1" s="1"/>
  <c r="R21" i="1" a="1"/>
  <c r="R21" i="1" s="1"/>
  <c r="S21" i="1" s="1" a="1"/>
  <c r="S21" i="1" s="1"/>
  <c r="R800" i="1" a="1"/>
  <c r="R800" i="1" s="1"/>
  <c r="S800" i="1" s="1" a="1"/>
  <c r="S800" i="1" s="1"/>
  <c r="R577" i="1" a="1"/>
  <c r="R577" i="1" s="1"/>
  <c r="S577" i="1" s="1" a="1"/>
  <c r="S577" i="1" s="1"/>
  <c r="R1014" i="1" a="1"/>
  <c r="R1014" i="1" s="1"/>
  <c r="S1014" i="1" s="1" a="1"/>
  <c r="S1014" i="1" s="1"/>
  <c r="R749" i="1" a="1"/>
  <c r="R749" i="1" s="1"/>
  <c r="S749" i="1" s="1" a="1"/>
  <c r="S749" i="1" s="1"/>
  <c r="R71" i="1" a="1"/>
  <c r="R71" i="1" s="1"/>
  <c r="S71" i="1" s="1" a="1"/>
  <c r="S71" i="1" s="1"/>
  <c r="R361" i="1" a="1"/>
  <c r="R361" i="1" s="1"/>
  <c r="S361" i="1" s="1" a="1"/>
  <c r="S361" i="1" s="1"/>
  <c r="R392" i="1" a="1"/>
  <c r="R392" i="1" s="1"/>
  <c r="S392" i="1" s="1" a="1"/>
  <c r="S392" i="1" s="1"/>
  <c r="R439" i="1" a="1"/>
  <c r="R439" i="1" s="1"/>
  <c r="S439" i="1" s="1" a="1"/>
  <c r="S439" i="1" s="1"/>
  <c r="R667" i="1" a="1"/>
  <c r="R667" i="1" s="1"/>
  <c r="S667" i="1" s="1" a="1"/>
  <c r="S667" i="1" s="1"/>
  <c r="R17" i="1" a="1"/>
  <c r="R17" i="1" s="1"/>
  <c r="S17" i="1" s="1" a="1"/>
  <c r="S17" i="1" s="1"/>
  <c r="R583" i="1" a="1"/>
  <c r="R583" i="1" s="1"/>
  <c r="S583" i="1" s="1" a="1"/>
  <c r="S583" i="1" s="1"/>
  <c r="R796" i="1" a="1"/>
  <c r="R796" i="1" s="1"/>
  <c r="S796" i="1" s="1" a="1"/>
  <c r="S796" i="1" s="1"/>
  <c r="R608" i="1" a="1"/>
  <c r="R608" i="1" s="1"/>
  <c r="S608" i="1" s="1" a="1"/>
  <c r="S608" i="1" s="1"/>
  <c r="R1028" i="1" a="1"/>
  <c r="R1028" i="1" s="1"/>
  <c r="S1028" i="1" s="1" a="1"/>
  <c r="S1028" i="1" s="1"/>
  <c r="R42" i="1" a="1"/>
  <c r="R42" i="1" s="1"/>
  <c r="S42" i="1" s="1" a="1"/>
  <c r="S42" i="1" s="1"/>
  <c r="R459" i="1" a="1"/>
  <c r="R459" i="1" s="1"/>
  <c r="S459" i="1" s="1" a="1"/>
  <c r="S459" i="1" s="1"/>
  <c r="R595" i="1" a="1"/>
  <c r="R595" i="1" s="1"/>
  <c r="S595" i="1" s="1" a="1"/>
  <c r="S595" i="1" s="1"/>
  <c r="R728" i="1" a="1"/>
  <c r="R728" i="1" s="1"/>
  <c r="S728" i="1" s="1" a="1"/>
  <c r="S728" i="1" s="1"/>
  <c r="R174" i="1" a="1"/>
  <c r="R174" i="1" s="1"/>
  <c r="S174" i="1" s="1" a="1"/>
  <c r="S174" i="1" s="1"/>
  <c r="R515" i="1" a="1"/>
  <c r="R515" i="1" s="1"/>
  <c r="S515" i="1" s="1" a="1"/>
  <c r="S515" i="1" s="1"/>
  <c r="R154" i="1" a="1"/>
  <c r="R154" i="1" s="1"/>
  <c r="S154" i="1" s="1" a="1"/>
  <c r="S154" i="1" s="1"/>
  <c r="R776" i="1" a="1"/>
  <c r="R776" i="1" s="1"/>
  <c r="S776" i="1" s="1" a="1"/>
  <c r="S776" i="1" s="1"/>
  <c r="R973" i="1" a="1"/>
  <c r="R973" i="1" s="1"/>
  <c r="S973" i="1" s="1" a="1"/>
  <c r="S973" i="1" s="1"/>
  <c r="R339" i="1" a="1"/>
  <c r="R339" i="1" s="1"/>
  <c r="S339" i="1" s="1" a="1"/>
  <c r="S339" i="1" s="1"/>
  <c r="R129" i="1" a="1"/>
  <c r="R129" i="1" s="1"/>
  <c r="S129" i="1" s="1" a="1"/>
  <c r="S129" i="1" s="1"/>
  <c r="R495" i="1" a="1"/>
  <c r="R495" i="1" s="1"/>
  <c r="S495" i="1" s="1" a="1"/>
  <c r="S495" i="1" s="1"/>
  <c r="R356" i="1" a="1"/>
  <c r="R356" i="1" s="1"/>
  <c r="S356" i="1" s="1" a="1"/>
  <c r="S356" i="1" s="1"/>
  <c r="R666" i="1" a="1"/>
  <c r="R666" i="1" s="1"/>
  <c r="S666" i="1" s="1" a="1"/>
  <c r="S666" i="1" s="1"/>
  <c r="R481" i="1" a="1"/>
  <c r="R481" i="1" s="1"/>
  <c r="S481" i="1" s="1" a="1"/>
  <c r="S481" i="1" s="1"/>
  <c r="R134" i="1" a="1"/>
  <c r="R134" i="1" s="1"/>
  <c r="S134" i="1" s="1" a="1"/>
  <c r="S134" i="1" s="1"/>
  <c r="R335" i="1" a="1"/>
  <c r="R335" i="1" s="1"/>
  <c r="S335" i="1" s="1" a="1"/>
  <c r="S335" i="1" s="1"/>
  <c r="R216" i="1" a="1"/>
  <c r="R216" i="1" s="1"/>
  <c r="S216" i="1" s="1" a="1"/>
  <c r="S216" i="1" s="1"/>
  <c r="R178" i="1" a="1"/>
  <c r="R178" i="1" s="1"/>
  <c r="S178" i="1" s="1" a="1"/>
  <c r="S178" i="1" s="1"/>
  <c r="R31" i="1" a="1"/>
  <c r="R31" i="1" s="1"/>
  <c r="S31" i="1" s="1" a="1"/>
  <c r="S31" i="1" s="1"/>
  <c r="R13" i="1" a="1"/>
  <c r="R13" i="1" s="1"/>
  <c r="S13" i="1" s="1" a="1"/>
  <c r="S13" i="1" s="1"/>
  <c r="R382" i="1" a="1"/>
  <c r="R382" i="1" s="1"/>
  <c r="S382" i="1" s="1" a="1"/>
  <c r="S382" i="1" s="1"/>
  <c r="R780" i="1" a="1"/>
  <c r="R780" i="1" s="1"/>
  <c r="S780" i="1" s="1" a="1"/>
  <c r="S780" i="1" s="1"/>
  <c r="R153" i="1" a="1"/>
  <c r="R153" i="1" s="1"/>
  <c r="S153" i="1" s="1" a="1"/>
  <c r="S153" i="1" s="1"/>
  <c r="R142" i="1" a="1"/>
  <c r="R142" i="1" s="1"/>
  <c r="S142" i="1" s="1" a="1"/>
  <c r="S142" i="1" s="1"/>
  <c r="R883" i="1" a="1"/>
  <c r="R883" i="1" s="1"/>
  <c r="S883" i="1" s="1" a="1"/>
  <c r="S883" i="1" s="1"/>
  <c r="R625" i="1" a="1"/>
  <c r="R625" i="1" s="1"/>
  <c r="S625" i="1" s="1" a="1"/>
  <c r="S625" i="1" s="1"/>
  <c r="R264" i="1" a="1"/>
  <c r="R264" i="1" s="1"/>
  <c r="S264" i="1" s="1" a="1"/>
  <c r="S264" i="1" s="1"/>
  <c r="R449" i="1" a="1"/>
  <c r="R449" i="1" s="1"/>
  <c r="S449" i="1" s="1" a="1"/>
  <c r="S449" i="1" s="1"/>
  <c r="R257" i="1" a="1"/>
  <c r="R257" i="1" s="1"/>
  <c r="S257" i="1" s="1" a="1"/>
  <c r="S257" i="1" s="1"/>
  <c r="R150" i="1" a="1"/>
  <c r="R150" i="1" s="1"/>
  <c r="S150" i="1" s="1" a="1"/>
  <c r="S150" i="1" s="1"/>
  <c r="R911" i="1" a="1"/>
  <c r="R911" i="1" s="1"/>
  <c r="S911" i="1" s="1" a="1"/>
  <c r="S911" i="1" s="1"/>
  <c r="R329" i="1" a="1"/>
  <c r="R329" i="1" s="1"/>
  <c r="S329" i="1" s="1" a="1"/>
  <c r="S329" i="1" s="1"/>
  <c r="R359" i="1" a="1"/>
  <c r="R359" i="1" s="1"/>
  <c r="S359" i="1" s="1" a="1"/>
  <c r="S359" i="1" s="1"/>
  <c r="R718" i="1" a="1"/>
  <c r="R718" i="1" s="1"/>
  <c r="S718" i="1" s="1" a="1"/>
  <c r="S718" i="1" s="1"/>
  <c r="R983" i="1" a="1"/>
  <c r="R983" i="1" s="1"/>
  <c r="S983" i="1" s="1" a="1"/>
  <c r="S983" i="1" s="1"/>
  <c r="R115" i="1" a="1"/>
  <c r="R115" i="1" s="1"/>
  <c r="S115" i="1" s="1" a="1"/>
  <c r="S115" i="1" s="1"/>
  <c r="R582" i="1" a="1"/>
  <c r="R582" i="1" s="1"/>
  <c r="S582" i="1" s="1" a="1"/>
  <c r="S582" i="1" s="1"/>
  <c r="R786" i="1" a="1"/>
  <c r="R786" i="1" s="1"/>
  <c r="S786" i="1" s="1" a="1"/>
  <c r="S786" i="1" s="1"/>
  <c r="R737" i="1" a="1"/>
  <c r="R737" i="1" s="1"/>
  <c r="S737" i="1" s="1" a="1"/>
  <c r="S737" i="1" s="1"/>
  <c r="R687" i="1" a="1"/>
  <c r="R687" i="1" s="1"/>
  <c r="S687" i="1" s="1" a="1"/>
  <c r="S687" i="1" s="1"/>
  <c r="R634" i="1" a="1"/>
  <c r="R634" i="1" s="1"/>
  <c r="S634" i="1" s="1" a="1"/>
  <c r="S634" i="1" s="1"/>
  <c r="R53" i="1" a="1"/>
  <c r="R53" i="1" s="1"/>
  <c r="S53" i="1" s="1" a="1"/>
  <c r="S53" i="1" s="1"/>
  <c r="R141" i="1" a="1"/>
  <c r="R141" i="1" s="1"/>
  <c r="S141" i="1" s="1" a="1"/>
  <c r="S141" i="1" s="1"/>
  <c r="R37" i="1" a="1"/>
  <c r="R37" i="1" s="1"/>
  <c r="S37" i="1" s="1" a="1"/>
  <c r="S37" i="1" s="1"/>
  <c r="R975" i="1" a="1"/>
  <c r="R975" i="1" s="1"/>
  <c r="S975" i="1" s="1" a="1"/>
  <c r="S975" i="1" s="1"/>
  <c r="R534" i="1" a="1"/>
  <c r="R534" i="1" s="1"/>
  <c r="S534" i="1" s="1" a="1"/>
  <c r="S534" i="1" s="1"/>
  <c r="R524" i="1" a="1"/>
  <c r="R524" i="1" s="1"/>
  <c r="S524" i="1" s="1" a="1"/>
  <c r="S524" i="1" s="1"/>
  <c r="R589" i="1" a="1"/>
  <c r="R589" i="1" s="1"/>
  <c r="S589" i="1" s="1" a="1"/>
  <c r="S589" i="1" s="1"/>
  <c r="R47" i="1" a="1"/>
  <c r="R47" i="1" s="1"/>
  <c r="S47" i="1" s="1" a="1"/>
  <c r="S47" i="1" s="1"/>
  <c r="R847" i="1" a="1"/>
  <c r="R847" i="1" s="1"/>
  <c r="S847" i="1" s="1" a="1"/>
  <c r="S847" i="1" s="1"/>
  <c r="R969" i="1" a="1"/>
  <c r="R969" i="1" s="1"/>
  <c r="S969" i="1" s="1" a="1"/>
  <c r="S969" i="1" s="1"/>
  <c r="R120" i="1" a="1"/>
  <c r="R120" i="1"/>
  <c r="S120" i="1" s="1" a="1"/>
  <c r="S120" i="1" s="1"/>
  <c r="R97" i="1" a="1"/>
  <c r="R97" i="1" s="1"/>
  <c r="S97" i="1" s="1" a="1"/>
  <c r="S97" i="1" s="1"/>
  <c r="R349" i="1" a="1"/>
  <c r="R349" i="1" s="1"/>
  <c r="S349" i="1" s="1" a="1"/>
  <c r="S349" i="1" s="1"/>
  <c r="R309" i="1" a="1"/>
  <c r="R309" i="1" s="1"/>
  <c r="S309" i="1" s="1" a="1"/>
  <c r="S309" i="1" s="1"/>
  <c r="R624" i="1" a="1"/>
  <c r="R624" i="1" s="1"/>
  <c r="S624" i="1" s="1" a="1"/>
  <c r="S624" i="1" s="1"/>
  <c r="R556" i="1" a="1"/>
  <c r="R556" i="1" s="1"/>
  <c r="S556" i="1" s="1" a="1"/>
  <c r="S556" i="1" s="1"/>
  <c r="R514" i="1" a="1"/>
  <c r="R514" i="1" s="1"/>
  <c r="S514" i="1" s="1" a="1"/>
  <c r="S514" i="1" s="1"/>
  <c r="R184" i="1" a="1"/>
  <c r="R184" i="1" s="1"/>
  <c r="S184" i="1" s="1" a="1"/>
  <c r="S184" i="1" s="1"/>
  <c r="R537" i="1" a="1"/>
  <c r="R537" i="1" s="1"/>
  <c r="S537" i="1" s="1" a="1"/>
  <c r="S537" i="1" s="1"/>
  <c r="R171" i="1" a="1"/>
  <c r="R171" i="1" s="1"/>
  <c r="S171" i="1" s="1" a="1"/>
  <c r="S171" i="1" s="1"/>
  <c r="R133" i="1" a="1"/>
  <c r="R133" i="1" s="1"/>
  <c r="S133" i="1" s="1" a="1"/>
  <c r="S133" i="1" s="1"/>
  <c r="R808" i="1" a="1"/>
  <c r="R808" i="1" s="1"/>
  <c r="S808" i="1" s="1" a="1"/>
  <c r="S808" i="1" s="1"/>
  <c r="R730" i="1" a="1"/>
  <c r="R730" i="1" s="1"/>
  <c r="S730" i="1" s="1" a="1"/>
  <c r="S730" i="1" s="1"/>
  <c r="R978" i="1" a="1"/>
  <c r="R978" i="1" s="1"/>
  <c r="S978" i="1" s="1" a="1"/>
  <c r="S978" i="1" s="1"/>
  <c r="R896" i="1" a="1"/>
  <c r="R896" i="1" s="1"/>
  <c r="S896" i="1" s="1" a="1"/>
  <c r="S896" i="1" s="1"/>
  <c r="R721" i="1" a="1"/>
  <c r="R721" i="1" s="1"/>
  <c r="S721" i="1" s="1" a="1"/>
  <c r="S721" i="1" s="1"/>
  <c r="R846" i="1" a="1"/>
  <c r="R846" i="1" s="1"/>
  <c r="S846" i="1" s="1" a="1"/>
  <c r="S846" i="1" s="1"/>
  <c r="R250" i="1" a="1"/>
  <c r="R250" i="1" s="1"/>
  <c r="S250" i="1" s="1" a="1"/>
  <c r="S250" i="1" s="1"/>
  <c r="R825" i="1" a="1"/>
  <c r="R825" i="1" s="1"/>
  <c r="S825" i="1" s="1" a="1"/>
  <c r="S825" i="1" s="1"/>
  <c r="R246" i="1" a="1"/>
  <c r="R246" i="1" s="1"/>
  <c r="S246" i="1" s="1" a="1"/>
  <c r="S246" i="1" s="1"/>
  <c r="R957" i="1" a="1"/>
  <c r="R957" i="1" s="1"/>
  <c r="S957" i="1" s="1" a="1"/>
  <c r="S957" i="1" s="1"/>
  <c r="R1027" i="1" a="1"/>
  <c r="R1027" i="1" s="1"/>
  <c r="S1027" i="1" s="1" a="1"/>
  <c r="S1027" i="1" s="1"/>
  <c r="R408" i="1" a="1"/>
  <c r="R408" i="1" s="1"/>
  <c r="S408" i="1" s="1" a="1"/>
  <c r="S408" i="1" s="1"/>
  <c r="R600" i="1" a="1"/>
  <c r="R600" i="1" s="1"/>
  <c r="S600" i="1" s="1" a="1"/>
  <c r="S600" i="1" s="1"/>
  <c r="R446" i="1" a="1"/>
  <c r="R446" i="1" s="1"/>
  <c r="S446" i="1" s="1" a="1"/>
  <c r="S446" i="1" s="1"/>
  <c r="R279" i="1" a="1"/>
  <c r="R279" i="1" s="1"/>
  <c r="S279" i="1" s="1" a="1"/>
  <c r="S279" i="1" s="1"/>
  <c r="R716" i="1" a="1"/>
  <c r="R716" i="1" s="1"/>
  <c r="S716" i="1" s="1" a="1"/>
  <c r="S716" i="1" s="1"/>
  <c r="R545" i="1" a="1"/>
  <c r="R545" i="1" s="1"/>
  <c r="S545" i="1" s="1" a="1"/>
  <c r="S545" i="1" s="1"/>
  <c r="R14" i="1" a="1"/>
  <c r="R14" i="1" s="1"/>
  <c r="S14" i="1" s="1" a="1"/>
  <c r="S14" i="1" s="1"/>
  <c r="R861" i="1" a="1"/>
  <c r="R861" i="1" s="1"/>
  <c r="S861" i="1" s="1" a="1"/>
  <c r="S861" i="1" s="1"/>
  <c r="R399" i="1" a="1"/>
  <c r="R399" i="1" s="1"/>
  <c r="S399" i="1" s="1" a="1"/>
  <c r="S399" i="1" s="1"/>
  <c r="R137" i="1" a="1"/>
  <c r="R137" i="1" s="1"/>
  <c r="S137" i="1" s="1" a="1"/>
  <c r="S137" i="1" s="1"/>
  <c r="R357" i="1" a="1"/>
  <c r="R357" i="1" s="1"/>
  <c r="S357" i="1" s="1" a="1"/>
  <c r="S357" i="1" s="1"/>
  <c r="R326" i="1" a="1"/>
  <c r="R326" i="1" s="1"/>
  <c r="S326" i="1" s="1" a="1"/>
  <c r="S326" i="1" s="1"/>
  <c r="R304" i="1" a="1"/>
  <c r="R304" i="1" s="1"/>
  <c r="S304" i="1" s="1" a="1"/>
  <c r="S304" i="1" s="1"/>
  <c r="R890" i="1" a="1"/>
  <c r="R890" i="1" s="1"/>
  <c r="S890" i="1" s="1" a="1"/>
  <c r="S890" i="1" s="1"/>
  <c r="R643" i="1" a="1"/>
  <c r="R643" i="1" s="1"/>
  <c r="S643" i="1" s="1" a="1"/>
  <c r="S643" i="1" s="1"/>
  <c r="R158" i="1" a="1"/>
  <c r="R158" i="1" s="1"/>
  <c r="S158" i="1" s="1" a="1"/>
  <c r="S158" i="1" s="1"/>
  <c r="R208" i="1" a="1"/>
  <c r="R208" i="1" s="1"/>
  <c r="S208" i="1" s="1" a="1"/>
  <c r="S208" i="1" s="1"/>
  <c r="R499" i="1" a="1"/>
  <c r="R499" i="1" s="1"/>
  <c r="S499" i="1" s="1" a="1"/>
  <c r="S499" i="1" s="1"/>
  <c r="R403" i="1" a="1"/>
  <c r="R403" i="1" s="1"/>
  <c r="S403" i="1" s="1" a="1"/>
  <c r="S403" i="1" s="1"/>
  <c r="R761" i="1" a="1"/>
  <c r="R761" i="1" s="1"/>
  <c r="S761" i="1" s="1" a="1"/>
  <c r="S761" i="1" s="1"/>
  <c r="R665" i="1" a="1"/>
  <c r="R665" i="1" s="1"/>
  <c r="S665" i="1" s="1" a="1"/>
  <c r="S665" i="1" s="1"/>
  <c r="R912" i="1" a="1"/>
  <c r="R912" i="1" s="1"/>
  <c r="S912" i="1" s="1" a="1"/>
  <c r="S912" i="1" s="1"/>
  <c r="R516" i="1" a="1"/>
  <c r="R516" i="1" s="1"/>
  <c r="S516" i="1" s="1" a="1"/>
  <c r="S516" i="1" s="1"/>
  <c r="R270" i="1" a="1"/>
  <c r="R270" i="1" s="1"/>
  <c r="S270" i="1" s="1" a="1"/>
  <c r="S270" i="1" s="1"/>
  <c r="R429" i="1" a="1"/>
  <c r="R429" i="1" s="1"/>
  <c r="S429" i="1" s="1" a="1"/>
  <c r="S429" i="1" s="1"/>
  <c r="R929" i="1" a="1"/>
  <c r="R929" i="1" s="1"/>
  <c r="S929" i="1" s="1" a="1"/>
  <c r="S929" i="1" s="1"/>
  <c r="R942" i="1" a="1"/>
  <c r="R942" i="1" s="1"/>
  <c r="S942" i="1" s="1" a="1"/>
  <c r="S942" i="1" s="1"/>
  <c r="R909" i="1" a="1"/>
  <c r="R909" i="1" s="1"/>
  <c r="S909" i="1" s="1" a="1"/>
  <c r="S909" i="1" s="1"/>
  <c r="R966" i="1" a="1"/>
  <c r="R966" i="1" s="1"/>
  <c r="S966" i="1" s="1" a="1"/>
  <c r="S966" i="1" s="1"/>
  <c r="R714" i="1" a="1"/>
  <c r="R714" i="1" s="1"/>
  <c r="S714" i="1" s="1" a="1"/>
  <c r="S714" i="1" s="1"/>
  <c r="R10" i="1" a="1"/>
  <c r="R10" i="1" s="1"/>
  <c r="S10" i="1" s="1" a="1"/>
  <c r="S10" i="1" s="1"/>
  <c r="R918" i="1" a="1"/>
  <c r="R918" i="1" s="1"/>
  <c r="S918" i="1" s="1" a="1"/>
  <c r="S918" i="1" s="1"/>
  <c r="R968" i="1" a="1"/>
  <c r="R968" i="1" s="1"/>
  <c r="S968" i="1" s="1" a="1"/>
  <c r="S968" i="1" s="1"/>
  <c r="R822" i="1" a="1"/>
  <c r="R822" i="1" s="1"/>
  <c r="S822" i="1" s="1" a="1"/>
  <c r="S822" i="1" s="1"/>
  <c r="R790" i="1" a="1"/>
  <c r="R790" i="1" s="1"/>
  <c r="S790" i="1" s="1" a="1"/>
  <c r="S790" i="1" s="1"/>
  <c r="R223" i="1" a="1"/>
  <c r="R223" i="1" s="1"/>
  <c r="S223" i="1" s="1" a="1"/>
  <c r="S223" i="1" s="1"/>
  <c r="R713" i="1" a="1"/>
  <c r="R713" i="1" s="1"/>
  <c r="S713" i="1" s="1" a="1"/>
  <c r="S713" i="1" s="1"/>
  <c r="R860" i="1" a="1"/>
  <c r="R860" i="1" s="1"/>
  <c r="S860" i="1" s="1" a="1"/>
  <c r="S860" i="1" s="1"/>
  <c r="R11" i="1" a="1"/>
  <c r="R11" i="1" s="1"/>
  <c r="S11" i="1" s="1" a="1"/>
  <c r="S11" i="1" s="1"/>
  <c r="R421" i="1" a="1"/>
  <c r="R421" i="1" s="1"/>
  <c r="S421" i="1" s="1" a="1"/>
  <c r="S421" i="1" s="1"/>
  <c r="R652" i="1" a="1"/>
  <c r="R652" i="1" s="1"/>
  <c r="S652" i="1" s="1" a="1"/>
  <c r="S652" i="1" s="1"/>
  <c r="R821" i="1" a="1"/>
  <c r="R821" i="1" s="1"/>
  <c r="S821" i="1" s="1" a="1"/>
  <c r="S821" i="1" s="1"/>
  <c r="R862" i="1" a="1"/>
  <c r="R862" i="1" s="1"/>
  <c r="S862" i="1" s="1" a="1"/>
  <c r="S862" i="1" s="1"/>
  <c r="R904" i="1" a="1"/>
  <c r="R904" i="1" s="1"/>
  <c r="S904" i="1" s="1" a="1"/>
  <c r="S904" i="1" s="1"/>
  <c r="R234" i="1" a="1"/>
  <c r="R234" i="1" s="1"/>
  <c r="S234" i="1" s="1" a="1"/>
  <c r="S234" i="1" s="1"/>
  <c r="R201" i="1" a="1"/>
  <c r="R201" i="1" s="1"/>
  <c r="S201" i="1" s="1" a="1"/>
  <c r="S201" i="1" s="1"/>
  <c r="R236" i="1" a="1"/>
  <c r="R236" i="1" s="1"/>
  <c r="S236" i="1" s="1" a="1"/>
  <c r="S236" i="1" s="1"/>
  <c r="R670" i="1" a="1"/>
  <c r="R670" i="1" s="1"/>
  <c r="S670" i="1" s="1" a="1"/>
  <c r="S670" i="1" s="1"/>
  <c r="R354" i="1" a="1"/>
  <c r="R354" i="1" s="1"/>
  <c r="S354" i="1" s="1" a="1"/>
  <c r="S354" i="1" s="1"/>
  <c r="R980" i="1" a="1"/>
  <c r="R980" i="1" s="1"/>
  <c r="S980" i="1" s="1" a="1"/>
  <c r="S980" i="1" s="1"/>
  <c r="R478" i="1" a="1"/>
  <c r="R478" i="1" s="1"/>
  <c r="S478" i="1" s="1" a="1"/>
  <c r="S478" i="1" s="1"/>
  <c r="R743" i="1" a="1"/>
  <c r="R743" i="1" s="1"/>
  <c r="S743" i="1" s="1" a="1"/>
  <c r="S743" i="1" s="1"/>
  <c r="R23" i="1" a="1"/>
  <c r="R23" i="1" s="1"/>
  <c r="S23" i="1" s="1" a="1"/>
  <c r="S23" i="1" s="1"/>
  <c r="R787" i="1" a="1"/>
  <c r="R787" i="1" s="1"/>
  <c r="S787" i="1" s="1" a="1"/>
  <c r="S787" i="1" s="1"/>
  <c r="R400" i="1" a="1"/>
  <c r="R400" i="1" s="1"/>
  <c r="S400" i="1" s="1" a="1"/>
  <c r="S400" i="1" s="1"/>
  <c r="R946" i="1" a="1"/>
  <c r="R946" i="1" s="1"/>
  <c r="S946" i="1" s="1" a="1"/>
  <c r="S946" i="1" s="1"/>
  <c r="R70" i="1" a="1"/>
  <c r="R70" i="1" s="1"/>
  <c r="S70" i="1" s="1" a="1"/>
  <c r="S70" i="1" s="1"/>
  <c r="R368" i="1" a="1"/>
  <c r="R368" i="1" s="1"/>
  <c r="S368" i="1" s="1" a="1"/>
  <c r="S368" i="1" s="1"/>
  <c r="R375" i="1" a="1"/>
  <c r="R375" i="1" s="1"/>
  <c r="S375" i="1" s="1" a="1"/>
  <c r="S375" i="1" s="1"/>
  <c r="R139" i="1" a="1"/>
  <c r="R139" i="1" s="1"/>
  <c r="S139" i="1" s="1" a="1"/>
  <c r="S139" i="1" s="1"/>
  <c r="R527" i="1" a="1"/>
  <c r="R527" i="1" s="1"/>
  <c r="S527" i="1" s="1" a="1"/>
  <c r="S527" i="1" s="1"/>
  <c r="R493" i="1" a="1"/>
  <c r="R493" i="1" s="1"/>
  <c r="S493" i="1" s="1" a="1"/>
  <c r="S493" i="1" s="1"/>
  <c r="R879" i="1" a="1"/>
  <c r="R879" i="1" s="1"/>
  <c r="S879" i="1" s="1" a="1"/>
  <c r="S879" i="1" s="1"/>
  <c r="R217" i="1" a="1"/>
  <c r="R217" i="1" s="1"/>
  <c r="S217" i="1" s="1" a="1"/>
  <c r="S217" i="1" s="1"/>
  <c r="R845" i="1" a="1"/>
  <c r="R845" i="1" s="1"/>
  <c r="S845" i="1" s="1" a="1"/>
  <c r="S845" i="1" s="1"/>
  <c r="R263" i="1" a="1"/>
  <c r="R263" i="1" s="1"/>
  <c r="S263" i="1" s="1" a="1"/>
  <c r="S263" i="1" s="1"/>
  <c r="R232" i="1" a="1"/>
  <c r="R232" i="1" s="1"/>
  <c r="S232" i="1" s="1" a="1"/>
  <c r="S232" i="1" s="1"/>
  <c r="R660" i="1" a="1"/>
  <c r="R660" i="1" s="1"/>
  <c r="S660" i="1" s="1" a="1"/>
  <c r="S660" i="1" s="1"/>
  <c r="R100" i="1" a="1"/>
  <c r="R100" i="1" s="1"/>
  <c r="S100" i="1" s="1" a="1"/>
  <c r="S100" i="1" s="1"/>
  <c r="R599" i="1" a="1"/>
  <c r="R599" i="1" s="1"/>
  <c r="S599" i="1" s="1" a="1"/>
  <c r="S599" i="1" s="1"/>
  <c r="R453" i="1" a="1"/>
  <c r="R453" i="1" s="1"/>
  <c r="S453" i="1" s="1" a="1"/>
  <c r="S453" i="1" s="1"/>
  <c r="R894" i="1" a="1"/>
  <c r="R894" i="1" s="1"/>
  <c r="S894" i="1" s="1" a="1"/>
  <c r="S894" i="1" s="1"/>
  <c r="R840" i="1" a="1"/>
  <c r="R840" i="1" s="1"/>
  <c r="S840" i="1" s="1" a="1"/>
  <c r="S840" i="1" s="1"/>
  <c r="R68" i="1" a="1"/>
  <c r="R68" i="1" s="1"/>
  <c r="S68" i="1" s="1" a="1"/>
  <c r="S68" i="1" s="1"/>
  <c r="R384" i="1" a="1"/>
  <c r="R384" i="1" s="1"/>
  <c r="S384" i="1" s="1" a="1"/>
  <c r="S384" i="1" s="1"/>
  <c r="R1018" i="1" a="1"/>
  <c r="R1018" i="1" s="1"/>
  <c r="S1018" i="1" s="1" a="1"/>
  <c r="S1018" i="1" s="1"/>
  <c r="R460" i="1" a="1"/>
  <c r="R460" i="1" s="1"/>
  <c r="S460" i="1" s="1" a="1"/>
  <c r="S460" i="1" s="1"/>
  <c r="R328" i="1" a="1"/>
  <c r="R328" i="1" s="1"/>
  <c r="S328" i="1" s="1" a="1"/>
  <c r="S328" i="1" s="1"/>
  <c r="R932" i="1" a="1"/>
  <c r="R932" i="1" s="1"/>
  <c r="S932" i="1" s="1" a="1"/>
  <c r="S932" i="1" s="1"/>
  <c r="R564" i="1" a="1"/>
  <c r="R564" i="1" s="1"/>
  <c r="S564" i="1" s="1" a="1"/>
  <c r="S564" i="1" s="1"/>
  <c r="R852" i="1" a="1"/>
  <c r="R852" i="1" s="1"/>
  <c r="S852" i="1" s="1" a="1"/>
  <c r="S852" i="1" s="1"/>
  <c r="R316" i="1" a="1"/>
  <c r="R316" i="1" s="1"/>
  <c r="S316" i="1" s="1" a="1"/>
  <c r="S316" i="1" s="1"/>
  <c r="R816" i="1" a="1"/>
  <c r="R816" i="1" s="1"/>
  <c r="S816" i="1" s="1" a="1"/>
  <c r="S816" i="1" s="1"/>
  <c r="R205" i="1" a="1"/>
  <c r="R205" i="1" s="1"/>
  <c r="S205" i="1" s="1" a="1"/>
  <c r="S205" i="1" s="1"/>
  <c r="R997" i="1" a="1"/>
  <c r="R997" i="1" s="1"/>
  <c r="S997" i="1" s="1" a="1"/>
  <c r="S997" i="1" s="1"/>
  <c r="R199" i="1" a="1"/>
  <c r="R199" i="1" s="1"/>
  <c r="S199" i="1" s="1" a="1"/>
  <c r="S199" i="1" s="1"/>
  <c r="R664" i="1" a="1"/>
  <c r="R664" i="1" s="1"/>
  <c r="S664" i="1" s="1" a="1"/>
  <c r="S664" i="1" s="1"/>
  <c r="R769" i="1" a="1"/>
  <c r="R769" i="1" s="1"/>
  <c r="S769" i="1" s="1" a="1"/>
  <c r="S769" i="1" s="1"/>
  <c r="R651" i="1" a="1"/>
  <c r="R651" i="1" s="1"/>
  <c r="S651" i="1" s="1" a="1"/>
  <c r="S651" i="1" s="1"/>
  <c r="R377" i="1" a="1"/>
  <c r="R377" i="1" s="1"/>
  <c r="S377" i="1" s="1" a="1"/>
  <c r="S377" i="1" s="1"/>
  <c r="R880" i="1" a="1"/>
  <c r="R880" i="1" s="1"/>
  <c r="S880" i="1" s="1" a="1"/>
  <c r="S880" i="1" s="1"/>
  <c r="R971" i="1" a="1"/>
  <c r="R971" i="1" s="1"/>
  <c r="S971" i="1" s="1" a="1"/>
  <c r="S971" i="1" s="1"/>
  <c r="R36" i="1" a="1"/>
  <c r="R36" i="1" s="1"/>
  <c r="S36" i="1" s="1" a="1"/>
  <c r="S36" i="1" s="1"/>
  <c r="R28" i="1" a="1"/>
  <c r="R28" i="1" s="1"/>
  <c r="S28" i="1" s="1" a="1"/>
  <c r="S28" i="1" s="1"/>
  <c r="R167" i="1" a="1"/>
  <c r="R167" i="1" s="1"/>
  <c r="S167" i="1" s="1" a="1"/>
  <c r="S167" i="1" s="1"/>
  <c r="R707" i="1" a="1"/>
  <c r="R707" i="1" s="1"/>
  <c r="S707" i="1" s="1" a="1"/>
  <c r="S707" i="1" s="1"/>
  <c r="R754" i="1" a="1"/>
  <c r="R754" i="1" s="1"/>
  <c r="S754" i="1" s="1" a="1"/>
  <c r="S754" i="1" s="1"/>
  <c r="R166" i="1" a="1"/>
  <c r="R166" i="1" s="1"/>
  <c r="S166" i="1" s="1" a="1"/>
  <c r="S166" i="1" s="1"/>
  <c r="R886" i="1" a="1"/>
  <c r="R886" i="1" s="1"/>
  <c r="S886" i="1" s="1" a="1"/>
  <c r="S886" i="1" s="1"/>
  <c r="R959" i="1" a="1"/>
  <c r="R959" i="1" s="1"/>
  <c r="S959" i="1" s="1" a="1"/>
  <c r="S959" i="1" s="1"/>
  <c r="R1013" i="1" a="1"/>
  <c r="R1013" i="1" s="1"/>
  <c r="S1013" i="1" s="1" a="1"/>
  <c r="S1013" i="1" s="1"/>
  <c r="R177" i="1" a="1"/>
  <c r="R177" i="1" s="1"/>
  <c r="S177" i="1" s="1" a="1"/>
  <c r="S177" i="1" s="1"/>
  <c r="R233" i="1" a="1"/>
  <c r="R233" i="1" s="1"/>
  <c r="S233" i="1" s="1" a="1"/>
  <c r="S233" i="1" s="1"/>
  <c r="R289" i="1" a="1"/>
  <c r="R289" i="1" s="1"/>
  <c r="S289" i="1" s="1" a="1"/>
  <c r="S289" i="1" s="1"/>
  <c r="R720" i="1" a="1"/>
  <c r="R720" i="1" s="1"/>
  <c r="S720" i="1" s="1" a="1"/>
  <c r="S720" i="1" s="1"/>
  <c r="R639" i="1" a="1"/>
  <c r="R639" i="1" s="1"/>
  <c r="S639" i="1" s="1" a="1"/>
  <c r="S639" i="1" s="1"/>
  <c r="R832" i="1" a="1"/>
  <c r="R832" i="1" s="1"/>
  <c r="S832" i="1" s="1" a="1"/>
  <c r="S832" i="1" s="1"/>
  <c r="R448" i="1" a="1"/>
  <c r="R448" i="1" s="1"/>
  <c r="S448" i="1" s="1" a="1"/>
  <c r="S448" i="1" s="1"/>
  <c r="R606" i="1" a="1"/>
  <c r="R606" i="1" s="1"/>
  <c r="S606" i="1" s="1" a="1"/>
  <c r="S606" i="1" s="1"/>
  <c r="R252" i="1" a="1"/>
  <c r="R252" i="1" s="1"/>
  <c r="S252" i="1" s="1" a="1"/>
  <c r="S252" i="1" s="1"/>
  <c r="R657" i="1" a="1"/>
  <c r="R657" i="1" s="1"/>
  <c r="S657" i="1" s="1" a="1"/>
  <c r="S657" i="1" s="1"/>
  <c r="R471" i="1" a="1"/>
  <c r="R471" i="1" s="1"/>
  <c r="S471" i="1" s="1" a="1"/>
  <c r="S471" i="1" s="1"/>
  <c r="R765" i="1" a="1"/>
  <c r="R765" i="1" s="1"/>
  <c r="S765" i="1" s="1" a="1"/>
  <c r="S765" i="1" s="1"/>
  <c r="R366" i="1" a="1"/>
  <c r="R366" i="1" s="1"/>
  <c r="S366" i="1" s="1" a="1"/>
  <c r="S366" i="1" s="1"/>
  <c r="R926" i="1" a="1"/>
  <c r="R926" i="1" s="1"/>
  <c r="S926" i="1" s="1" a="1"/>
  <c r="S926" i="1" s="1"/>
  <c r="R696" i="1" a="1"/>
  <c r="R696" i="1" s="1"/>
  <c r="S696" i="1" s="1" a="1"/>
  <c r="S696" i="1" s="1"/>
  <c r="R523" i="1" a="1"/>
  <c r="R523" i="1" s="1"/>
  <c r="S523" i="1" s="1" a="1"/>
  <c r="S523" i="1" s="1"/>
  <c r="R803" i="1" a="1"/>
  <c r="R803" i="1" s="1"/>
  <c r="S803" i="1" s="1" a="1"/>
  <c r="S803" i="1" s="1"/>
  <c r="R807" i="1" a="1"/>
  <c r="R807" i="1" s="1"/>
  <c r="S807" i="1" s="1" a="1"/>
  <c r="S807" i="1" s="1"/>
  <c r="R778" i="1" a="1"/>
  <c r="R778" i="1" s="1"/>
  <c r="S778" i="1" s="1" a="1"/>
  <c r="S778" i="1" s="1"/>
  <c r="R228" i="1" a="1"/>
  <c r="R228" i="1" s="1"/>
  <c r="S228" i="1" s="1" a="1"/>
  <c r="S228" i="1" s="1"/>
  <c r="R974" i="1" a="1"/>
  <c r="R974" i="1" s="1"/>
  <c r="S974" i="1" s="1" a="1"/>
  <c r="S974" i="1" s="1"/>
  <c r="R138" i="1" a="1"/>
  <c r="R138" i="1" s="1"/>
  <c r="S138" i="1" s="1" a="1"/>
  <c r="S138" i="1" s="1"/>
  <c r="R389" i="1" a="1"/>
  <c r="R389" i="1" s="1"/>
  <c r="S389" i="1" s="1" a="1"/>
  <c r="S389" i="1" s="1"/>
  <c r="R48" i="1" a="1"/>
  <c r="R48" i="1" s="1"/>
  <c r="S48" i="1" s="1" a="1"/>
  <c r="S48" i="1" s="1"/>
  <c r="R1004" i="1" a="1"/>
  <c r="R1004" i="1" s="1"/>
  <c r="S1004" i="1" s="1" a="1"/>
  <c r="S1004" i="1" s="1"/>
  <c r="R278" i="1" a="1"/>
  <c r="R278" i="1" s="1"/>
  <c r="S278" i="1" s="1" a="1"/>
  <c r="S278" i="1" s="1"/>
  <c r="R519" i="1" a="1"/>
  <c r="R519" i="1" s="1"/>
  <c r="S519" i="1" s="1" a="1"/>
  <c r="S519" i="1" s="1"/>
  <c r="R1026" i="1" a="1"/>
  <c r="R1026" i="1" s="1"/>
  <c r="S1026" i="1" s="1" a="1"/>
  <c r="S1026" i="1" s="1"/>
  <c r="R325" i="1" a="1"/>
  <c r="R325" i="1" s="1"/>
  <c r="S325" i="1" s="1" a="1"/>
  <c r="S325" i="1" s="1"/>
  <c r="R367" i="1" a="1"/>
  <c r="R367" i="1" s="1"/>
  <c r="S367" i="1" s="1" a="1"/>
  <c r="S367" i="1" s="1"/>
  <c r="R492" i="1" a="1"/>
  <c r="R492" i="1" s="1"/>
  <c r="S492" i="1" s="1" a="1"/>
  <c r="S492" i="1" s="1"/>
  <c r="R253" i="1" a="1"/>
  <c r="R253" i="1" s="1"/>
  <c r="S253" i="1" s="1" a="1"/>
  <c r="S253" i="1" s="1"/>
  <c r="R758" i="1" a="1"/>
  <c r="R758" i="1" s="1"/>
  <c r="S758" i="1" s="1" a="1"/>
  <c r="S758" i="1" s="1"/>
  <c r="R815" i="1" a="1"/>
  <c r="R815" i="1" s="1"/>
  <c r="S815" i="1" s="1" a="1"/>
  <c r="S815" i="1" s="1"/>
  <c r="R157" i="1" a="1"/>
  <c r="R157" i="1" s="1"/>
  <c r="S157" i="1" s="1" a="1"/>
  <c r="S157" i="1" s="1"/>
  <c r="R544" i="1" a="1"/>
  <c r="R544" i="1" s="1"/>
  <c r="S544" i="1" s="1" a="1"/>
  <c r="S544" i="1" s="1"/>
  <c r="R996" i="1" a="1"/>
  <c r="R996" i="1" s="1"/>
  <c r="S996" i="1" s="1" a="1"/>
  <c r="S996" i="1" s="1"/>
  <c r="R685" i="1" a="1"/>
  <c r="R685" i="1" s="1"/>
  <c r="S685" i="1" s="1" a="1"/>
  <c r="S685" i="1" s="1"/>
  <c r="R739" i="1" a="1"/>
  <c r="R739" i="1" s="1"/>
  <c r="S739" i="1" s="1" a="1"/>
  <c r="S739" i="1" s="1"/>
  <c r="R337" i="1" a="1"/>
  <c r="R337" i="1" s="1"/>
  <c r="S337" i="1" s="1" a="1"/>
  <c r="S337" i="1" s="1"/>
  <c r="R680" i="1" a="1"/>
  <c r="R680" i="1" s="1"/>
  <c r="S680" i="1" s="1" a="1"/>
  <c r="S680" i="1" s="1"/>
  <c r="R418" i="1" a="1"/>
  <c r="R418" i="1" s="1"/>
  <c r="S418" i="1" s="1" a="1"/>
  <c r="S418" i="1" s="1"/>
  <c r="R889" i="1" a="1"/>
  <c r="R889" i="1" s="1"/>
  <c r="S889" i="1" s="1" a="1"/>
  <c r="S889" i="1" s="1"/>
  <c r="R152" i="1" a="1"/>
  <c r="R152" i="1" s="1"/>
  <c r="S152" i="1" s="1" a="1"/>
  <c r="S152" i="1" s="1"/>
  <c r="R663" i="1" a="1"/>
  <c r="R663" i="1" s="1"/>
  <c r="S663" i="1" s="1" a="1"/>
  <c r="S663" i="1" s="1"/>
  <c r="R576" i="1" a="1"/>
  <c r="R576" i="1" s="1"/>
  <c r="S576" i="1" s="1" a="1"/>
  <c r="S576" i="1" s="1"/>
  <c r="R470" i="1" a="1"/>
  <c r="R470" i="1" s="1"/>
  <c r="S470" i="1" s="1" a="1"/>
  <c r="S470" i="1" s="1"/>
  <c r="R463" i="1" a="1"/>
  <c r="R463" i="1" s="1"/>
  <c r="S463" i="1" s="1" a="1"/>
  <c r="S463" i="1" s="1"/>
  <c r="R892" i="1" a="1"/>
  <c r="R892" i="1" s="1"/>
  <c r="S892" i="1" s="1" a="1"/>
  <c r="S892" i="1" s="1"/>
  <c r="R419" i="1" a="1"/>
  <c r="R419" i="1" s="1"/>
  <c r="S419" i="1" s="1" a="1"/>
  <c r="S419" i="1" s="1"/>
  <c r="R355" i="1" a="1"/>
  <c r="R355" i="1" s="1"/>
  <c r="S355" i="1" s="1" a="1"/>
  <c r="S355" i="1" s="1"/>
  <c r="R92" i="1" a="1"/>
  <c r="R92" i="1" s="1"/>
  <c r="S92" i="1" s="1" a="1"/>
  <c r="S92" i="1" s="1"/>
  <c r="R288" i="1" a="1"/>
  <c r="R288" i="1" s="1"/>
  <c r="S288" i="1" s="1" a="1"/>
  <c r="S288" i="1" s="1"/>
  <c r="R224" i="1" a="1"/>
  <c r="R224" i="1" s="1"/>
  <c r="S224" i="1" s="1" a="1"/>
  <c r="S224" i="1" s="1"/>
  <c r="R79" i="1" a="1"/>
  <c r="R79" i="1" s="1"/>
  <c r="S79" i="1" s="1" a="1"/>
  <c r="S79" i="1" s="1"/>
  <c r="R476" i="1" a="1"/>
  <c r="R476" i="1" s="1"/>
  <c r="S476" i="1" s="1" a="1"/>
  <c r="S476" i="1" s="1"/>
  <c r="R207" i="1" a="1"/>
  <c r="R207" i="1" s="1"/>
  <c r="S207" i="1" s="1" a="1"/>
  <c r="S207" i="1" s="1"/>
  <c r="R1006" i="1" a="1"/>
  <c r="R1006" i="1" s="1"/>
  <c r="S1006" i="1" s="1" a="1"/>
  <c r="S1006" i="1" s="1"/>
  <c r="R3" i="1" a="1"/>
  <c r="R3" i="1" s="1"/>
  <c r="S3" i="1" s="1" a="1"/>
  <c r="S3" i="1" s="1"/>
  <c r="R972" i="1" a="1"/>
  <c r="R972" i="1" s="1"/>
  <c r="S972" i="1" s="1" a="1"/>
  <c r="S972" i="1" s="1"/>
  <c r="R742" i="1" a="1"/>
  <c r="R742" i="1" s="1"/>
  <c r="S742" i="1" s="1" a="1"/>
  <c r="S742" i="1" s="1"/>
  <c r="R679" i="1" a="1"/>
  <c r="R679" i="1" s="1"/>
  <c r="S679" i="1" s="1" a="1"/>
  <c r="S679" i="1" s="1"/>
  <c r="R426" i="1" a="1"/>
  <c r="R426" i="1" s="1"/>
  <c r="S426" i="1" s="1" a="1"/>
  <c r="S426" i="1" s="1"/>
  <c r="R768" i="1" a="1"/>
  <c r="R768" i="1" s="1"/>
  <c r="S768" i="1" s="1" a="1"/>
  <c r="S768" i="1" s="1"/>
  <c r="R193" i="1" a="1"/>
  <c r="R193" i="1" s="1"/>
  <c r="S193" i="1" s="1" a="1"/>
  <c r="S193" i="1" s="1"/>
  <c r="R372" i="1" a="1"/>
  <c r="R372" i="1" s="1"/>
  <c r="S372" i="1" s="1" a="1"/>
  <c r="S372" i="1" s="1"/>
  <c r="R364" i="1" a="1"/>
  <c r="R364" i="1" s="1"/>
  <c r="S364" i="1" s="1" a="1"/>
  <c r="S364" i="1" s="1"/>
  <c r="R60" i="1" a="1"/>
  <c r="R60" i="1" s="1"/>
  <c r="S60" i="1" s="1" a="1"/>
  <c r="S60" i="1" s="1"/>
  <c r="R467" i="1" a="1"/>
  <c r="R467" i="1" s="1"/>
  <c r="S467" i="1" s="1" a="1"/>
  <c r="S467" i="1" s="1"/>
  <c r="R308" i="1" a="1"/>
  <c r="R308" i="1" s="1"/>
  <c r="S308" i="1" s="1" a="1"/>
  <c r="S308" i="1" s="1"/>
  <c r="R19" i="1" a="1"/>
  <c r="R19" i="1" s="1"/>
  <c r="S19" i="1" s="1" a="1"/>
  <c r="S19" i="1" s="1"/>
  <c r="R424" i="1" a="1"/>
  <c r="R424" i="1" s="1"/>
  <c r="S424" i="1" s="1" a="1"/>
  <c r="S424" i="1" s="1"/>
  <c r="R636" i="1" a="1"/>
  <c r="R636" i="1" s="1"/>
  <c r="S636" i="1" s="1" a="1"/>
  <c r="S636" i="1" s="1"/>
  <c r="R351" i="1" a="1"/>
  <c r="R351" i="1" s="1"/>
  <c r="S351" i="1" s="1" a="1"/>
  <c r="S351" i="1" s="1"/>
  <c r="R945" i="1" a="1"/>
  <c r="R945" i="1" s="1"/>
  <c r="S945" i="1" s="1" a="1"/>
  <c r="S945" i="1" s="1"/>
  <c r="R704" i="1" a="1"/>
  <c r="R704" i="1" s="1"/>
  <c r="S704" i="1" s="1" a="1"/>
  <c r="S704" i="1" s="1"/>
  <c r="R955" i="1" a="1"/>
  <c r="R955" i="1" s="1"/>
  <c r="S955" i="1" s="1" a="1"/>
  <c r="S955" i="1" s="1"/>
  <c r="R994" i="1" a="1"/>
  <c r="R994" i="1" s="1"/>
  <c r="S994" i="1" s="1" a="1"/>
  <c r="S994" i="1" s="1"/>
  <c r="R725" i="1" a="1"/>
  <c r="R725" i="1" s="1"/>
  <c r="S725" i="1" s="1" a="1"/>
  <c r="S725" i="1" s="1"/>
  <c r="R147" i="1" a="1"/>
  <c r="R147" i="1" s="1"/>
  <c r="S147" i="1" s="1" a="1"/>
  <c r="S147" i="1" s="1"/>
  <c r="R755" i="1" a="1"/>
  <c r="R755" i="1" s="1"/>
  <c r="S755" i="1" s="1" a="1"/>
  <c r="S755" i="1" s="1"/>
  <c r="R856" i="1" a="1"/>
  <c r="R856" i="1" s="1"/>
  <c r="S856" i="1" s="1" a="1"/>
  <c r="S856" i="1" s="1"/>
  <c r="R96" i="1" a="1"/>
  <c r="R96" i="1" s="1"/>
  <c r="S96" i="1" s="1" a="1"/>
  <c r="S96" i="1" s="1"/>
  <c r="R562" i="1" a="1"/>
  <c r="R562" i="1" s="1"/>
  <c r="S562" i="1" s="1" a="1"/>
  <c r="S562" i="1" s="1"/>
  <c r="R902" i="1" a="1"/>
  <c r="R902" i="1" s="1"/>
  <c r="S902" i="1" s="1" a="1"/>
  <c r="S902" i="1" s="1"/>
  <c r="R43" i="1" a="1"/>
  <c r="R43" i="1" s="1"/>
  <c r="S43" i="1" s="1" a="1"/>
  <c r="S43" i="1" s="1"/>
  <c r="R452" i="1" a="1"/>
  <c r="R452" i="1" s="1"/>
  <c r="S452" i="1" s="1" a="1"/>
  <c r="S452" i="1" s="1"/>
  <c r="R844" i="1" a="1"/>
  <c r="R844" i="1" s="1"/>
  <c r="S844" i="1" s="1" a="1"/>
  <c r="S844" i="1" s="1"/>
  <c r="R588" i="1" a="1"/>
  <c r="R588" i="1" s="1"/>
  <c r="S588" i="1" s="1" a="1"/>
  <c r="S588" i="1" s="1"/>
  <c r="R672" i="1" a="1"/>
  <c r="R672" i="1" s="1"/>
  <c r="S672" i="1" s="1" a="1"/>
  <c r="S672" i="1" s="1"/>
  <c r="R301" i="1" a="1"/>
  <c r="R301" i="1" s="1"/>
  <c r="S301" i="1" s="1" a="1"/>
  <c r="S301" i="1" s="1"/>
  <c r="R480" i="1" a="1"/>
  <c r="R480" i="1" s="1"/>
  <c r="S480" i="1" s="1" a="1"/>
  <c r="S480" i="1" s="1"/>
  <c r="R962" i="1" a="1"/>
  <c r="R962" i="1" s="1"/>
  <c r="S962" i="1" s="1" a="1"/>
  <c r="S962" i="1" s="1"/>
  <c r="R411" i="1" a="1"/>
  <c r="R411" i="1" s="1"/>
  <c r="S411" i="1" s="1" a="1"/>
  <c r="S411" i="1" s="1"/>
  <c r="R581" i="1" a="1"/>
  <c r="R581" i="1" s="1"/>
  <c r="S581" i="1" s="1" a="1"/>
  <c r="S581" i="1" s="1"/>
  <c r="R764" i="1" a="1"/>
  <c r="R764" i="1" s="1"/>
  <c r="S764" i="1" s="1" a="1"/>
  <c r="S764" i="1" s="1"/>
  <c r="R873" i="1" a="1"/>
  <c r="R873" i="1" s="1"/>
  <c r="S873" i="1" s="1" a="1"/>
  <c r="S873" i="1" s="1"/>
  <c r="R1025" i="1" a="1"/>
  <c r="R1025" i="1" s="1"/>
  <c r="S1025" i="1" s="1" a="1"/>
  <c r="S1025" i="1" s="1"/>
  <c r="R30" i="1" a="1"/>
  <c r="R30" i="1" s="1"/>
  <c r="S30" i="1" s="1" a="1"/>
  <c r="S30" i="1" s="1"/>
  <c r="R1002" i="1" a="1"/>
  <c r="R1002" i="1" s="1"/>
  <c r="S1002" i="1" s="1" a="1"/>
  <c r="S1002" i="1" s="1"/>
  <c r="R344" i="1" a="1"/>
  <c r="R344" i="1" s="1"/>
  <c r="S344" i="1" s="1" a="1"/>
  <c r="S344" i="1" s="1"/>
  <c r="R897" i="1" a="1"/>
  <c r="R897" i="1" s="1"/>
  <c r="S897" i="1" s="1" a="1"/>
  <c r="S897" i="1" s="1"/>
  <c r="R690" i="1" a="1"/>
  <c r="R690" i="1" s="1"/>
  <c r="S690" i="1" s="1" a="1"/>
  <c r="S690" i="1" s="1"/>
  <c r="R306" i="1" a="1"/>
  <c r="R306" i="1" s="1"/>
  <c r="S306" i="1" s="1" a="1"/>
  <c r="S306" i="1" s="1"/>
  <c r="R333" i="1" a="1"/>
  <c r="R333" i="1" s="1"/>
  <c r="S333" i="1" s="1" a="1"/>
  <c r="S333" i="1" s="1"/>
  <c r="R360" i="1" a="1"/>
  <c r="R360" i="1" s="1"/>
  <c r="S360" i="1" s="1" a="1"/>
  <c r="S360" i="1" s="1"/>
  <c r="R753" i="1" a="1"/>
  <c r="R753" i="1" s="1"/>
  <c r="S753" i="1" s="1" a="1"/>
  <c r="S753" i="1" s="1"/>
  <c r="R676" i="1" a="1"/>
  <c r="R676" i="1" s="1"/>
  <c r="S676" i="1" s="1" a="1"/>
  <c r="S676" i="1" s="1"/>
  <c r="R213" i="1" a="1"/>
  <c r="R213" i="1" s="1"/>
  <c r="S213" i="1" s="1" a="1"/>
  <c r="S213" i="1" s="1"/>
  <c r="R905" i="1" a="1"/>
  <c r="R905" i="1" s="1"/>
  <c r="S905" i="1" s="1" a="1"/>
  <c r="S905" i="1" s="1"/>
  <c r="R642" i="1" a="1"/>
  <c r="R642" i="1" s="1"/>
  <c r="S642" i="1" s="1" a="1"/>
  <c r="S642" i="1" s="1"/>
  <c r="R908" i="1" a="1"/>
  <c r="R908" i="1" s="1"/>
  <c r="S908" i="1" s="1" a="1"/>
  <c r="S908" i="1" s="1"/>
  <c r="R939" i="1" a="1"/>
  <c r="R939" i="1" s="1"/>
  <c r="S939" i="1" s="1" a="1"/>
  <c r="S939" i="1" s="1"/>
  <c r="R692" i="1" a="1"/>
  <c r="R692" i="1" s="1"/>
  <c r="S692" i="1" s="1" a="1"/>
  <c r="S692" i="1" s="1"/>
  <c r="R126" i="1" a="1"/>
  <c r="R126" i="1" s="1"/>
  <c r="S126" i="1" s="1" a="1"/>
  <c r="S126" i="1" s="1"/>
  <c r="R533" i="1" a="1"/>
  <c r="R533" i="1" s="1"/>
  <c r="S533" i="1" s="1" a="1"/>
  <c r="S533" i="1" s="1"/>
  <c r="R39" i="1" a="1"/>
  <c r="R39" i="1" s="1"/>
  <c r="S39" i="1" s="1" a="1"/>
  <c r="S39" i="1" s="1"/>
  <c r="R824" i="1" a="1"/>
  <c r="R824" i="1" s="1"/>
  <c r="S824" i="1" s="1" a="1"/>
  <c r="S824" i="1" s="1"/>
  <c r="R444" i="1" a="1"/>
  <c r="R444" i="1" s="1"/>
  <c r="S444" i="1" s="1" a="1"/>
  <c r="S444" i="1" s="1"/>
  <c r="R112" i="1" a="1"/>
  <c r="R112" i="1" s="1"/>
  <c r="S112" i="1" s="1" a="1"/>
  <c r="S112" i="1" s="1"/>
  <c r="R587" i="1" a="1"/>
  <c r="R587" i="1" s="1"/>
  <c r="S587" i="1" s="1" a="1"/>
  <c r="S587" i="1" s="1"/>
  <c r="R633" i="1" a="1"/>
  <c r="R633" i="1" s="1"/>
  <c r="S633" i="1" s="1" a="1"/>
  <c r="S633" i="1" s="1"/>
  <c r="R1011" i="1" a="1"/>
  <c r="R1011" i="1" s="1"/>
  <c r="S1011" i="1" s="1" a="1"/>
  <c r="S1011" i="1" s="1"/>
  <c r="R763" i="1" a="1"/>
  <c r="R763" i="1" s="1"/>
  <c r="S763" i="1" s="1" a="1"/>
  <c r="S763" i="1" s="1"/>
  <c r="R799" i="1" a="1"/>
  <c r="R799" i="1" s="1"/>
  <c r="S799" i="1" s="1" a="1"/>
  <c r="S799" i="1" s="1"/>
  <c r="R783" i="1" a="1"/>
  <c r="R783" i="1" s="1"/>
  <c r="S783" i="1" s="1" a="1"/>
  <c r="S783" i="1" s="1"/>
  <c r="R632" i="1" a="1"/>
  <c r="R632" i="1" s="1"/>
  <c r="S632" i="1" s="1" a="1"/>
  <c r="S632" i="1" s="1"/>
  <c r="R214" i="1" a="1"/>
  <c r="R214" i="1" s="1"/>
  <c r="S214" i="1" s="1" a="1"/>
  <c r="S214" i="1" s="1"/>
  <c r="R371" i="1" a="1"/>
  <c r="R371" i="1" s="1"/>
  <c r="S371" i="1" s="1" a="1"/>
  <c r="S371" i="1" s="1"/>
  <c r="R319" i="1" a="1"/>
  <c r="R319" i="1" s="1"/>
  <c r="S319" i="1" s="1" a="1"/>
  <c r="S319" i="1" s="1"/>
  <c r="R245" i="1" a="1"/>
  <c r="R245" i="1" s="1"/>
  <c r="S245" i="1" s="1" a="1"/>
  <c r="S245" i="1" s="1"/>
  <c r="R1020" i="1" a="1"/>
  <c r="R1020" i="1" s="1"/>
  <c r="S1020" i="1" s="1" a="1"/>
  <c r="S1020" i="1" s="1"/>
  <c r="R24" i="1" a="1"/>
  <c r="R24" i="1" s="1"/>
  <c r="S24" i="1" s="1" a="1"/>
  <c r="S24" i="1" s="1"/>
  <c r="R258" i="1" a="1"/>
  <c r="R258" i="1" s="1"/>
  <c r="S258" i="1" s="1" a="1"/>
  <c r="S258" i="1" s="1"/>
  <c r="R277" i="1" a="1"/>
  <c r="R277" i="1" s="1"/>
  <c r="S277" i="1" s="1" a="1"/>
  <c r="S277" i="1" s="1"/>
  <c r="R518" i="1" a="1"/>
  <c r="R518" i="1" s="1"/>
  <c r="S518" i="1" s="1" a="1"/>
  <c r="S518" i="1" s="1"/>
  <c r="R119" i="1" a="1"/>
  <c r="R119" i="1" s="1"/>
  <c r="S119" i="1" s="1" a="1"/>
  <c r="S119" i="1" s="1"/>
  <c r="R982" i="1" a="1"/>
  <c r="R982" i="1" s="1"/>
  <c r="S982" i="1" s="1" a="1"/>
  <c r="S982" i="1" s="1"/>
  <c r="R1003" i="1" a="1"/>
  <c r="R1003" i="1" s="1"/>
  <c r="S1003" i="1" s="1" a="1"/>
  <c r="S1003" i="1" s="1"/>
  <c r="R128" i="1" a="1"/>
  <c r="R128" i="1" s="1"/>
  <c r="S128" i="1" s="1" a="1"/>
  <c r="S128" i="1" s="1"/>
  <c r="R605" i="1" a="1"/>
  <c r="R605" i="1" s="1"/>
  <c r="S605" i="1" s="1" a="1"/>
  <c r="S605" i="1" s="1"/>
  <c r="R723" i="1" a="1"/>
  <c r="R723" i="1" s="1"/>
  <c r="S723" i="1" s="1" a="1"/>
  <c r="S723" i="1" s="1"/>
  <c r="R62" i="1" a="1"/>
  <c r="R62" i="1" s="1"/>
  <c r="S62" i="1" s="1" a="1"/>
  <c r="S62" i="1" s="1"/>
  <c r="R78" i="1" a="1"/>
  <c r="R78" i="1" s="1"/>
  <c r="S78" i="1" s="1" a="1"/>
  <c r="S78" i="1" s="1"/>
  <c r="R598" i="1" a="1"/>
  <c r="R598" i="1" s="1"/>
  <c r="S598" i="1" s="1" a="1"/>
  <c r="S598" i="1" s="1"/>
  <c r="R614" i="1" a="1"/>
  <c r="R614" i="1" s="1"/>
  <c r="S614" i="1" s="1" a="1"/>
  <c r="S614" i="1" s="1"/>
  <c r="R641" i="1" a="1"/>
  <c r="R641" i="1" s="1"/>
  <c r="S641" i="1" s="1" a="1"/>
  <c r="S641" i="1" s="1"/>
  <c r="R839" i="1" a="1"/>
  <c r="R839" i="1" s="1"/>
  <c r="S839" i="1" s="1" a="1"/>
  <c r="S839" i="1" s="1"/>
  <c r="R287" i="1" a="1"/>
  <c r="R287" i="1" s="1"/>
  <c r="S287" i="1" s="1" a="1"/>
  <c r="S287" i="1" s="1"/>
  <c r="R551" i="1" a="1"/>
  <c r="R551" i="1" s="1"/>
  <c r="S551" i="1" s="1" a="1"/>
  <c r="S551" i="1" s="1"/>
  <c r="R884" i="1" a="1"/>
  <c r="R884" i="1" s="1"/>
  <c r="S884" i="1" s="1" a="1"/>
  <c r="S884" i="1" s="1"/>
  <c r="R777" i="1" a="1"/>
  <c r="R777" i="1" s="1"/>
  <c r="S777" i="1" s="1" a="1"/>
  <c r="S777" i="1" s="1"/>
  <c r="R526" i="1" a="1"/>
  <c r="R526" i="1" s="1"/>
  <c r="S526" i="1" s="1" a="1"/>
  <c r="S526" i="1" s="1"/>
  <c r="R561" i="1" a="1"/>
  <c r="R561" i="1" s="1"/>
  <c r="S561" i="1" s="1" a="1"/>
  <c r="S561" i="1" s="1"/>
  <c r="R451" i="1" a="1"/>
  <c r="R451" i="1" s="1"/>
  <c r="S451" i="1" s="1" a="1"/>
  <c r="S451" i="1" s="1"/>
  <c r="R536" i="1" a="1"/>
  <c r="R536" i="1" s="1"/>
  <c r="S536" i="1" s="1" a="1"/>
  <c r="S536" i="1" s="1"/>
  <c r="R900" i="1" a="1"/>
  <c r="R900" i="1" s="1"/>
  <c r="S900" i="1" s="1" a="1"/>
  <c r="S900" i="1" s="1"/>
  <c r="R266" i="1" a="1"/>
  <c r="R266" i="1" s="1"/>
  <c r="S266" i="1" s="1" a="1"/>
  <c r="S266" i="1" s="1"/>
  <c r="R307" i="1" a="1"/>
  <c r="R307" i="1" s="1"/>
  <c r="S307" i="1" s="1" a="1"/>
  <c r="S307" i="1" s="1"/>
  <c r="R312" i="1" a="1"/>
  <c r="R312" i="1" s="1"/>
  <c r="S312" i="1" s="1" a="1"/>
  <c r="S312" i="1" s="1"/>
  <c r="R831" i="1" a="1"/>
  <c r="R831" i="1" s="1"/>
  <c r="S831" i="1" s="1" a="1"/>
  <c r="S831" i="1" s="1"/>
  <c r="R938" i="1" a="1"/>
  <c r="R938" i="1" s="1"/>
  <c r="S938" i="1" s="1" a="1"/>
  <c r="S938" i="1" s="1"/>
  <c r="R591" i="1" a="1"/>
  <c r="R591" i="1" s="1"/>
  <c r="S591" i="1" s="1" a="1"/>
  <c r="S591" i="1" s="1"/>
  <c r="R443" i="1" a="1"/>
  <c r="R443" i="1" s="1"/>
  <c r="S443" i="1" s="1" a="1"/>
  <c r="S443" i="1" s="1"/>
  <c r="R520" i="1" a="1"/>
  <c r="R520" i="1" s="1"/>
  <c r="S520" i="1" s="1" a="1"/>
  <c r="S520" i="1" s="1"/>
  <c r="R1031" i="1" a="1"/>
  <c r="R1031" i="1" s="1"/>
  <c r="S1031" i="1" s="1" a="1"/>
  <c r="S1031" i="1" s="1"/>
  <c r="R433" i="1" a="1"/>
  <c r="R433" i="1" s="1"/>
  <c r="S433" i="1" s="1" a="1"/>
  <c r="S433" i="1" s="1"/>
  <c r="R746" i="1" a="1"/>
  <c r="R746" i="1" s="1"/>
  <c r="S746" i="1" s="1" a="1"/>
  <c r="S746" i="1" s="1"/>
  <c r="R496" i="1" a="1"/>
  <c r="R496" i="1" s="1"/>
  <c r="S496" i="1" s="1" a="1"/>
  <c r="S496" i="1" s="1"/>
  <c r="R311" i="1" a="1"/>
  <c r="R311" i="1" s="1"/>
  <c r="S311" i="1" s="1" a="1"/>
  <c r="S311" i="1" s="1"/>
  <c r="R380" i="1" a="1"/>
  <c r="R380" i="1" s="1"/>
  <c r="S380" i="1" s="1" a="1"/>
  <c r="S380" i="1" s="1"/>
  <c r="R547" i="1" a="1"/>
  <c r="R547" i="1" s="1"/>
  <c r="S547" i="1" s="1" a="1"/>
  <c r="S547" i="1" s="1"/>
  <c r="R820" i="1" a="1"/>
  <c r="R820" i="1" s="1"/>
  <c r="S820" i="1" s="1" a="1"/>
  <c r="S820" i="1" s="1"/>
  <c r="R2" i="1" a="1"/>
  <c r="R2" i="1" s="1"/>
  <c r="S2" i="1" s="1" a="1"/>
  <c r="S2" i="1" s="1"/>
  <c r="R793" i="1" a="1"/>
  <c r="R793" i="1" s="1"/>
  <c r="S793" i="1" s="1" a="1"/>
  <c r="S793" i="1" s="1"/>
  <c r="R1022" i="1" a="1"/>
  <c r="R1022" i="1" s="1"/>
  <c r="S1022" i="1" s="1" a="1"/>
  <c r="S1022" i="1" s="1"/>
  <c r="R197" i="1" a="1"/>
  <c r="R197" i="1" s="1"/>
  <c r="S197" i="1" s="1" a="1"/>
  <c r="S197" i="1" s="1"/>
  <c r="R760" i="1" a="1"/>
  <c r="R760" i="1" s="1"/>
  <c r="S760" i="1" s="1" a="1"/>
  <c r="S760" i="1" s="1"/>
  <c r="R125" i="1" a="1"/>
  <c r="R125" i="1" s="1"/>
  <c r="S125" i="1" s="1" a="1"/>
  <c r="S125" i="1" s="1"/>
  <c r="R631" i="1" a="1"/>
  <c r="R631" i="1" s="1"/>
  <c r="S631" i="1" s="1" a="1"/>
  <c r="S631" i="1" s="1"/>
  <c r="R255" i="1" a="1"/>
  <c r="R255" i="1" s="1"/>
  <c r="S255" i="1" s="1" a="1"/>
  <c r="S255" i="1" s="1"/>
  <c r="R57" i="1" a="1"/>
  <c r="R57" i="1" s="1"/>
  <c r="S57" i="1" s="1" a="1"/>
  <c r="S57" i="1" s="1"/>
  <c r="R607" i="1" a="1"/>
  <c r="R607" i="1" s="1"/>
  <c r="S607" i="1" s="1" a="1"/>
  <c r="S607" i="1" s="1"/>
  <c r="R626" i="1" a="1"/>
  <c r="R626" i="1" s="1"/>
  <c r="S626" i="1" s="1" a="1"/>
  <c r="S626" i="1" s="1"/>
  <c r="R191" i="1" a="1"/>
  <c r="R191" i="1" s="1"/>
  <c r="S191" i="1" s="1" a="1"/>
  <c r="S191" i="1" s="1"/>
  <c r="R814" i="1" a="1"/>
  <c r="R814" i="1" s="1"/>
  <c r="S814" i="1" s="1" a="1"/>
  <c r="S814" i="1" s="1"/>
  <c r="R67" i="1" a="1"/>
  <c r="R67" i="1" s="1"/>
  <c r="S67" i="1" s="1" a="1"/>
  <c r="S67" i="1" s="1"/>
  <c r="R508" i="1" a="1"/>
  <c r="R508" i="1" s="1"/>
  <c r="S508" i="1" s="1" a="1"/>
  <c r="S508" i="1" s="1"/>
  <c r="R898" i="1" a="1"/>
  <c r="R898" i="1" s="1"/>
  <c r="S898" i="1" s="1" a="1"/>
  <c r="S898" i="1" s="1"/>
  <c r="R700" i="1" a="1"/>
  <c r="R700" i="1" s="1"/>
  <c r="S700" i="1" s="1" a="1"/>
  <c r="S700" i="1" s="1"/>
  <c r="R318" i="1" a="1"/>
  <c r="R318" i="1" s="1"/>
  <c r="S318" i="1" s="1" a="1"/>
  <c r="S318" i="1" s="1"/>
  <c r="R239" i="1" a="1"/>
  <c r="R239" i="1" s="1"/>
  <c r="S239" i="1" s="1" a="1"/>
  <c r="S239" i="1" s="1"/>
  <c r="R135" i="1" a="1"/>
  <c r="R135" i="1" s="1"/>
  <c r="S135" i="1" s="1" a="1"/>
  <c r="S135" i="1" s="1"/>
  <c r="R987" i="1" a="1"/>
  <c r="R987" i="1" s="1"/>
  <c r="S987" i="1" s="1" a="1"/>
  <c r="S987" i="1" s="1"/>
  <c r="R646" i="1" a="1"/>
  <c r="R646" i="1" s="1"/>
  <c r="S646" i="1" s="1" a="1"/>
  <c r="S646" i="1" s="1"/>
  <c r="R623" i="1" a="1"/>
  <c r="R623" i="1" s="1"/>
  <c r="S623" i="1" s="1" a="1"/>
  <c r="S623" i="1" s="1"/>
  <c r="R206" i="1" a="1"/>
  <c r="R206" i="1" s="1"/>
  <c r="S206" i="1" s="1" a="1"/>
  <c r="S206" i="1" s="1"/>
  <c r="R353" i="1" a="1"/>
  <c r="R353" i="1" s="1"/>
  <c r="S353" i="1" s="1" a="1"/>
  <c r="S353" i="1" s="1"/>
  <c r="R669" i="1" a="1"/>
  <c r="R669" i="1" s="1"/>
  <c r="S669" i="1" s="1" a="1"/>
  <c r="S669" i="1" s="1"/>
  <c r="R491" i="1" a="1"/>
  <c r="R491" i="1" s="1"/>
  <c r="S491" i="1" s="1" a="1"/>
  <c r="S491" i="1" s="1"/>
  <c r="R798" i="1" a="1"/>
  <c r="R798" i="1" s="1"/>
  <c r="S798" i="1" s="1" a="1"/>
  <c r="S798" i="1" s="1"/>
  <c r="R291" i="1" a="1"/>
  <c r="R291" i="1" s="1"/>
  <c r="S291" i="1" s="1" a="1"/>
  <c r="S291" i="1" s="1"/>
  <c r="R149" i="1" a="1"/>
  <c r="R149" i="1" s="1"/>
  <c r="S149" i="1" s="1" a="1"/>
  <c r="S149" i="1" s="1"/>
  <c r="R268" i="1" a="1"/>
  <c r="R268" i="1" s="1"/>
  <c r="S268" i="1" s="1" a="1"/>
  <c r="S268" i="1" s="1"/>
  <c r="R693" i="1" a="1"/>
  <c r="R693" i="1" s="1"/>
  <c r="S693" i="1" s="1" a="1"/>
  <c r="S693" i="1" s="1"/>
  <c r="R668" i="1" a="1"/>
  <c r="R668" i="1" s="1"/>
  <c r="S668" i="1" s="1" a="1"/>
  <c r="S668" i="1" s="1"/>
  <c r="R163" i="1" a="1"/>
  <c r="R163" i="1" s="1"/>
  <c r="S163" i="1" s="1" a="1"/>
  <c r="S163" i="1" s="1"/>
  <c r="R964" i="1" a="1"/>
  <c r="R964" i="1" s="1"/>
  <c r="S964" i="1" s="1" a="1"/>
  <c r="S964" i="1" s="1"/>
  <c r="R108" i="1" a="1"/>
  <c r="R108" i="1" s="1"/>
  <c r="S108" i="1" s="1" a="1"/>
  <c r="S108" i="1" s="1"/>
  <c r="R431" i="1" a="1"/>
  <c r="R431" i="1" s="1"/>
  <c r="S431" i="1" s="1" a="1"/>
  <c r="S431" i="1" s="1"/>
  <c r="R571" i="1" a="1"/>
  <c r="R571" i="1" s="1"/>
  <c r="S571" i="1" s="1" a="1"/>
  <c r="S571" i="1" s="1"/>
  <c r="R198" i="1" a="1"/>
  <c r="R198" i="1" s="1"/>
  <c r="S198" i="1" s="1" a="1"/>
  <c r="S198" i="1" s="1"/>
  <c r="R732" i="1" a="1"/>
  <c r="R732" i="1" s="1"/>
  <c r="S732" i="1" s="1" a="1"/>
  <c r="S732" i="1" s="1"/>
  <c r="R501" i="1" a="1"/>
  <c r="R501" i="1" s="1"/>
  <c r="S501" i="1" s="1" a="1"/>
  <c r="S501" i="1" s="1"/>
  <c r="R52" i="1" a="1"/>
  <c r="R52" i="1" s="1"/>
  <c r="S52" i="1" s="1" a="1"/>
  <c r="S52" i="1" s="1"/>
  <c r="R788" i="1" a="1"/>
  <c r="R788" i="1" s="1"/>
  <c r="S788" i="1" s="1" a="1"/>
  <c r="S788" i="1" s="1"/>
  <c r="R385" i="1" a="1"/>
  <c r="R385" i="1" s="1"/>
  <c r="S385" i="1" s="1" a="1"/>
  <c r="S385" i="1" s="1"/>
  <c r="R560" i="1" a="1"/>
  <c r="R560" i="1" s="1"/>
  <c r="S560" i="1" s="1" a="1"/>
  <c r="S560" i="1" s="1"/>
  <c r="R963" i="1" a="1"/>
  <c r="R963" i="1" s="1"/>
  <c r="S963" i="1" s="1" a="1"/>
  <c r="S963" i="1" s="1"/>
  <c r="R485" i="1" a="1"/>
  <c r="R485" i="1" s="1"/>
  <c r="S485" i="1" s="1" a="1"/>
  <c r="S485" i="1" s="1"/>
  <c r="R683" i="1" a="1"/>
  <c r="R683" i="1" s="1"/>
  <c r="S683" i="1" s="1" a="1"/>
  <c r="S683" i="1" s="1"/>
  <c r="R855" i="1" a="1"/>
  <c r="R855" i="1" s="1"/>
  <c r="S855" i="1" s="1" a="1"/>
  <c r="S855" i="1" s="1"/>
  <c r="R334" i="1" a="1"/>
  <c r="R334" i="1" s="1"/>
  <c r="S334" i="1" s="1" a="1"/>
  <c r="S334" i="1" s="1"/>
  <c r="R1005" i="1" a="1"/>
  <c r="R1005" i="1" s="1"/>
  <c r="S1005" i="1" s="1" a="1"/>
  <c r="S1005" i="1" s="1"/>
  <c r="R594" i="1" a="1"/>
  <c r="R594" i="1" s="1"/>
  <c r="S594" i="1" s="1" a="1"/>
  <c r="S594" i="1" s="1"/>
  <c r="R550" i="1" a="1"/>
  <c r="R550" i="1" s="1"/>
  <c r="S550" i="1" s="1" a="1"/>
  <c r="S550" i="1" s="1"/>
  <c r="R370" i="1" a="1"/>
  <c r="R370" i="1" s="1"/>
  <c r="S370" i="1" s="1" a="1"/>
  <c r="S370" i="1" s="1"/>
  <c r="R509" i="1" a="1"/>
  <c r="R509" i="1" s="1"/>
  <c r="S509" i="1" s="1" a="1"/>
  <c r="S509" i="1" s="1"/>
  <c r="R854" i="1" a="1"/>
  <c r="R854" i="1" s="1"/>
  <c r="S854" i="1" s="1" a="1"/>
  <c r="S854" i="1" s="1"/>
  <c r="R507" i="1" a="1"/>
  <c r="R507" i="1" s="1"/>
  <c r="S507" i="1" s="1" a="1"/>
  <c r="S507" i="1" s="1"/>
  <c r="R513" i="1" a="1"/>
  <c r="R513" i="1" s="1"/>
  <c r="S513" i="1" s="1" a="1"/>
  <c r="S513" i="1" s="1"/>
  <c r="R38" i="1" a="1"/>
  <c r="R38" i="1" s="1"/>
  <c r="S38" i="1" s="1" a="1"/>
  <c r="S38" i="1" s="1"/>
  <c r="R395" i="1" a="1"/>
  <c r="R395" i="1" s="1"/>
  <c r="S395" i="1" s="1" a="1"/>
  <c r="S395" i="1" s="1"/>
  <c r="R124" i="1" a="1"/>
  <c r="R124" i="1" s="1"/>
  <c r="S124" i="1" s="1" a="1"/>
  <c r="S124" i="1" s="1"/>
  <c r="R416" i="1" a="1"/>
  <c r="R416" i="1" s="1"/>
  <c r="S416" i="1" s="1" a="1"/>
  <c r="S416" i="1" s="1"/>
  <c r="R237" i="1" a="1"/>
  <c r="R237" i="1" s="1"/>
  <c r="S237" i="1" s="1" a="1"/>
  <c r="S237" i="1" s="1"/>
  <c r="R386" i="1" a="1"/>
  <c r="R386" i="1" s="1"/>
  <c r="S386" i="1" s="1" a="1"/>
  <c r="S386" i="1" s="1"/>
  <c r="R159" i="1" a="1"/>
  <c r="R159" i="1" s="1"/>
  <c r="S159" i="1" s="1" a="1"/>
  <c r="S159" i="1" s="1"/>
  <c r="R819" i="1" a="1"/>
  <c r="R819" i="1" s="1"/>
  <c r="S819" i="1" s="1" a="1"/>
  <c r="S819" i="1" s="1"/>
  <c r="R802" i="1" a="1"/>
  <c r="R802" i="1" s="1"/>
  <c r="S802" i="1" s="1" a="1"/>
  <c r="S802" i="1" s="1"/>
  <c r="R922" i="1" a="1"/>
  <c r="R922" i="1" s="1"/>
  <c r="S922" i="1" s="1" a="1"/>
  <c r="S922" i="1" s="1"/>
  <c r="R77" i="1" a="1"/>
  <c r="R77" i="1" s="1"/>
  <c r="S77" i="1" s="1" a="1"/>
  <c r="S77" i="1" s="1"/>
  <c r="R65" i="1" a="1"/>
  <c r="R65" i="1" s="1"/>
  <c r="S65" i="1" s="1" a="1"/>
  <c r="S65" i="1" s="1"/>
  <c r="R767" i="1" a="1"/>
  <c r="R767" i="1" s="1"/>
  <c r="S767" i="1" s="1" a="1"/>
  <c r="S767" i="1" s="1"/>
  <c r="R172" i="1" a="1"/>
  <c r="R172" i="1" s="1"/>
  <c r="S172" i="1" s="1" a="1"/>
  <c r="S172" i="1" s="1"/>
  <c r="R332" i="1" a="1"/>
  <c r="R332" i="1" s="1"/>
  <c r="S332" i="1" s="1" a="1"/>
  <c r="S332" i="1" s="1"/>
  <c r="R76" i="1" a="1"/>
  <c r="R76" i="1" s="1"/>
  <c r="S76" i="1" s="1" a="1"/>
  <c r="S76" i="1" s="1"/>
  <c r="R837" i="1" a="1"/>
  <c r="R837" i="1" s="1"/>
  <c r="S837" i="1" s="1" a="1"/>
  <c r="S837" i="1" s="1"/>
  <c r="R61" i="1" a="1"/>
  <c r="R61" i="1" s="1"/>
  <c r="S61" i="1" s="1" a="1"/>
  <c r="S61" i="1" s="1"/>
  <c r="R1007" i="1" a="1"/>
  <c r="R1007" i="1" s="1"/>
  <c r="S1007" i="1" s="1" a="1"/>
  <c r="S1007" i="1" s="1"/>
  <c r="R7" i="1" a="1"/>
  <c r="R7" i="1" s="1"/>
  <c r="S7" i="1" s="1" a="1"/>
  <c r="S7" i="1" s="1"/>
  <c r="R12" i="1" a="1"/>
  <c r="R12" i="1" s="1"/>
  <c r="S12" i="1" s="1" a="1"/>
  <c r="S12" i="1" s="1"/>
  <c r="R656" i="1" a="1"/>
  <c r="R656" i="1" s="1"/>
  <c r="S656" i="1" s="1" a="1"/>
  <c r="S656" i="1" s="1"/>
  <c r="R986" i="1" a="1"/>
  <c r="R986" i="1" s="1"/>
  <c r="S986" i="1" s="1" a="1"/>
  <c r="S986" i="1" s="1"/>
  <c r="R801" i="1" a="1"/>
  <c r="R801" i="1" s="1"/>
  <c r="S801" i="1" s="1" a="1"/>
  <c r="S801" i="1" s="1"/>
  <c r="R83" i="1" a="1"/>
  <c r="R83" i="1" s="1"/>
  <c r="S83" i="1" s="1" a="1"/>
  <c r="S83" i="1" s="1"/>
  <c r="R295" i="1" a="1"/>
  <c r="R295" i="1" s="1"/>
  <c r="S295" i="1" s="1" a="1"/>
  <c r="S295" i="1" s="1"/>
  <c r="R722" i="1" a="1"/>
  <c r="R722" i="1" s="1"/>
  <c r="S722" i="1" s="1" a="1"/>
  <c r="S722" i="1" s="1"/>
  <c r="R398" i="1" a="1"/>
  <c r="R398" i="1" s="1"/>
  <c r="S398" i="1" s="1" a="1"/>
  <c r="S398" i="1" s="1"/>
  <c r="R1030" i="1" a="1"/>
  <c r="R1030" i="1" s="1"/>
  <c r="S1030" i="1" s="1" a="1"/>
  <c r="S1030" i="1" s="1"/>
  <c r="R490" i="1" a="1"/>
  <c r="R490" i="1" s="1"/>
  <c r="S490" i="1" s="1" a="1"/>
  <c r="S490" i="1" s="1"/>
  <c r="R559" i="1" a="1"/>
  <c r="R559" i="1" s="1"/>
  <c r="S559" i="1" s="1" a="1"/>
  <c r="S559" i="1" s="1"/>
  <c r="R999" i="1" a="1"/>
  <c r="R999" i="1" s="1"/>
  <c r="S999" i="1" s="1" a="1"/>
  <c r="S999" i="1" s="1"/>
  <c r="R836" i="1" a="1"/>
  <c r="R836" i="1" s="1"/>
  <c r="S836" i="1" s="1" a="1"/>
  <c r="S836" i="1" s="1"/>
  <c r="R863" i="1" a="1"/>
  <c r="R863" i="1" s="1"/>
  <c r="S863" i="1" s="1" a="1"/>
  <c r="S863" i="1" s="1"/>
  <c r="R779" i="1" a="1"/>
  <c r="R779" i="1" s="1"/>
  <c r="S779" i="1" s="1" a="1"/>
  <c r="S779" i="1" s="1"/>
  <c r="R792" i="1" a="1"/>
  <c r="R792" i="1" s="1"/>
  <c r="S792" i="1" s="1" a="1"/>
  <c r="S792" i="1" s="1"/>
  <c r="R104" i="1" a="1"/>
  <c r="R104" i="1" s="1"/>
  <c r="S104" i="1" s="1" a="1"/>
  <c r="S104" i="1" s="1"/>
  <c r="R59" i="1" a="1"/>
  <c r="R59" i="1" s="1"/>
  <c r="S59" i="1" s="1" a="1"/>
  <c r="S59" i="1" s="1"/>
  <c r="R302" i="1" a="1"/>
  <c r="R302" i="1" s="1"/>
  <c r="S302" i="1" s="1" a="1"/>
  <c r="S302" i="1" s="1"/>
  <c r="R960" i="1" a="1"/>
  <c r="R960" i="1" s="1"/>
  <c r="S960" i="1" s="1" a="1"/>
  <c r="S960" i="1" s="1"/>
  <c r="R662" i="1" a="1"/>
  <c r="R662" i="1" s="1"/>
  <c r="S662" i="1" s="1" a="1"/>
  <c r="S662" i="1" s="1"/>
  <c r="R410" i="1" a="1"/>
  <c r="R410" i="1" s="1"/>
  <c r="S410" i="1" s="1" a="1"/>
  <c r="S410" i="1" s="1"/>
  <c r="R853" i="1" a="1"/>
  <c r="R853" i="1" s="1"/>
  <c r="S853" i="1" s="1" a="1"/>
  <c r="S853" i="1" s="1"/>
  <c r="R148" i="1" a="1"/>
  <c r="R148" i="1" s="1"/>
  <c r="S148" i="1" s="1" a="1"/>
  <c r="S148" i="1" s="1"/>
  <c r="R407" i="1" a="1"/>
  <c r="R407" i="1" s="1"/>
  <c r="S407" i="1" s="1" a="1"/>
  <c r="S407" i="1" s="1"/>
  <c r="R146" i="1" a="1"/>
  <c r="R146" i="1" s="1"/>
  <c r="S146" i="1" s="1" a="1"/>
  <c r="S146" i="1" s="1"/>
  <c r="R789" i="1" a="1"/>
  <c r="R789" i="1" s="1"/>
  <c r="S789" i="1" s="1" a="1"/>
  <c r="S789" i="1" s="1"/>
  <c r="R615" i="1" a="1"/>
  <c r="R615" i="1" s="1"/>
  <c r="S615" i="1" s="1" a="1"/>
  <c r="S615" i="1" s="1"/>
  <c r="R123" i="1" a="1"/>
  <c r="R123" i="1" s="1"/>
  <c r="S123" i="1" s="1" a="1"/>
  <c r="S123" i="1" s="1"/>
  <c r="R388" i="1" a="1"/>
  <c r="R388" i="1" s="1"/>
  <c r="S388" i="1" s="1" a="1"/>
  <c r="S388" i="1" s="1"/>
  <c r="R365" i="1" a="1"/>
  <c r="R365" i="1" s="1"/>
  <c r="S365" i="1" s="1" a="1"/>
  <c r="S365" i="1" s="1"/>
  <c r="R659" i="1" a="1"/>
  <c r="R659" i="1" s="1"/>
  <c r="S659" i="1" s="1" a="1"/>
  <c r="S659" i="1" s="1"/>
  <c r="R466" i="1" a="1"/>
  <c r="R466" i="1" s="1"/>
  <c r="S466" i="1" s="1" a="1"/>
  <c r="S466" i="1" s="1"/>
  <c r="R90" i="1" a="1"/>
  <c r="R90" i="1" s="1"/>
  <c r="S90" i="1" s="1" a="1"/>
  <c r="S90" i="1" s="1"/>
  <c r="R132" i="1" a="1"/>
  <c r="R132" i="1" s="1"/>
  <c r="S132" i="1" s="1" a="1"/>
  <c r="S132" i="1" s="1"/>
  <c r="R474" i="1" a="1"/>
  <c r="R474" i="1" s="1"/>
  <c r="S474" i="1" s="1" a="1"/>
  <c r="S474" i="1" s="1"/>
  <c r="R772" i="1" a="1"/>
  <c r="R772" i="1" s="1"/>
  <c r="S772" i="1" s="1" a="1"/>
  <c r="S772" i="1" s="1"/>
  <c r="R771" i="1" a="1"/>
  <c r="R771" i="1" s="1"/>
  <c r="S771" i="1" s="1" a="1"/>
  <c r="S771" i="1" s="1"/>
  <c r="R529" i="1" a="1"/>
  <c r="R529" i="1" s="1"/>
  <c r="S529" i="1" s="1" a="1"/>
  <c r="S529" i="1" s="1"/>
  <c r="R456" i="1" a="1"/>
  <c r="R456" i="1" s="1"/>
  <c r="S456" i="1" s="1" a="1"/>
  <c r="S456" i="1" s="1"/>
  <c r="R145" i="1" a="1"/>
  <c r="R145" i="1" s="1"/>
  <c r="S145" i="1" s="1" a="1"/>
  <c r="S145" i="1" s="1"/>
  <c r="R811" i="1" a="1"/>
  <c r="R811" i="1" s="1"/>
  <c r="S811" i="1" s="1" a="1"/>
  <c r="S811" i="1" s="1"/>
  <c r="R593" i="1" a="1"/>
  <c r="R593" i="1" s="1"/>
  <c r="S593" i="1" s="1" a="1"/>
  <c r="S593" i="1" s="1"/>
  <c r="R775" i="1" a="1"/>
  <c r="R775" i="1" s="1"/>
  <c r="S775" i="1" s="1" a="1"/>
  <c r="S775" i="1" s="1"/>
  <c r="R992" i="1" a="1"/>
  <c r="R992" i="1" s="1"/>
  <c r="S992" i="1" s="1" a="1"/>
  <c r="S992" i="1" s="1"/>
  <c r="R414" i="1" a="1"/>
  <c r="R414" i="1" s="1"/>
  <c r="S414" i="1" s="1" a="1"/>
  <c r="S414" i="1" s="1"/>
  <c r="R875" i="1" a="1"/>
  <c r="R875" i="1" s="1"/>
  <c r="S875" i="1" s="1" a="1"/>
  <c r="S875" i="1" s="1"/>
  <c r="R338" i="1" a="1"/>
  <c r="R338" i="1" s="1"/>
  <c r="S338" i="1" s="1" a="1"/>
  <c r="S338" i="1" s="1"/>
  <c r="R482" i="1" a="1"/>
  <c r="R482" i="1" s="1"/>
  <c r="S482" i="1" s="1" a="1"/>
  <c r="S482" i="1" s="1"/>
  <c r="R343" i="1" a="1"/>
  <c r="R343" i="1" s="1"/>
  <c r="S343" i="1" s="1" a="1"/>
  <c r="S343" i="1" s="1"/>
  <c r="R622" i="1" a="1"/>
  <c r="R622" i="1" s="1"/>
  <c r="S622" i="1" s="1" a="1"/>
  <c r="S622" i="1" s="1"/>
  <c r="R347" i="1" a="1"/>
  <c r="R347" i="1" s="1"/>
  <c r="S347" i="1" s="1" a="1"/>
  <c r="S347" i="1" s="1"/>
  <c r="R298" i="1" a="1"/>
  <c r="R298" i="1" s="1"/>
  <c r="S298" i="1" s="1" a="1"/>
  <c r="S298" i="1" s="1"/>
  <c r="R995" i="1" a="1"/>
  <c r="R995" i="1" s="1"/>
  <c r="S995" i="1" s="1" a="1"/>
  <c r="S995" i="1" s="1"/>
  <c r="R94" i="1" a="1"/>
  <c r="R94" i="1" s="1"/>
  <c r="S94" i="1" s="1" a="1"/>
  <c r="S94" i="1" s="1"/>
  <c r="R379" i="1" a="1"/>
  <c r="R379" i="1" s="1"/>
  <c r="S379" i="1" s="1" a="1"/>
  <c r="S379" i="1" s="1"/>
  <c r="R774" i="1" a="1"/>
  <c r="R774" i="1" s="1"/>
  <c r="S774" i="1" s="1" a="1"/>
  <c r="S774" i="1" s="1"/>
  <c r="R703" i="1" a="1"/>
  <c r="R703" i="1" s="1"/>
  <c r="S703" i="1" s="1" a="1"/>
  <c r="S703" i="1" s="1"/>
  <c r="R498" i="1" a="1"/>
  <c r="R498" i="1" s="1"/>
  <c r="S498" i="1" s="1" a="1"/>
  <c r="S498" i="1" s="1"/>
  <c r="R293" i="1" a="1"/>
  <c r="R293" i="1" s="1"/>
  <c r="S293" i="1" s="1" a="1"/>
  <c r="S293" i="1" s="1"/>
  <c r="R885" i="1" a="1"/>
  <c r="R885" i="1" s="1"/>
  <c r="S885" i="1" s="1" a="1"/>
  <c r="S885" i="1" s="1"/>
  <c r="R645" i="1" a="1"/>
  <c r="R645" i="1" s="1"/>
  <c r="S645" i="1" s="1" a="1"/>
  <c r="S645" i="1" s="1"/>
  <c r="R185" i="1" a="1"/>
  <c r="R185" i="1" s="1"/>
  <c r="S185" i="1" s="1" a="1"/>
  <c r="S185" i="1" s="1"/>
  <c r="R806" i="1" a="1"/>
  <c r="R806" i="1" s="1"/>
  <c r="S806" i="1" s="1" a="1"/>
  <c r="S806" i="1" s="1"/>
  <c r="R16" i="1" a="1"/>
  <c r="R16" i="1" s="1"/>
  <c r="S16" i="1" s="1" a="1"/>
  <c r="S16" i="1" s="1"/>
  <c r="R510" i="1" a="1"/>
  <c r="R510" i="1" s="1"/>
  <c r="S510" i="1" s="1" a="1"/>
  <c r="S510" i="1" s="1"/>
  <c r="R574" i="1" a="1"/>
  <c r="R574" i="1" s="1"/>
  <c r="S574" i="1" s="1" a="1"/>
  <c r="S574" i="1" s="1"/>
  <c r="R220" i="1" a="1"/>
  <c r="R220" i="1" s="1"/>
  <c r="S220" i="1" s="1" a="1"/>
  <c r="S220" i="1" s="1"/>
  <c r="R872" i="1" a="1"/>
  <c r="R872" i="1" s="1"/>
  <c r="S872" i="1" s="1" a="1"/>
  <c r="S872" i="1" s="1"/>
  <c r="R176" i="1" a="1"/>
  <c r="R176" i="1" s="1"/>
  <c r="S176" i="1" s="1" a="1"/>
  <c r="S176" i="1" s="1"/>
  <c r="R438" i="1" a="1"/>
  <c r="R438" i="1" s="1"/>
  <c r="S438" i="1" s="1" a="1"/>
  <c r="S438" i="1" s="1"/>
  <c r="R543" i="1" a="1"/>
  <c r="R543" i="1" s="1"/>
  <c r="S543" i="1" s="1" a="1"/>
  <c r="S543" i="1" s="1"/>
  <c r="R56" i="1" a="1"/>
  <c r="R56" i="1" s="1"/>
  <c r="S56" i="1" s="1" a="1"/>
  <c r="S56" i="1" s="1"/>
  <c r="R428" i="1" a="1"/>
  <c r="R428" i="1" s="1"/>
  <c r="S428" i="1" s="1" a="1"/>
  <c r="S428" i="1" s="1"/>
  <c r="R420" i="1" a="1"/>
  <c r="R420" i="1" s="1"/>
  <c r="S420" i="1" s="1" a="1"/>
  <c r="S420" i="1" s="1"/>
  <c r="R212" i="1" a="1"/>
  <c r="R212" i="1" s="1"/>
  <c r="S212" i="1" s="1" a="1"/>
  <c r="S212" i="1" s="1"/>
  <c r="R423" i="1" a="1"/>
  <c r="R423" i="1" s="1"/>
  <c r="S423" i="1" s="1" a="1"/>
  <c r="S423" i="1" s="1"/>
  <c r="R933" i="1" a="1"/>
  <c r="R933" i="1" s="1"/>
  <c r="S933" i="1" s="1" a="1"/>
  <c r="S933" i="1" s="1"/>
  <c r="R979" i="1" a="1"/>
  <c r="R979" i="1" s="1"/>
  <c r="S979" i="1" s="1" a="1"/>
  <c r="S979" i="1" s="1"/>
  <c r="R555" i="1" a="1"/>
  <c r="R555" i="1" s="1"/>
  <c r="S555" i="1" s="1" a="1"/>
  <c r="S555" i="1" s="1"/>
  <c r="R469" i="1" a="1"/>
  <c r="R469" i="1" s="1"/>
  <c r="S469" i="1" s="1" a="1"/>
  <c r="S469" i="1" s="1"/>
  <c r="R390" i="1" a="1"/>
  <c r="R390" i="1" s="1"/>
  <c r="S390" i="1" s="1" a="1"/>
  <c r="S390" i="1" s="1"/>
  <c r="R484" i="1" a="1"/>
  <c r="R484" i="1" s="1"/>
  <c r="S484" i="1" s="1" a="1"/>
  <c r="S484" i="1" s="1"/>
  <c r="R568" i="1" a="1"/>
  <c r="R568" i="1" s="1"/>
  <c r="S568" i="1" s="1" a="1"/>
  <c r="S568" i="1" s="1"/>
  <c r="R719" i="1" a="1"/>
  <c r="R719" i="1" s="1"/>
  <c r="S719" i="1" s="1" a="1"/>
  <c r="S719" i="1" s="1"/>
  <c r="R558" i="1" a="1"/>
  <c r="R558" i="1" s="1"/>
  <c r="S558" i="1" s="1" a="1"/>
  <c r="S558" i="1" s="1"/>
  <c r="R925" i="1" a="1"/>
  <c r="R925" i="1" s="1"/>
  <c r="S925" i="1" s="1" a="1"/>
  <c r="S925" i="1" s="1"/>
  <c r="R988" i="1" a="1"/>
  <c r="R988" i="1" s="1"/>
  <c r="S988" i="1" s="1" a="1"/>
  <c r="S988" i="1" s="1"/>
  <c r="R114" i="1" a="1"/>
  <c r="R114" i="1" s="1"/>
  <c r="S114" i="1" s="1" a="1"/>
  <c r="S114" i="1" s="1"/>
  <c r="R770" i="1" a="1"/>
  <c r="R770" i="1" s="1"/>
  <c r="S770" i="1" s="1" a="1"/>
  <c r="S770" i="1" s="1"/>
  <c r="R590" i="1" a="1"/>
  <c r="R590" i="1" s="1"/>
  <c r="S590" i="1" s="1" a="1"/>
  <c r="S590" i="1" s="1"/>
  <c r="R991" i="1" a="1"/>
  <c r="R991" i="1" s="1"/>
  <c r="S991" i="1" s="1" a="1"/>
  <c r="S991" i="1" s="1"/>
  <c r="R29" i="1" a="1"/>
  <c r="R29" i="1" s="1"/>
  <c r="S29" i="1" s="1" a="1"/>
  <c r="S29" i="1" s="1"/>
  <c r="R567" i="1" a="1"/>
  <c r="R567" i="1" s="1"/>
  <c r="S567" i="1" s="1" a="1"/>
  <c r="S567" i="1" s="1"/>
  <c r="R1016" i="1" a="1"/>
  <c r="R1016" i="1" s="1"/>
  <c r="S1016" i="1" s="1" a="1"/>
  <c r="S1016" i="1" s="1"/>
  <c r="R87" i="1" a="1"/>
  <c r="R87" i="1" s="1"/>
  <c r="S87" i="1" s="1" a="1"/>
  <c r="S87" i="1" s="1"/>
  <c r="R457" i="1" a="1"/>
  <c r="R457" i="1" s="1"/>
  <c r="S457" i="1" s="1" a="1"/>
  <c r="S457" i="1" s="1"/>
  <c r="R381" i="1" a="1"/>
  <c r="R381" i="1" s="1"/>
  <c r="S381" i="1" s="1" a="1"/>
  <c r="S381" i="1" s="1"/>
  <c r="R51" i="1" a="1"/>
  <c r="R51" i="1" s="1"/>
  <c r="S51" i="1" s="1" a="1"/>
  <c r="S51" i="1" s="1"/>
  <c r="R542" i="1" a="1"/>
  <c r="R542" i="1" s="1"/>
  <c r="S542" i="1" s="1" a="1"/>
  <c r="S542" i="1" s="1"/>
  <c r="R55" i="1" a="1"/>
  <c r="R55" i="1" s="1"/>
  <c r="S55" i="1" s="1" a="1"/>
  <c r="S55" i="1" s="1"/>
  <c r="R276" i="1" a="1"/>
  <c r="R276" i="1" s="1"/>
  <c r="S276" i="1" s="1" a="1"/>
  <c r="S276" i="1" s="1"/>
  <c r="R35" i="1" a="1"/>
  <c r="R35" i="1" s="1"/>
  <c r="S35" i="1" s="1" a="1"/>
  <c r="S35" i="1" s="1"/>
  <c r="R461" i="1" a="1"/>
  <c r="R461" i="1" s="1"/>
  <c r="S461" i="1" s="1" a="1"/>
  <c r="S461" i="1" s="1"/>
  <c r="R1001" i="1" a="1"/>
  <c r="R1001" i="1" s="1"/>
  <c r="S1001" i="1" s="1" a="1"/>
  <c r="S1001" i="1" s="1"/>
  <c r="R219" i="1" a="1"/>
  <c r="R219" i="1" s="1"/>
  <c r="S219" i="1" s="1" a="1"/>
  <c r="S219" i="1" s="1"/>
  <c r="R647" i="1" a="1"/>
  <c r="R647" i="1" s="1"/>
  <c r="S647" i="1" s="1" a="1"/>
  <c r="S647" i="1" s="1"/>
  <c r="R585" i="1" a="1"/>
  <c r="R585" i="1" s="1"/>
  <c r="S585" i="1" s="1" a="1"/>
  <c r="S585" i="1" s="1"/>
  <c r="R34" i="1" a="1"/>
  <c r="R34" i="1" s="1"/>
  <c r="S34" i="1" s="1" a="1"/>
  <c r="S34" i="1" s="1"/>
  <c r="R346" i="1" a="1"/>
  <c r="R346" i="1" s="1"/>
  <c r="S346" i="1" s="1" a="1"/>
  <c r="S346" i="1" s="1"/>
  <c r="R473" i="1" a="1"/>
  <c r="R473" i="1" s="1"/>
  <c r="S473" i="1" s="1" a="1"/>
  <c r="S473" i="1" s="1"/>
  <c r="R15" i="1" a="1"/>
  <c r="R15" i="1" s="1"/>
  <c r="S15" i="1" s="1" a="1"/>
  <c r="S15" i="1" s="1"/>
  <c r="R650" i="1" a="1"/>
  <c r="R650" i="1" s="1"/>
  <c r="S650" i="1" s="1" a="1"/>
  <c r="S650" i="1" s="1"/>
  <c r="R251" i="1" a="1"/>
  <c r="R251" i="1" s="1"/>
  <c r="S251" i="1" s="1" a="1"/>
  <c r="S251" i="1" s="1"/>
  <c r="R50" i="1" a="1"/>
  <c r="R50" i="1" s="1"/>
  <c r="S50" i="1" s="1" a="1"/>
  <c r="S50" i="1" s="1"/>
  <c r="R638" i="1" a="1"/>
  <c r="R638" i="1" s="1"/>
  <c r="S638" i="1" s="1" a="1"/>
  <c r="S638" i="1" s="1"/>
  <c r="R218" i="1" a="1"/>
  <c r="R218" i="1" s="1"/>
  <c r="S218" i="1" s="1" a="1"/>
  <c r="S218" i="1" s="1"/>
  <c r="R299" i="1" a="1"/>
  <c r="R299" i="1" s="1"/>
  <c r="S299" i="1" s="1" a="1"/>
  <c r="S299" i="1" s="1"/>
  <c r="R630" i="1" a="1"/>
  <c r="R630" i="1" s="1"/>
  <c r="S630" i="1" s="1" a="1"/>
  <c r="S630" i="1" s="1"/>
  <c r="R621" i="1" a="1"/>
  <c r="R621" i="1" s="1"/>
  <c r="S621" i="1" s="1" a="1"/>
  <c r="S621" i="1" s="1"/>
  <c r="R810" i="1" a="1"/>
  <c r="R810" i="1" s="1"/>
  <c r="S810" i="1" s="1" a="1"/>
  <c r="S810" i="1" s="1"/>
  <c r="R409" i="1" a="1"/>
  <c r="R409" i="1" s="1"/>
  <c r="S409" i="1" s="1" a="1"/>
  <c r="S409" i="1" s="1"/>
  <c r="R46" i="1" a="1"/>
  <c r="R46" i="1" s="1"/>
  <c r="S46" i="1" s="1" a="1"/>
  <c r="S46" i="1" s="1"/>
  <c r="R584" i="1" a="1"/>
  <c r="R584" i="1" s="1"/>
  <c r="S584" i="1" s="1" a="1"/>
  <c r="S584" i="1" s="1"/>
  <c r="R785" i="1" a="1"/>
  <c r="R785" i="1" s="1"/>
  <c r="S785" i="1" s="1" a="1"/>
  <c r="S785" i="1" s="1"/>
  <c r="R231" i="1" a="1"/>
  <c r="R231" i="1" s="1"/>
  <c r="S231" i="1" s="1" a="1"/>
  <c r="S231" i="1" s="1"/>
  <c r="R324" i="1" a="1"/>
  <c r="R324" i="1" s="1"/>
  <c r="S324" i="1" s="1" a="1"/>
  <c r="S324" i="1" s="1"/>
  <c r="R629" i="1" a="1"/>
  <c r="R629" i="1" s="1"/>
  <c r="S629" i="1" s="1" a="1"/>
  <c r="S629" i="1" s="1"/>
  <c r="R888" i="1" a="1"/>
  <c r="R888" i="1" s="1"/>
  <c r="S888" i="1" s="1" a="1"/>
  <c r="S888" i="1" s="1"/>
  <c r="R196" i="1" a="1"/>
  <c r="R196" i="1" s="1"/>
  <c r="S196" i="1" s="1" a="1"/>
  <c r="S196" i="1" s="1"/>
  <c r="R850" i="1" a="1"/>
  <c r="R850" i="1" s="1"/>
  <c r="S850" i="1" s="1" a="1"/>
  <c r="S850" i="1" s="1"/>
  <c r="R935" i="1" a="1"/>
  <c r="R935" i="1" s="1"/>
  <c r="S935" i="1" s="1" a="1"/>
  <c r="S935" i="1" s="1"/>
  <c r="R635" i="1" a="1"/>
  <c r="R635" i="1" s="1"/>
  <c r="S635" i="1" s="1" a="1"/>
  <c r="S635" i="1" s="1"/>
  <c r="R857" i="1" a="1"/>
  <c r="R857" i="1" s="1"/>
  <c r="S857" i="1" s="1" a="1"/>
  <c r="S857" i="1" s="1"/>
  <c r="R924" i="1" a="1"/>
  <c r="R924" i="1" s="1"/>
  <c r="S924" i="1" s="1" a="1"/>
  <c r="S924" i="1" s="1"/>
  <c r="R539" i="1" a="1"/>
  <c r="R539" i="1" s="1"/>
  <c r="S539" i="1" s="1" a="1"/>
  <c r="S539" i="1" s="1"/>
  <c r="R113" i="1" a="1"/>
  <c r="R113" i="1" s="1"/>
  <c r="S113" i="1" s="1" a="1"/>
  <c r="S113" i="1" s="1"/>
  <c r="R649" i="1" a="1"/>
  <c r="R649" i="1" s="1"/>
  <c r="S649" i="1" s="1" a="1"/>
  <c r="S649" i="1" s="1"/>
  <c r="R871" i="1" a="1"/>
  <c r="R871" i="1" s="1"/>
  <c r="S871" i="1" s="1" a="1"/>
  <c r="S871" i="1" s="1"/>
  <c r="R827" i="1" a="1"/>
  <c r="R827" i="1" s="1"/>
  <c r="S827" i="1" s="1" a="1"/>
  <c r="S827" i="1" s="1"/>
  <c r="R226" i="1" a="1"/>
  <c r="R226" i="1" s="1"/>
  <c r="S226" i="1" s="1" a="1"/>
  <c r="S226" i="1" s="1"/>
  <c r="R5" i="1" a="1"/>
  <c r="R5" i="1" s="1"/>
  <c r="S5" i="1" s="1" a="1"/>
  <c r="S5" i="1" s="1"/>
  <c r="R1032" i="1" a="1"/>
  <c r="R1032" i="1" s="1"/>
  <c r="S1032" i="1" s="1" a="1"/>
  <c r="S1032" i="1" s="1"/>
  <c r="R131" i="1" a="1"/>
  <c r="R131" i="1" s="1"/>
  <c r="S131" i="1" s="1" a="1"/>
  <c r="S131" i="1" s="1"/>
  <c r="R655" i="1" a="1"/>
  <c r="R655" i="1" s="1"/>
  <c r="S655" i="1" s="1" a="1"/>
  <c r="S655" i="1" s="1"/>
  <c r="R475" i="1" a="1"/>
  <c r="R475" i="1" s="1"/>
  <c r="S475" i="1" s="1" a="1"/>
  <c r="S475" i="1" s="1"/>
  <c r="R432" i="1" a="1"/>
  <c r="R432" i="1" s="1"/>
  <c r="S432" i="1" s="1" a="1"/>
  <c r="S432" i="1" s="1"/>
  <c r="R575" i="1" a="1"/>
  <c r="R575" i="1" s="1"/>
  <c r="S575" i="1" s="1" a="1"/>
  <c r="S575" i="1" s="1"/>
  <c r="R41" i="1" a="1"/>
  <c r="R41" i="1" s="1"/>
  <c r="S41" i="1" s="1" a="1"/>
  <c r="S41" i="1" s="1"/>
  <c r="R566" i="1" a="1"/>
  <c r="R566" i="1" s="1"/>
  <c r="S566" i="1" s="1" a="1"/>
  <c r="S566" i="1" s="1"/>
  <c r="R164" i="1" a="1"/>
  <c r="R164" i="1" s="1"/>
  <c r="S164" i="1" s="1" a="1"/>
  <c r="S164" i="1" s="1"/>
  <c r="R151" i="1" a="1"/>
  <c r="R151" i="1" s="1"/>
  <c r="S151" i="1" s="1" a="1"/>
  <c r="S151" i="1" s="1"/>
  <c r="R620" i="1" a="1"/>
  <c r="R620" i="1" s="1"/>
  <c r="S620" i="1" s="1" a="1"/>
  <c r="S620" i="1" s="1"/>
  <c r="R653" i="1" a="1"/>
  <c r="R653" i="1" s="1"/>
  <c r="S653" i="1" s="1" a="1"/>
  <c r="S653" i="1" s="1"/>
  <c r="R81" i="1" a="1"/>
  <c r="R81" i="1" s="1"/>
  <c r="S81" i="1" s="1" a="1"/>
  <c r="S81" i="1" s="1"/>
  <c r="R317" i="1" a="1"/>
  <c r="R317" i="1" s="1"/>
  <c r="S317" i="1" s="1" a="1"/>
  <c r="S317" i="1" s="1"/>
  <c r="R818" i="1" a="1"/>
  <c r="R818" i="1" s="1"/>
  <c r="S818" i="1" s="1" a="1"/>
  <c r="S818" i="1" s="1"/>
  <c r="R715" i="1" a="1"/>
  <c r="R715" i="1" s="1"/>
  <c r="S715" i="1" s="1" a="1"/>
  <c r="S715" i="1" s="1"/>
  <c r="R944" i="1" a="1"/>
  <c r="R944" i="1" s="1"/>
  <c r="S944" i="1" s="1" a="1"/>
  <c r="S944" i="1" s="1"/>
  <c r="R813" i="1" a="1"/>
  <c r="R813" i="1" s="1"/>
  <c r="S813" i="1" s="1" a="1"/>
  <c r="S813" i="1" s="1"/>
  <c r="R75" i="1" a="1"/>
  <c r="R75" i="1" s="1"/>
  <c r="S75" i="1" s="1" a="1"/>
  <c r="S75" i="1" s="1"/>
  <c r="R91" i="1" a="1"/>
  <c r="R91" i="1" s="1"/>
  <c r="S91" i="1" s="1" a="1"/>
  <c r="S91" i="1" s="1"/>
  <c r="R406" i="1" a="1"/>
  <c r="R406" i="1" s="1"/>
  <c r="S406" i="1" s="1" a="1"/>
  <c r="S406" i="1" s="1"/>
  <c r="R74" i="1" a="1"/>
  <c r="R74" i="1" s="1"/>
  <c r="S74" i="1" s="1" a="1"/>
  <c r="S74" i="1" s="1"/>
  <c r="R805" i="1" a="1"/>
  <c r="R805" i="1" s="1"/>
  <c r="S805" i="1" s="1" a="1"/>
  <c r="S805" i="1" s="1"/>
  <c r="R970" i="1" a="1"/>
  <c r="R970" i="1" s="1"/>
  <c r="S970" i="1" s="1" a="1"/>
  <c r="S970" i="1" s="1"/>
  <c r="R500" i="1" a="1"/>
  <c r="R500" i="1" s="1"/>
  <c r="S500" i="1" s="1" a="1"/>
  <c r="S500" i="1" s="1"/>
  <c r="R640" i="1" a="1"/>
  <c r="R640" i="1" s="1"/>
  <c r="S640" i="1" s="1" a="1"/>
  <c r="S640" i="1" s="1"/>
  <c r="R661" i="1" a="1"/>
  <c r="R661" i="1" s="1"/>
  <c r="S661" i="1" s="1" a="1"/>
  <c r="S661" i="1" s="1"/>
  <c r="R314" i="1" a="1"/>
  <c r="R314" i="1" s="1"/>
  <c r="S314" i="1" s="1" a="1"/>
  <c r="S314" i="1" s="1"/>
  <c r="R256" i="1" a="1"/>
  <c r="R256" i="1" s="1"/>
  <c r="S256" i="1" s="1" a="1"/>
  <c r="S256" i="1" s="1"/>
  <c r="R750" i="1" a="1"/>
  <c r="R750" i="1" s="1"/>
  <c r="S750" i="1" s="1" a="1"/>
  <c r="S750" i="1" s="1"/>
  <c r="R86" i="1" a="1"/>
  <c r="R86" i="1" s="1"/>
  <c r="S86" i="1" s="1" a="1"/>
  <c r="S86" i="1" s="1"/>
  <c r="R230" i="1" a="1"/>
  <c r="R230" i="1" s="1"/>
  <c r="S230" i="1" s="1" a="1"/>
  <c r="S230" i="1" s="1"/>
  <c r="R144" i="1" a="1"/>
  <c r="R144" i="1" s="1"/>
  <c r="S144" i="1" s="1" a="1"/>
  <c r="S144" i="1" s="1"/>
  <c r="R948" i="1" a="1"/>
  <c r="R948" i="1" s="1"/>
  <c r="S948" i="1" s="1" a="1"/>
  <c r="S948" i="1" s="1"/>
  <c r="R843" i="1" a="1"/>
  <c r="R843" i="1" s="1"/>
  <c r="S843" i="1" s="1" a="1"/>
  <c r="S843" i="1" s="1"/>
  <c r="R965" i="1" a="1"/>
  <c r="R965" i="1" s="1"/>
  <c r="S965" i="1" s="1" a="1"/>
  <c r="S965" i="1" s="1"/>
  <c r="R130" i="1" a="1"/>
  <c r="R130" i="1" s="1"/>
  <c r="S130" i="1" s="1" a="1"/>
  <c r="S130" i="1" s="1"/>
  <c r="R554" i="1" a="1"/>
  <c r="R554" i="1" s="1"/>
  <c r="S554" i="1" s="1" a="1"/>
  <c r="S554" i="1" s="1"/>
  <c r="R33" i="1" a="1"/>
  <c r="R33" i="1" s="1"/>
  <c r="S33" i="1" s="1" a="1"/>
  <c r="S33" i="1" s="1"/>
  <c r="R102" i="1" a="1"/>
  <c r="R102" i="1" s="1"/>
  <c r="S102" i="1" s="1" a="1"/>
  <c r="S102" i="1" s="1"/>
  <c r="R748" i="1" a="1"/>
  <c r="R748" i="1" s="1"/>
  <c r="S748" i="1" s="1" a="1"/>
  <c r="S748" i="1" s="1"/>
  <c r="R990" i="1" a="1"/>
  <c r="R990" i="1" s="1"/>
  <c r="S990" i="1" s="1" a="1"/>
  <c r="S990" i="1" s="1"/>
  <c r="R254" i="1" a="1"/>
  <c r="R254" i="1" s="1"/>
  <c r="S254" i="1" s="1" a="1"/>
  <c r="S254" i="1" s="1"/>
  <c r="R563" i="1" a="1"/>
  <c r="R563" i="1" s="1"/>
  <c r="S563" i="1" s="1" a="1"/>
  <c r="S563" i="1" s="1"/>
  <c r="R967" i="1" a="1"/>
  <c r="R967" i="1" s="1"/>
  <c r="S967" i="1" s="1" a="1"/>
  <c r="S967" i="1" s="1"/>
  <c r="R437" i="1" a="1"/>
  <c r="R437" i="1" s="1"/>
  <c r="S437" i="1" s="1" a="1"/>
  <c r="S437" i="1" s="1"/>
  <c r="R99" i="1" a="1"/>
  <c r="R99" i="1" s="1"/>
  <c r="S99" i="1" s="1" a="1"/>
  <c r="S99" i="1" s="1"/>
  <c r="R619" i="1" a="1"/>
  <c r="R619" i="1" s="1"/>
  <c r="S619" i="1" s="1" a="1"/>
  <c r="S619" i="1" s="1"/>
  <c r="R73" i="1" a="1"/>
  <c r="R73" i="1" s="1"/>
  <c r="S73" i="1" s="1" a="1"/>
  <c r="S73" i="1" s="1"/>
  <c r="R717" i="1" a="1"/>
  <c r="R717" i="1" s="1"/>
  <c r="S717" i="1" s="1" a="1"/>
  <c r="S717" i="1" s="1"/>
  <c r="R869" i="1" a="1"/>
  <c r="R869" i="1" s="1"/>
  <c r="S869" i="1" s="1" a="1"/>
  <c r="S869" i="1" s="1"/>
  <c r="R678" i="1" a="1"/>
  <c r="R678" i="1" s="1"/>
  <c r="S678" i="1" s="1" a="1"/>
  <c r="S678" i="1" s="1"/>
  <c r="R928" i="1" a="1"/>
  <c r="R928" i="1" s="1"/>
  <c r="S928" i="1" s="1" a="1"/>
  <c r="S928" i="1" s="1"/>
  <c r="R477" i="1" a="1"/>
  <c r="R477" i="1" s="1"/>
  <c r="S477" i="1" s="1" a="1"/>
  <c r="S477" i="1" s="1"/>
  <c r="R472" i="1" a="1"/>
  <c r="R472" i="1" s="1"/>
  <c r="S472" i="1" s="1" a="1"/>
  <c r="S472" i="1" s="1"/>
  <c r="R712" i="1" a="1"/>
  <c r="R712" i="1" s="1"/>
  <c r="S712" i="1" s="1" a="1"/>
  <c r="S712" i="1" s="1"/>
  <c r="R1008" i="1" a="1"/>
  <c r="R1008" i="1" s="1"/>
  <c r="S1008" i="1" s="1" a="1"/>
  <c r="S1008" i="1" s="1"/>
  <c r="R706" i="1" a="1"/>
  <c r="R706" i="1" s="1"/>
  <c r="S706" i="1" s="1" a="1"/>
  <c r="S706" i="1" s="1"/>
  <c r="R699" i="1" a="1"/>
  <c r="R699" i="1" s="1"/>
  <c r="S699" i="1" s="1" a="1"/>
  <c r="S699" i="1" s="1"/>
  <c r="R247" i="1" a="1"/>
  <c r="R247" i="1" s="1"/>
  <c r="S247" i="1" s="1" a="1"/>
  <c r="S247" i="1" s="1"/>
  <c r="R25" i="1" a="1"/>
  <c r="R25" i="1" s="1"/>
  <c r="S25" i="1" s="1" a="1"/>
  <c r="S25" i="1" s="1"/>
  <c r="R374" i="1" a="1"/>
  <c r="R374" i="1" s="1"/>
  <c r="S374" i="1" s="1" a="1"/>
  <c r="S374" i="1" s="1"/>
  <c r="R162" i="1" a="1"/>
  <c r="R162" i="1" s="1"/>
  <c r="S162" i="1" s="1" a="1"/>
  <c r="S162" i="1" s="1"/>
  <c r="R323" i="1" a="1"/>
  <c r="R323" i="1" s="1"/>
  <c r="S323" i="1" s="1" a="1"/>
  <c r="S323" i="1" s="1"/>
  <c r="R105" i="1" a="1"/>
  <c r="R105" i="1" s="1"/>
  <c r="S105" i="1" s="1" a="1"/>
  <c r="S105" i="1" s="1"/>
  <c r="R210" i="1" a="1"/>
  <c r="R210" i="1" s="1"/>
  <c r="S210" i="1" s="1" a="1"/>
  <c r="S210" i="1" s="1"/>
  <c r="R573" i="1" a="1"/>
  <c r="R573" i="1" s="1"/>
  <c r="S573" i="1" s="1" a="1"/>
  <c r="S573" i="1" s="1"/>
  <c r="R675" i="1" a="1"/>
  <c r="R675" i="1" s="1"/>
  <c r="S675" i="1" s="1" a="1"/>
  <c r="S675" i="1" s="1"/>
  <c r="R1017" i="1" a="1"/>
  <c r="R1017" i="1" s="1"/>
  <c r="S1017" i="1" s="1" a="1"/>
  <c r="S1017" i="1" s="1"/>
  <c r="R689" i="1" a="1"/>
  <c r="R689" i="1" s="1"/>
  <c r="S689" i="1" s="1" a="1"/>
  <c r="S689" i="1" s="1"/>
  <c r="R865" i="1" a="1"/>
  <c r="R865" i="1" s="1"/>
  <c r="S865" i="1" s="1" a="1"/>
  <c r="S865" i="1" s="1"/>
  <c r="R1023" i="1" a="1"/>
  <c r="R1023" i="1" s="1"/>
  <c r="S1023" i="1" s="1" a="1"/>
  <c r="S1023" i="1" s="1"/>
  <c r="R724" i="1" a="1"/>
  <c r="R724" i="1" s="1"/>
  <c r="S724" i="1" s="1" a="1"/>
  <c r="S724" i="1" s="1"/>
  <c r="R611" i="1" a="1"/>
  <c r="R611" i="1" s="1"/>
  <c r="S611" i="1" s="1" a="1"/>
  <c r="S611" i="1" s="1"/>
  <c r="R565" i="1" a="1"/>
  <c r="R565" i="1" s="1"/>
  <c r="S565" i="1" s="1" a="1"/>
  <c r="S565" i="1" s="1"/>
  <c r="R512" i="1" a="1"/>
  <c r="R512" i="1" s="1"/>
  <c r="S512" i="1" s="1" a="1"/>
  <c r="S512" i="1" s="1"/>
  <c r="R613" i="1" a="1"/>
  <c r="R613" i="1" s="1"/>
  <c r="S613" i="1" s="1" a="1"/>
  <c r="S613" i="1" s="1"/>
  <c r="R907" i="1" a="1"/>
  <c r="R907" i="1" s="1"/>
  <c r="S907" i="1" s="1" a="1"/>
  <c r="S907" i="1" s="1"/>
  <c r="R95" i="1" a="1"/>
  <c r="R95" i="1" s="1"/>
  <c r="S95" i="1" s="1" a="1"/>
  <c r="S95" i="1" s="1"/>
  <c r="R222" i="1" a="1"/>
  <c r="R222" i="1" s="1"/>
  <c r="S222" i="1" s="1" a="1"/>
  <c r="S222" i="1" s="1"/>
  <c r="R394" i="1" a="1"/>
  <c r="R394" i="1" s="1"/>
  <c r="S394" i="1" s="1" a="1"/>
  <c r="S394" i="1" s="1"/>
  <c r="R916" i="1" a="1"/>
  <c r="R916" i="1" s="1"/>
  <c r="S916" i="1" s="1" a="1"/>
  <c r="S916" i="1" s="1"/>
  <c r="R190" i="1" a="1"/>
  <c r="R190" i="1" s="1"/>
  <c r="S190" i="1" s="1" a="1"/>
  <c r="S190" i="1" s="1"/>
  <c r="R895" i="1" a="1"/>
  <c r="R895" i="1" s="1"/>
  <c r="S895" i="1" s="1" a="1"/>
  <c r="S895" i="1" s="1"/>
  <c r="R352" i="1" a="1"/>
  <c r="R352" i="1" s="1"/>
  <c r="S352" i="1" s="1" a="1"/>
  <c r="S352" i="1" s="1"/>
  <c r="R442" i="1" a="1"/>
  <c r="R442" i="1" s="1"/>
  <c r="S442" i="1" s="1" a="1"/>
  <c r="S442" i="1" s="1"/>
  <c r="R601" i="1" a="1"/>
  <c r="R601" i="1" s="1"/>
  <c r="S601" i="1" s="1" a="1"/>
  <c r="S601" i="1" s="1"/>
  <c r="R580" i="1" a="1"/>
  <c r="R580" i="1" s="1"/>
  <c r="S580" i="1" s="1" a="1"/>
  <c r="S580" i="1" s="1"/>
  <c r="R397" i="1" a="1"/>
  <c r="R397" i="1" s="1"/>
  <c r="S397" i="1" s="1" a="1"/>
  <c r="S397" i="1" s="1"/>
  <c r="R893" i="1" a="1"/>
  <c r="R893" i="1" s="1"/>
  <c r="S893" i="1" s="1" a="1"/>
  <c r="S893" i="1" s="1"/>
  <c r="R342" i="1" a="1"/>
  <c r="R342" i="1" s="1"/>
  <c r="S342" i="1" s="1" a="1"/>
  <c r="S342" i="1" s="1"/>
  <c r="R931" i="1" a="1"/>
  <c r="R931" i="1" s="1"/>
  <c r="S931" i="1" s="1" a="1"/>
  <c r="S931" i="1" s="1"/>
  <c r="R483" i="1" a="1"/>
  <c r="R483" i="1" s="1"/>
  <c r="S483" i="1" s="1" a="1"/>
  <c r="S483" i="1" s="1"/>
  <c r="R434" i="1" a="1"/>
  <c r="R434" i="1" s="1"/>
  <c r="S434" i="1" s="1" a="1"/>
  <c r="S434" i="1" s="1"/>
  <c r="R597" i="1" a="1"/>
  <c r="R597" i="1" s="1"/>
  <c r="S597" i="1" s="1" a="1"/>
  <c r="S597" i="1" s="1"/>
  <c r="R80" i="1" a="1"/>
  <c r="R80" i="1" s="1"/>
  <c r="S80" i="1" s="1" a="1"/>
  <c r="S80" i="1" s="1"/>
  <c r="R204" i="1" a="1"/>
  <c r="R204" i="1" s="1"/>
  <c r="S204" i="1" s="1" a="1"/>
  <c r="S204" i="1" s="1"/>
  <c r="R549" i="1" a="1"/>
  <c r="R549" i="1" s="1"/>
  <c r="S549" i="1" s="1" a="1"/>
  <c r="S549" i="1" s="1"/>
  <c r="R348" i="1" a="1"/>
  <c r="R348" i="1" s="1"/>
  <c r="S348" i="1" s="1" a="1"/>
  <c r="S348" i="1" s="1"/>
  <c r="R181" i="1" a="1"/>
  <c r="R181" i="1" s="1"/>
  <c r="S181" i="1" s="1" a="1"/>
  <c r="S181" i="1" s="1"/>
  <c r="R422" i="1" a="1"/>
  <c r="R422" i="1" s="1"/>
  <c r="S422" i="1" s="1" a="1"/>
  <c r="S422" i="1" s="1"/>
  <c r="R458" i="1" a="1"/>
  <c r="R458" i="1" s="1"/>
  <c r="S458" i="1" s="1" a="1"/>
  <c r="S458" i="1" s="1"/>
  <c r="R240" i="1" a="1"/>
  <c r="R240" i="1" s="1"/>
  <c r="S240" i="1" s="1" a="1"/>
  <c r="S240" i="1" s="1"/>
  <c r="R497" i="1" a="1"/>
  <c r="R497" i="1" s="1"/>
  <c r="S497" i="1" s="1" a="1"/>
  <c r="S497" i="1" s="1"/>
  <c r="R505" i="1" a="1"/>
  <c r="R505" i="1" s="1"/>
  <c r="S505" i="1" s="1" a="1"/>
  <c r="S505" i="1" s="1"/>
  <c r="R570" i="1" a="1"/>
  <c r="R570" i="1" s="1"/>
  <c r="S570" i="1" s="1" a="1"/>
  <c r="S570" i="1" s="1"/>
  <c r="R781" i="1" a="1"/>
  <c r="R781" i="1" s="1"/>
  <c r="S781" i="1" s="1" a="1"/>
  <c r="S781" i="1" s="1"/>
  <c r="R874" i="1" a="1"/>
  <c r="R874" i="1" s="1"/>
  <c r="S874" i="1" s="1" a="1"/>
  <c r="S874" i="1" s="1"/>
  <c r="R286" i="1" a="1"/>
  <c r="R286" i="1" s="1"/>
  <c r="S286" i="1" s="1" a="1"/>
  <c r="S286" i="1" s="1"/>
  <c r="R958" i="1" a="1"/>
  <c r="R958" i="1" s="1"/>
  <c r="S958" i="1" s="1" a="1"/>
  <c r="S958" i="1" s="1"/>
  <c r="R691" i="1" a="1"/>
  <c r="R691" i="1" s="1"/>
  <c r="S691" i="1" s="1" a="1"/>
  <c r="S691" i="1" s="1"/>
  <c r="R413" i="1" a="1"/>
  <c r="R413" i="1" s="1"/>
  <c r="S413" i="1" s="1" a="1"/>
  <c r="S413" i="1" s="1"/>
  <c r="R244" i="1" a="1"/>
  <c r="R244" i="1" s="1"/>
  <c r="S244" i="1" s="1" a="1"/>
  <c r="S244" i="1" s="1"/>
  <c r="R504" i="1" a="1"/>
  <c r="R504" i="1" s="1"/>
  <c r="S504" i="1" s="1" a="1"/>
  <c r="S504" i="1" s="1"/>
  <c r="R899" i="1" a="1"/>
  <c r="R899" i="1" s="1"/>
  <c r="S899" i="1" s="1" a="1"/>
  <c r="S899" i="1" s="1"/>
  <c r="R401" i="1" a="1"/>
  <c r="R401" i="1" s="1"/>
  <c r="S401" i="1" s="1" a="1"/>
  <c r="S401" i="1" s="1"/>
  <c r="R378" i="1" a="1"/>
  <c r="R378" i="1" s="1"/>
  <c r="S378" i="1" s="1" a="1"/>
  <c r="S378" i="1" s="1"/>
  <c r="R711" i="1" a="1"/>
  <c r="R711" i="1" s="1"/>
  <c r="S711" i="1" s="1" a="1"/>
  <c r="S711" i="1" s="1"/>
  <c r="R175" i="1" a="1"/>
  <c r="R175" i="1" s="1"/>
  <c r="S175" i="1" s="1" a="1"/>
  <c r="S175" i="1" s="1"/>
  <c r="R864" i="1" a="1"/>
  <c r="R864" i="1" s="1"/>
  <c r="S864" i="1" s="1" a="1"/>
  <c r="S864" i="1" s="1"/>
  <c r="R934" i="1" a="1"/>
  <c r="R934" i="1" s="1"/>
  <c r="S934" i="1" s="1" a="1"/>
  <c r="S934" i="1" s="1"/>
  <c r="R183" i="1" a="1"/>
  <c r="R183" i="1" s="1"/>
  <c r="S183" i="1" s="1" a="1"/>
  <c r="S183" i="1" s="1"/>
  <c r="R618" i="1" a="1"/>
  <c r="R618" i="1" s="1"/>
  <c r="S618" i="1" s="1" a="1"/>
  <c r="S618" i="1" s="1"/>
  <c r="R488" i="1" a="1"/>
  <c r="R488" i="1" s="1"/>
  <c r="S488" i="1" s="1" a="1"/>
  <c r="S488" i="1" s="1"/>
  <c r="R412" i="1" a="1"/>
  <c r="R412" i="1" s="1"/>
  <c r="S412" i="1" s="1" a="1"/>
  <c r="S412" i="1" s="1"/>
  <c r="R155" i="1" a="1"/>
  <c r="R155" i="1" s="1"/>
  <c r="S155" i="1" s="1" a="1"/>
  <c r="S155" i="1" s="1"/>
  <c r="R285" i="1" a="1"/>
  <c r="R285" i="1" s="1"/>
  <c r="S285" i="1" s="1" a="1"/>
  <c r="S285" i="1" s="1"/>
  <c r="R180" i="1" a="1"/>
  <c r="R180" i="1" s="1"/>
  <c r="S180" i="1" s="1" a="1"/>
  <c r="S180" i="1" s="1"/>
  <c r="R637" i="1" a="1"/>
  <c r="R637" i="1" s="1"/>
  <c r="S637" i="1" s="1" a="1"/>
  <c r="S637" i="1" s="1"/>
  <c r="R227" i="1" a="1"/>
  <c r="R227" i="1" s="1"/>
  <c r="S227" i="1" s="1" a="1"/>
  <c r="S227" i="1" s="1"/>
  <c r="R393" i="1" a="1"/>
  <c r="R393" i="1" s="1"/>
  <c r="S393" i="1" s="1" a="1"/>
  <c r="S393" i="1" s="1"/>
  <c r="R887" i="1" a="1"/>
  <c r="R887" i="1" s="1"/>
  <c r="S887" i="1" s="1" a="1"/>
  <c r="S887" i="1" s="1"/>
  <c r="R160" i="1" a="1"/>
  <c r="R160" i="1" s="1"/>
  <c r="S160" i="1" s="1" a="1"/>
  <c r="S160" i="1" s="1"/>
  <c r="R20" i="1" a="1"/>
  <c r="R20" i="1" s="1"/>
  <c r="S20" i="1" s="1" a="1"/>
  <c r="S20" i="1" s="1"/>
  <c r="R402" i="1" a="1"/>
  <c r="R402" i="1" s="1"/>
  <c r="S402" i="1" s="1" a="1"/>
  <c r="S402" i="1" s="1"/>
  <c r="R1012" i="1" a="1"/>
  <c r="R1012" i="1" s="1"/>
  <c r="S1012" i="1" s="1" a="1"/>
  <c r="S1012" i="1" s="1"/>
  <c r="R927" i="1" a="1"/>
  <c r="R927" i="1" s="1"/>
  <c r="S927" i="1" s="1" a="1"/>
  <c r="S927" i="1" s="1"/>
  <c r="R179" i="1" a="1"/>
  <c r="R179" i="1" s="1"/>
  <c r="S179" i="1" s="1" a="1"/>
  <c r="S179" i="1" s="1"/>
  <c r="R202" i="1" a="1"/>
  <c r="R202" i="1" s="1"/>
  <c r="S202" i="1" s="1" a="1"/>
  <c r="S202" i="1" s="1"/>
  <c r="R654" i="1" a="1"/>
  <c r="R654" i="1" s="1"/>
  <c r="S654" i="1" s="1" a="1"/>
  <c r="S654" i="1" s="1"/>
  <c r="R271" i="1" a="1"/>
  <c r="R271" i="1" s="1"/>
  <c r="S271" i="1" s="1" a="1"/>
  <c r="S271" i="1" s="1"/>
  <c r="R72" i="1" a="1"/>
  <c r="R72" i="1" s="1"/>
  <c r="S72" i="1" s="1" a="1"/>
  <c r="S72" i="1" s="1"/>
  <c r="R702" i="1" a="1"/>
  <c r="R702" i="1" s="1"/>
  <c r="S702" i="1" s="1" a="1"/>
  <c r="S702" i="1" s="1"/>
  <c r="R710" i="1" a="1"/>
  <c r="R710" i="1" s="1"/>
  <c r="S710" i="1" s="1" a="1"/>
  <c r="S710" i="1" s="1"/>
  <c r="R436" i="1" a="1"/>
  <c r="R436" i="1" s="1"/>
  <c r="S436" i="1" s="1" a="1"/>
  <c r="S436" i="1" s="1"/>
  <c r="R867" i="1" a="1"/>
  <c r="R867" i="1" s="1"/>
  <c r="S867" i="1" s="1" a="1"/>
  <c r="S867" i="1" s="1"/>
  <c r="R479" i="1" a="1"/>
  <c r="R479" i="1" s="1"/>
  <c r="S479" i="1" s="1" a="1"/>
  <c r="S479" i="1" s="1"/>
  <c r="R757" i="1" a="1"/>
  <c r="R757" i="1" s="1"/>
  <c r="S757" i="1" s="1" a="1"/>
  <c r="S757" i="1" s="1"/>
  <c r="R272" i="1" a="1"/>
  <c r="R272" i="1" s="1"/>
  <c r="S272" i="1" s="1" a="1"/>
  <c r="S272" i="1" s="1"/>
  <c r="R369" i="1" a="1"/>
  <c r="R369" i="1" s="1"/>
  <c r="S369" i="1" s="1" a="1"/>
  <c r="S369" i="1" s="1"/>
  <c r="R695" i="1" a="1"/>
  <c r="R695" i="1" s="1"/>
  <c r="S695" i="1" s="1" a="1"/>
  <c r="S695" i="1" s="1"/>
  <c r="R517" i="1" a="1"/>
  <c r="R517" i="1" s="1"/>
  <c r="S517" i="1" s="1" a="1"/>
  <c r="S517" i="1" s="1"/>
  <c r="R596" i="1" a="1"/>
  <c r="R596" i="1" s="1"/>
  <c r="S596" i="1" s="1" a="1"/>
  <c r="S596" i="1" s="1"/>
  <c r="R321" i="1" a="1"/>
  <c r="R321" i="1" s="1"/>
  <c r="S321" i="1" s="1" a="1"/>
  <c r="S321" i="1" s="1"/>
  <c r="R336" i="1" a="1"/>
  <c r="R336" i="1" s="1"/>
  <c r="S336" i="1" s="1" a="1"/>
  <c r="S336" i="1" s="1"/>
  <c r="R305" i="1" a="1"/>
  <c r="R305" i="1" s="1"/>
  <c r="S305" i="1" s="1" a="1"/>
  <c r="S305" i="1" s="1"/>
  <c r="R118" i="1" a="1"/>
  <c r="R118" i="1" s="1"/>
  <c r="S118" i="1" s="1" a="1"/>
  <c r="S118" i="1" s="1"/>
  <c r="R195" i="1" a="1"/>
  <c r="R195" i="1" s="1"/>
  <c r="S195" i="1" s="1" a="1"/>
  <c r="S195" i="1" s="1"/>
  <c r="R249" i="1" a="1"/>
  <c r="R249" i="1" s="1"/>
  <c r="S249" i="1" s="1" a="1"/>
  <c r="S249" i="1" s="1"/>
  <c r="R586" i="1" a="1"/>
  <c r="R586" i="1" s="1"/>
  <c r="S586" i="1" s="1" a="1"/>
  <c r="S586" i="1" s="1"/>
  <c r="R310" i="1" a="1"/>
  <c r="R310" i="1" s="1"/>
  <c r="S310" i="1" s="1" a="1"/>
  <c r="S310" i="1" s="1"/>
  <c r="R165" i="1" a="1"/>
  <c r="R165" i="1" s="1"/>
  <c r="S165" i="1" s="1" a="1"/>
  <c r="S165" i="1" s="1"/>
  <c r="R242" i="1" a="1"/>
  <c r="R242" i="1" s="1"/>
  <c r="S242" i="1" s="1" a="1"/>
  <c r="S242" i="1" s="1"/>
  <c r="R330" i="1" a="1"/>
  <c r="R330" i="1" s="1"/>
  <c r="S330" i="1" s="1" a="1"/>
  <c r="S330" i="1" s="1"/>
  <c r="R511" i="1" a="1"/>
  <c r="R511" i="1" s="1"/>
  <c r="S511" i="1" s="1" a="1"/>
  <c r="S511" i="1" s="1"/>
  <c r="R947" i="1" a="1"/>
  <c r="R947" i="1" s="1"/>
  <c r="S947" i="1" s="1" a="1"/>
  <c r="S947" i="1" s="1"/>
  <c r="R200" i="1" a="1"/>
  <c r="R200" i="1" s="1"/>
  <c r="S200" i="1" s="1" a="1"/>
  <c r="S200" i="1" s="1"/>
  <c r="R387" i="1" a="1"/>
  <c r="R387" i="1" s="1"/>
  <c r="S387" i="1" s="1" a="1"/>
  <c r="S387" i="1" s="1"/>
  <c r="R644" i="1" a="1"/>
  <c r="R644" i="1" s="1"/>
  <c r="S644" i="1" s="1" a="1"/>
  <c r="S644" i="1" s="1"/>
  <c r="R617" i="1" a="1"/>
  <c r="R617" i="1" s="1"/>
  <c r="S617" i="1" s="1" a="1"/>
  <c r="S617" i="1" s="1"/>
  <c r="R445" i="1" a="1"/>
  <c r="R445" i="1" s="1"/>
  <c r="S445" i="1" s="1" a="1"/>
  <c r="S445" i="1" s="1"/>
  <c r="R628" i="1" a="1"/>
  <c r="R628" i="1" s="1"/>
  <c r="S628" i="1" s="1" a="1"/>
  <c r="S628" i="1" s="1"/>
  <c r="R531" i="1" a="1"/>
  <c r="R531" i="1" s="1"/>
  <c r="S531" i="1" s="1" a="1"/>
  <c r="S531" i="1" s="1"/>
  <c r="R45" i="1" a="1"/>
  <c r="R45" i="1" s="1"/>
  <c r="S45" i="1" s="1" a="1"/>
  <c r="S45" i="1" s="1"/>
  <c r="R345" i="1" a="1"/>
  <c r="R345" i="1" s="1"/>
  <c r="S345" i="1" s="1" a="1"/>
  <c r="S345" i="1" s="1"/>
  <c r="R891" i="1" a="1"/>
  <c r="R891" i="1" s="1"/>
  <c r="S891" i="1" s="1" a="1"/>
  <c r="S891" i="1" s="1"/>
  <c r="R877" i="1" a="1"/>
  <c r="R877" i="1" s="1"/>
  <c r="S877" i="1" s="1" a="1"/>
  <c r="S877" i="1" s="1"/>
  <c r="R64" i="1" a="1"/>
  <c r="R64" i="1" s="1"/>
  <c r="S64" i="1" s="1" a="1"/>
  <c r="S64" i="1" s="1"/>
  <c r="R791" i="1" a="1"/>
  <c r="R791" i="1" s="1"/>
  <c r="S791" i="1" s="1" a="1"/>
  <c r="S791" i="1" s="1"/>
  <c r="R941" i="1" a="1"/>
  <c r="R941" i="1" s="1"/>
  <c r="S941" i="1" s="1" a="1"/>
  <c r="S941" i="1" s="1"/>
  <c r="R487" i="1" a="1"/>
  <c r="R487" i="1" s="1"/>
  <c r="S487" i="1" s="1" a="1"/>
  <c r="S487" i="1" s="1"/>
  <c r="R241" i="1" a="1"/>
  <c r="R241" i="1" s="1"/>
  <c r="S241" i="1" s="1" a="1"/>
  <c r="S241" i="1" s="1"/>
  <c r="R736" i="1" a="1"/>
  <c r="R736" i="1" s="1"/>
  <c r="S736" i="1" s="1" a="1"/>
  <c r="S736" i="1" s="1"/>
  <c r="R858" i="1" a="1"/>
  <c r="R858" i="1" s="1"/>
  <c r="S858" i="1" s="1" a="1"/>
  <c r="S858" i="1" s="1"/>
  <c r="R209" i="1" a="1"/>
  <c r="R209" i="1" s="1"/>
  <c r="S209" i="1" s="1" a="1"/>
  <c r="S209" i="1" s="1"/>
  <c r="R694" i="1" a="1"/>
  <c r="R694" i="1" s="1"/>
  <c r="S694" i="1" s="1" a="1"/>
  <c r="S694" i="1" s="1"/>
  <c r="R340" i="1" a="1"/>
  <c r="R340" i="1" s="1"/>
  <c r="S340" i="1" s="1" a="1"/>
  <c r="S340" i="1" s="1"/>
  <c r="R93" i="1" a="1"/>
  <c r="R93" i="1" s="1"/>
  <c r="S93" i="1" s="1" a="1"/>
  <c r="S93" i="1" s="1"/>
  <c r="R759" i="1" a="1"/>
  <c r="R759" i="1" s="1"/>
  <c r="S759" i="1" s="1" a="1"/>
  <c r="S759" i="1" s="1"/>
  <c r="R882" i="1" a="1"/>
  <c r="R882" i="1" s="1"/>
  <c r="S882" i="1" s="1" a="1"/>
  <c r="S882" i="1" s="1"/>
  <c r="R569" i="1" a="1"/>
  <c r="R569" i="1" s="1"/>
  <c r="S569" i="1" s="1" a="1"/>
  <c r="S569" i="1" s="1"/>
  <c r="R541" i="1" a="1"/>
  <c r="R541" i="1" s="1"/>
  <c r="S541" i="1" s="1" a="1"/>
  <c r="S541" i="1" s="1"/>
  <c r="R705" i="1" a="1"/>
  <c r="R705" i="1" s="1"/>
  <c r="S705" i="1" s="1" a="1"/>
  <c r="S705" i="1" s="1"/>
  <c r="R538" i="1" a="1"/>
  <c r="R538" i="1" s="1"/>
  <c r="S538" i="1" s="1" a="1"/>
  <c r="S538" i="1" s="1"/>
  <c r="R572" i="1" a="1"/>
  <c r="R572" i="1" s="1"/>
  <c r="S572" i="1" s="1" a="1"/>
  <c r="S572" i="1" s="1"/>
  <c r="R729" i="1" a="1"/>
  <c r="R729" i="1" s="1"/>
  <c r="S729" i="1" s="1" a="1"/>
  <c r="S729" i="1" s="1"/>
  <c r="R315" i="1" a="1"/>
  <c r="R315" i="1" s="1"/>
  <c r="S315" i="1" s="1" a="1"/>
  <c r="S315" i="1" s="1"/>
  <c r="R503" i="1" a="1"/>
  <c r="R503" i="1" s="1"/>
  <c r="S503" i="1" s="1" a="1"/>
  <c r="S503" i="1" s="1"/>
  <c r="R273" i="1" a="1"/>
  <c r="R273" i="1" s="1"/>
  <c r="S273" i="1" s="1" a="1"/>
  <c r="S273" i="1" s="1"/>
  <c r="R103" i="1" a="1"/>
  <c r="R103" i="1" s="1"/>
  <c r="S103" i="1" s="1" a="1"/>
  <c r="S103" i="1" s="1"/>
  <c r="R849" i="1" a="1"/>
  <c r="R849" i="1" s="1"/>
  <c r="S849" i="1" s="1" a="1"/>
  <c r="S849" i="1" s="1"/>
  <c r="R956" i="1" a="1"/>
  <c r="R956" i="1" s="1"/>
  <c r="S956" i="1" s="1" a="1"/>
  <c r="S956" i="1" s="1"/>
  <c r="R782" i="1" a="1"/>
  <c r="R782" i="1" s="1"/>
  <c r="S782" i="1" s="1" a="1"/>
  <c r="S782" i="1" s="1"/>
  <c r="R835" i="1" a="1"/>
  <c r="R835" i="1" s="1"/>
  <c r="S835" i="1" s="1" a="1"/>
  <c r="S835" i="1" s="1"/>
  <c r="R32" i="1" a="1"/>
  <c r="R32" i="1" s="1"/>
  <c r="S32" i="1" s="1" a="1"/>
  <c r="S32" i="1" s="1"/>
  <c r="R548" i="1" a="1"/>
  <c r="R548" i="1" s="1"/>
  <c r="S548" i="1" s="1" a="1"/>
  <c r="S548" i="1" s="1"/>
  <c r="R260" i="1" a="1"/>
  <c r="R260" i="1" s="1"/>
  <c r="S260" i="1" s="1" a="1"/>
  <c r="S260" i="1" s="1"/>
  <c r="R27" i="1" a="1"/>
  <c r="R27" i="1" s="1"/>
  <c r="S27" i="1" s="1" a="1"/>
  <c r="S27" i="1" s="1"/>
  <c r="R464" i="1" a="1"/>
  <c r="R464" i="1" s="1"/>
  <c r="S464" i="1" s="1" a="1"/>
  <c r="S464" i="1" s="1"/>
  <c r="R809" i="1" a="1"/>
  <c r="R809" i="1" s="1"/>
  <c r="S809" i="1" s="1" a="1"/>
  <c r="S809" i="1" s="1"/>
  <c r="R441" i="1" a="1"/>
  <c r="R441" i="1" s="1"/>
  <c r="S441" i="1" s="1" a="1"/>
  <c r="S441" i="1" s="1"/>
  <c r="R18" i="1" a="1"/>
  <c r="R18" i="1" s="1"/>
  <c r="S18" i="1" s="1" a="1"/>
  <c r="S18" i="1" s="1"/>
  <c r="R502" i="1" a="1"/>
  <c r="R502" i="1" s="1"/>
  <c r="S502" i="1" s="1" a="1"/>
  <c r="S502" i="1" s="1"/>
  <c r="R735" i="1" a="1"/>
  <c r="R735" i="1" s="1"/>
  <c r="S735" i="1" s="1" a="1"/>
  <c r="S735" i="1" s="1"/>
  <c r="R203" i="1" a="1"/>
  <c r="R203" i="1" s="1"/>
  <c r="S203" i="1" s="1" a="1"/>
  <c r="S203" i="1" s="1"/>
  <c r="R546" i="1" a="1"/>
  <c r="R546" i="1" s="1"/>
  <c r="S546" i="1" s="1" a="1"/>
  <c r="S546" i="1" s="1"/>
  <c r="R49" i="1" a="1"/>
  <c r="R49" i="1" s="1"/>
  <c r="S49" i="1" s="1" a="1"/>
  <c r="S49" i="1" s="1"/>
  <c r="R859" i="1" a="1"/>
  <c r="R859" i="1" s="1"/>
  <c r="S859" i="1" s="1" a="1"/>
  <c r="S859" i="1" s="1"/>
  <c r="R989" i="1" a="1"/>
  <c r="R989" i="1" s="1"/>
  <c r="S989" i="1" s="1" a="1"/>
  <c r="S989" i="1" s="1"/>
  <c r="R826" i="1" a="1"/>
  <c r="R826" i="1" s="1"/>
  <c r="S826" i="1" s="1" a="1"/>
  <c r="S826" i="1" s="1"/>
  <c r="R44" i="1" a="1"/>
  <c r="R44" i="1" s="1"/>
  <c r="S44" i="1" s="1" a="1"/>
  <c r="S44" i="1" s="1"/>
  <c r="R812" i="1" a="1"/>
  <c r="R812" i="1" s="1"/>
  <c r="S812" i="1" s="1" a="1"/>
  <c r="S812" i="1" s="1"/>
  <c r="R117" i="1" a="1"/>
  <c r="R117" i="1" s="1"/>
  <c r="S117" i="1" s="1" a="1"/>
  <c r="S117" i="1" s="1"/>
  <c r="R363" i="1" a="1"/>
  <c r="R363" i="1" s="1"/>
  <c r="S363" i="1" s="1" a="1"/>
  <c r="S363" i="1" s="1"/>
  <c r="R851" i="1" a="1"/>
  <c r="R851" i="1" s="1"/>
  <c r="S851" i="1" s="1" a="1"/>
  <c r="S851" i="1" s="1"/>
  <c r="R682" i="1" a="1"/>
  <c r="R682" i="1" s="1"/>
  <c r="S682" i="1" s="1" a="1"/>
  <c r="S682" i="1" s="1"/>
  <c r="R259" i="1" a="1"/>
  <c r="R259" i="1" s="1"/>
  <c r="S259" i="1" s="1" a="1"/>
  <c r="S259" i="1" s="1"/>
  <c r="R1015" i="1" a="1"/>
  <c r="R1015" i="1" s="1"/>
  <c r="S1015" i="1" s="1" a="1"/>
  <c r="S1015" i="1" s="1"/>
  <c r="R525" i="1" a="1"/>
  <c r="R525" i="1" s="1"/>
  <c r="S525" i="1" s="1" a="1"/>
  <c r="S525" i="1" s="1"/>
  <c r="R756" i="1" a="1"/>
  <c r="R756" i="1" s="1"/>
  <c r="S756" i="1" s="1" a="1"/>
  <c r="S756" i="1" s="1"/>
  <c r="R297" i="1" a="1"/>
  <c r="R297" i="1" s="1"/>
  <c r="S297" i="1" s="1" a="1"/>
  <c r="S297" i="1" s="1"/>
  <c r="R773" i="1" a="1"/>
  <c r="R773" i="1" s="1"/>
  <c r="S773" i="1" s="1" a="1"/>
  <c r="S773" i="1" s="1"/>
  <c r="R998" i="1" a="1"/>
  <c r="R998" i="1" s="1"/>
  <c r="S998" i="1" s="1" a="1"/>
  <c r="S998" i="1" s="1"/>
  <c r="R447" i="1" a="1"/>
  <c r="R447" i="1" s="1"/>
  <c r="S447" i="1" s="1" a="1"/>
  <c r="S447" i="1" s="1"/>
  <c r="R235" i="1" a="1"/>
  <c r="R235" i="1" s="1"/>
  <c r="S235" i="1" s="1" a="1"/>
  <c r="S235" i="1" s="1"/>
  <c r="R188" i="1" a="1"/>
  <c r="R188" i="1" s="1"/>
  <c r="S188" i="1" s="1" a="1"/>
  <c r="S188" i="1" s="1"/>
  <c r="R107" i="1" a="1"/>
  <c r="R107" i="1" s="1"/>
  <c r="S107" i="1" s="1" a="1"/>
  <c r="S107" i="1" s="1"/>
  <c r="R838" i="1" a="1"/>
  <c r="R838" i="1" s="1"/>
  <c r="S838" i="1" s="1" a="1"/>
  <c r="S838" i="1" s="1"/>
  <c r="R455" i="1" a="1"/>
  <c r="R455" i="1" s="1"/>
  <c r="S455" i="1" s="1" a="1"/>
  <c r="S455" i="1" s="1"/>
  <c r="R186" i="1" a="1"/>
  <c r="R186" i="1" s="1"/>
  <c r="S186" i="1" s="1" a="1"/>
  <c r="S186" i="1" s="1"/>
  <c r="R733" i="1" a="1"/>
  <c r="R733" i="1" s="1"/>
  <c r="S733" i="1" s="1" a="1"/>
  <c r="S733" i="1" s="1"/>
  <c r="R140" i="1" a="1"/>
  <c r="R140" i="1" s="1"/>
  <c r="S140" i="1" s="1" a="1"/>
  <c r="S140" i="1" s="1"/>
  <c r="R284" i="1" a="1"/>
  <c r="R284" i="1" s="1"/>
  <c r="S284" i="1" s="1" a="1"/>
  <c r="S284" i="1" s="1"/>
  <c r="R465" i="1" a="1"/>
  <c r="R465" i="1" s="1"/>
  <c r="S465" i="1" s="1" a="1"/>
  <c r="S465" i="1" s="1"/>
  <c r="R752" i="1" a="1"/>
  <c r="R752" i="1" s="1"/>
  <c r="S752" i="1" s="1" a="1"/>
  <c r="S752" i="1" s="1"/>
  <c r="R161" i="1" a="1"/>
  <c r="R161" i="1" s="1"/>
  <c r="S161" i="1" s="1" a="1"/>
  <c r="S161" i="1" s="1"/>
  <c r="R658" i="1" a="1"/>
  <c r="R658" i="1" s="1"/>
  <c r="S658" i="1" s="1" a="1"/>
  <c r="S658" i="1" s="1"/>
  <c r="R610" i="1" a="1"/>
  <c r="R610" i="1" s="1"/>
  <c r="S610" i="1" s="1" a="1"/>
  <c r="S610" i="1" s="1"/>
  <c r="R1021" i="1" a="1"/>
  <c r="R1021" i="1" s="1"/>
  <c r="S1021" i="1" s="1" a="1"/>
  <c r="S1021" i="1" s="1"/>
  <c r="R122" i="1" a="1"/>
  <c r="R122" i="1" s="1"/>
  <c r="S122" i="1" s="1" a="1"/>
  <c r="S122" i="1" s="1"/>
  <c r="R281" i="1" a="1"/>
  <c r="R281" i="1" s="1"/>
  <c r="S281" i="1" s="1" a="1"/>
  <c r="S281" i="1" s="1"/>
  <c r="R274" i="1" a="1"/>
  <c r="R274" i="1" s="1"/>
  <c r="S274" i="1" s="1" a="1"/>
  <c r="S274" i="1" s="1"/>
  <c r="R616" i="1" a="1"/>
  <c r="R616" i="1" s="1"/>
  <c r="S616" i="1" s="1" a="1"/>
  <c r="S616" i="1" s="1"/>
  <c r="R331" i="1" a="1"/>
  <c r="R331" i="1" s="1"/>
  <c r="S331" i="1" s="1" a="1"/>
  <c r="S331" i="1" s="1"/>
  <c r="R111" i="1" a="1"/>
  <c r="R111" i="1" s="1"/>
  <c r="S111" i="1" s="1" a="1"/>
  <c r="S111" i="1" s="1"/>
  <c r="R109" i="1" a="1"/>
  <c r="R109" i="1" s="1"/>
  <c r="S109" i="1" s="1" a="1"/>
  <c r="S109" i="1" s="1"/>
  <c r="R592" i="1" a="1"/>
  <c r="R592" i="1" s="1"/>
  <c r="S592" i="1" s="1" a="1"/>
  <c r="S592" i="1" s="1"/>
  <c r="R521" i="1" a="1"/>
  <c r="R521" i="1" s="1"/>
  <c r="S521" i="1" s="1" a="1"/>
  <c r="S521" i="1" s="1"/>
  <c r="R828" i="1" a="1"/>
  <c r="R828" i="1" s="1"/>
  <c r="S828" i="1" s="1" a="1"/>
  <c r="S828" i="1" s="1"/>
  <c r="R261" i="1" a="1"/>
  <c r="R261" i="1" s="1"/>
  <c r="S261" i="1" s="1" a="1"/>
  <c r="S261" i="1" s="1"/>
  <c r="R494" i="1" a="1"/>
  <c r="R494" i="1" s="1"/>
  <c r="S494" i="1" s="1" a="1"/>
  <c r="S494" i="1" s="1"/>
  <c r="R903" i="1" a="1"/>
  <c r="R903" i="1" s="1"/>
  <c r="S903" i="1" s="1" a="1"/>
  <c r="S903" i="1" s="1"/>
  <c r="R373" i="1" a="1"/>
  <c r="R373" i="1" s="1"/>
  <c r="S373" i="1" s="1" a="1"/>
  <c r="S373" i="1" s="1"/>
  <c r="R870" i="1" a="1"/>
  <c r="R870" i="1" s="1"/>
  <c r="S870" i="1" s="1" a="1"/>
  <c r="S870" i="1" s="1"/>
  <c r="R313" i="1" a="1"/>
  <c r="R313" i="1" s="1"/>
  <c r="S313" i="1" s="1" a="1"/>
  <c r="S313" i="1" s="1"/>
  <c r="R462" i="1" a="1"/>
  <c r="R462" i="1" s="1"/>
  <c r="S462" i="1" s="1" a="1"/>
  <c r="S462" i="1" s="1"/>
  <c r="R530" i="1" a="1"/>
  <c r="R530" i="1" s="1"/>
  <c r="S530" i="1" s="1" a="1"/>
  <c r="S530" i="1" s="1"/>
  <c r="R69" i="1" a="1"/>
  <c r="R69" i="1" s="1"/>
  <c r="S69" i="1" s="1" a="1"/>
  <c r="S69" i="1" s="1"/>
  <c r="R320" i="1" a="1"/>
  <c r="R320" i="1" s="1"/>
  <c r="S320" i="1" s="1" a="1"/>
  <c r="S320" i="1" s="1"/>
  <c r="R8" i="1" a="1"/>
  <c r="R8" i="1" s="1"/>
  <c r="S8" i="1" s="1" a="1"/>
  <c r="S8" i="1" s="1"/>
  <c r="R215" i="1" a="1"/>
  <c r="R215" i="1" s="1"/>
  <c r="S215" i="1" s="1" a="1"/>
  <c r="S215" i="1" s="1"/>
  <c r="R866" i="1" a="1"/>
  <c r="R866" i="1" s="1"/>
  <c r="S866" i="1" s="1" a="1"/>
  <c r="S866" i="1" s="1"/>
  <c r="R868" i="1" a="1"/>
  <c r="R868" i="1" s="1"/>
  <c r="S868" i="1" s="1" a="1"/>
  <c r="S868" i="1" s="1"/>
  <c r="R985" i="1" a="1"/>
  <c r="R985" i="1" s="1"/>
  <c r="S985" i="1" s="1" a="1"/>
  <c r="S985" i="1" s="1"/>
  <c r="R404" i="1" a="1"/>
  <c r="R404" i="1" s="1"/>
  <c r="S404" i="1" s="1" a="1"/>
  <c r="S404" i="1" s="1"/>
  <c r="R804" i="1" a="1"/>
  <c r="R804" i="1" s="1"/>
  <c r="S804" i="1" s="1" a="1"/>
  <c r="S804" i="1" s="1"/>
  <c r="R489" i="1" a="1"/>
  <c r="R489" i="1" s="1"/>
  <c r="S489" i="1" s="1" a="1"/>
  <c r="S489" i="1" s="1"/>
  <c r="R506" i="1" a="1"/>
  <c r="R506" i="1" s="1"/>
  <c r="S506" i="1" s="1" a="1"/>
  <c r="S506" i="1" s="1"/>
  <c r="R82" i="1" a="1"/>
  <c r="R82" i="1" s="1"/>
  <c r="S82" i="1" s="1" a="1"/>
  <c r="S82" i="1" s="1"/>
  <c r="R745" i="1" a="1"/>
  <c r="R745" i="1" s="1"/>
  <c r="S745" i="1" s="1" a="1"/>
  <c r="S745" i="1" s="1"/>
  <c r="R405" i="1" a="1"/>
  <c r="R405" i="1" s="1"/>
  <c r="S405" i="1" s="1" a="1"/>
  <c r="S405" i="1" s="1"/>
  <c r="R376" i="1" a="1"/>
  <c r="R376" i="1" s="1"/>
  <c r="S376" i="1" s="1" a="1"/>
  <c r="S376" i="1" s="1"/>
  <c r="R383" i="1" a="1"/>
  <c r="R383" i="1" s="1"/>
  <c r="S383" i="1" s="1" a="1"/>
  <c r="S383" i="1" s="1"/>
  <c r="R450" i="1" a="1"/>
  <c r="R450" i="1" s="1"/>
  <c r="S450" i="1" s="1" a="1"/>
  <c r="S450" i="1" s="1"/>
  <c r="R101" i="1" a="1"/>
  <c r="R101" i="1" s="1"/>
  <c r="S101" i="1" s="1" a="1"/>
  <c r="S101" i="1" s="1"/>
  <c r="R63" i="1" a="1"/>
  <c r="R63" i="1" s="1"/>
  <c r="S63" i="1" s="1" a="1"/>
  <c r="S63" i="1" s="1"/>
  <c r="R747" i="1" a="1"/>
  <c r="R747" i="1" s="1"/>
  <c r="S747" i="1" s="1" a="1"/>
  <c r="S747" i="1" s="1"/>
  <c r="R292" i="1" a="1"/>
  <c r="R292" i="1" s="1"/>
  <c r="S292" i="1" s="1" a="1"/>
  <c r="S292" i="1" s="1"/>
  <c r="R116" i="1" a="1"/>
  <c r="R116" i="1" s="1"/>
  <c r="S116" i="1" s="1" a="1"/>
  <c r="S116" i="1" s="1"/>
  <c r="R211" i="1" a="1"/>
  <c r="R211" i="1" s="1"/>
  <c r="S211" i="1" s="1" a="1"/>
  <c r="S211" i="1" s="1"/>
  <c r="R1000" i="1" a="1"/>
  <c r="R1000" i="1" s="1"/>
  <c r="S1000" i="1" s="1" a="1"/>
  <c r="S1000" i="1" s="1"/>
  <c r="R243" i="1" a="1"/>
  <c r="R243" i="1" s="1"/>
  <c r="S243" i="1" s="1" a="1"/>
  <c r="S243" i="1" s="1"/>
  <c r="R552" i="1" a="1"/>
  <c r="R552" i="1" s="1"/>
  <c r="S552" i="1" s="1" a="1"/>
  <c r="S552" i="1" s="1"/>
  <c r="R648" i="1" a="1"/>
  <c r="R648" i="1" s="1"/>
  <c r="S648" i="1" s="1" a="1"/>
  <c r="S648" i="1" s="1"/>
  <c r="R823" i="1" a="1"/>
  <c r="R823" i="1" s="1"/>
  <c r="S823" i="1" s="1" a="1"/>
  <c r="S823" i="1" s="1"/>
  <c r="R984" i="1" a="1"/>
  <c r="R984" i="1" s="1"/>
  <c r="S984" i="1" s="1" a="1"/>
  <c r="S984" i="1" s="1"/>
  <c r="R671" i="1" a="1"/>
  <c r="R671" i="1" s="1"/>
  <c r="S671" i="1" s="1" a="1"/>
  <c r="S671" i="1" s="1"/>
  <c r="R876" i="1" a="1"/>
  <c r="R876" i="1" s="1"/>
  <c r="S876" i="1" s="1" a="1"/>
  <c r="S876" i="1" s="1"/>
  <c r="R1033" i="1" a="1"/>
  <c r="R1033" i="1" s="1"/>
  <c r="S1033" i="1" s="1" a="1"/>
  <c r="S1033" i="1" s="1"/>
  <c r="R294" i="1" a="1"/>
  <c r="R294" i="1" s="1"/>
  <c r="S294" i="1" s="1" a="1"/>
  <c r="S294" i="1" s="1"/>
  <c r="R189" i="1" a="1"/>
  <c r="R189" i="1" s="1"/>
  <c r="S189" i="1" s="1" a="1"/>
  <c r="S189" i="1" s="1"/>
  <c r="R173" i="1" a="1"/>
  <c r="R173" i="1" s="1"/>
  <c r="S173" i="1" s="1" a="1"/>
  <c r="S173" i="1" s="1"/>
  <c r="R686" i="1" a="1"/>
  <c r="R686" i="1" s="1"/>
  <c r="S686" i="1" s="1" a="1"/>
  <c r="S686" i="1" s="1"/>
  <c r="R225" i="1" a="1"/>
  <c r="R225" i="1" s="1"/>
  <c r="S225" i="1" s="1" a="1"/>
  <c r="S225" i="1" s="1"/>
  <c r="R738" i="1" a="1"/>
  <c r="R738" i="1" s="1"/>
  <c r="S738" i="1" s="1" a="1"/>
  <c r="S738" i="1" s="1"/>
  <c r="R143" i="1" a="1"/>
  <c r="R143" i="1" s="1"/>
  <c r="S143" i="1" s="1" a="1"/>
  <c r="S143" i="1" s="1"/>
  <c r="R751" i="1" a="1"/>
  <c r="R751" i="1" s="1"/>
  <c r="S751" i="1" s="1" a="1"/>
  <c r="S751" i="1" s="1"/>
  <c r="R901" i="1" a="1"/>
  <c r="R901" i="1" s="1"/>
  <c r="S901" i="1" s="1" a="1"/>
  <c r="S901" i="1" s="1"/>
  <c r="R950" i="1" a="1"/>
  <c r="R950" i="1" s="1"/>
  <c r="S950" i="1" s="1" a="1"/>
  <c r="S950" i="1" s="1"/>
  <c r="R937" i="1" a="1"/>
  <c r="R937" i="1" s="1"/>
  <c r="S937" i="1" s="1" a="1"/>
  <c r="S937" i="1" s="1"/>
  <c r="R603" i="1" a="1"/>
  <c r="R603" i="1" s="1"/>
  <c r="S603" i="1" s="1" a="1"/>
  <c r="S603" i="1" s="1"/>
  <c r="R727" i="1" a="1"/>
  <c r="R727" i="1" s="1"/>
  <c r="S727" i="1" s="1" a="1"/>
  <c r="S727" i="1" s="1"/>
  <c r="R740" i="1" a="1"/>
  <c r="R740" i="1" s="1"/>
  <c r="S740" i="1" s="1" a="1"/>
  <c r="S740" i="1" s="1"/>
  <c r="R677" i="1" a="1"/>
  <c r="R677" i="1" s="1"/>
  <c r="S677" i="1" s="1" a="1"/>
  <c r="S677" i="1" s="1"/>
  <c r="R9" i="1" a="1"/>
  <c r="R9" i="1" s="1"/>
  <c r="S9" i="1" s="1" a="1"/>
  <c r="S9" i="1" s="1"/>
  <c r="R731" i="1" a="1"/>
  <c r="R731" i="1" s="1"/>
  <c r="S731" i="1" s="1" a="1"/>
  <c r="S731" i="1" s="1"/>
  <c r="R602" i="1" a="1"/>
  <c r="R602" i="1" s="1"/>
  <c r="S602" i="1" s="1" a="1"/>
  <c r="S602" i="1" s="1"/>
  <c r="R66" i="1" a="1"/>
  <c r="R66" i="1" s="1"/>
  <c r="S66" i="1" s="1" a="1"/>
  <c r="S66" i="1" s="1"/>
  <c r="R4" i="1" a="1"/>
  <c r="R4" i="1" s="1"/>
  <c r="S4" i="1" s="1" a="1"/>
  <c r="S4" i="1" s="1"/>
  <c r="R579" i="1" a="1"/>
  <c r="R579" i="1" s="1"/>
  <c r="S579" i="1" s="1" a="1"/>
  <c r="S579" i="1" s="1"/>
  <c r="R1010" i="1" a="1"/>
  <c r="R1010" i="1" s="1"/>
  <c r="S1010" i="1" s="1" a="1"/>
  <c r="S1010" i="1" s="1"/>
  <c r="R265" i="1" a="1"/>
  <c r="R265" i="1" s="1"/>
  <c r="S265" i="1" s="1" a="1"/>
  <c r="S265" i="1" s="1"/>
  <c r="R921" i="1" a="1"/>
  <c r="R921" i="1" s="1"/>
  <c r="S921" i="1" s="1" a="1"/>
  <c r="S921" i="1" s="1"/>
  <c r="R709" i="1" a="1"/>
  <c r="R709" i="1" s="1"/>
  <c r="S709" i="1" s="1" a="1"/>
  <c r="S709" i="1" s="1"/>
  <c r="R604" i="1" a="1"/>
  <c r="R604" i="1" s="1"/>
  <c r="S604" i="1" s="1" a="1"/>
  <c r="S604" i="1" s="1"/>
  <c r="R187" i="1" a="1"/>
  <c r="R187" i="1" s="1"/>
  <c r="S187" i="1" s="1" a="1"/>
  <c r="S187" i="1" s="1"/>
  <c r="R327" i="1" a="1"/>
  <c r="R327" i="1" s="1"/>
  <c r="S327" i="1" s="1" a="1"/>
  <c r="S327" i="1" s="1"/>
  <c r="R797" i="1" a="1"/>
  <c r="R797" i="1" s="1"/>
  <c r="S797" i="1" s="1" a="1"/>
  <c r="S797" i="1" s="1"/>
  <c r="R830" i="1" a="1"/>
  <c r="R830" i="1" s="1"/>
  <c r="S830" i="1" s="1" a="1"/>
  <c r="S830" i="1" s="1"/>
  <c r="R540" i="1" a="1"/>
  <c r="R540" i="1" s="1"/>
  <c r="S540" i="1" s="1" a="1"/>
  <c r="S540" i="1" s="1"/>
  <c r="R486" i="1" a="1"/>
  <c r="R486" i="1" s="1"/>
  <c r="S486" i="1" s="1" a="1"/>
  <c r="S486" i="1" s="1"/>
  <c r="R106" i="1" a="1"/>
  <c r="R106" i="1" s="1"/>
  <c r="S106" i="1" s="1" a="1"/>
  <c r="S106" i="1" s="1"/>
  <c r="R940" i="1" a="1"/>
  <c r="R940" i="1" s="1"/>
  <c r="S940" i="1" s="1" a="1"/>
  <c r="S940" i="1" s="1"/>
  <c r="R350" i="1" a="1"/>
  <c r="R350" i="1" s="1"/>
  <c r="S350" i="1" s="1" a="1"/>
  <c r="S350" i="1" s="1"/>
  <c r="R89" i="1" a="1"/>
  <c r="R89" i="1" s="1"/>
  <c r="S89" i="1" s="1" a="1"/>
  <c r="S89" i="1" s="1"/>
  <c r="R454" i="1" a="1"/>
  <c r="R454" i="1"/>
  <c r="S454" i="1" s="1" a="1"/>
  <c r="S454" i="1" s="1"/>
  <c r="R609" i="1" a="1"/>
  <c r="R609" i="1" s="1"/>
  <c r="S609" i="1" s="1" a="1"/>
  <c r="S609" i="1" s="1"/>
  <c r="R1034" i="1" a="1"/>
  <c r="R1034" i="1" s="1"/>
  <c r="S1034" i="1" s="1" a="1"/>
  <c r="S1034" i="1" s="1"/>
  <c r="R280" i="1" a="1"/>
  <c r="R280" i="1" s="1"/>
  <c r="S280" i="1" s="1" a="1"/>
  <c r="S280" i="1" s="1"/>
  <c r="R156" i="1" a="1"/>
  <c r="R156" i="1" s="1"/>
  <c r="S156" i="1" s="1" a="1"/>
  <c r="S156" i="1" s="1"/>
  <c r="R1019" i="1" a="1"/>
  <c r="R1019" i="1" s="1"/>
  <c r="S1019" i="1" s="1" a="1"/>
  <c r="S1019" i="1" s="1"/>
  <c r="R833" i="1" a="1"/>
  <c r="R833" i="1" s="1"/>
  <c r="S833" i="1" s="1" a="1"/>
  <c r="S833" i="1" s="1"/>
  <c r="R766" i="1" a="1"/>
  <c r="R766" i="1" s="1"/>
  <c r="S766" i="1" s="1" a="1"/>
  <c r="S766" i="1" s="1"/>
  <c r="R85" i="1" a="1"/>
  <c r="R85" i="1" s="1"/>
  <c r="S85" i="1" s="1" a="1"/>
  <c r="S85" i="1" s="1"/>
  <c r="R535" i="1" a="1"/>
  <c r="R535" i="1" s="1"/>
  <c r="S535" i="1" s="1" a="1"/>
  <c r="S535" i="1" s="1"/>
  <c r="R391" i="1" a="1"/>
  <c r="R391" i="1" s="1"/>
  <c r="S391" i="1" s="1" a="1"/>
  <c r="S391" i="1" s="1"/>
  <c r="R698" i="1" a="1"/>
  <c r="R698" i="1" s="1"/>
  <c r="S698" i="1" s="1" a="1"/>
  <c r="S698" i="1" s="1"/>
  <c r="R283" i="1" a="1"/>
  <c r="R283" i="1" s="1"/>
  <c r="S283" i="1" s="1" a="1"/>
  <c r="S283" i="1" s="1"/>
  <c r="R362" i="1" a="1"/>
  <c r="R362" i="1" s="1"/>
  <c r="S362" i="1" s="1" a="1"/>
  <c r="S362" i="1" s="1"/>
  <c r="R194" i="1" a="1"/>
  <c r="R194" i="1" s="1"/>
  <c r="S194" i="1" s="1" a="1"/>
  <c r="S194" i="1" s="1"/>
  <c r="R170" i="1" a="1"/>
  <c r="R170" i="1" s="1"/>
  <c r="S170" i="1" s="1" a="1"/>
  <c r="S170" i="1" s="1"/>
  <c r="R269" i="1" a="1"/>
  <c r="R269" i="1" s="1"/>
  <c r="S269" i="1" s="1" a="1"/>
  <c r="S269" i="1" s="1"/>
  <c r="R784" i="1" a="1"/>
  <c r="R784" i="1" s="1"/>
  <c r="S784" i="1" s="1" a="1"/>
  <c r="S784" i="1" s="1"/>
  <c r="R708" i="1" a="1"/>
  <c r="R708" i="1" s="1"/>
  <c r="S708" i="1" s="1" a="1"/>
  <c r="S708" i="1" s="1"/>
  <c r="R238" i="1" a="1"/>
  <c r="R238" i="1" s="1"/>
  <c r="S238" i="1" s="1" a="1"/>
  <c r="S238" i="1" s="1"/>
  <c r="R532" i="1" a="1"/>
  <c r="R532" i="1" s="1"/>
  <c r="S532" i="1" s="1" a="1"/>
  <c r="S532" i="1" s="1"/>
  <c r="R915" i="1" a="1"/>
  <c r="R915" i="1" s="1"/>
  <c r="S915" i="1" s="1" a="1"/>
  <c r="S915" i="1" s="1"/>
  <c r="R741" i="1" a="1"/>
  <c r="R741" i="1" s="1"/>
  <c r="S741" i="1" s="1" a="1"/>
  <c r="S741" i="1" s="1"/>
  <c r="R88" i="1" a="1"/>
  <c r="R88" i="1" s="1"/>
  <c r="S88" i="1" s="1" a="1"/>
  <c r="S88" i="1" s="1"/>
  <c r="R58" i="1" a="1"/>
  <c r="R58" i="1" s="1"/>
  <c r="S58" i="1" s="1" a="1"/>
  <c r="S58" i="1" s="1"/>
  <c r="R919" i="1" a="1"/>
  <c r="R919" i="1" s="1"/>
  <c r="S919" i="1" s="1" a="1"/>
  <c r="S919" i="1" s="1"/>
  <c r="R842" i="1" a="1"/>
  <c r="R842" i="1" s="1"/>
  <c r="S842" i="1" s="1" a="1"/>
  <c r="S842" i="1" s="1"/>
  <c r="R221" i="1" a="1"/>
  <c r="R221" i="1" s="1"/>
  <c r="S221" i="1" s="1" a="1"/>
  <c r="S221" i="1" s="1"/>
  <c r="R121" i="1" a="1"/>
  <c r="R121" i="1" s="1"/>
  <c r="S121" i="1" s="1" a="1"/>
  <c r="S121" i="1" s="1"/>
  <c r="R98" i="1" a="1"/>
  <c r="R98" i="1" s="1"/>
  <c r="S98" i="1" s="1" a="1"/>
  <c r="S98" i="1" s="1"/>
  <c r="R290" i="1" a="1"/>
  <c r="R290" i="1" s="1"/>
  <c r="S290" i="1" s="1" a="1"/>
  <c r="S290" i="1" s="1"/>
  <c r="R1029" i="1" a="1"/>
  <c r="R1029" i="1" s="1"/>
  <c r="S1029" i="1" s="1" a="1"/>
  <c r="S1029" i="1" s="1"/>
  <c r="R468" i="1" a="1"/>
  <c r="R468" i="1" s="1"/>
  <c r="S468" i="1" s="1" a="1"/>
  <c r="S468" i="1" s="1"/>
  <c r="R834" i="1" a="1"/>
  <c r="R834" i="1" s="1"/>
  <c r="S834" i="1" s="1" a="1"/>
  <c r="S834" i="1" s="1"/>
  <c r="R425" i="1" a="1"/>
  <c r="R425" i="1" s="1"/>
  <c r="S425" i="1" s="1" a="1"/>
  <c r="S425" i="1" s="1"/>
  <c r="R841" i="1" a="1"/>
  <c r="R841" i="1" s="1"/>
  <c r="S841" i="1" s="1" a="1"/>
  <c r="S841" i="1" s="1"/>
  <c r="R673" i="1" a="1"/>
  <c r="R673" i="1" s="1"/>
  <c r="S673" i="1" s="1" a="1"/>
  <c r="S673" i="1" s="1"/>
  <c r="R1009" i="1" a="1"/>
  <c r="R1009" i="1" s="1"/>
  <c r="S1009" i="1" s="1" a="1"/>
  <c r="S1009" i="1" s="1"/>
  <c r="R681" i="1" a="1"/>
  <c r="R681" i="1" s="1"/>
  <c r="S681" i="1" s="1" a="1"/>
  <c r="S681" i="1" s="1"/>
  <c r="R993" i="1" a="1"/>
  <c r="R993" i="1" s="1"/>
  <c r="S993" i="1" s="1" a="1"/>
  <c r="S993" i="1" s="1"/>
  <c r="R300" i="1" a="1"/>
  <c r="R300" i="1" s="1"/>
  <c r="S300" i="1" s="1" a="1"/>
  <c r="S300" i="1" s="1"/>
  <c r="R229" i="1" a="1"/>
  <c r="R229" i="1" s="1"/>
  <c r="S229" i="1" s="1" a="1"/>
  <c r="S229" i="1" s="1"/>
  <c r="R977" i="1" a="1"/>
  <c r="R977" i="1" s="1"/>
  <c r="S977" i="1" s="1" a="1"/>
  <c r="S977" i="1" s="1"/>
  <c r="R136" i="1" a="1"/>
  <c r="R136" i="1" s="1"/>
  <c r="S136" i="1" s="1" a="1"/>
  <c r="S136" i="1" s="1"/>
  <c r="R697" i="1" a="1"/>
  <c r="R697" i="1" s="1"/>
  <c r="S697" i="1" s="1" a="1"/>
  <c r="S697" i="1" s="1"/>
  <c r="R920" i="1" a="1"/>
  <c r="R920" i="1" s="1"/>
  <c r="S920" i="1" s="1" a="1"/>
  <c r="S920" i="1" s="1"/>
  <c r="R282" i="1" a="1"/>
  <c r="R282" i="1" s="1"/>
  <c r="S282" i="1" s="1" a="1"/>
  <c r="S282" i="1" s="1"/>
  <c r="R578" i="1" a="1"/>
  <c r="R578" i="1" s="1"/>
  <c r="S578" i="1" s="1" a="1"/>
  <c r="S578" i="1" s="1"/>
  <c r="R951" i="1" a="1"/>
  <c r="R951" i="1" s="1"/>
  <c r="S951" i="1" s="1" a="1"/>
  <c r="S951" i="1" s="1"/>
  <c r="R296" i="1" a="1"/>
  <c r="R296" i="1" s="1"/>
  <c r="S296" i="1" s="1" a="1"/>
  <c r="S296" i="1" s="1"/>
  <c r="R182" i="1" a="1"/>
  <c r="R182" i="1" s="1"/>
  <c r="S182" i="1" s="1" a="1"/>
  <c r="S182" i="1" s="1"/>
  <c r="R322" i="1" a="1"/>
  <c r="R322" i="1" s="1"/>
  <c r="S322" i="1" s="1" a="1"/>
  <c r="S322" i="1" s="1"/>
  <c r="R430" i="1" a="1"/>
  <c r="R430" i="1" s="1"/>
  <c r="S430" i="1" s="1" a="1"/>
  <c r="S430" i="1" s="1"/>
  <c r="R881" i="1" a="1"/>
  <c r="R881" i="1" s="1"/>
  <c r="S881" i="1" s="1" a="1"/>
  <c r="S881" i="1" s="1"/>
  <c r="R358" i="1" a="1"/>
  <c r="R358" i="1" s="1"/>
  <c r="S358" i="1" s="1" a="1"/>
  <c r="S358" i="1" s="1"/>
  <c r="R612" i="1" a="1"/>
  <c r="R612" i="1" s="1"/>
  <c r="S612" i="1" s="1" a="1"/>
  <c r="S612" i="1" s="1"/>
  <c r="R913" i="1" a="1"/>
  <c r="R913" i="1" s="1"/>
  <c r="S913" i="1" s="1" a="1"/>
  <c r="S913" i="1" s="1"/>
  <c r="R557" i="1" a="1"/>
  <c r="R557" i="1" s="1"/>
  <c r="S557" i="1" s="1" a="1"/>
  <c r="S557" i="1" s="1"/>
  <c r="R396" i="1" a="1"/>
  <c r="R396" i="1" s="1"/>
  <c r="S396" i="1" s="1" a="1"/>
  <c r="S396" i="1" s="1"/>
  <c r="R701" i="1" a="1"/>
  <c r="R701" i="1" s="1"/>
  <c r="S701" i="1" s="1" a="1"/>
  <c r="S701" i="1" s="1"/>
  <c r="R795" i="1" a="1"/>
  <c r="R795" i="1" s="1"/>
  <c r="S795" i="1" s="1" a="1"/>
  <c r="S795" i="1" s="1"/>
  <c r="R528" i="1" a="1"/>
  <c r="R528" i="1" s="1"/>
  <c r="S528" i="1" s="1" a="1"/>
  <c r="S528" i="1" s="1"/>
  <c r="R952" i="1" a="1"/>
  <c r="R952" i="1" s="1"/>
  <c r="S952" i="1" s="1" a="1"/>
  <c r="S952" i="1" s="1"/>
  <c r="R427" i="1" a="1"/>
  <c r="R427" i="1" s="1"/>
  <c r="S427" i="1" s="1" a="1"/>
  <c r="S427" i="1" s="1"/>
  <c r="R906" i="1" a="1"/>
  <c r="R906" i="1" s="1"/>
  <c r="S906" i="1" s="1" a="1"/>
  <c r="S906" i="1" s="1"/>
  <c r="R627" i="1" a="1"/>
  <c r="R627" i="1" s="1"/>
  <c r="S627" i="1" s="1" a="1"/>
  <c r="S627" i="1" s="1"/>
  <c r="R22" i="1" a="1"/>
  <c r="R22" i="1" s="1"/>
  <c r="S22" i="1" s="1" a="1"/>
  <c r="S22" i="1" s="1"/>
  <c r="R848" i="1" a="1"/>
  <c r="R848" i="1" s="1"/>
  <c r="S848" i="1" s="1" a="1"/>
  <c r="S848" i="1" s="1"/>
  <c r="R688" i="1" a="1"/>
  <c r="R688" i="1" s="1"/>
  <c r="S688" i="1" s="1" a="1"/>
  <c r="S688" i="1" s="1"/>
  <c r="R248" i="1" a="1"/>
  <c r="R248" i="1" s="1"/>
  <c r="S248" i="1" s="1" a="1"/>
  <c r="S248" i="1" s="1"/>
  <c r="R54" i="1" a="1"/>
  <c r="R54" i="1" s="1"/>
  <c r="S54" i="1" s="1" a="1"/>
  <c r="S54" i="1" s="1"/>
  <c r="R415" i="1" a="1"/>
  <c r="R415" i="1" s="1"/>
  <c r="S415" i="1" s="1" a="1"/>
  <c r="S415" i="1" s="1"/>
  <c r="R936" i="1" a="1"/>
  <c r="R936" i="1" s="1"/>
  <c r="S936" i="1" s="1" a="1"/>
  <c r="S936" i="1" s="1"/>
  <c r="R954" i="1" a="1"/>
  <c r="R954" i="1" s="1"/>
  <c r="S954" i="1" s="1" a="1"/>
  <c r="S954" i="1" s="1"/>
  <c r="R878" i="1" a="1"/>
  <c r="R878" i="1" s="1"/>
  <c r="S878" i="1" s="1" a="1"/>
  <c r="S878" i="1" s="1"/>
  <c r="R976" i="1" a="1"/>
  <c r="R976" i="1" s="1"/>
  <c r="S976" i="1" s="1" a="1"/>
  <c r="S976" i="1" s="1"/>
  <c r="R84" i="1" a="1"/>
  <c r="R84" i="1" s="1"/>
  <c r="S84" i="1" s="1" a="1"/>
  <c r="S84" i="1" s="1"/>
  <c r="R267" i="1" a="1"/>
  <c r="R267" i="1" s="1"/>
  <c r="S267" i="1" s="1" a="1"/>
  <c r="S267" i="1" s="1"/>
  <c r="R275" i="1" a="1"/>
  <c r="R275" i="1" s="1"/>
  <c r="S275" i="1" s="1" a="1"/>
  <c r="S275" i="1" s="1"/>
  <c r="R930" i="1" a="1"/>
  <c r="R930" i="1" s="1"/>
  <c r="S930" i="1" s="1" a="1"/>
  <c r="S930" i="1" s="1"/>
  <c r="R961" i="1" a="1"/>
  <c r="R961" i="1" s="1"/>
  <c r="S961" i="1" s="1" a="1"/>
  <c r="S961" i="1" s="1"/>
  <c r="R192" i="1" a="1"/>
  <c r="R192" i="1" s="1"/>
  <c r="S192" i="1" s="1" a="1"/>
  <c r="S192" i="1" s="1"/>
  <c r="R522" i="1" a="1"/>
  <c r="R522" i="1" s="1"/>
  <c r="S522" i="1" s="1" a="1"/>
  <c r="S522" i="1" s="1"/>
  <c r="R1024" i="1" a="1"/>
  <c r="R1024" i="1" s="1"/>
  <c r="S1024" i="1" s="1" a="1"/>
  <c r="S1024" i="1" s="1"/>
  <c r="R435" i="1" a="1"/>
  <c r="R435" i="1" s="1"/>
  <c r="S435" i="1" s="1" a="1"/>
  <c r="S435" i="1" s="1"/>
  <c r="R726" i="1" a="1"/>
  <c r="R726" i="1" s="1"/>
  <c r="S726" i="1" s="1" a="1"/>
  <c r="S726" i="1" s="1"/>
  <c r="R829" i="1" a="1"/>
  <c r="R829" i="1" s="1"/>
  <c r="S829" i="1" s="1" a="1"/>
  <c r="S829" i="1" s="1"/>
  <c r="R341" i="1" a="1"/>
  <c r="R341" i="1" s="1"/>
  <c r="S341" i="1" s="1" a="1"/>
  <c r="S341" i="1" s="1"/>
  <c r="R949" i="1" a="1"/>
  <c r="R949" i="1" s="1"/>
  <c r="S949" i="1" s="1" a="1"/>
  <c r="S949" i="1" s="1"/>
  <c r="R943" i="1" a="1"/>
  <c r="R943" i="1" s="1"/>
  <c r="S943" i="1" s="1" a="1"/>
  <c r="S943" i="1" s="1"/>
  <c r="R917" i="1" a="1"/>
  <c r="R917" i="1" s="1"/>
  <c r="S917" i="1" s="1" a="1"/>
  <c r="S917" i="1" s="1"/>
  <c r="P949" i="1" a="1"/>
  <c r="P949" i="1" s="1"/>
  <c r="Q949" i="1" s="1" a="1"/>
  <c r="Q949" i="1" s="1"/>
  <c r="P943" i="1" a="1"/>
  <c r="P943" i="1" s="1"/>
  <c r="Q943" i="1" s="1" a="1"/>
  <c r="Q943" i="1" s="1"/>
  <c r="P917" i="1" a="1"/>
  <c r="P917" i="1" s="1"/>
  <c r="Q917" i="1" s="1" a="1"/>
  <c r="Q917" i="1" s="1"/>
  <c r="P341" i="1" a="1"/>
  <c r="P341" i="1" s="1"/>
  <c r="Q341" i="1" s="1" a="1"/>
  <c r="Q341" i="1" s="1"/>
  <c r="P40" i="1" a="1"/>
  <c r="P40" i="1" s="1"/>
  <c r="Q40" i="1" s="1" a="1"/>
  <c r="Q40" i="1" s="1"/>
  <c r="P981" i="1" a="1"/>
  <c r="P981" i="1" s="1"/>
  <c r="Q981" i="1" s="1" a="1"/>
  <c r="Q981" i="1" s="1"/>
  <c r="P262" i="1" a="1"/>
  <c r="P262" i="1" s="1"/>
  <c r="Q262" i="1" s="1" a="1"/>
  <c r="Q262" i="1" s="1"/>
  <c r="P6" i="1" a="1"/>
  <c r="P6" i="1" s="1"/>
  <c r="Q6" i="1" s="1" a="1"/>
  <c r="Q6" i="1" s="1"/>
  <c r="P553" i="1" a="1"/>
  <c r="P553" i="1" s="1"/>
  <c r="Q553" i="1" s="1" a="1"/>
  <c r="Q553" i="1" s="1"/>
  <c r="P169" i="1" a="1"/>
  <c r="P169" i="1" s="1"/>
  <c r="Q169" i="1" s="1" a="1"/>
  <c r="Q169" i="1" s="1"/>
  <c r="P674" i="1" a="1"/>
  <c r="P674" i="1" s="1"/>
  <c r="Q674" i="1" s="1" a="1"/>
  <c r="Q674" i="1" s="1"/>
  <c r="P794" i="1" a="1"/>
  <c r="P794" i="1" s="1"/>
  <c r="Q794" i="1" s="1" a="1"/>
  <c r="Q794" i="1" s="1"/>
  <c r="P684" i="1" a="1"/>
  <c r="P684" i="1" s="1"/>
  <c r="Q684" i="1" s="1" a="1"/>
  <c r="Q684" i="1" s="1"/>
  <c r="P734" i="1" a="1"/>
  <c r="P734" i="1" s="1"/>
  <c r="Q734" i="1" s="1" a="1"/>
  <c r="Q734" i="1" s="1"/>
  <c r="P953" i="1" a="1"/>
  <c r="P953" i="1" s="1"/>
  <c r="Q953" i="1" s="1" a="1"/>
  <c r="Q953" i="1" s="1"/>
  <c r="P910" i="1" a="1"/>
  <c r="P910" i="1" s="1"/>
  <c r="Q910" i="1" s="1" a="1"/>
  <c r="Q910" i="1" s="1"/>
  <c r="P440" i="1" a="1"/>
  <c r="P440" i="1" s="1"/>
  <c r="Q440" i="1" s="1" a="1"/>
  <c r="Q440" i="1" s="1"/>
  <c r="P914" i="1" a="1"/>
  <c r="P914" i="1" s="1"/>
  <c r="Q914" i="1" s="1" a="1"/>
  <c r="Q914" i="1" s="1"/>
  <c r="P923" i="1" a="1"/>
  <c r="P923" i="1" s="1"/>
  <c r="Q923" i="1" s="1" a="1"/>
  <c r="Q923" i="1" s="1"/>
  <c r="P817" i="1" a="1"/>
  <c r="P817" i="1" s="1"/>
  <c r="Q817" i="1" s="1" a="1"/>
  <c r="Q817" i="1" s="1"/>
  <c r="P26" i="1" a="1"/>
  <c r="P26" i="1" s="1"/>
  <c r="Q26" i="1" s="1" a="1"/>
  <c r="Q26" i="1" s="1"/>
  <c r="P168" i="1" a="1"/>
  <c r="P168" i="1" s="1"/>
  <c r="Q168" i="1" s="1" a="1"/>
  <c r="Q168" i="1" s="1"/>
  <c r="P127" i="1" a="1"/>
  <c r="P127" i="1" s="1"/>
  <c r="Q127" i="1" s="1" a="1"/>
  <c r="Q127" i="1" s="1"/>
  <c r="P303" i="1" a="1"/>
  <c r="P303" i="1" s="1"/>
  <c r="Q303" i="1" s="1" a="1"/>
  <c r="Q303" i="1" s="1"/>
  <c r="P762" i="1" a="1"/>
  <c r="P762" i="1" s="1"/>
  <c r="Q762" i="1" s="1" a="1"/>
  <c r="Q762" i="1" s="1"/>
  <c r="P744" i="1" a="1"/>
  <c r="P744" i="1" s="1"/>
  <c r="Q744" i="1" s="1" a="1"/>
  <c r="Q744" i="1" s="1"/>
  <c r="P417" i="1" a="1"/>
  <c r="P417" i="1" s="1"/>
  <c r="Q417" i="1" s="1" a="1"/>
  <c r="Q417" i="1" s="1"/>
  <c r="P21" i="1" a="1"/>
  <c r="P21" i="1" s="1"/>
  <c r="Q21" i="1" s="1" a="1"/>
  <c r="Q21" i="1" s="1"/>
  <c r="P800" i="1" a="1"/>
  <c r="P800" i="1" s="1"/>
  <c r="Q800" i="1" s="1" a="1"/>
  <c r="Q800" i="1" s="1"/>
  <c r="P577" i="1" a="1"/>
  <c r="P577" i="1" s="1"/>
  <c r="Q577" i="1" s="1" a="1"/>
  <c r="Q577" i="1" s="1"/>
  <c r="P1014" i="1" a="1"/>
  <c r="P1014" i="1" s="1"/>
  <c r="Q1014" i="1" s="1" a="1"/>
  <c r="Q1014" i="1" s="1"/>
  <c r="P749" i="1" a="1"/>
  <c r="P749" i="1" s="1"/>
  <c r="Q749" i="1" s="1" a="1"/>
  <c r="Q749" i="1" s="1"/>
  <c r="P71" i="1" a="1"/>
  <c r="P71" i="1" s="1"/>
  <c r="Q71" i="1" s="1" a="1"/>
  <c r="Q71" i="1" s="1"/>
  <c r="P361" i="1" a="1"/>
  <c r="P361" i="1" s="1"/>
  <c r="Q361" i="1" s="1" a="1"/>
  <c r="Q361" i="1" s="1"/>
  <c r="P392" i="1" a="1"/>
  <c r="P392" i="1" s="1"/>
  <c r="Q392" i="1" s="1" a="1"/>
  <c r="Q392" i="1" s="1"/>
  <c r="P439" i="1" a="1"/>
  <c r="P439" i="1" s="1"/>
  <c r="Q439" i="1" s="1" a="1"/>
  <c r="Q439" i="1" s="1"/>
  <c r="P667" i="1" a="1"/>
  <c r="P667" i="1" s="1"/>
  <c r="Q667" i="1" s="1" a="1"/>
  <c r="Q667" i="1" s="1"/>
  <c r="P17" i="1" a="1"/>
  <c r="P17" i="1" s="1"/>
  <c r="Q17" i="1" s="1" a="1"/>
  <c r="Q17" i="1" s="1"/>
  <c r="P583" i="1" a="1"/>
  <c r="P583" i="1" s="1"/>
  <c r="Q583" i="1" s="1" a="1"/>
  <c r="Q583" i="1" s="1"/>
  <c r="P796" i="1" a="1"/>
  <c r="P796" i="1" s="1"/>
  <c r="Q796" i="1" s="1" a="1"/>
  <c r="Q796" i="1" s="1"/>
  <c r="P608" i="1" a="1"/>
  <c r="P608" i="1" s="1"/>
  <c r="Q608" i="1" s="1" a="1"/>
  <c r="Q608" i="1" s="1"/>
  <c r="P1028" i="1" a="1"/>
  <c r="P1028" i="1" s="1"/>
  <c r="Q1028" i="1" s="1" a="1"/>
  <c r="Q1028" i="1" s="1"/>
  <c r="P42" i="1" a="1"/>
  <c r="P42" i="1" s="1"/>
  <c r="Q42" i="1" s="1" a="1"/>
  <c r="Q42" i="1" s="1"/>
  <c r="P459" i="1" a="1"/>
  <c r="P459" i="1" s="1"/>
  <c r="Q459" i="1" s="1" a="1"/>
  <c r="Q459" i="1" s="1"/>
  <c r="P595" i="1" a="1"/>
  <c r="P595" i="1" s="1"/>
  <c r="Q595" i="1" s="1" a="1"/>
  <c r="Q595" i="1" s="1"/>
  <c r="P728" i="1" a="1"/>
  <c r="P728" i="1" s="1"/>
  <c r="Q728" i="1" s="1" a="1"/>
  <c r="Q728" i="1" s="1"/>
  <c r="P174" i="1" a="1"/>
  <c r="P174" i="1" s="1"/>
  <c r="Q174" i="1" s="1" a="1"/>
  <c r="Q174" i="1" s="1"/>
  <c r="P515" i="1" a="1"/>
  <c r="P515" i="1" s="1"/>
  <c r="Q515" i="1" s="1" a="1"/>
  <c r="Q515" i="1" s="1"/>
  <c r="P154" i="1" a="1"/>
  <c r="P154" i="1" s="1"/>
  <c r="Q154" i="1" s="1" a="1"/>
  <c r="Q154" i="1" s="1"/>
  <c r="P776" i="1" a="1"/>
  <c r="P776" i="1" s="1"/>
  <c r="Q776" i="1" s="1" a="1"/>
  <c r="Q776" i="1" s="1"/>
  <c r="P973" i="1" a="1"/>
  <c r="P973" i="1" s="1"/>
  <c r="Q973" i="1" s="1" a="1"/>
  <c r="Q973" i="1" s="1"/>
  <c r="P339" i="1" a="1"/>
  <c r="P339" i="1" s="1"/>
  <c r="Q339" i="1" s="1" a="1"/>
  <c r="Q339" i="1" s="1"/>
  <c r="P129" i="1" a="1"/>
  <c r="P129" i="1" s="1"/>
  <c r="Q129" i="1" s="1" a="1"/>
  <c r="Q129" i="1" s="1"/>
  <c r="P495" i="1" a="1"/>
  <c r="P495" i="1" s="1"/>
  <c r="Q495" i="1" s="1" a="1"/>
  <c r="Q495" i="1" s="1"/>
  <c r="P356" i="1" a="1"/>
  <c r="P356" i="1" s="1"/>
  <c r="Q356" i="1" s="1" a="1"/>
  <c r="Q356" i="1" s="1"/>
  <c r="P666" i="1" a="1"/>
  <c r="P666" i="1" s="1"/>
  <c r="Q666" i="1" s="1" a="1"/>
  <c r="Q666" i="1" s="1"/>
  <c r="P481" i="1" a="1"/>
  <c r="P481" i="1" s="1"/>
  <c r="Q481" i="1" s="1" a="1"/>
  <c r="Q481" i="1" s="1"/>
  <c r="P134" i="1" a="1"/>
  <c r="P134" i="1" s="1"/>
  <c r="Q134" i="1" s="1" a="1"/>
  <c r="Q134" i="1" s="1"/>
  <c r="P335" i="1" a="1"/>
  <c r="P335" i="1" s="1"/>
  <c r="Q335" i="1" s="1" a="1"/>
  <c r="Q335" i="1" s="1"/>
  <c r="P216" i="1" a="1"/>
  <c r="P216" i="1" s="1"/>
  <c r="Q216" i="1" s="1" a="1"/>
  <c r="Q216" i="1" s="1"/>
  <c r="P178" i="1" a="1"/>
  <c r="P178" i="1" s="1"/>
  <c r="Q178" i="1" s="1" a="1"/>
  <c r="Q178" i="1" s="1"/>
  <c r="P31" i="1" a="1"/>
  <c r="P31" i="1" s="1"/>
  <c r="Q31" i="1" s="1" a="1"/>
  <c r="Q31" i="1" s="1"/>
  <c r="P13" i="1" a="1"/>
  <c r="P13" i="1" s="1"/>
  <c r="Q13" i="1" s="1" a="1"/>
  <c r="Q13" i="1" s="1"/>
  <c r="P382" i="1" a="1"/>
  <c r="P382" i="1" s="1"/>
  <c r="Q382" i="1" s="1" a="1"/>
  <c r="Q382" i="1" s="1"/>
  <c r="P780" i="1" a="1"/>
  <c r="P780" i="1" s="1"/>
  <c r="Q780" i="1" s="1" a="1"/>
  <c r="Q780" i="1" s="1"/>
  <c r="P153" i="1" a="1"/>
  <c r="P153" i="1" s="1"/>
  <c r="Q153" i="1" s="1" a="1"/>
  <c r="Q153" i="1" s="1"/>
  <c r="P142" i="1" a="1"/>
  <c r="P142" i="1" s="1"/>
  <c r="Q142" i="1" s="1" a="1"/>
  <c r="Q142" i="1" s="1"/>
  <c r="P883" i="1" a="1"/>
  <c r="P883" i="1" s="1"/>
  <c r="Q883" i="1" s="1" a="1"/>
  <c r="Q883" i="1" s="1"/>
  <c r="P625" i="1" a="1"/>
  <c r="P625" i="1" s="1"/>
  <c r="Q625" i="1" s="1" a="1"/>
  <c r="Q625" i="1" s="1"/>
  <c r="P264" i="1" a="1"/>
  <c r="P264" i="1" s="1"/>
  <c r="Q264" i="1" s="1" a="1"/>
  <c r="Q264" i="1" s="1"/>
  <c r="P449" i="1" a="1"/>
  <c r="P449" i="1" s="1"/>
  <c r="Q449" i="1" s="1" a="1"/>
  <c r="Q449" i="1" s="1"/>
  <c r="P257" i="1" a="1"/>
  <c r="P257" i="1" s="1"/>
  <c r="Q257" i="1" s="1" a="1"/>
  <c r="Q257" i="1" s="1"/>
  <c r="P150" i="1" a="1"/>
  <c r="P150" i="1" s="1"/>
  <c r="Q150" i="1" s="1" a="1"/>
  <c r="Q150" i="1" s="1"/>
  <c r="P911" i="1" a="1"/>
  <c r="P911" i="1" s="1"/>
  <c r="Q911" i="1" s="1" a="1"/>
  <c r="Q911" i="1" s="1"/>
  <c r="P329" i="1" a="1"/>
  <c r="P329" i="1" s="1"/>
  <c r="Q329" i="1" s="1" a="1"/>
  <c r="Q329" i="1" s="1"/>
  <c r="P359" i="1" a="1"/>
  <c r="P359" i="1" s="1"/>
  <c r="Q359" i="1" s="1" a="1"/>
  <c r="Q359" i="1" s="1"/>
  <c r="P718" i="1" a="1"/>
  <c r="P718" i="1" s="1"/>
  <c r="Q718" i="1" s="1" a="1"/>
  <c r="Q718" i="1" s="1"/>
  <c r="P983" i="1" a="1"/>
  <c r="P983" i="1" s="1"/>
  <c r="Q983" i="1" s="1" a="1"/>
  <c r="Q983" i="1" s="1"/>
  <c r="P115" i="1" a="1"/>
  <c r="P115" i="1" s="1"/>
  <c r="Q115" i="1" s="1" a="1"/>
  <c r="Q115" i="1" s="1"/>
  <c r="P582" i="1" a="1"/>
  <c r="P582" i="1" s="1"/>
  <c r="Q582" i="1" s="1" a="1"/>
  <c r="Q582" i="1" s="1"/>
  <c r="P786" i="1" a="1"/>
  <c r="P786" i="1" s="1"/>
  <c r="Q786" i="1" s="1" a="1"/>
  <c r="Q786" i="1" s="1"/>
  <c r="P737" i="1" a="1"/>
  <c r="P737" i="1" s="1"/>
  <c r="Q737" i="1" s="1" a="1"/>
  <c r="Q737" i="1" s="1"/>
  <c r="P687" i="1" a="1"/>
  <c r="P687" i="1" s="1"/>
  <c r="Q687" i="1" s="1" a="1"/>
  <c r="Q687" i="1" s="1"/>
  <c r="P634" i="1" a="1"/>
  <c r="P634" i="1" s="1"/>
  <c r="Q634" i="1" s="1" a="1"/>
  <c r="Q634" i="1" s="1"/>
  <c r="P53" i="1" a="1"/>
  <c r="P53" i="1" s="1"/>
  <c r="Q53" i="1" s="1" a="1"/>
  <c r="Q53" i="1" s="1"/>
  <c r="P141" i="1" a="1"/>
  <c r="P141" i="1" s="1"/>
  <c r="Q141" i="1" s="1" a="1"/>
  <c r="Q141" i="1" s="1"/>
  <c r="P37" i="1" a="1"/>
  <c r="P37" i="1" s="1"/>
  <c r="Q37" i="1" s="1" a="1"/>
  <c r="Q37" i="1" s="1"/>
  <c r="P975" i="1" a="1"/>
  <c r="P975" i="1" s="1"/>
  <c r="Q975" i="1" s="1" a="1"/>
  <c r="Q975" i="1" s="1"/>
  <c r="P534" i="1" a="1"/>
  <c r="P534" i="1" s="1"/>
  <c r="Q534" i="1" s="1" a="1"/>
  <c r="Q534" i="1" s="1"/>
  <c r="P524" i="1" a="1"/>
  <c r="P524" i="1" s="1"/>
  <c r="Q524" i="1" s="1" a="1"/>
  <c r="Q524" i="1" s="1"/>
  <c r="P589" i="1" a="1"/>
  <c r="P589" i="1" s="1"/>
  <c r="Q589" i="1" s="1" a="1"/>
  <c r="Q589" i="1" s="1"/>
  <c r="P47" i="1" a="1"/>
  <c r="P47" i="1" s="1"/>
  <c r="Q47" i="1" s="1" a="1"/>
  <c r="Q47" i="1" s="1"/>
  <c r="P847" i="1" a="1"/>
  <c r="P847" i="1" s="1"/>
  <c r="Q847" i="1" s="1" a="1"/>
  <c r="Q847" i="1" s="1"/>
  <c r="P969" i="1" a="1"/>
  <c r="P969" i="1" s="1"/>
  <c r="Q969" i="1" s="1" a="1"/>
  <c r="Q969" i="1" s="1"/>
  <c r="P120" i="1" a="1"/>
  <c r="P120" i="1" s="1"/>
  <c r="Q120" i="1" s="1" a="1"/>
  <c r="Q120" i="1" s="1"/>
  <c r="P97" i="1" a="1"/>
  <c r="P97" i="1" s="1"/>
  <c r="Q97" i="1" s="1" a="1"/>
  <c r="Q97" i="1" s="1"/>
  <c r="P349" i="1" a="1"/>
  <c r="P349" i="1" s="1"/>
  <c r="Q349" i="1" s="1" a="1"/>
  <c r="Q349" i="1" s="1"/>
  <c r="P309" i="1" a="1"/>
  <c r="P309" i="1" s="1"/>
  <c r="Q309" i="1" s="1" a="1"/>
  <c r="Q309" i="1" s="1"/>
  <c r="P624" i="1" a="1"/>
  <c r="P624" i="1" s="1"/>
  <c r="Q624" i="1" s="1" a="1"/>
  <c r="Q624" i="1" s="1"/>
  <c r="P556" i="1" a="1"/>
  <c r="P556" i="1" s="1"/>
  <c r="Q556" i="1" s="1" a="1"/>
  <c r="Q556" i="1" s="1"/>
  <c r="P514" i="1" a="1"/>
  <c r="P514" i="1" s="1"/>
  <c r="Q514" i="1" s="1" a="1"/>
  <c r="Q514" i="1" s="1"/>
  <c r="P184" i="1" a="1"/>
  <c r="P184" i="1" s="1"/>
  <c r="Q184" i="1" s="1" a="1"/>
  <c r="Q184" i="1" s="1"/>
  <c r="P537" i="1" a="1"/>
  <c r="P537" i="1" s="1"/>
  <c r="Q537" i="1" s="1" a="1"/>
  <c r="Q537" i="1" s="1"/>
  <c r="P171" i="1" a="1"/>
  <c r="P171" i="1" s="1"/>
  <c r="Q171" i="1" s="1" a="1"/>
  <c r="Q171" i="1" s="1"/>
  <c r="P133" i="1" a="1"/>
  <c r="P133" i="1" s="1"/>
  <c r="Q133" i="1" s="1" a="1"/>
  <c r="Q133" i="1" s="1"/>
  <c r="P808" i="1" a="1"/>
  <c r="P808" i="1" s="1"/>
  <c r="Q808" i="1" s="1" a="1"/>
  <c r="Q808" i="1" s="1"/>
  <c r="P730" i="1" a="1"/>
  <c r="P730" i="1" s="1"/>
  <c r="Q730" i="1" s="1" a="1"/>
  <c r="Q730" i="1" s="1"/>
  <c r="P978" i="1" a="1"/>
  <c r="P978" i="1" s="1"/>
  <c r="Q978" i="1" s="1" a="1"/>
  <c r="Q978" i="1" s="1"/>
  <c r="P896" i="1" a="1"/>
  <c r="P896" i="1" s="1"/>
  <c r="Q896" i="1" s="1" a="1"/>
  <c r="Q896" i="1" s="1"/>
  <c r="P721" i="1" a="1"/>
  <c r="P721" i="1" s="1"/>
  <c r="Q721" i="1" s="1" a="1"/>
  <c r="Q721" i="1" s="1"/>
  <c r="P846" i="1" a="1"/>
  <c r="P846" i="1" s="1"/>
  <c r="Q846" i="1" s="1" a="1"/>
  <c r="Q846" i="1" s="1"/>
  <c r="P250" i="1" a="1"/>
  <c r="P250" i="1" s="1"/>
  <c r="Q250" i="1" s="1" a="1"/>
  <c r="Q250" i="1" s="1"/>
  <c r="P825" i="1" a="1"/>
  <c r="P825" i="1" s="1"/>
  <c r="Q825" i="1" s="1" a="1"/>
  <c r="Q825" i="1" s="1"/>
  <c r="P246" i="1" a="1"/>
  <c r="P246" i="1" s="1"/>
  <c r="Q246" i="1" s="1" a="1"/>
  <c r="Q246" i="1" s="1"/>
  <c r="P957" i="1" a="1"/>
  <c r="P957" i="1" s="1"/>
  <c r="Q957" i="1" s="1" a="1"/>
  <c r="Q957" i="1" s="1"/>
  <c r="P1027" i="1" a="1"/>
  <c r="P1027" i="1" s="1"/>
  <c r="Q1027" i="1" s="1" a="1"/>
  <c r="Q1027" i="1" s="1"/>
  <c r="P408" i="1" a="1"/>
  <c r="P408" i="1" s="1"/>
  <c r="Q408" i="1" s="1" a="1"/>
  <c r="Q408" i="1" s="1"/>
  <c r="P600" i="1" a="1"/>
  <c r="P600" i="1" s="1"/>
  <c r="Q600" i="1" s="1" a="1"/>
  <c r="Q600" i="1" s="1"/>
  <c r="P446" i="1" a="1"/>
  <c r="P446" i="1" s="1"/>
  <c r="Q446" i="1" s="1" a="1"/>
  <c r="Q446" i="1" s="1"/>
  <c r="P279" i="1" a="1"/>
  <c r="P279" i="1" s="1"/>
  <c r="Q279" i="1" s="1" a="1"/>
  <c r="Q279" i="1" s="1"/>
  <c r="P716" i="1" a="1"/>
  <c r="P716" i="1" s="1"/>
  <c r="Q716" i="1" s="1" a="1"/>
  <c r="Q716" i="1" s="1"/>
  <c r="P545" i="1" a="1"/>
  <c r="P545" i="1" s="1"/>
  <c r="Q545" i="1" s="1" a="1"/>
  <c r="Q545" i="1" s="1"/>
  <c r="P14" i="1" a="1"/>
  <c r="P14" i="1" s="1"/>
  <c r="Q14" i="1" s="1" a="1"/>
  <c r="Q14" i="1" s="1"/>
  <c r="P861" i="1" a="1"/>
  <c r="P861" i="1" s="1"/>
  <c r="Q861" i="1" s="1" a="1"/>
  <c r="Q861" i="1" s="1"/>
  <c r="P399" i="1" a="1"/>
  <c r="P399" i="1" s="1"/>
  <c r="Q399" i="1" s="1" a="1"/>
  <c r="Q399" i="1" s="1"/>
  <c r="P137" i="1" a="1"/>
  <c r="P137" i="1" s="1"/>
  <c r="Q137" i="1" s="1" a="1"/>
  <c r="Q137" i="1" s="1"/>
  <c r="P357" i="1" a="1"/>
  <c r="P357" i="1" s="1"/>
  <c r="Q357" i="1" s="1" a="1"/>
  <c r="Q357" i="1" s="1"/>
  <c r="P326" i="1" a="1"/>
  <c r="P326" i="1" s="1"/>
  <c r="Q326" i="1" s="1" a="1"/>
  <c r="Q326" i="1" s="1"/>
  <c r="P304" i="1" a="1"/>
  <c r="P304" i="1" s="1"/>
  <c r="Q304" i="1" s="1" a="1"/>
  <c r="Q304" i="1" s="1"/>
  <c r="P890" i="1" a="1"/>
  <c r="P890" i="1" s="1"/>
  <c r="Q890" i="1" s="1" a="1"/>
  <c r="Q890" i="1" s="1"/>
  <c r="P643" i="1" a="1"/>
  <c r="P643" i="1" s="1"/>
  <c r="Q643" i="1" s="1" a="1"/>
  <c r="Q643" i="1" s="1"/>
  <c r="P158" i="1" a="1"/>
  <c r="P158" i="1" s="1"/>
  <c r="Q158" i="1" s="1" a="1"/>
  <c r="Q158" i="1" s="1"/>
  <c r="P208" i="1" a="1"/>
  <c r="P208" i="1" s="1"/>
  <c r="Q208" i="1" s="1" a="1"/>
  <c r="Q208" i="1" s="1"/>
  <c r="P499" i="1" a="1"/>
  <c r="P499" i="1" s="1"/>
  <c r="Q499" i="1" s="1" a="1"/>
  <c r="Q499" i="1" s="1"/>
  <c r="P403" i="1" a="1"/>
  <c r="P403" i="1" s="1"/>
  <c r="Q403" i="1" s="1" a="1"/>
  <c r="Q403" i="1" s="1"/>
  <c r="P761" i="1" a="1"/>
  <c r="P761" i="1" s="1"/>
  <c r="Q761" i="1" s="1" a="1"/>
  <c r="Q761" i="1" s="1"/>
  <c r="P665" i="1" a="1"/>
  <c r="P665" i="1" s="1"/>
  <c r="Q665" i="1" s="1" a="1"/>
  <c r="Q665" i="1" s="1"/>
  <c r="P912" i="1" a="1"/>
  <c r="P912" i="1" s="1"/>
  <c r="Q912" i="1" s="1" a="1"/>
  <c r="Q912" i="1" s="1"/>
  <c r="P516" i="1" a="1"/>
  <c r="P516" i="1" s="1"/>
  <c r="Q516" i="1" s="1" a="1"/>
  <c r="Q516" i="1" s="1"/>
  <c r="P270" i="1" a="1"/>
  <c r="P270" i="1" s="1"/>
  <c r="Q270" i="1" s="1" a="1"/>
  <c r="Q270" i="1" s="1"/>
  <c r="P429" i="1" a="1"/>
  <c r="P429" i="1" s="1"/>
  <c r="Q429" i="1" s="1" a="1"/>
  <c r="Q429" i="1" s="1"/>
  <c r="P929" i="1" a="1"/>
  <c r="P929" i="1" s="1"/>
  <c r="Q929" i="1" s="1" a="1"/>
  <c r="Q929" i="1" s="1"/>
  <c r="P942" i="1" a="1"/>
  <c r="P942" i="1" s="1"/>
  <c r="Q942" i="1" s="1" a="1"/>
  <c r="Q942" i="1" s="1"/>
  <c r="P909" i="1" a="1"/>
  <c r="P909" i="1" s="1"/>
  <c r="Q909" i="1" s="1" a="1"/>
  <c r="Q909" i="1" s="1"/>
  <c r="P966" i="1" a="1"/>
  <c r="P966" i="1" s="1"/>
  <c r="Q966" i="1" s="1" a="1"/>
  <c r="Q966" i="1" s="1"/>
  <c r="P714" i="1" a="1"/>
  <c r="P714" i="1" s="1"/>
  <c r="Q714" i="1" s="1" a="1"/>
  <c r="Q714" i="1" s="1"/>
  <c r="P10" i="1" a="1"/>
  <c r="P10" i="1" s="1"/>
  <c r="Q10" i="1" s="1" a="1"/>
  <c r="Q10" i="1" s="1"/>
  <c r="P918" i="1" a="1"/>
  <c r="P918" i="1" s="1"/>
  <c r="Q918" i="1" s="1" a="1"/>
  <c r="Q918" i="1" s="1"/>
  <c r="P968" i="1" a="1"/>
  <c r="P968" i="1" s="1"/>
  <c r="Q968" i="1" s="1" a="1"/>
  <c r="Q968" i="1" s="1"/>
  <c r="P822" i="1" a="1"/>
  <c r="P822" i="1" s="1"/>
  <c r="Q822" i="1" s="1" a="1"/>
  <c r="Q822" i="1" s="1"/>
  <c r="P790" i="1" a="1"/>
  <c r="P790" i="1" s="1"/>
  <c r="Q790" i="1" s="1" a="1"/>
  <c r="Q790" i="1" s="1"/>
  <c r="P223" i="1" a="1"/>
  <c r="P223" i="1" s="1"/>
  <c r="Q223" i="1" s="1" a="1"/>
  <c r="Q223" i="1" s="1"/>
  <c r="P713" i="1" a="1"/>
  <c r="P713" i="1" s="1"/>
  <c r="Q713" i="1" s="1" a="1"/>
  <c r="Q713" i="1" s="1"/>
  <c r="P860" i="1" a="1"/>
  <c r="P860" i="1" s="1"/>
  <c r="Q860" i="1" s="1" a="1"/>
  <c r="Q860" i="1" s="1"/>
  <c r="P11" i="1" a="1"/>
  <c r="P11" i="1" s="1"/>
  <c r="Q11" i="1" s="1" a="1"/>
  <c r="Q11" i="1" s="1"/>
  <c r="P421" i="1" a="1"/>
  <c r="P421" i="1" s="1"/>
  <c r="Q421" i="1" s="1" a="1"/>
  <c r="Q421" i="1" s="1"/>
  <c r="P652" i="1" a="1"/>
  <c r="P652" i="1" s="1"/>
  <c r="Q652" i="1" s="1" a="1"/>
  <c r="Q652" i="1" s="1"/>
  <c r="P821" i="1" a="1"/>
  <c r="P821" i="1" s="1"/>
  <c r="Q821" i="1" s="1" a="1"/>
  <c r="Q821" i="1" s="1"/>
  <c r="P862" i="1" a="1"/>
  <c r="P862" i="1" s="1"/>
  <c r="Q862" i="1" s="1" a="1"/>
  <c r="Q862" i="1" s="1"/>
  <c r="P904" i="1" a="1"/>
  <c r="P904" i="1" s="1"/>
  <c r="Q904" i="1" s="1" a="1"/>
  <c r="Q904" i="1" s="1"/>
  <c r="P234" i="1" a="1"/>
  <c r="P234" i="1" s="1"/>
  <c r="Q234" i="1" s="1" a="1"/>
  <c r="Q234" i="1" s="1"/>
  <c r="P201" i="1" a="1"/>
  <c r="P201" i="1" s="1"/>
  <c r="Q201" i="1" s="1" a="1"/>
  <c r="Q201" i="1" s="1"/>
  <c r="P236" i="1" a="1"/>
  <c r="P236" i="1" s="1"/>
  <c r="Q236" i="1" s="1" a="1"/>
  <c r="Q236" i="1" s="1"/>
  <c r="P670" i="1" a="1"/>
  <c r="P670" i="1" s="1"/>
  <c r="Q670" i="1" s="1" a="1"/>
  <c r="Q670" i="1" s="1"/>
  <c r="P354" i="1" a="1"/>
  <c r="P354" i="1" s="1"/>
  <c r="Q354" i="1" s="1" a="1"/>
  <c r="Q354" i="1" s="1"/>
  <c r="P980" i="1" a="1"/>
  <c r="P980" i="1" s="1"/>
  <c r="Q980" i="1" s="1" a="1"/>
  <c r="Q980" i="1" s="1"/>
  <c r="P478" i="1" a="1"/>
  <c r="P478" i="1" s="1"/>
  <c r="Q478" i="1" s="1" a="1"/>
  <c r="Q478" i="1" s="1"/>
  <c r="P743" i="1" a="1"/>
  <c r="P743" i="1" s="1"/>
  <c r="Q743" i="1" s="1" a="1"/>
  <c r="Q743" i="1" s="1"/>
  <c r="P23" i="1" a="1"/>
  <c r="P23" i="1" s="1"/>
  <c r="Q23" i="1" s="1" a="1"/>
  <c r="Q23" i="1" s="1"/>
  <c r="P787" i="1" a="1"/>
  <c r="P787" i="1" s="1"/>
  <c r="Q787" i="1" s="1" a="1"/>
  <c r="Q787" i="1" s="1"/>
  <c r="P400" i="1" a="1"/>
  <c r="P400" i="1" s="1"/>
  <c r="Q400" i="1" s="1" a="1"/>
  <c r="Q400" i="1" s="1"/>
  <c r="P946" i="1" a="1"/>
  <c r="P946" i="1" s="1"/>
  <c r="Q946" i="1" s="1" a="1"/>
  <c r="Q946" i="1" s="1"/>
  <c r="P70" i="1" a="1"/>
  <c r="P70" i="1" s="1"/>
  <c r="Q70" i="1" s="1" a="1"/>
  <c r="Q70" i="1" s="1"/>
  <c r="P368" i="1" a="1"/>
  <c r="P368" i="1" s="1"/>
  <c r="Q368" i="1" s="1" a="1"/>
  <c r="Q368" i="1" s="1"/>
  <c r="P375" i="1" a="1"/>
  <c r="P375" i="1" s="1"/>
  <c r="Q375" i="1" s="1" a="1"/>
  <c r="Q375" i="1" s="1"/>
  <c r="P139" i="1" a="1"/>
  <c r="P139" i="1" s="1"/>
  <c r="Q139" i="1" s="1" a="1"/>
  <c r="Q139" i="1" s="1"/>
  <c r="P527" i="1" a="1"/>
  <c r="P527" i="1" s="1"/>
  <c r="Q527" i="1" s="1" a="1"/>
  <c r="Q527" i="1" s="1"/>
  <c r="P493" i="1" a="1"/>
  <c r="P493" i="1" s="1"/>
  <c r="Q493" i="1" s="1" a="1"/>
  <c r="Q493" i="1" s="1"/>
  <c r="P879" i="1" a="1"/>
  <c r="P879" i="1" s="1"/>
  <c r="Q879" i="1" s="1" a="1"/>
  <c r="Q879" i="1" s="1"/>
  <c r="P217" i="1" a="1"/>
  <c r="P217" i="1" s="1"/>
  <c r="Q217" i="1" s="1" a="1"/>
  <c r="Q217" i="1" s="1"/>
  <c r="P845" i="1" a="1"/>
  <c r="P845" i="1" s="1"/>
  <c r="Q845" i="1" s="1" a="1"/>
  <c r="Q845" i="1" s="1"/>
  <c r="P263" i="1" a="1"/>
  <c r="P263" i="1" s="1"/>
  <c r="Q263" i="1" s="1" a="1"/>
  <c r="Q263" i="1" s="1"/>
  <c r="P232" i="1" a="1"/>
  <c r="P232" i="1" s="1"/>
  <c r="Q232" i="1" s="1" a="1"/>
  <c r="Q232" i="1" s="1"/>
  <c r="P660" i="1" a="1"/>
  <c r="P660" i="1" s="1"/>
  <c r="Q660" i="1" s="1" a="1"/>
  <c r="Q660" i="1" s="1"/>
  <c r="P100" i="1" a="1"/>
  <c r="P100" i="1" s="1"/>
  <c r="Q100" i="1" s="1" a="1"/>
  <c r="Q100" i="1" s="1"/>
  <c r="P599" i="1" a="1"/>
  <c r="P599" i="1" s="1"/>
  <c r="Q599" i="1" s="1" a="1"/>
  <c r="Q599" i="1" s="1"/>
  <c r="P453" i="1" a="1"/>
  <c r="P453" i="1" s="1"/>
  <c r="Q453" i="1" s="1" a="1"/>
  <c r="Q453" i="1" s="1"/>
  <c r="P894" i="1" a="1"/>
  <c r="P894" i="1" s="1"/>
  <c r="Q894" i="1" s="1" a="1"/>
  <c r="Q894" i="1" s="1"/>
  <c r="P840" i="1" a="1"/>
  <c r="P840" i="1" s="1"/>
  <c r="Q840" i="1" s="1" a="1"/>
  <c r="Q840" i="1" s="1"/>
  <c r="P68" i="1" a="1"/>
  <c r="P68" i="1" s="1"/>
  <c r="Q68" i="1" s="1" a="1"/>
  <c r="Q68" i="1" s="1"/>
  <c r="P384" i="1" a="1"/>
  <c r="P384" i="1" s="1"/>
  <c r="Q384" i="1" s="1" a="1"/>
  <c r="Q384" i="1" s="1"/>
  <c r="P1018" i="1" a="1"/>
  <c r="P1018" i="1" s="1"/>
  <c r="Q1018" i="1" s="1" a="1"/>
  <c r="Q1018" i="1" s="1"/>
  <c r="P460" i="1" a="1"/>
  <c r="P460" i="1" s="1"/>
  <c r="Q460" i="1" s="1" a="1"/>
  <c r="Q460" i="1" s="1"/>
  <c r="P328" i="1" a="1"/>
  <c r="P328" i="1" s="1"/>
  <c r="Q328" i="1" s="1" a="1"/>
  <c r="Q328" i="1" s="1"/>
  <c r="P932" i="1" a="1"/>
  <c r="P932" i="1" s="1"/>
  <c r="Q932" i="1" s="1" a="1"/>
  <c r="Q932" i="1" s="1"/>
  <c r="P564" i="1" a="1"/>
  <c r="P564" i="1" s="1"/>
  <c r="Q564" i="1" s="1" a="1"/>
  <c r="Q564" i="1" s="1"/>
  <c r="P852" i="1" a="1"/>
  <c r="P852" i="1" s="1"/>
  <c r="Q852" i="1" s="1" a="1"/>
  <c r="Q852" i="1" s="1"/>
  <c r="P316" i="1" a="1"/>
  <c r="P316" i="1" s="1"/>
  <c r="Q316" i="1" s="1" a="1"/>
  <c r="Q316" i="1" s="1"/>
  <c r="P816" i="1" a="1"/>
  <c r="P816" i="1" s="1"/>
  <c r="Q816" i="1" s="1" a="1"/>
  <c r="Q816" i="1" s="1"/>
  <c r="P205" i="1" a="1"/>
  <c r="P205" i="1" s="1"/>
  <c r="Q205" i="1" s="1" a="1"/>
  <c r="Q205" i="1" s="1"/>
  <c r="P997" i="1" a="1"/>
  <c r="P997" i="1" s="1"/>
  <c r="Q997" i="1" s="1" a="1"/>
  <c r="Q997" i="1" s="1"/>
  <c r="P199" i="1" a="1"/>
  <c r="P199" i="1" s="1"/>
  <c r="Q199" i="1" s="1" a="1"/>
  <c r="Q199" i="1" s="1"/>
  <c r="P664" i="1" a="1"/>
  <c r="P664" i="1" s="1"/>
  <c r="Q664" i="1" s="1" a="1"/>
  <c r="Q664" i="1" s="1"/>
  <c r="P769" i="1" a="1"/>
  <c r="P769" i="1" s="1"/>
  <c r="Q769" i="1" s="1" a="1"/>
  <c r="Q769" i="1" s="1"/>
  <c r="P651" i="1" a="1"/>
  <c r="P651" i="1" s="1"/>
  <c r="Q651" i="1" s="1" a="1"/>
  <c r="Q651" i="1" s="1"/>
  <c r="P377" i="1" a="1"/>
  <c r="P377" i="1" s="1"/>
  <c r="Q377" i="1" s="1" a="1"/>
  <c r="Q377" i="1" s="1"/>
  <c r="P880" i="1" a="1"/>
  <c r="P880" i="1" s="1"/>
  <c r="Q880" i="1" s="1" a="1"/>
  <c r="Q880" i="1" s="1"/>
  <c r="P971" i="1" a="1"/>
  <c r="P971" i="1" s="1"/>
  <c r="Q971" i="1" s="1" a="1"/>
  <c r="Q971" i="1" s="1"/>
  <c r="P36" i="1" a="1"/>
  <c r="P36" i="1" s="1"/>
  <c r="Q36" i="1" s="1" a="1"/>
  <c r="Q36" i="1" s="1"/>
  <c r="P28" i="1" a="1"/>
  <c r="P28" i="1" s="1"/>
  <c r="Q28" i="1" s="1" a="1"/>
  <c r="Q28" i="1" s="1"/>
  <c r="P167" i="1" a="1"/>
  <c r="P167" i="1" s="1"/>
  <c r="Q167" i="1" s="1" a="1"/>
  <c r="Q167" i="1" s="1"/>
  <c r="P707" i="1" a="1"/>
  <c r="P707" i="1" s="1"/>
  <c r="Q707" i="1" s="1" a="1"/>
  <c r="Q707" i="1" s="1"/>
  <c r="P754" i="1" a="1"/>
  <c r="P754" i="1" s="1"/>
  <c r="Q754" i="1" s="1" a="1"/>
  <c r="Q754" i="1" s="1"/>
  <c r="P166" i="1" a="1"/>
  <c r="P166" i="1" s="1"/>
  <c r="Q166" i="1" s="1" a="1"/>
  <c r="Q166" i="1" s="1"/>
  <c r="P886" i="1" a="1"/>
  <c r="P886" i="1" s="1"/>
  <c r="Q886" i="1" s="1" a="1"/>
  <c r="Q886" i="1" s="1"/>
  <c r="P959" i="1" a="1"/>
  <c r="P959" i="1" s="1"/>
  <c r="Q959" i="1" s="1" a="1"/>
  <c r="Q959" i="1" s="1"/>
  <c r="P1013" i="1" a="1"/>
  <c r="P1013" i="1" s="1"/>
  <c r="Q1013" i="1" s="1" a="1"/>
  <c r="Q1013" i="1" s="1"/>
  <c r="P177" i="1" a="1"/>
  <c r="P177" i="1" s="1"/>
  <c r="Q177" i="1" s="1" a="1"/>
  <c r="Q177" i="1" s="1"/>
  <c r="P233" i="1" a="1"/>
  <c r="P233" i="1" s="1"/>
  <c r="Q233" i="1" s="1" a="1"/>
  <c r="Q233" i="1" s="1"/>
  <c r="P289" i="1" a="1"/>
  <c r="P289" i="1" s="1"/>
  <c r="Q289" i="1" s="1" a="1"/>
  <c r="Q289" i="1" s="1"/>
  <c r="P720" i="1" a="1"/>
  <c r="P720" i="1" s="1"/>
  <c r="Q720" i="1" s="1" a="1"/>
  <c r="Q720" i="1" s="1"/>
  <c r="P639" i="1" a="1"/>
  <c r="P639" i="1" s="1"/>
  <c r="Q639" i="1" s="1" a="1"/>
  <c r="Q639" i="1" s="1"/>
  <c r="P832" i="1" a="1"/>
  <c r="P832" i="1" s="1"/>
  <c r="Q832" i="1" s="1" a="1"/>
  <c r="Q832" i="1" s="1"/>
  <c r="P448" i="1" a="1"/>
  <c r="P448" i="1" s="1"/>
  <c r="Q448" i="1" s="1" a="1"/>
  <c r="Q448" i="1" s="1"/>
  <c r="P606" i="1" a="1"/>
  <c r="P606" i="1" s="1"/>
  <c r="Q606" i="1" s="1" a="1"/>
  <c r="Q606" i="1" s="1"/>
  <c r="P252" i="1" a="1"/>
  <c r="P252" i="1" s="1"/>
  <c r="Q252" i="1" s="1" a="1"/>
  <c r="Q252" i="1" s="1"/>
  <c r="P657" i="1" a="1"/>
  <c r="P657" i="1" s="1"/>
  <c r="Q657" i="1" s="1" a="1"/>
  <c r="Q657" i="1" s="1"/>
  <c r="P471" i="1" a="1"/>
  <c r="P471" i="1" s="1"/>
  <c r="Q471" i="1" s="1" a="1"/>
  <c r="Q471" i="1" s="1"/>
  <c r="P765" i="1" a="1"/>
  <c r="P765" i="1" s="1"/>
  <c r="Q765" i="1" s="1" a="1"/>
  <c r="Q765" i="1" s="1"/>
  <c r="P366" i="1" a="1"/>
  <c r="P366" i="1" s="1"/>
  <c r="Q366" i="1" s="1" a="1"/>
  <c r="Q366" i="1" s="1"/>
  <c r="P926" i="1" a="1"/>
  <c r="P926" i="1" s="1"/>
  <c r="Q926" i="1" s="1" a="1"/>
  <c r="Q926" i="1" s="1"/>
  <c r="P696" i="1" a="1"/>
  <c r="P696" i="1" s="1"/>
  <c r="Q696" i="1" s="1" a="1"/>
  <c r="Q696" i="1" s="1"/>
  <c r="P523" i="1" a="1"/>
  <c r="P523" i="1" s="1"/>
  <c r="Q523" i="1" s="1" a="1"/>
  <c r="Q523" i="1" s="1"/>
  <c r="P803" i="1" a="1"/>
  <c r="P803" i="1" s="1"/>
  <c r="Q803" i="1" s="1" a="1"/>
  <c r="Q803" i="1" s="1"/>
  <c r="P807" i="1" a="1"/>
  <c r="P807" i="1" s="1"/>
  <c r="Q807" i="1" s="1" a="1"/>
  <c r="Q807" i="1" s="1"/>
  <c r="P778" i="1" a="1"/>
  <c r="P778" i="1" s="1"/>
  <c r="Q778" i="1" s="1" a="1"/>
  <c r="Q778" i="1" s="1"/>
  <c r="P228" i="1" a="1"/>
  <c r="P228" i="1" s="1"/>
  <c r="Q228" i="1" s="1" a="1"/>
  <c r="Q228" i="1" s="1"/>
  <c r="P974" i="1" a="1"/>
  <c r="P974" i="1" s="1"/>
  <c r="Q974" i="1" s="1" a="1"/>
  <c r="Q974" i="1" s="1"/>
  <c r="P138" i="1" a="1"/>
  <c r="P138" i="1" s="1"/>
  <c r="Q138" i="1" s="1" a="1"/>
  <c r="Q138" i="1" s="1"/>
  <c r="P389" i="1" a="1"/>
  <c r="P389" i="1" s="1"/>
  <c r="Q389" i="1" s="1" a="1"/>
  <c r="Q389" i="1" s="1"/>
  <c r="P48" i="1" a="1"/>
  <c r="P48" i="1" s="1"/>
  <c r="Q48" i="1" s="1" a="1"/>
  <c r="Q48" i="1" s="1"/>
  <c r="P1004" i="1" a="1"/>
  <c r="P1004" i="1" s="1"/>
  <c r="Q1004" i="1" s="1" a="1"/>
  <c r="Q1004" i="1" s="1"/>
  <c r="P278" i="1" a="1"/>
  <c r="P278" i="1" s="1"/>
  <c r="Q278" i="1" s="1" a="1"/>
  <c r="Q278" i="1" s="1"/>
  <c r="P519" i="1" a="1"/>
  <c r="P519" i="1" s="1"/>
  <c r="Q519" i="1" s="1" a="1"/>
  <c r="Q519" i="1" s="1"/>
  <c r="P1026" i="1" a="1"/>
  <c r="P1026" i="1" s="1"/>
  <c r="Q1026" i="1" s="1" a="1"/>
  <c r="Q1026" i="1" s="1"/>
  <c r="P325" i="1" a="1"/>
  <c r="P325" i="1" s="1"/>
  <c r="Q325" i="1" s="1" a="1"/>
  <c r="Q325" i="1" s="1"/>
  <c r="P367" i="1" a="1"/>
  <c r="P367" i="1" s="1"/>
  <c r="Q367" i="1" s="1" a="1"/>
  <c r="Q367" i="1" s="1"/>
  <c r="P492" i="1" a="1"/>
  <c r="P492" i="1" s="1"/>
  <c r="Q492" i="1" s="1" a="1"/>
  <c r="Q492" i="1" s="1"/>
  <c r="P253" i="1" a="1"/>
  <c r="P253" i="1" s="1"/>
  <c r="Q253" i="1" s="1" a="1"/>
  <c r="Q253" i="1" s="1"/>
  <c r="P758" i="1" a="1"/>
  <c r="P758" i="1" s="1"/>
  <c r="Q758" i="1" s="1" a="1"/>
  <c r="Q758" i="1" s="1"/>
  <c r="P815" i="1" a="1"/>
  <c r="P815" i="1" s="1"/>
  <c r="Q815" i="1" s="1" a="1"/>
  <c r="Q815" i="1" s="1"/>
  <c r="P157" i="1" a="1"/>
  <c r="P157" i="1" s="1"/>
  <c r="Q157" i="1" s="1" a="1"/>
  <c r="Q157" i="1" s="1"/>
  <c r="P544" i="1" a="1"/>
  <c r="P544" i="1" s="1"/>
  <c r="Q544" i="1" s="1" a="1"/>
  <c r="Q544" i="1" s="1"/>
  <c r="P996" i="1" a="1"/>
  <c r="P996" i="1" s="1"/>
  <c r="Q996" i="1" s="1" a="1"/>
  <c r="Q996" i="1" s="1"/>
  <c r="P685" i="1" a="1"/>
  <c r="P685" i="1" s="1"/>
  <c r="Q685" i="1" s="1" a="1"/>
  <c r="Q685" i="1" s="1"/>
  <c r="P739" i="1" a="1"/>
  <c r="P739" i="1" s="1"/>
  <c r="Q739" i="1" s="1" a="1"/>
  <c r="Q739" i="1" s="1"/>
  <c r="P337" i="1" a="1"/>
  <c r="P337" i="1" s="1"/>
  <c r="Q337" i="1" s="1" a="1"/>
  <c r="Q337" i="1" s="1"/>
  <c r="P680" i="1" a="1"/>
  <c r="P680" i="1" s="1"/>
  <c r="Q680" i="1" s="1" a="1"/>
  <c r="Q680" i="1" s="1"/>
  <c r="P418" i="1" a="1"/>
  <c r="P418" i="1" s="1"/>
  <c r="Q418" i="1" s="1" a="1"/>
  <c r="Q418" i="1" s="1"/>
  <c r="P889" i="1" a="1"/>
  <c r="P889" i="1" s="1"/>
  <c r="Q889" i="1" s="1" a="1"/>
  <c r="Q889" i="1" s="1"/>
  <c r="P152" i="1" a="1"/>
  <c r="P152" i="1" s="1"/>
  <c r="Q152" i="1" s="1" a="1"/>
  <c r="Q152" i="1" s="1"/>
  <c r="P663" i="1" a="1"/>
  <c r="P663" i="1" s="1"/>
  <c r="Q663" i="1" s="1" a="1"/>
  <c r="Q663" i="1" s="1"/>
  <c r="P576" i="1" a="1"/>
  <c r="P576" i="1" s="1"/>
  <c r="Q576" i="1" s="1" a="1"/>
  <c r="Q576" i="1" s="1"/>
  <c r="P470" i="1" a="1"/>
  <c r="P470" i="1" s="1"/>
  <c r="Q470" i="1" s="1" a="1"/>
  <c r="Q470" i="1" s="1"/>
  <c r="P463" i="1" a="1"/>
  <c r="P463" i="1" s="1"/>
  <c r="Q463" i="1" s="1" a="1"/>
  <c r="Q463" i="1" s="1"/>
  <c r="P892" i="1" a="1"/>
  <c r="P892" i="1" s="1"/>
  <c r="Q892" i="1" s="1" a="1"/>
  <c r="Q892" i="1" s="1"/>
  <c r="P419" i="1" a="1"/>
  <c r="P419" i="1" s="1"/>
  <c r="Q419" i="1" s="1" a="1"/>
  <c r="Q419" i="1" s="1"/>
  <c r="P355" i="1" a="1"/>
  <c r="P355" i="1" s="1"/>
  <c r="Q355" i="1" s="1" a="1"/>
  <c r="Q355" i="1" s="1"/>
  <c r="P92" i="1" a="1"/>
  <c r="P92" i="1" s="1"/>
  <c r="Q92" i="1" s="1" a="1"/>
  <c r="Q92" i="1" s="1"/>
  <c r="P288" i="1" a="1"/>
  <c r="P288" i="1" s="1"/>
  <c r="Q288" i="1" s="1" a="1"/>
  <c r="Q288" i="1" s="1"/>
  <c r="P224" i="1" a="1"/>
  <c r="P224" i="1" s="1"/>
  <c r="Q224" i="1" s="1" a="1"/>
  <c r="Q224" i="1" s="1"/>
  <c r="P79" i="1" a="1"/>
  <c r="P79" i="1" s="1"/>
  <c r="Q79" i="1" s="1" a="1"/>
  <c r="Q79" i="1" s="1"/>
  <c r="P476" i="1" a="1"/>
  <c r="P476" i="1" s="1"/>
  <c r="Q476" i="1" s="1" a="1"/>
  <c r="Q476" i="1" s="1"/>
  <c r="P207" i="1" a="1"/>
  <c r="P207" i="1" s="1"/>
  <c r="Q207" i="1" s="1" a="1"/>
  <c r="Q207" i="1" s="1"/>
  <c r="P1006" i="1" a="1"/>
  <c r="P1006" i="1" s="1"/>
  <c r="Q1006" i="1" s="1" a="1"/>
  <c r="Q1006" i="1" s="1"/>
  <c r="P3" i="1" a="1"/>
  <c r="P3" i="1" s="1"/>
  <c r="Q3" i="1" s="1" a="1"/>
  <c r="Q3" i="1" s="1"/>
  <c r="P972" i="1" a="1"/>
  <c r="P972" i="1" s="1"/>
  <c r="Q972" i="1" s="1" a="1"/>
  <c r="Q972" i="1" s="1"/>
  <c r="P742" i="1" a="1"/>
  <c r="P742" i="1" s="1"/>
  <c r="Q742" i="1" s="1" a="1"/>
  <c r="Q742" i="1" s="1"/>
  <c r="P679" i="1" a="1"/>
  <c r="P679" i="1" s="1"/>
  <c r="Q679" i="1" s="1" a="1"/>
  <c r="Q679" i="1" s="1"/>
  <c r="P426" i="1" a="1"/>
  <c r="P426" i="1" s="1"/>
  <c r="Q426" i="1" s="1" a="1"/>
  <c r="Q426" i="1" s="1"/>
  <c r="P768" i="1" a="1"/>
  <c r="P768" i="1" s="1"/>
  <c r="Q768" i="1" s="1" a="1"/>
  <c r="Q768" i="1" s="1"/>
  <c r="P193" i="1" a="1"/>
  <c r="P193" i="1" s="1"/>
  <c r="Q193" i="1" s="1" a="1"/>
  <c r="Q193" i="1" s="1"/>
  <c r="P372" i="1" a="1"/>
  <c r="P372" i="1" s="1"/>
  <c r="Q372" i="1" s="1" a="1"/>
  <c r="Q372" i="1" s="1"/>
  <c r="P364" i="1" a="1"/>
  <c r="P364" i="1" s="1"/>
  <c r="Q364" i="1" s="1" a="1"/>
  <c r="Q364" i="1" s="1"/>
  <c r="P60" i="1" a="1"/>
  <c r="P60" i="1" s="1"/>
  <c r="Q60" i="1" s="1" a="1"/>
  <c r="Q60" i="1" s="1"/>
  <c r="P467" i="1" a="1"/>
  <c r="P467" i="1" s="1"/>
  <c r="Q467" i="1" s="1" a="1"/>
  <c r="Q467" i="1" s="1"/>
  <c r="P308" i="1" a="1"/>
  <c r="P308" i="1" s="1"/>
  <c r="Q308" i="1" s="1" a="1"/>
  <c r="Q308" i="1" s="1"/>
  <c r="P19" i="1" a="1"/>
  <c r="P19" i="1" s="1"/>
  <c r="Q19" i="1" s="1" a="1"/>
  <c r="Q19" i="1" s="1"/>
  <c r="P424" i="1" a="1"/>
  <c r="P424" i="1" s="1"/>
  <c r="Q424" i="1" s="1" a="1"/>
  <c r="Q424" i="1" s="1"/>
  <c r="P636" i="1" a="1"/>
  <c r="P636" i="1" s="1"/>
  <c r="Q636" i="1" s="1" a="1"/>
  <c r="Q636" i="1" s="1"/>
  <c r="P351" i="1" a="1"/>
  <c r="P351" i="1" s="1"/>
  <c r="Q351" i="1" s="1" a="1"/>
  <c r="Q351" i="1" s="1"/>
  <c r="P945" i="1" a="1"/>
  <c r="P945" i="1" s="1"/>
  <c r="Q945" i="1" s="1" a="1"/>
  <c r="Q945" i="1" s="1"/>
  <c r="P704" i="1" a="1"/>
  <c r="P704" i="1" s="1"/>
  <c r="Q704" i="1" s="1" a="1"/>
  <c r="Q704" i="1" s="1"/>
  <c r="P955" i="1" a="1"/>
  <c r="P955" i="1" s="1"/>
  <c r="Q955" i="1" s="1" a="1"/>
  <c r="Q955" i="1" s="1"/>
  <c r="P994" i="1" a="1"/>
  <c r="P994" i="1" s="1"/>
  <c r="Q994" i="1" s="1" a="1"/>
  <c r="Q994" i="1" s="1"/>
  <c r="P725" i="1" a="1"/>
  <c r="P725" i="1" s="1"/>
  <c r="Q725" i="1" s="1" a="1"/>
  <c r="Q725" i="1" s="1"/>
  <c r="P147" i="1" a="1"/>
  <c r="P147" i="1" s="1"/>
  <c r="Q147" i="1" s="1" a="1"/>
  <c r="Q147" i="1" s="1"/>
  <c r="P755" i="1" a="1"/>
  <c r="P755" i="1" s="1"/>
  <c r="Q755" i="1" s="1" a="1"/>
  <c r="Q755" i="1" s="1"/>
  <c r="P856" i="1" a="1"/>
  <c r="P856" i="1" s="1"/>
  <c r="Q856" i="1" s="1" a="1"/>
  <c r="Q856" i="1" s="1"/>
  <c r="P96" i="1" a="1"/>
  <c r="P96" i="1" s="1"/>
  <c r="Q96" i="1" s="1" a="1"/>
  <c r="Q96" i="1" s="1"/>
  <c r="P562" i="1" a="1"/>
  <c r="P562" i="1" s="1"/>
  <c r="Q562" i="1" s="1" a="1"/>
  <c r="Q562" i="1" s="1"/>
  <c r="P902" i="1" a="1"/>
  <c r="P902" i="1" s="1"/>
  <c r="Q902" i="1" s="1" a="1"/>
  <c r="Q902" i="1" s="1"/>
  <c r="P43" i="1" a="1"/>
  <c r="P43" i="1" s="1"/>
  <c r="Q43" i="1" s="1" a="1"/>
  <c r="Q43" i="1" s="1"/>
  <c r="P452" i="1" a="1"/>
  <c r="P452" i="1" s="1"/>
  <c r="Q452" i="1" s="1" a="1"/>
  <c r="Q452" i="1" s="1"/>
  <c r="P844" i="1" a="1"/>
  <c r="P844" i="1" s="1"/>
  <c r="Q844" i="1" s="1" a="1"/>
  <c r="Q844" i="1" s="1"/>
  <c r="P588" i="1" a="1"/>
  <c r="P588" i="1" s="1"/>
  <c r="Q588" i="1" s="1" a="1"/>
  <c r="Q588" i="1" s="1"/>
  <c r="P672" i="1" a="1"/>
  <c r="P672" i="1" s="1"/>
  <c r="Q672" i="1" s="1" a="1"/>
  <c r="Q672" i="1" s="1"/>
  <c r="P301" i="1" a="1"/>
  <c r="P301" i="1" s="1"/>
  <c r="Q301" i="1" s="1" a="1"/>
  <c r="Q301" i="1" s="1"/>
  <c r="P480" i="1" a="1"/>
  <c r="P480" i="1" s="1"/>
  <c r="Q480" i="1" s="1" a="1"/>
  <c r="Q480" i="1" s="1"/>
  <c r="P962" i="1" a="1"/>
  <c r="P962" i="1" s="1"/>
  <c r="Q962" i="1" s="1" a="1"/>
  <c r="Q962" i="1" s="1"/>
  <c r="P411" i="1" a="1"/>
  <c r="P411" i="1" s="1"/>
  <c r="Q411" i="1" s="1" a="1"/>
  <c r="Q411" i="1" s="1"/>
  <c r="P581" i="1" a="1"/>
  <c r="P581" i="1" s="1"/>
  <c r="Q581" i="1" s="1" a="1"/>
  <c r="Q581" i="1" s="1"/>
  <c r="P764" i="1" a="1"/>
  <c r="P764" i="1" s="1"/>
  <c r="Q764" i="1" s="1" a="1"/>
  <c r="Q764" i="1" s="1"/>
  <c r="P873" i="1" a="1"/>
  <c r="P873" i="1" s="1"/>
  <c r="Q873" i="1" s="1" a="1"/>
  <c r="Q873" i="1" s="1"/>
  <c r="P1025" i="1" a="1"/>
  <c r="P1025" i="1" s="1"/>
  <c r="Q1025" i="1" s="1" a="1"/>
  <c r="Q1025" i="1" s="1"/>
  <c r="P30" i="1" a="1"/>
  <c r="P30" i="1" s="1"/>
  <c r="Q30" i="1" s="1" a="1"/>
  <c r="Q30" i="1" s="1"/>
  <c r="P1002" i="1" a="1"/>
  <c r="P1002" i="1" s="1"/>
  <c r="Q1002" i="1" s="1" a="1"/>
  <c r="Q1002" i="1" s="1"/>
  <c r="P344" i="1" a="1"/>
  <c r="P344" i="1" s="1"/>
  <c r="Q344" i="1" s="1" a="1"/>
  <c r="Q344" i="1" s="1"/>
  <c r="P897" i="1" a="1"/>
  <c r="P897" i="1" s="1"/>
  <c r="Q897" i="1" s="1" a="1"/>
  <c r="Q897" i="1" s="1"/>
  <c r="P690" i="1" a="1"/>
  <c r="P690" i="1" s="1"/>
  <c r="Q690" i="1" s="1" a="1"/>
  <c r="Q690" i="1" s="1"/>
  <c r="P306" i="1" a="1"/>
  <c r="P306" i="1" s="1"/>
  <c r="Q306" i="1" s="1" a="1"/>
  <c r="Q306" i="1" s="1"/>
  <c r="P333" i="1" a="1"/>
  <c r="P333" i="1" s="1"/>
  <c r="Q333" i="1" s="1" a="1"/>
  <c r="Q333" i="1" s="1"/>
  <c r="P360" i="1" a="1"/>
  <c r="P360" i="1" s="1"/>
  <c r="Q360" i="1" s="1" a="1"/>
  <c r="Q360" i="1" s="1"/>
  <c r="P753" i="1" a="1"/>
  <c r="P753" i="1" s="1"/>
  <c r="Q753" i="1" s="1" a="1"/>
  <c r="Q753" i="1" s="1"/>
  <c r="P676" i="1" a="1"/>
  <c r="P676" i="1" s="1"/>
  <c r="Q676" i="1" s="1" a="1"/>
  <c r="Q676" i="1" s="1"/>
  <c r="P213" i="1" a="1"/>
  <c r="P213" i="1" s="1"/>
  <c r="Q213" i="1" s="1" a="1"/>
  <c r="Q213" i="1" s="1"/>
  <c r="P905" i="1" a="1"/>
  <c r="P905" i="1" s="1"/>
  <c r="Q905" i="1" s="1" a="1"/>
  <c r="Q905" i="1" s="1"/>
  <c r="P642" i="1" a="1"/>
  <c r="P642" i="1" s="1"/>
  <c r="Q642" i="1" s="1" a="1"/>
  <c r="Q642" i="1" s="1"/>
  <c r="P908" i="1" a="1"/>
  <c r="P908" i="1" s="1"/>
  <c r="Q908" i="1" s="1" a="1"/>
  <c r="Q908" i="1" s="1"/>
  <c r="P939" i="1" a="1"/>
  <c r="P939" i="1" s="1"/>
  <c r="Q939" i="1" s="1" a="1"/>
  <c r="Q939" i="1" s="1"/>
  <c r="P692" i="1" a="1"/>
  <c r="P692" i="1" s="1"/>
  <c r="Q692" i="1" s="1" a="1"/>
  <c r="Q692" i="1" s="1"/>
  <c r="P126" i="1" a="1"/>
  <c r="P126" i="1" s="1"/>
  <c r="Q126" i="1" s="1" a="1"/>
  <c r="Q126" i="1" s="1"/>
  <c r="P533" i="1" a="1"/>
  <c r="P533" i="1" s="1"/>
  <c r="Q533" i="1" s="1" a="1"/>
  <c r="Q533" i="1" s="1"/>
  <c r="P39" i="1" a="1"/>
  <c r="P39" i="1" s="1"/>
  <c r="Q39" i="1" s="1" a="1"/>
  <c r="Q39" i="1" s="1"/>
  <c r="P824" i="1" a="1"/>
  <c r="P824" i="1" s="1"/>
  <c r="Q824" i="1" s="1" a="1"/>
  <c r="Q824" i="1" s="1"/>
  <c r="P444" i="1" a="1"/>
  <c r="P444" i="1" s="1"/>
  <c r="Q444" i="1" s="1" a="1"/>
  <c r="Q444" i="1" s="1"/>
  <c r="P112" i="1" a="1"/>
  <c r="P112" i="1" s="1"/>
  <c r="Q112" i="1" s="1" a="1"/>
  <c r="Q112" i="1" s="1"/>
  <c r="P587" i="1" a="1"/>
  <c r="P587" i="1" s="1"/>
  <c r="Q587" i="1" s="1" a="1"/>
  <c r="Q587" i="1" s="1"/>
  <c r="P633" i="1" a="1"/>
  <c r="P633" i="1" s="1"/>
  <c r="Q633" i="1" s="1" a="1"/>
  <c r="Q633" i="1" s="1"/>
  <c r="P1011" i="1" a="1"/>
  <c r="P1011" i="1" s="1"/>
  <c r="Q1011" i="1" s="1" a="1"/>
  <c r="Q1011" i="1" s="1"/>
  <c r="P763" i="1" a="1"/>
  <c r="P763" i="1" s="1"/>
  <c r="Q763" i="1" s="1" a="1"/>
  <c r="Q763" i="1" s="1"/>
  <c r="P799" i="1" a="1"/>
  <c r="P799" i="1" s="1"/>
  <c r="Q799" i="1" s="1" a="1"/>
  <c r="Q799" i="1" s="1"/>
  <c r="P783" i="1" a="1"/>
  <c r="P783" i="1" s="1"/>
  <c r="Q783" i="1" s="1" a="1"/>
  <c r="Q783" i="1" s="1"/>
  <c r="P632" i="1" a="1"/>
  <c r="P632" i="1" s="1"/>
  <c r="Q632" i="1" s="1" a="1"/>
  <c r="Q632" i="1" s="1"/>
  <c r="P214" i="1" a="1"/>
  <c r="P214" i="1" s="1"/>
  <c r="Q214" i="1" s="1" a="1"/>
  <c r="Q214" i="1" s="1"/>
  <c r="P371" i="1" a="1"/>
  <c r="P371" i="1" s="1"/>
  <c r="Q371" i="1" s="1" a="1"/>
  <c r="Q371" i="1" s="1"/>
  <c r="P319" i="1" a="1"/>
  <c r="P319" i="1" s="1"/>
  <c r="Q319" i="1" s="1" a="1"/>
  <c r="Q319" i="1" s="1"/>
  <c r="P245" i="1" a="1"/>
  <c r="P245" i="1" s="1"/>
  <c r="Q245" i="1" s="1" a="1"/>
  <c r="Q245" i="1" s="1"/>
  <c r="P1020" i="1" a="1"/>
  <c r="P1020" i="1" s="1"/>
  <c r="Q1020" i="1" s="1" a="1"/>
  <c r="Q1020" i="1" s="1"/>
  <c r="P24" i="1" a="1"/>
  <c r="P24" i="1" s="1"/>
  <c r="Q24" i="1" s="1" a="1"/>
  <c r="Q24" i="1" s="1"/>
  <c r="P258" i="1" a="1"/>
  <c r="P258" i="1" s="1"/>
  <c r="Q258" i="1" s="1" a="1"/>
  <c r="Q258" i="1" s="1"/>
  <c r="P277" i="1" a="1"/>
  <c r="P277" i="1" s="1"/>
  <c r="Q277" i="1" s="1" a="1"/>
  <c r="Q277" i="1" s="1"/>
  <c r="P518" i="1" a="1"/>
  <c r="P518" i="1" s="1"/>
  <c r="Q518" i="1" s="1" a="1"/>
  <c r="Q518" i="1" s="1"/>
  <c r="P119" i="1" a="1"/>
  <c r="P119" i="1" s="1"/>
  <c r="Q119" i="1" s="1" a="1"/>
  <c r="Q119" i="1" s="1"/>
  <c r="P982" i="1" a="1"/>
  <c r="P982" i="1" s="1"/>
  <c r="Q982" i="1" s="1" a="1"/>
  <c r="Q982" i="1" s="1"/>
  <c r="P1003" i="1" a="1"/>
  <c r="P1003" i="1" s="1"/>
  <c r="Q1003" i="1" s="1" a="1"/>
  <c r="Q1003" i="1" s="1"/>
  <c r="P128" i="1" a="1"/>
  <c r="P128" i="1" s="1"/>
  <c r="Q128" i="1" s="1" a="1"/>
  <c r="Q128" i="1" s="1"/>
  <c r="P605" i="1" a="1"/>
  <c r="P605" i="1" s="1"/>
  <c r="Q605" i="1" s="1" a="1"/>
  <c r="Q605" i="1" s="1"/>
  <c r="P723" i="1" a="1"/>
  <c r="P723" i="1" s="1"/>
  <c r="Q723" i="1" s="1" a="1"/>
  <c r="Q723" i="1" s="1"/>
  <c r="P62" i="1" a="1"/>
  <c r="P62" i="1" s="1"/>
  <c r="Q62" i="1" s="1" a="1"/>
  <c r="Q62" i="1" s="1"/>
  <c r="P78" i="1" a="1"/>
  <c r="P78" i="1" s="1"/>
  <c r="Q78" i="1" s="1" a="1"/>
  <c r="Q78" i="1" s="1"/>
  <c r="P598" i="1" a="1"/>
  <c r="P598" i="1" s="1"/>
  <c r="Q598" i="1" s="1" a="1"/>
  <c r="Q598" i="1" s="1"/>
  <c r="P614" i="1" a="1"/>
  <c r="P614" i="1" s="1"/>
  <c r="Q614" i="1" s="1" a="1"/>
  <c r="Q614" i="1" s="1"/>
  <c r="P641" i="1" a="1"/>
  <c r="P641" i="1" s="1"/>
  <c r="Q641" i="1" s="1" a="1"/>
  <c r="Q641" i="1" s="1"/>
  <c r="P839" i="1" a="1"/>
  <c r="P839" i="1" s="1"/>
  <c r="Q839" i="1" s="1" a="1"/>
  <c r="Q839" i="1" s="1"/>
  <c r="P287" i="1" a="1"/>
  <c r="P287" i="1" s="1"/>
  <c r="Q287" i="1" s="1" a="1"/>
  <c r="Q287" i="1" s="1"/>
  <c r="P551" i="1" a="1"/>
  <c r="P551" i="1" s="1"/>
  <c r="Q551" i="1" s="1" a="1"/>
  <c r="Q551" i="1" s="1"/>
  <c r="P884" i="1" a="1"/>
  <c r="P884" i="1" s="1"/>
  <c r="Q884" i="1" s="1" a="1"/>
  <c r="Q884" i="1" s="1"/>
  <c r="P777" i="1" a="1"/>
  <c r="P777" i="1" s="1"/>
  <c r="Q777" i="1" s="1" a="1"/>
  <c r="Q777" i="1" s="1"/>
  <c r="P526" i="1" a="1"/>
  <c r="P526" i="1" s="1"/>
  <c r="Q526" i="1" s="1" a="1"/>
  <c r="Q526" i="1" s="1"/>
  <c r="P561" i="1" a="1"/>
  <c r="P561" i="1" s="1"/>
  <c r="Q561" i="1" s="1" a="1"/>
  <c r="Q561" i="1" s="1"/>
  <c r="P451" i="1" a="1"/>
  <c r="P451" i="1" s="1"/>
  <c r="Q451" i="1" s="1" a="1"/>
  <c r="Q451" i="1" s="1"/>
  <c r="P536" i="1" a="1"/>
  <c r="P536" i="1" s="1"/>
  <c r="Q536" i="1" s="1" a="1"/>
  <c r="Q536" i="1" s="1"/>
  <c r="P900" i="1" a="1"/>
  <c r="P900" i="1" s="1"/>
  <c r="Q900" i="1" s="1" a="1"/>
  <c r="Q900" i="1" s="1"/>
  <c r="P266" i="1" a="1"/>
  <c r="P266" i="1" s="1"/>
  <c r="Q266" i="1" s="1" a="1"/>
  <c r="Q266" i="1" s="1"/>
  <c r="P307" i="1" a="1"/>
  <c r="P307" i="1" s="1"/>
  <c r="Q307" i="1" s="1" a="1"/>
  <c r="Q307" i="1" s="1"/>
  <c r="P312" i="1" a="1"/>
  <c r="P312" i="1" s="1"/>
  <c r="Q312" i="1" s="1" a="1"/>
  <c r="Q312" i="1" s="1"/>
  <c r="P831" i="1" a="1"/>
  <c r="P831" i="1" s="1"/>
  <c r="Q831" i="1" s="1" a="1"/>
  <c r="Q831" i="1" s="1"/>
  <c r="P938" i="1" a="1"/>
  <c r="P938" i="1" s="1"/>
  <c r="Q938" i="1" s="1" a="1"/>
  <c r="Q938" i="1" s="1"/>
  <c r="P591" i="1" a="1"/>
  <c r="P591" i="1" s="1"/>
  <c r="Q591" i="1" s="1" a="1"/>
  <c r="Q591" i="1" s="1"/>
  <c r="P443" i="1" a="1"/>
  <c r="P443" i="1" s="1"/>
  <c r="Q443" i="1" s="1" a="1"/>
  <c r="Q443" i="1" s="1"/>
  <c r="P520" i="1" a="1"/>
  <c r="P520" i="1" s="1"/>
  <c r="Q520" i="1" s="1" a="1"/>
  <c r="Q520" i="1" s="1"/>
  <c r="P1031" i="1" a="1"/>
  <c r="P1031" i="1" s="1"/>
  <c r="Q1031" i="1" s="1" a="1"/>
  <c r="Q1031" i="1" s="1"/>
  <c r="P433" i="1" a="1"/>
  <c r="P433" i="1" s="1"/>
  <c r="Q433" i="1" s="1" a="1"/>
  <c r="Q433" i="1" s="1"/>
  <c r="P746" i="1" a="1"/>
  <c r="P746" i="1" s="1"/>
  <c r="Q746" i="1" s="1" a="1"/>
  <c r="Q746" i="1" s="1"/>
  <c r="P496" i="1" a="1"/>
  <c r="P496" i="1" s="1"/>
  <c r="Q496" i="1" s="1" a="1"/>
  <c r="Q496" i="1" s="1"/>
  <c r="P311" i="1" a="1"/>
  <c r="P311" i="1" s="1"/>
  <c r="Q311" i="1" s="1" a="1"/>
  <c r="Q311" i="1" s="1"/>
  <c r="P380" i="1" a="1"/>
  <c r="P380" i="1" s="1"/>
  <c r="Q380" i="1" s="1" a="1"/>
  <c r="Q380" i="1" s="1"/>
  <c r="P547" i="1" a="1"/>
  <c r="P547" i="1" s="1"/>
  <c r="Q547" i="1" s="1" a="1"/>
  <c r="Q547" i="1" s="1"/>
  <c r="P820" i="1" a="1"/>
  <c r="P820" i="1" s="1"/>
  <c r="Q820" i="1" s="1" a="1"/>
  <c r="Q820" i="1" s="1"/>
  <c r="P2" i="1" a="1"/>
  <c r="P2" i="1" s="1"/>
  <c r="Q2" i="1" s="1" a="1"/>
  <c r="Q2" i="1" s="1"/>
  <c r="P793" i="1" a="1"/>
  <c r="P793" i="1" s="1"/>
  <c r="Q793" i="1" s="1" a="1"/>
  <c r="Q793" i="1" s="1"/>
  <c r="P1022" i="1" a="1"/>
  <c r="P1022" i="1" s="1"/>
  <c r="Q1022" i="1" s="1" a="1"/>
  <c r="Q1022" i="1" s="1"/>
  <c r="P197" i="1" a="1"/>
  <c r="P197" i="1" s="1"/>
  <c r="Q197" i="1" s="1" a="1"/>
  <c r="Q197" i="1" s="1"/>
  <c r="P760" i="1" a="1"/>
  <c r="P760" i="1" s="1"/>
  <c r="Q760" i="1" s="1" a="1"/>
  <c r="Q760" i="1" s="1"/>
  <c r="P125" i="1" a="1"/>
  <c r="P125" i="1" s="1"/>
  <c r="Q125" i="1" s="1" a="1"/>
  <c r="Q125" i="1" s="1"/>
  <c r="P631" i="1" a="1"/>
  <c r="P631" i="1" s="1"/>
  <c r="Q631" i="1" s="1" a="1"/>
  <c r="Q631" i="1" s="1"/>
  <c r="P255" i="1" a="1"/>
  <c r="P255" i="1" s="1"/>
  <c r="Q255" i="1" s="1" a="1"/>
  <c r="Q255" i="1" s="1"/>
  <c r="P57" i="1" a="1"/>
  <c r="P57" i="1" s="1"/>
  <c r="Q57" i="1" s="1" a="1"/>
  <c r="Q57" i="1" s="1"/>
  <c r="P607" i="1" a="1"/>
  <c r="P607" i="1" s="1"/>
  <c r="Q607" i="1" s="1" a="1"/>
  <c r="Q607" i="1" s="1"/>
  <c r="P626" i="1" a="1"/>
  <c r="P626" i="1" s="1"/>
  <c r="Q626" i="1" s="1" a="1"/>
  <c r="Q626" i="1" s="1"/>
  <c r="P191" i="1" a="1"/>
  <c r="P191" i="1" s="1"/>
  <c r="Q191" i="1" s="1" a="1"/>
  <c r="Q191" i="1" s="1"/>
  <c r="P814" i="1" a="1"/>
  <c r="P814" i="1" s="1"/>
  <c r="Q814" i="1" s="1" a="1"/>
  <c r="Q814" i="1" s="1"/>
  <c r="P67" i="1" a="1"/>
  <c r="P67" i="1" s="1"/>
  <c r="Q67" i="1" s="1" a="1"/>
  <c r="Q67" i="1" s="1"/>
  <c r="P508" i="1" a="1"/>
  <c r="P508" i="1" s="1"/>
  <c r="Q508" i="1" s="1" a="1"/>
  <c r="Q508" i="1" s="1"/>
  <c r="P898" i="1" a="1"/>
  <c r="P898" i="1" s="1"/>
  <c r="Q898" i="1" s="1" a="1"/>
  <c r="Q898" i="1" s="1"/>
  <c r="P700" i="1" a="1"/>
  <c r="P700" i="1" s="1"/>
  <c r="Q700" i="1" s="1" a="1"/>
  <c r="Q700" i="1" s="1"/>
  <c r="P318" i="1" a="1"/>
  <c r="P318" i="1" s="1"/>
  <c r="Q318" i="1" s="1" a="1"/>
  <c r="Q318" i="1" s="1"/>
  <c r="P239" i="1" a="1"/>
  <c r="P239" i="1" s="1"/>
  <c r="Q239" i="1" s="1" a="1"/>
  <c r="Q239" i="1" s="1"/>
  <c r="P135" i="1" a="1"/>
  <c r="P135" i="1" s="1"/>
  <c r="Q135" i="1" s="1" a="1"/>
  <c r="Q135" i="1" s="1"/>
  <c r="P987" i="1" a="1"/>
  <c r="P987" i="1" s="1"/>
  <c r="Q987" i="1" s="1" a="1"/>
  <c r="Q987" i="1" s="1"/>
  <c r="P646" i="1" a="1"/>
  <c r="P646" i="1" s="1"/>
  <c r="Q646" i="1" s="1" a="1"/>
  <c r="Q646" i="1" s="1"/>
  <c r="P623" i="1" a="1"/>
  <c r="P623" i="1" s="1"/>
  <c r="Q623" i="1" s="1" a="1"/>
  <c r="Q623" i="1" s="1"/>
  <c r="P206" i="1" a="1"/>
  <c r="P206" i="1" s="1"/>
  <c r="Q206" i="1" s="1" a="1"/>
  <c r="Q206" i="1" s="1"/>
  <c r="P353" i="1" a="1"/>
  <c r="P353" i="1" s="1"/>
  <c r="Q353" i="1" s="1" a="1"/>
  <c r="Q353" i="1" s="1"/>
  <c r="P669" i="1" a="1"/>
  <c r="P669" i="1" s="1"/>
  <c r="Q669" i="1" s="1" a="1"/>
  <c r="Q669" i="1" s="1"/>
  <c r="P491" i="1" a="1"/>
  <c r="P491" i="1" s="1"/>
  <c r="Q491" i="1" s="1" a="1"/>
  <c r="Q491" i="1" s="1"/>
  <c r="P798" i="1" a="1"/>
  <c r="P798" i="1" s="1"/>
  <c r="Q798" i="1" s="1" a="1"/>
  <c r="Q798" i="1" s="1"/>
  <c r="P291" i="1" a="1"/>
  <c r="P291" i="1" s="1"/>
  <c r="Q291" i="1" s="1" a="1"/>
  <c r="Q291" i="1" s="1"/>
  <c r="P149" i="1" a="1"/>
  <c r="P149" i="1" s="1"/>
  <c r="Q149" i="1" s="1" a="1"/>
  <c r="Q149" i="1" s="1"/>
  <c r="P268" i="1" a="1"/>
  <c r="P268" i="1" s="1"/>
  <c r="Q268" i="1" s="1" a="1"/>
  <c r="Q268" i="1" s="1"/>
  <c r="P693" i="1" a="1"/>
  <c r="P693" i="1" s="1"/>
  <c r="Q693" i="1" s="1" a="1"/>
  <c r="Q693" i="1" s="1"/>
  <c r="P668" i="1" a="1"/>
  <c r="P668" i="1" s="1"/>
  <c r="Q668" i="1" s="1" a="1"/>
  <c r="Q668" i="1" s="1"/>
  <c r="P163" i="1" a="1"/>
  <c r="P163" i="1" s="1"/>
  <c r="Q163" i="1" s="1" a="1"/>
  <c r="Q163" i="1" s="1"/>
  <c r="P964" i="1" a="1"/>
  <c r="P964" i="1" s="1"/>
  <c r="Q964" i="1" s="1" a="1"/>
  <c r="Q964" i="1" s="1"/>
  <c r="P108" i="1" a="1"/>
  <c r="P108" i="1" s="1"/>
  <c r="Q108" i="1" s="1" a="1"/>
  <c r="Q108" i="1" s="1"/>
  <c r="P431" i="1" a="1"/>
  <c r="P431" i="1" s="1"/>
  <c r="Q431" i="1" s="1" a="1"/>
  <c r="Q431" i="1" s="1"/>
  <c r="P571" i="1" a="1"/>
  <c r="P571" i="1" s="1"/>
  <c r="Q571" i="1" s="1" a="1"/>
  <c r="Q571" i="1" s="1"/>
  <c r="P198" i="1" a="1"/>
  <c r="P198" i="1" s="1"/>
  <c r="Q198" i="1" s="1" a="1"/>
  <c r="Q198" i="1" s="1"/>
  <c r="P732" i="1" a="1"/>
  <c r="P732" i="1" s="1"/>
  <c r="Q732" i="1" s="1" a="1"/>
  <c r="Q732" i="1" s="1"/>
  <c r="P501" i="1" a="1"/>
  <c r="P501" i="1" s="1"/>
  <c r="Q501" i="1" s="1" a="1"/>
  <c r="Q501" i="1" s="1"/>
  <c r="P52" i="1" a="1"/>
  <c r="P52" i="1" s="1"/>
  <c r="Q52" i="1" s="1" a="1"/>
  <c r="Q52" i="1" s="1"/>
  <c r="P788" i="1" a="1"/>
  <c r="P788" i="1" s="1"/>
  <c r="Q788" i="1" s="1" a="1"/>
  <c r="Q788" i="1" s="1"/>
  <c r="P385" i="1" a="1"/>
  <c r="P385" i="1" s="1"/>
  <c r="Q385" i="1" s="1" a="1"/>
  <c r="Q385" i="1" s="1"/>
  <c r="P560" i="1" a="1"/>
  <c r="P560" i="1" s="1"/>
  <c r="Q560" i="1" s="1" a="1"/>
  <c r="Q560" i="1" s="1"/>
  <c r="P963" i="1" a="1"/>
  <c r="P963" i="1" s="1"/>
  <c r="Q963" i="1" s="1" a="1"/>
  <c r="Q963" i="1" s="1"/>
  <c r="P485" i="1" a="1"/>
  <c r="P485" i="1" s="1"/>
  <c r="Q485" i="1" s="1" a="1"/>
  <c r="Q485" i="1" s="1"/>
  <c r="P683" i="1" a="1"/>
  <c r="P683" i="1" s="1"/>
  <c r="Q683" i="1" s="1" a="1"/>
  <c r="Q683" i="1" s="1"/>
  <c r="P855" i="1" a="1"/>
  <c r="P855" i="1" s="1"/>
  <c r="Q855" i="1" s="1" a="1"/>
  <c r="Q855" i="1" s="1"/>
  <c r="P334" i="1" a="1"/>
  <c r="P334" i="1" s="1"/>
  <c r="Q334" i="1" s="1" a="1"/>
  <c r="Q334" i="1" s="1"/>
  <c r="P1005" i="1" a="1"/>
  <c r="P1005" i="1" s="1"/>
  <c r="Q1005" i="1" s="1" a="1"/>
  <c r="Q1005" i="1" s="1"/>
  <c r="P594" i="1" a="1"/>
  <c r="P594" i="1" s="1"/>
  <c r="Q594" i="1" s="1" a="1"/>
  <c r="Q594" i="1" s="1"/>
  <c r="P550" i="1" a="1"/>
  <c r="P550" i="1" s="1"/>
  <c r="Q550" i="1" s="1" a="1"/>
  <c r="Q550" i="1" s="1"/>
  <c r="P370" i="1" a="1"/>
  <c r="P370" i="1" s="1"/>
  <c r="Q370" i="1" s="1" a="1"/>
  <c r="Q370" i="1" s="1"/>
  <c r="P509" i="1" a="1"/>
  <c r="P509" i="1" s="1"/>
  <c r="Q509" i="1" s="1" a="1"/>
  <c r="Q509" i="1" s="1"/>
  <c r="P854" i="1" a="1"/>
  <c r="P854" i="1" s="1"/>
  <c r="Q854" i="1" s="1" a="1"/>
  <c r="Q854" i="1" s="1"/>
  <c r="P507" i="1" a="1"/>
  <c r="P507" i="1" s="1"/>
  <c r="Q507" i="1" s="1" a="1"/>
  <c r="Q507" i="1" s="1"/>
  <c r="P513" i="1" a="1"/>
  <c r="P513" i="1" s="1"/>
  <c r="Q513" i="1" s="1" a="1"/>
  <c r="Q513" i="1" s="1"/>
  <c r="P38" i="1" a="1"/>
  <c r="P38" i="1" s="1"/>
  <c r="Q38" i="1" s="1" a="1"/>
  <c r="Q38" i="1" s="1"/>
  <c r="P395" i="1" a="1"/>
  <c r="P395" i="1" s="1"/>
  <c r="Q395" i="1" s="1" a="1"/>
  <c r="Q395" i="1" s="1"/>
  <c r="P124" i="1" a="1"/>
  <c r="P124" i="1" s="1"/>
  <c r="Q124" i="1" s="1" a="1"/>
  <c r="Q124" i="1" s="1"/>
  <c r="P416" i="1" a="1"/>
  <c r="P416" i="1" s="1"/>
  <c r="Q416" i="1" s="1" a="1"/>
  <c r="Q416" i="1" s="1"/>
  <c r="P237" i="1" a="1"/>
  <c r="P237" i="1" s="1"/>
  <c r="Q237" i="1" s="1" a="1"/>
  <c r="Q237" i="1" s="1"/>
  <c r="P386" i="1" a="1"/>
  <c r="P386" i="1" s="1"/>
  <c r="Q386" i="1" s="1" a="1"/>
  <c r="Q386" i="1" s="1"/>
  <c r="P159" i="1" a="1"/>
  <c r="P159" i="1" s="1"/>
  <c r="Q159" i="1" s="1" a="1"/>
  <c r="Q159" i="1" s="1"/>
  <c r="P819" i="1" a="1"/>
  <c r="P819" i="1" s="1"/>
  <c r="Q819" i="1" s="1" a="1"/>
  <c r="Q819" i="1" s="1"/>
  <c r="P802" i="1" a="1"/>
  <c r="P802" i="1" s="1"/>
  <c r="Q802" i="1" s="1" a="1"/>
  <c r="Q802" i="1" s="1"/>
  <c r="P922" i="1" a="1"/>
  <c r="P922" i="1" s="1"/>
  <c r="Q922" i="1" s="1" a="1"/>
  <c r="Q922" i="1" s="1"/>
  <c r="P77" i="1" a="1"/>
  <c r="P77" i="1" s="1"/>
  <c r="Q77" i="1" s="1" a="1"/>
  <c r="Q77" i="1" s="1"/>
  <c r="P65" i="1" a="1"/>
  <c r="P65" i="1" s="1"/>
  <c r="Q65" i="1" s="1" a="1"/>
  <c r="Q65" i="1" s="1"/>
  <c r="P767" i="1" a="1"/>
  <c r="P767" i="1" s="1"/>
  <c r="Q767" i="1" s="1" a="1"/>
  <c r="Q767" i="1" s="1"/>
  <c r="P172" i="1" a="1"/>
  <c r="P172" i="1" s="1"/>
  <c r="Q172" i="1" s="1" a="1"/>
  <c r="Q172" i="1" s="1"/>
  <c r="P332" i="1" a="1"/>
  <c r="P332" i="1" s="1"/>
  <c r="Q332" i="1" s="1" a="1"/>
  <c r="Q332" i="1" s="1"/>
  <c r="P76" i="1" a="1"/>
  <c r="P76" i="1" s="1"/>
  <c r="Q76" i="1" s="1" a="1"/>
  <c r="Q76" i="1" s="1"/>
  <c r="P837" i="1" a="1"/>
  <c r="P837" i="1" s="1"/>
  <c r="Q837" i="1" s="1" a="1"/>
  <c r="Q837" i="1" s="1"/>
  <c r="P61" i="1" a="1"/>
  <c r="P61" i="1" s="1"/>
  <c r="Q61" i="1" s="1" a="1"/>
  <c r="Q61" i="1" s="1"/>
  <c r="P1007" i="1" a="1"/>
  <c r="P1007" i="1" s="1"/>
  <c r="Q1007" i="1" s="1" a="1"/>
  <c r="Q1007" i="1" s="1"/>
  <c r="P7" i="1" a="1"/>
  <c r="P7" i="1" s="1"/>
  <c r="Q7" i="1" s="1" a="1"/>
  <c r="Q7" i="1" s="1"/>
  <c r="P12" i="1" a="1"/>
  <c r="P12" i="1" s="1"/>
  <c r="Q12" i="1" s="1" a="1"/>
  <c r="Q12" i="1" s="1"/>
  <c r="P656" i="1" a="1"/>
  <c r="P656" i="1" s="1"/>
  <c r="Q656" i="1" s="1" a="1"/>
  <c r="Q656" i="1" s="1"/>
  <c r="P986" i="1" a="1"/>
  <c r="P986" i="1" s="1"/>
  <c r="Q986" i="1" s="1" a="1"/>
  <c r="Q986" i="1" s="1"/>
  <c r="P801" i="1" a="1"/>
  <c r="P801" i="1" s="1"/>
  <c r="Q801" i="1" s="1" a="1"/>
  <c r="Q801" i="1" s="1"/>
  <c r="P83" i="1" a="1"/>
  <c r="P83" i="1" s="1"/>
  <c r="Q83" i="1" s="1" a="1"/>
  <c r="Q83" i="1" s="1"/>
  <c r="P295" i="1" a="1"/>
  <c r="P295" i="1" s="1"/>
  <c r="Q295" i="1" s="1" a="1"/>
  <c r="Q295" i="1" s="1"/>
  <c r="P722" i="1" a="1"/>
  <c r="P722" i="1" s="1"/>
  <c r="Q722" i="1" s="1" a="1"/>
  <c r="Q722" i="1" s="1"/>
  <c r="P398" i="1" a="1"/>
  <c r="P398" i="1" s="1"/>
  <c r="Q398" i="1" s="1" a="1"/>
  <c r="Q398" i="1" s="1"/>
  <c r="P1030" i="1" a="1"/>
  <c r="P1030" i="1" s="1"/>
  <c r="Q1030" i="1" s="1" a="1"/>
  <c r="Q1030" i="1" s="1"/>
  <c r="P490" i="1" a="1"/>
  <c r="P490" i="1" s="1"/>
  <c r="Q490" i="1" s="1" a="1"/>
  <c r="Q490" i="1" s="1"/>
  <c r="P559" i="1" a="1"/>
  <c r="P559" i="1" s="1"/>
  <c r="Q559" i="1" s="1" a="1"/>
  <c r="Q559" i="1" s="1"/>
  <c r="P999" i="1" a="1"/>
  <c r="P999" i="1" s="1"/>
  <c r="Q999" i="1" s="1" a="1"/>
  <c r="Q999" i="1" s="1"/>
  <c r="P836" i="1" a="1"/>
  <c r="P836" i="1" s="1"/>
  <c r="Q836" i="1" s="1" a="1"/>
  <c r="Q836" i="1" s="1"/>
  <c r="P863" i="1" a="1"/>
  <c r="P863" i="1" s="1"/>
  <c r="Q863" i="1" s="1" a="1"/>
  <c r="Q863" i="1" s="1"/>
  <c r="P779" i="1" a="1"/>
  <c r="P779" i="1" s="1"/>
  <c r="Q779" i="1" s="1" a="1"/>
  <c r="Q779" i="1" s="1"/>
  <c r="P792" i="1" a="1"/>
  <c r="P792" i="1" s="1"/>
  <c r="Q792" i="1" s="1" a="1"/>
  <c r="Q792" i="1" s="1"/>
  <c r="P104" i="1" a="1"/>
  <c r="P104" i="1" s="1"/>
  <c r="Q104" i="1" s="1" a="1"/>
  <c r="Q104" i="1" s="1"/>
  <c r="P59" i="1" a="1"/>
  <c r="P59" i="1" s="1"/>
  <c r="Q59" i="1" s="1" a="1"/>
  <c r="Q59" i="1" s="1"/>
  <c r="P302" i="1" a="1"/>
  <c r="P302" i="1" s="1"/>
  <c r="Q302" i="1" s="1" a="1"/>
  <c r="Q302" i="1" s="1"/>
  <c r="P960" i="1" a="1"/>
  <c r="P960" i="1" s="1"/>
  <c r="Q960" i="1" s="1" a="1"/>
  <c r="Q960" i="1" s="1"/>
  <c r="P662" i="1" a="1"/>
  <c r="P662" i="1" s="1"/>
  <c r="Q662" i="1" s="1" a="1"/>
  <c r="Q662" i="1" s="1"/>
  <c r="P410" i="1" a="1"/>
  <c r="P410" i="1" s="1"/>
  <c r="Q410" i="1" s="1" a="1"/>
  <c r="Q410" i="1" s="1"/>
  <c r="P853" i="1" a="1"/>
  <c r="P853" i="1" s="1"/>
  <c r="Q853" i="1" s="1" a="1"/>
  <c r="Q853" i="1" s="1"/>
  <c r="P148" i="1" a="1"/>
  <c r="P148" i="1" s="1"/>
  <c r="Q148" i="1" s="1" a="1"/>
  <c r="Q148" i="1" s="1"/>
  <c r="P407" i="1" a="1"/>
  <c r="P407" i="1" s="1"/>
  <c r="Q407" i="1" s="1" a="1"/>
  <c r="Q407" i="1" s="1"/>
  <c r="P146" i="1" a="1"/>
  <c r="P146" i="1" s="1"/>
  <c r="Q146" i="1" s="1" a="1"/>
  <c r="Q146" i="1" s="1"/>
  <c r="P789" i="1" a="1"/>
  <c r="P789" i="1" s="1"/>
  <c r="Q789" i="1" s="1" a="1"/>
  <c r="Q789" i="1" s="1"/>
  <c r="P615" i="1" a="1"/>
  <c r="P615" i="1" s="1"/>
  <c r="Q615" i="1" s="1" a="1"/>
  <c r="Q615" i="1" s="1"/>
  <c r="P123" i="1" a="1"/>
  <c r="P123" i="1" s="1"/>
  <c r="Q123" i="1" s="1" a="1"/>
  <c r="Q123" i="1" s="1"/>
  <c r="P388" i="1" a="1"/>
  <c r="P388" i="1" s="1"/>
  <c r="Q388" i="1" s="1" a="1"/>
  <c r="Q388" i="1" s="1"/>
  <c r="P365" i="1" a="1"/>
  <c r="P365" i="1" s="1"/>
  <c r="Q365" i="1" s="1" a="1"/>
  <c r="Q365" i="1" s="1"/>
  <c r="P659" i="1" a="1"/>
  <c r="P659" i="1" s="1"/>
  <c r="Q659" i="1" s="1" a="1"/>
  <c r="Q659" i="1" s="1"/>
  <c r="P466" i="1" a="1"/>
  <c r="P466" i="1" s="1"/>
  <c r="Q466" i="1" s="1" a="1"/>
  <c r="Q466" i="1" s="1"/>
  <c r="P90" i="1" a="1"/>
  <c r="P90" i="1" s="1"/>
  <c r="Q90" i="1" s="1" a="1"/>
  <c r="Q90" i="1" s="1"/>
  <c r="P132" i="1" a="1"/>
  <c r="P132" i="1" s="1"/>
  <c r="Q132" i="1" s="1" a="1"/>
  <c r="Q132" i="1" s="1"/>
  <c r="P474" i="1" a="1"/>
  <c r="P474" i="1" s="1"/>
  <c r="Q474" i="1" s="1" a="1"/>
  <c r="Q474" i="1" s="1"/>
  <c r="P772" i="1" a="1"/>
  <c r="P772" i="1" s="1"/>
  <c r="Q772" i="1" s="1" a="1"/>
  <c r="Q772" i="1" s="1"/>
  <c r="P771" i="1" a="1"/>
  <c r="P771" i="1" s="1"/>
  <c r="Q771" i="1" s="1" a="1"/>
  <c r="Q771" i="1" s="1"/>
  <c r="P529" i="1" a="1"/>
  <c r="P529" i="1" s="1"/>
  <c r="Q529" i="1" s="1" a="1"/>
  <c r="Q529" i="1" s="1"/>
  <c r="P456" i="1" a="1"/>
  <c r="P456" i="1" s="1"/>
  <c r="Q456" i="1" s="1" a="1"/>
  <c r="Q456" i="1" s="1"/>
  <c r="P145" i="1" a="1"/>
  <c r="P145" i="1" s="1"/>
  <c r="Q145" i="1" s="1" a="1"/>
  <c r="Q145" i="1" s="1"/>
  <c r="P811" i="1" a="1"/>
  <c r="P811" i="1" s="1"/>
  <c r="Q811" i="1" s="1" a="1"/>
  <c r="Q811" i="1" s="1"/>
  <c r="P593" i="1" a="1"/>
  <c r="P593" i="1" s="1"/>
  <c r="Q593" i="1" s="1" a="1"/>
  <c r="Q593" i="1" s="1"/>
  <c r="P775" i="1" a="1"/>
  <c r="P775" i="1" s="1"/>
  <c r="Q775" i="1" s="1" a="1"/>
  <c r="Q775" i="1" s="1"/>
  <c r="P992" i="1" a="1"/>
  <c r="P992" i="1" s="1"/>
  <c r="Q992" i="1" s="1" a="1"/>
  <c r="Q992" i="1" s="1"/>
  <c r="P414" i="1" a="1"/>
  <c r="P414" i="1" s="1"/>
  <c r="Q414" i="1" s="1" a="1"/>
  <c r="Q414" i="1" s="1"/>
  <c r="P875" i="1" a="1"/>
  <c r="P875" i="1" s="1"/>
  <c r="Q875" i="1" s="1" a="1"/>
  <c r="Q875" i="1" s="1"/>
  <c r="P338" i="1" a="1"/>
  <c r="P338" i="1" s="1"/>
  <c r="Q338" i="1" s="1" a="1"/>
  <c r="Q338" i="1" s="1"/>
  <c r="P482" i="1" a="1"/>
  <c r="P482" i="1" s="1"/>
  <c r="Q482" i="1" s="1" a="1"/>
  <c r="Q482" i="1" s="1"/>
  <c r="P343" i="1" a="1"/>
  <c r="P343" i="1" s="1"/>
  <c r="Q343" i="1" s="1" a="1"/>
  <c r="Q343" i="1" s="1"/>
  <c r="P622" i="1" a="1"/>
  <c r="P622" i="1" s="1"/>
  <c r="Q622" i="1" s="1" a="1"/>
  <c r="Q622" i="1" s="1"/>
  <c r="P347" i="1" a="1"/>
  <c r="P347" i="1" s="1"/>
  <c r="Q347" i="1" s="1" a="1"/>
  <c r="Q347" i="1" s="1"/>
  <c r="P298" i="1" a="1"/>
  <c r="P298" i="1" s="1"/>
  <c r="Q298" i="1" s="1" a="1"/>
  <c r="Q298" i="1" s="1"/>
  <c r="P995" i="1" a="1"/>
  <c r="P995" i="1" s="1"/>
  <c r="Q995" i="1" s="1" a="1"/>
  <c r="Q995" i="1" s="1"/>
  <c r="P94" i="1" a="1"/>
  <c r="P94" i="1" s="1"/>
  <c r="Q94" i="1" s="1" a="1"/>
  <c r="Q94" i="1" s="1"/>
  <c r="P379" i="1" a="1"/>
  <c r="P379" i="1" s="1"/>
  <c r="Q379" i="1" s="1" a="1"/>
  <c r="Q379" i="1" s="1"/>
  <c r="P774" i="1" a="1"/>
  <c r="P774" i="1" s="1"/>
  <c r="Q774" i="1" s="1" a="1"/>
  <c r="Q774" i="1" s="1"/>
  <c r="P703" i="1" a="1"/>
  <c r="P703" i="1" s="1"/>
  <c r="Q703" i="1" s="1" a="1"/>
  <c r="Q703" i="1" s="1"/>
  <c r="P498" i="1" a="1"/>
  <c r="P498" i="1" s="1"/>
  <c r="Q498" i="1" s="1" a="1"/>
  <c r="Q498" i="1" s="1"/>
  <c r="P293" i="1" a="1"/>
  <c r="P293" i="1" s="1"/>
  <c r="Q293" i="1" s="1" a="1"/>
  <c r="Q293" i="1" s="1"/>
  <c r="P885" i="1" a="1"/>
  <c r="P885" i="1" s="1"/>
  <c r="Q885" i="1" s="1" a="1"/>
  <c r="Q885" i="1" s="1"/>
  <c r="P645" i="1" a="1"/>
  <c r="P645" i="1" s="1"/>
  <c r="Q645" i="1" s="1" a="1"/>
  <c r="Q645" i="1" s="1"/>
  <c r="P185" i="1" a="1"/>
  <c r="P185" i="1" s="1"/>
  <c r="Q185" i="1" s="1" a="1"/>
  <c r="Q185" i="1" s="1"/>
  <c r="P806" i="1" a="1"/>
  <c r="P806" i="1" s="1"/>
  <c r="Q806" i="1" s="1" a="1"/>
  <c r="Q806" i="1" s="1"/>
  <c r="P16" i="1" a="1"/>
  <c r="P16" i="1" s="1"/>
  <c r="Q16" i="1" s="1" a="1"/>
  <c r="Q16" i="1" s="1"/>
  <c r="P510" i="1" a="1"/>
  <c r="P510" i="1" s="1"/>
  <c r="Q510" i="1" s="1" a="1"/>
  <c r="Q510" i="1" s="1"/>
  <c r="P574" i="1" a="1"/>
  <c r="P574" i="1" s="1"/>
  <c r="Q574" i="1" s="1" a="1"/>
  <c r="Q574" i="1" s="1"/>
  <c r="P220" i="1" a="1"/>
  <c r="P220" i="1" s="1"/>
  <c r="Q220" i="1" s="1" a="1"/>
  <c r="Q220" i="1" s="1"/>
  <c r="P872" i="1" a="1"/>
  <c r="P872" i="1" s="1"/>
  <c r="Q872" i="1" s="1" a="1"/>
  <c r="Q872" i="1" s="1"/>
  <c r="P176" i="1" a="1"/>
  <c r="P176" i="1" s="1"/>
  <c r="Q176" i="1" s="1" a="1"/>
  <c r="Q176" i="1" s="1"/>
  <c r="P438" i="1" a="1"/>
  <c r="P438" i="1" s="1"/>
  <c r="Q438" i="1" s="1" a="1"/>
  <c r="Q438" i="1" s="1"/>
  <c r="P543" i="1" a="1"/>
  <c r="P543" i="1" s="1"/>
  <c r="Q543" i="1" s="1" a="1"/>
  <c r="Q543" i="1" s="1"/>
  <c r="P56" i="1" a="1"/>
  <c r="P56" i="1" s="1"/>
  <c r="Q56" i="1" s="1" a="1"/>
  <c r="Q56" i="1" s="1"/>
  <c r="P428" i="1" a="1"/>
  <c r="P428" i="1" s="1"/>
  <c r="Q428" i="1" s="1" a="1"/>
  <c r="Q428" i="1" s="1"/>
  <c r="P420" i="1" a="1"/>
  <c r="P420" i="1" s="1"/>
  <c r="Q420" i="1" s="1" a="1"/>
  <c r="Q420" i="1" s="1"/>
  <c r="P212" i="1" a="1"/>
  <c r="P212" i="1" s="1"/>
  <c r="Q212" i="1" s="1" a="1"/>
  <c r="Q212" i="1" s="1"/>
  <c r="P423" i="1" a="1"/>
  <c r="P423" i="1" s="1"/>
  <c r="Q423" i="1" s="1" a="1"/>
  <c r="Q423" i="1" s="1"/>
  <c r="P933" i="1" a="1"/>
  <c r="P933" i="1" s="1"/>
  <c r="Q933" i="1" s="1" a="1"/>
  <c r="Q933" i="1" s="1"/>
  <c r="P979" i="1" a="1"/>
  <c r="P979" i="1" s="1"/>
  <c r="Q979" i="1" s="1" a="1"/>
  <c r="Q979" i="1" s="1"/>
  <c r="P555" i="1" a="1"/>
  <c r="P555" i="1" s="1"/>
  <c r="Q555" i="1" s="1" a="1"/>
  <c r="Q555" i="1" s="1"/>
  <c r="P469" i="1" a="1"/>
  <c r="P469" i="1" s="1"/>
  <c r="Q469" i="1" s="1" a="1"/>
  <c r="Q469" i="1" s="1"/>
  <c r="P390" i="1" a="1"/>
  <c r="P390" i="1" s="1"/>
  <c r="Q390" i="1" s="1" a="1"/>
  <c r="Q390" i="1" s="1"/>
  <c r="P484" i="1" a="1"/>
  <c r="P484" i="1" s="1"/>
  <c r="Q484" i="1" s="1" a="1"/>
  <c r="Q484" i="1" s="1"/>
  <c r="P568" i="1" a="1"/>
  <c r="P568" i="1" s="1"/>
  <c r="Q568" i="1" s="1" a="1"/>
  <c r="Q568" i="1" s="1"/>
  <c r="P719" i="1" a="1"/>
  <c r="P719" i="1" s="1"/>
  <c r="Q719" i="1" s="1" a="1"/>
  <c r="Q719" i="1" s="1"/>
  <c r="P558" i="1" a="1"/>
  <c r="P558" i="1" s="1"/>
  <c r="Q558" i="1" s="1" a="1"/>
  <c r="Q558" i="1" s="1"/>
  <c r="P925" i="1" a="1"/>
  <c r="P925" i="1" s="1"/>
  <c r="Q925" i="1" s="1" a="1"/>
  <c r="Q925" i="1" s="1"/>
  <c r="P988" i="1" a="1"/>
  <c r="P988" i="1" s="1"/>
  <c r="Q988" i="1" s="1" a="1"/>
  <c r="Q988" i="1" s="1"/>
  <c r="P114" i="1" a="1"/>
  <c r="P114" i="1" s="1"/>
  <c r="Q114" i="1" s="1" a="1"/>
  <c r="Q114" i="1" s="1"/>
  <c r="P770" i="1" a="1"/>
  <c r="P770" i="1" s="1"/>
  <c r="Q770" i="1" s="1" a="1"/>
  <c r="Q770" i="1" s="1"/>
  <c r="P590" i="1" a="1"/>
  <c r="P590" i="1" s="1"/>
  <c r="Q590" i="1" s="1" a="1"/>
  <c r="Q590" i="1" s="1"/>
  <c r="P991" i="1" a="1"/>
  <c r="P991" i="1" s="1"/>
  <c r="Q991" i="1" s="1" a="1"/>
  <c r="Q991" i="1" s="1"/>
  <c r="P29" i="1" a="1"/>
  <c r="P29" i="1" s="1"/>
  <c r="Q29" i="1" s="1" a="1"/>
  <c r="Q29" i="1" s="1"/>
  <c r="P567" i="1" a="1"/>
  <c r="P567" i="1" s="1"/>
  <c r="Q567" i="1" s="1" a="1"/>
  <c r="Q567" i="1" s="1"/>
  <c r="P1016" i="1" a="1"/>
  <c r="P1016" i="1" s="1"/>
  <c r="Q1016" i="1" s="1" a="1"/>
  <c r="Q1016" i="1" s="1"/>
  <c r="P87" i="1" a="1"/>
  <c r="P87" i="1" s="1"/>
  <c r="Q87" i="1" s="1" a="1"/>
  <c r="Q87" i="1" s="1"/>
  <c r="P457" i="1" a="1"/>
  <c r="P457" i="1" s="1"/>
  <c r="Q457" i="1" s="1" a="1"/>
  <c r="Q457" i="1" s="1"/>
  <c r="P381" i="1" a="1"/>
  <c r="P381" i="1" s="1"/>
  <c r="Q381" i="1" s="1" a="1"/>
  <c r="Q381" i="1" s="1"/>
  <c r="P51" i="1" a="1"/>
  <c r="P51" i="1" s="1"/>
  <c r="Q51" i="1" s="1" a="1"/>
  <c r="Q51" i="1" s="1"/>
  <c r="P542" i="1" a="1"/>
  <c r="P542" i="1" s="1"/>
  <c r="Q542" i="1" s="1" a="1"/>
  <c r="Q542" i="1" s="1"/>
  <c r="P55" i="1" a="1"/>
  <c r="P55" i="1" s="1"/>
  <c r="Q55" i="1" s="1" a="1"/>
  <c r="Q55" i="1" s="1"/>
  <c r="P276" i="1" a="1"/>
  <c r="P276" i="1" s="1"/>
  <c r="Q276" i="1" s="1" a="1"/>
  <c r="Q276" i="1" s="1"/>
  <c r="P35" i="1" a="1"/>
  <c r="P35" i="1" s="1"/>
  <c r="Q35" i="1" s="1" a="1"/>
  <c r="Q35" i="1" s="1"/>
  <c r="P461" i="1" a="1"/>
  <c r="P461" i="1" s="1"/>
  <c r="Q461" i="1" s="1" a="1"/>
  <c r="Q461" i="1" s="1"/>
  <c r="P1001" i="1" a="1"/>
  <c r="P1001" i="1" s="1"/>
  <c r="Q1001" i="1" s="1" a="1"/>
  <c r="Q1001" i="1" s="1"/>
  <c r="P219" i="1" a="1"/>
  <c r="P219" i="1" s="1"/>
  <c r="Q219" i="1" s="1" a="1"/>
  <c r="Q219" i="1" s="1"/>
  <c r="P647" i="1" a="1"/>
  <c r="P647" i="1" s="1"/>
  <c r="Q647" i="1" s="1" a="1"/>
  <c r="Q647" i="1" s="1"/>
  <c r="P585" i="1" a="1"/>
  <c r="P585" i="1" s="1"/>
  <c r="Q585" i="1" s="1" a="1"/>
  <c r="Q585" i="1" s="1"/>
  <c r="P34" i="1" a="1"/>
  <c r="P34" i="1" s="1"/>
  <c r="Q34" i="1" s="1" a="1"/>
  <c r="Q34" i="1" s="1"/>
  <c r="P346" i="1" a="1"/>
  <c r="P346" i="1" s="1"/>
  <c r="Q346" i="1" s="1" a="1"/>
  <c r="Q346" i="1" s="1"/>
  <c r="P473" i="1" a="1"/>
  <c r="P473" i="1" s="1"/>
  <c r="Q473" i="1" s="1" a="1"/>
  <c r="Q473" i="1" s="1"/>
  <c r="P15" i="1" a="1"/>
  <c r="P15" i="1" s="1"/>
  <c r="Q15" i="1" s="1" a="1"/>
  <c r="Q15" i="1" s="1"/>
  <c r="P650" i="1" a="1"/>
  <c r="P650" i="1" s="1"/>
  <c r="Q650" i="1" s="1" a="1"/>
  <c r="Q650" i="1" s="1"/>
  <c r="P251" i="1" a="1"/>
  <c r="P251" i="1" s="1"/>
  <c r="Q251" i="1" s="1" a="1"/>
  <c r="Q251" i="1" s="1"/>
  <c r="P50" i="1" a="1"/>
  <c r="P50" i="1" s="1"/>
  <c r="Q50" i="1" s="1" a="1"/>
  <c r="Q50" i="1" s="1"/>
  <c r="P638" i="1" a="1"/>
  <c r="P638" i="1" s="1"/>
  <c r="Q638" i="1" s="1" a="1"/>
  <c r="Q638" i="1" s="1"/>
  <c r="P218" i="1" a="1"/>
  <c r="P218" i="1" s="1"/>
  <c r="Q218" i="1" s="1" a="1"/>
  <c r="Q218" i="1" s="1"/>
  <c r="P299" i="1" a="1"/>
  <c r="P299" i="1" s="1"/>
  <c r="Q299" i="1" s="1" a="1"/>
  <c r="Q299" i="1" s="1"/>
  <c r="P630" i="1" a="1"/>
  <c r="P630" i="1" s="1"/>
  <c r="Q630" i="1" s="1" a="1"/>
  <c r="Q630" i="1" s="1"/>
  <c r="P621" i="1" a="1"/>
  <c r="P621" i="1" s="1"/>
  <c r="Q621" i="1" s="1" a="1"/>
  <c r="Q621" i="1" s="1"/>
  <c r="P810" i="1" a="1"/>
  <c r="P810" i="1" s="1"/>
  <c r="Q810" i="1" s="1" a="1"/>
  <c r="Q810" i="1" s="1"/>
  <c r="P409" i="1" a="1"/>
  <c r="P409" i="1" s="1"/>
  <c r="Q409" i="1" s="1" a="1"/>
  <c r="Q409" i="1" s="1"/>
  <c r="P46" i="1" a="1"/>
  <c r="P46" i="1" s="1"/>
  <c r="Q46" i="1" s="1" a="1"/>
  <c r="Q46" i="1" s="1"/>
  <c r="P584" i="1" a="1"/>
  <c r="P584" i="1" s="1"/>
  <c r="Q584" i="1" s="1" a="1"/>
  <c r="Q584" i="1" s="1"/>
  <c r="P785" i="1" a="1"/>
  <c r="P785" i="1" s="1"/>
  <c r="Q785" i="1" s="1" a="1"/>
  <c r="Q785" i="1" s="1"/>
  <c r="P231" i="1" a="1"/>
  <c r="P231" i="1" s="1"/>
  <c r="Q231" i="1" s="1" a="1"/>
  <c r="Q231" i="1" s="1"/>
  <c r="P324" i="1" a="1"/>
  <c r="P324" i="1" s="1"/>
  <c r="Q324" i="1" s="1" a="1"/>
  <c r="Q324" i="1" s="1"/>
  <c r="P629" i="1" a="1"/>
  <c r="P629" i="1" s="1"/>
  <c r="Q629" i="1" s="1" a="1"/>
  <c r="Q629" i="1" s="1"/>
  <c r="P888" i="1" a="1"/>
  <c r="P888" i="1" s="1"/>
  <c r="Q888" i="1" s="1" a="1"/>
  <c r="Q888" i="1" s="1"/>
  <c r="P196" i="1" a="1"/>
  <c r="P196" i="1" s="1"/>
  <c r="Q196" i="1" s="1" a="1"/>
  <c r="Q196" i="1" s="1"/>
  <c r="P850" i="1" a="1"/>
  <c r="P850" i="1" s="1"/>
  <c r="Q850" i="1" s="1" a="1"/>
  <c r="Q850" i="1" s="1"/>
  <c r="P935" i="1" a="1"/>
  <c r="P935" i="1" s="1"/>
  <c r="Q935" i="1" s="1" a="1"/>
  <c r="Q935" i="1" s="1"/>
  <c r="P635" i="1" a="1"/>
  <c r="P635" i="1" s="1"/>
  <c r="Q635" i="1" s="1" a="1"/>
  <c r="Q635" i="1" s="1"/>
  <c r="P857" i="1" a="1"/>
  <c r="P857" i="1" s="1"/>
  <c r="Q857" i="1" s="1" a="1"/>
  <c r="Q857" i="1" s="1"/>
  <c r="P924" i="1" a="1"/>
  <c r="P924" i="1" s="1"/>
  <c r="Q924" i="1" s="1" a="1"/>
  <c r="Q924" i="1" s="1"/>
  <c r="P539" i="1" a="1"/>
  <c r="P539" i="1" s="1"/>
  <c r="Q539" i="1" s="1" a="1"/>
  <c r="Q539" i="1" s="1"/>
  <c r="P113" i="1" a="1"/>
  <c r="P113" i="1" s="1"/>
  <c r="Q113" i="1" s="1" a="1"/>
  <c r="Q113" i="1" s="1"/>
  <c r="P649" i="1" a="1"/>
  <c r="P649" i="1" s="1"/>
  <c r="Q649" i="1" s="1" a="1"/>
  <c r="Q649" i="1" s="1"/>
  <c r="P871" i="1" a="1"/>
  <c r="P871" i="1" s="1"/>
  <c r="Q871" i="1" s="1" a="1"/>
  <c r="Q871" i="1" s="1"/>
  <c r="P827" i="1" a="1"/>
  <c r="P827" i="1" s="1"/>
  <c r="Q827" i="1" s="1" a="1"/>
  <c r="Q827" i="1" s="1"/>
  <c r="P226" i="1" a="1"/>
  <c r="P226" i="1" s="1"/>
  <c r="Q226" i="1" s="1" a="1"/>
  <c r="Q226" i="1" s="1"/>
  <c r="P5" i="1" a="1"/>
  <c r="P5" i="1" s="1"/>
  <c r="Q5" i="1" s="1" a="1"/>
  <c r="Q5" i="1" s="1"/>
  <c r="P1032" i="1" a="1"/>
  <c r="P1032" i="1" s="1"/>
  <c r="Q1032" i="1" s="1" a="1"/>
  <c r="Q1032" i="1" s="1"/>
  <c r="P131" i="1" a="1"/>
  <c r="P131" i="1" s="1"/>
  <c r="Q131" i="1" s="1" a="1"/>
  <c r="Q131" i="1" s="1"/>
  <c r="P655" i="1" a="1"/>
  <c r="P655" i="1" s="1"/>
  <c r="Q655" i="1" s="1" a="1"/>
  <c r="Q655" i="1" s="1"/>
  <c r="P475" i="1" a="1"/>
  <c r="P475" i="1" s="1"/>
  <c r="Q475" i="1" s="1" a="1"/>
  <c r="Q475" i="1" s="1"/>
  <c r="P432" i="1" a="1"/>
  <c r="P432" i="1" s="1"/>
  <c r="Q432" i="1" s="1" a="1"/>
  <c r="Q432" i="1" s="1"/>
  <c r="P575" i="1" a="1"/>
  <c r="P575" i="1" s="1"/>
  <c r="Q575" i="1" s="1" a="1"/>
  <c r="Q575" i="1" s="1"/>
  <c r="P41" i="1" a="1"/>
  <c r="P41" i="1" s="1"/>
  <c r="Q41" i="1" s="1" a="1"/>
  <c r="Q41" i="1" s="1"/>
  <c r="P566" i="1" a="1"/>
  <c r="P566" i="1" s="1"/>
  <c r="Q566" i="1" s="1" a="1"/>
  <c r="Q566" i="1" s="1"/>
  <c r="P164" i="1" a="1"/>
  <c r="P164" i="1" s="1"/>
  <c r="Q164" i="1" s="1" a="1"/>
  <c r="Q164" i="1" s="1"/>
  <c r="P151" i="1" a="1"/>
  <c r="P151" i="1" s="1"/>
  <c r="Q151" i="1" s="1" a="1"/>
  <c r="Q151" i="1" s="1"/>
  <c r="P620" i="1" a="1"/>
  <c r="P620" i="1" s="1"/>
  <c r="Q620" i="1" s="1" a="1"/>
  <c r="Q620" i="1" s="1"/>
  <c r="P653" i="1" a="1"/>
  <c r="P653" i="1" s="1"/>
  <c r="Q653" i="1" s="1" a="1"/>
  <c r="Q653" i="1" s="1"/>
  <c r="P81" i="1" a="1"/>
  <c r="P81" i="1" s="1"/>
  <c r="Q81" i="1" s="1" a="1"/>
  <c r="Q81" i="1" s="1"/>
  <c r="P317" i="1" a="1"/>
  <c r="P317" i="1" s="1"/>
  <c r="Q317" i="1" s="1" a="1"/>
  <c r="Q317" i="1" s="1"/>
  <c r="P818" i="1" a="1"/>
  <c r="P818" i="1" s="1"/>
  <c r="Q818" i="1" s="1" a="1"/>
  <c r="Q818" i="1" s="1"/>
  <c r="P715" i="1" a="1"/>
  <c r="P715" i="1" s="1"/>
  <c r="Q715" i="1" s="1" a="1"/>
  <c r="Q715" i="1" s="1"/>
  <c r="P944" i="1" a="1"/>
  <c r="P944" i="1" s="1"/>
  <c r="Q944" i="1" s="1" a="1"/>
  <c r="Q944" i="1" s="1"/>
  <c r="P813" i="1" a="1"/>
  <c r="P813" i="1" s="1"/>
  <c r="Q813" i="1" s="1" a="1"/>
  <c r="Q813" i="1" s="1"/>
  <c r="P75" i="1" a="1"/>
  <c r="P75" i="1" s="1"/>
  <c r="Q75" i="1" s="1" a="1"/>
  <c r="Q75" i="1" s="1"/>
  <c r="P91" i="1" a="1"/>
  <c r="P91" i="1" s="1"/>
  <c r="Q91" i="1" s="1" a="1"/>
  <c r="Q91" i="1" s="1"/>
  <c r="P406" i="1" a="1"/>
  <c r="P406" i="1" s="1"/>
  <c r="Q406" i="1" s="1" a="1"/>
  <c r="Q406" i="1" s="1"/>
  <c r="P74" i="1" a="1"/>
  <c r="P74" i="1" s="1"/>
  <c r="Q74" i="1" s="1" a="1"/>
  <c r="Q74" i="1" s="1"/>
  <c r="P805" i="1" a="1"/>
  <c r="P805" i="1" s="1"/>
  <c r="Q805" i="1" s="1" a="1"/>
  <c r="Q805" i="1" s="1"/>
  <c r="P970" i="1" a="1"/>
  <c r="P970" i="1" s="1"/>
  <c r="Q970" i="1" s="1" a="1"/>
  <c r="Q970" i="1" s="1"/>
  <c r="P500" i="1" a="1"/>
  <c r="P500" i="1" s="1"/>
  <c r="Q500" i="1" s="1" a="1"/>
  <c r="Q500" i="1" s="1"/>
  <c r="P640" i="1" a="1"/>
  <c r="P640" i="1" s="1"/>
  <c r="Q640" i="1" s="1" a="1"/>
  <c r="Q640" i="1" s="1"/>
  <c r="P661" i="1" a="1"/>
  <c r="P661" i="1" s="1"/>
  <c r="Q661" i="1" s="1" a="1"/>
  <c r="Q661" i="1" s="1"/>
  <c r="P314" i="1" a="1"/>
  <c r="P314" i="1" s="1"/>
  <c r="Q314" i="1" s="1" a="1"/>
  <c r="Q314" i="1" s="1"/>
  <c r="P256" i="1" a="1"/>
  <c r="P256" i="1" s="1"/>
  <c r="Q256" i="1" s="1" a="1"/>
  <c r="Q256" i="1" s="1"/>
  <c r="P750" i="1" a="1"/>
  <c r="P750" i="1" s="1"/>
  <c r="Q750" i="1" s="1" a="1"/>
  <c r="Q750" i="1" s="1"/>
  <c r="P86" i="1" a="1"/>
  <c r="P86" i="1" s="1"/>
  <c r="Q86" i="1" s="1" a="1"/>
  <c r="Q86" i="1" s="1"/>
  <c r="P230" i="1" a="1"/>
  <c r="P230" i="1" s="1"/>
  <c r="Q230" i="1" s="1" a="1"/>
  <c r="Q230" i="1" s="1"/>
  <c r="P144" i="1" a="1"/>
  <c r="P144" i="1" s="1"/>
  <c r="Q144" i="1" s="1" a="1"/>
  <c r="Q144" i="1" s="1"/>
  <c r="P948" i="1" a="1"/>
  <c r="P948" i="1" s="1"/>
  <c r="Q948" i="1" s="1" a="1"/>
  <c r="Q948" i="1" s="1"/>
  <c r="P843" i="1" a="1"/>
  <c r="P843" i="1" s="1"/>
  <c r="Q843" i="1" s="1" a="1"/>
  <c r="Q843" i="1" s="1"/>
  <c r="P965" i="1" a="1"/>
  <c r="P965" i="1" s="1"/>
  <c r="Q965" i="1" s="1" a="1"/>
  <c r="Q965" i="1" s="1"/>
  <c r="P130" i="1" a="1"/>
  <c r="P130" i="1" s="1"/>
  <c r="Q130" i="1" s="1" a="1"/>
  <c r="Q130" i="1" s="1"/>
  <c r="P554" i="1" a="1"/>
  <c r="P554" i="1" s="1"/>
  <c r="Q554" i="1" s="1" a="1"/>
  <c r="Q554" i="1" s="1"/>
  <c r="P33" i="1" a="1"/>
  <c r="P33" i="1" s="1"/>
  <c r="Q33" i="1" s="1" a="1"/>
  <c r="Q33" i="1" s="1"/>
  <c r="P102" i="1" a="1"/>
  <c r="P102" i="1" s="1"/>
  <c r="Q102" i="1" s="1" a="1"/>
  <c r="Q102" i="1" s="1"/>
  <c r="P748" i="1" a="1"/>
  <c r="P748" i="1" s="1"/>
  <c r="Q748" i="1" s="1" a="1"/>
  <c r="Q748" i="1" s="1"/>
  <c r="P990" i="1" a="1"/>
  <c r="P990" i="1" s="1"/>
  <c r="Q990" i="1" s="1" a="1"/>
  <c r="Q990" i="1" s="1"/>
  <c r="P254" i="1" a="1"/>
  <c r="P254" i="1" s="1"/>
  <c r="Q254" i="1" s="1" a="1"/>
  <c r="Q254" i="1" s="1"/>
  <c r="P563" i="1" a="1"/>
  <c r="P563" i="1" s="1"/>
  <c r="Q563" i="1" s="1" a="1"/>
  <c r="Q563" i="1" s="1"/>
  <c r="P967" i="1" a="1"/>
  <c r="P967" i="1" s="1"/>
  <c r="Q967" i="1" s="1" a="1"/>
  <c r="Q967" i="1" s="1"/>
  <c r="P437" i="1" a="1"/>
  <c r="P437" i="1" s="1"/>
  <c r="Q437" i="1" s="1" a="1"/>
  <c r="Q437" i="1" s="1"/>
  <c r="P99" i="1" a="1"/>
  <c r="P99" i="1" s="1"/>
  <c r="Q99" i="1" s="1" a="1"/>
  <c r="Q99" i="1" s="1"/>
  <c r="P619" i="1" a="1"/>
  <c r="P619" i="1" s="1"/>
  <c r="Q619" i="1" s="1" a="1"/>
  <c r="Q619" i="1" s="1"/>
  <c r="P73" i="1" a="1"/>
  <c r="P73" i="1" s="1"/>
  <c r="Q73" i="1" s="1" a="1"/>
  <c r="Q73" i="1" s="1"/>
  <c r="P717" i="1" a="1"/>
  <c r="P717" i="1" s="1"/>
  <c r="Q717" i="1" s="1" a="1"/>
  <c r="Q717" i="1" s="1"/>
  <c r="P869" i="1" a="1"/>
  <c r="P869" i="1" s="1"/>
  <c r="Q869" i="1" s="1" a="1"/>
  <c r="Q869" i="1" s="1"/>
  <c r="P678" i="1" a="1"/>
  <c r="P678" i="1" s="1"/>
  <c r="Q678" i="1" s="1" a="1"/>
  <c r="Q678" i="1" s="1"/>
  <c r="P928" i="1" a="1"/>
  <c r="P928" i="1" s="1"/>
  <c r="Q928" i="1" s="1" a="1"/>
  <c r="Q928" i="1" s="1"/>
  <c r="P477" i="1" a="1"/>
  <c r="P477" i="1" s="1"/>
  <c r="Q477" i="1" s="1" a="1"/>
  <c r="Q477" i="1" s="1"/>
  <c r="P472" i="1" a="1"/>
  <c r="P472" i="1" s="1"/>
  <c r="Q472" i="1" s="1" a="1"/>
  <c r="Q472" i="1" s="1"/>
  <c r="P712" i="1" a="1"/>
  <c r="P712" i="1" s="1"/>
  <c r="Q712" i="1" s="1" a="1"/>
  <c r="Q712" i="1" s="1"/>
  <c r="P1008" i="1" a="1"/>
  <c r="P1008" i="1" s="1"/>
  <c r="Q1008" i="1" s="1" a="1"/>
  <c r="Q1008" i="1" s="1"/>
  <c r="P706" i="1" a="1"/>
  <c r="P706" i="1" s="1"/>
  <c r="Q706" i="1" s="1" a="1"/>
  <c r="Q706" i="1" s="1"/>
  <c r="P699" i="1" a="1"/>
  <c r="P699" i="1" s="1"/>
  <c r="Q699" i="1" s="1" a="1"/>
  <c r="Q699" i="1" s="1"/>
  <c r="P247" i="1" a="1"/>
  <c r="P247" i="1" s="1"/>
  <c r="Q247" i="1" s="1" a="1"/>
  <c r="Q247" i="1" s="1"/>
  <c r="P25" i="1" a="1"/>
  <c r="P25" i="1" s="1"/>
  <c r="Q25" i="1" s="1" a="1"/>
  <c r="Q25" i="1" s="1"/>
  <c r="P374" i="1" a="1"/>
  <c r="P374" i="1" s="1"/>
  <c r="Q374" i="1" s="1" a="1"/>
  <c r="Q374" i="1" s="1"/>
  <c r="P162" i="1" a="1"/>
  <c r="P162" i="1" s="1"/>
  <c r="Q162" i="1" s="1" a="1"/>
  <c r="Q162" i="1" s="1"/>
  <c r="P323" i="1" a="1"/>
  <c r="P323" i="1" s="1"/>
  <c r="Q323" i="1" s="1" a="1"/>
  <c r="Q323" i="1" s="1"/>
  <c r="P105" i="1" a="1"/>
  <c r="P105" i="1" s="1"/>
  <c r="Q105" i="1" s="1" a="1"/>
  <c r="Q105" i="1" s="1"/>
  <c r="P210" i="1" a="1"/>
  <c r="P210" i="1" s="1"/>
  <c r="Q210" i="1" s="1" a="1"/>
  <c r="Q210" i="1" s="1"/>
  <c r="P573" i="1" a="1"/>
  <c r="P573" i="1" s="1"/>
  <c r="Q573" i="1" s="1" a="1"/>
  <c r="Q573" i="1" s="1"/>
  <c r="P675" i="1" a="1"/>
  <c r="P675" i="1" s="1"/>
  <c r="Q675" i="1" s="1" a="1"/>
  <c r="Q675" i="1" s="1"/>
  <c r="P1017" i="1" a="1"/>
  <c r="P1017" i="1" s="1"/>
  <c r="Q1017" i="1" s="1" a="1"/>
  <c r="Q1017" i="1" s="1"/>
  <c r="P689" i="1" a="1"/>
  <c r="P689" i="1" s="1"/>
  <c r="Q689" i="1" s="1" a="1"/>
  <c r="Q689" i="1" s="1"/>
  <c r="P865" i="1" a="1"/>
  <c r="P865" i="1" s="1"/>
  <c r="Q865" i="1" s="1" a="1"/>
  <c r="Q865" i="1" s="1"/>
  <c r="P1023" i="1" a="1"/>
  <c r="P1023" i="1" s="1"/>
  <c r="Q1023" i="1" s="1" a="1"/>
  <c r="Q1023" i="1" s="1"/>
  <c r="P724" i="1" a="1"/>
  <c r="P724" i="1" s="1"/>
  <c r="Q724" i="1" s="1" a="1"/>
  <c r="Q724" i="1" s="1"/>
  <c r="P611" i="1" a="1"/>
  <c r="P611" i="1" s="1"/>
  <c r="Q611" i="1" s="1" a="1"/>
  <c r="Q611" i="1" s="1"/>
  <c r="P565" i="1" a="1"/>
  <c r="P565" i="1" s="1"/>
  <c r="Q565" i="1" s="1" a="1"/>
  <c r="Q565" i="1" s="1"/>
  <c r="P512" i="1" a="1"/>
  <c r="P512" i="1" s="1"/>
  <c r="Q512" i="1" s="1" a="1"/>
  <c r="Q512" i="1" s="1"/>
  <c r="P613" i="1" a="1"/>
  <c r="P613" i="1" s="1"/>
  <c r="Q613" i="1" s="1" a="1"/>
  <c r="Q613" i="1" s="1"/>
  <c r="P907" i="1" a="1"/>
  <c r="P907" i="1" s="1"/>
  <c r="Q907" i="1" s="1" a="1"/>
  <c r="Q907" i="1" s="1"/>
  <c r="P95" i="1" a="1"/>
  <c r="P95" i="1" s="1"/>
  <c r="Q95" i="1" s="1" a="1"/>
  <c r="Q95" i="1" s="1"/>
  <c r="P222" i="1" a="1"/>
  <c r="P222" i="1" s="1"/>
  <c r="Q222" i="1" s="1" a="1"/>
  <c r="Q222" i="1" s="1"/>
  <c r="P394" i="1" a="1"/>
  <c r="P394" i="1" s="1"/>
  <c r="Q394" i="1" s="1" a="1"/>
  <c r="Q394" i="1" s="1"/>
  <c r="P916" i="1" a="1"/>
  <c r="P916" i="1" s="1"/>
  <c r="Q916" i="1" s="1" a="1"/>
  <c r="Q916" i="1" s="1"/>
  <c r="P190" i="1" a="1"/>
  <c r="P190" i="1" s="1"/>
  <c r="Q190" i="1" s="1" a="1"/>
  <c r="Q190" i="1" s="1"/>
  <c r="P895" i="1" a="1"/>
  <c r="P895" i="1" s="1"/>
  <c r="Q895" i="1" s="1" a="1"/>
  <c r="Q895" i="1" s="1"/>
  <c r="P352" i="1" a="1"/>
  <c r="P352" i="1" s="1"/>
  <c r="Q352" i="1" s="1" a="1"/>
  <c r="Q352" i="1" s="1"/>
  <c r="P442" i="1" a="1"/>
  <c r="P442" i="1" s="1"/>
  <c r="Q442" i="1" s="1" a="1"/>
  <c r="Q442" i="1" s="1"/>
  <c r="P601" i="1" a="1"/>
  <c r="P601" i="1" s="1"/>
  <c r="Q601" i="1" s="1" a="1"/>
  <c r="Q601" i="1" s="1"/>
  <c r="P580" i="1" a="1"/>
  <c r="P580" i="1" s="1"/>
  <c r="Q580" i="1" s="1" a="1"/>
  <c r="Q580" i="1" s="1"/>
  <c r="P397" i="1" a="1"/>
  <c r="P397" i="1" s="1"/>
  <c r="Q397" i="1" s="1" a="1"/>
  <c r="Q397" i="1" s="1"/>
  <c r="P893" i="1" a="1"/>
  <c r="P893" i="1" s="1"/>
  <c r="Q893" i="1" s="1" a="1"/>
  <c r="Q893" i="1" s="1"/>
  <c r="P342" i="1" a="1"/>
  <c r="P342" i="1" s="1"/>
  <c r="Q342" i="1" s="1" a="1"/>
  <c r="Q342" i="1" s="1"/>
  <c r="P931" i="1" a="1"/>
  <c r="P931" i="1" s="1"/>
  <c r="Q931" i="1" s="1" a="1"/>
  <c r="Q931" i="1" s="1"/>
  <c r="P483" i="1" a="1"/>
  <c r="P483" i="1" s="1"/>
  <c r="Q483" i="1" s="1" a="1"/>
  <c r="Q483" i="1" s="1"/>
  <c r="P434" i="1" a="1"/>
  <c r="P434" i="1" s="1"/>
  <c r="Q434" i="1" s="1" a="1"/>
  <c r="Q434" i="1" s="1"/>
  <c r="P597" i="1" a="1"/>
  <c r="P597" i="1" s="1"/>
  <c r="Q597" i="1" s="1" a="1"/>
  <c r="Q597" i="1" s="1"/>
  <c r="P80" i="1" a="1"/>
  <c r="P80" i="1" s="1"/>
  <c r="Q80" i="1" s="1" a="1"/>
  <c r="Q80" i="1" s="1"/>
  <c r="P204" i="1" a="1"/>
  <c r="P204" i="1" s="1"/>
  <c r="Q204" i="1" s="1" a="1"/>
  <c r="Q204" i="1" s="1"/>
  <c r="P549" i="1" a="1"/>
  <c r="P549" i="1" s="1"/>
  <c r="Q549" i="1" s="1" a="1"/>
  <c r="Q549" i="1" s="1"/>
  <c r="P348" i="1" a="1"/>
  <c r="P348" i="1" s="1"/>
  <c r="Q348" i="1" s="1" a="1"/>
  <c r="Q348" i="1" s="1"/>
  <c r="P181" i="1" a="1"/>
  <c r="P181" i="1" s="1"/>
  <c r="Q181" i="1" s="1" a="1"/>
  <c r="Q181" i="1" s="1"/>
  <c r="P422" i="1" a="1"/>
  <c r="P422" i="1" s="1"/>
  <c r="Q422" i="1" s="1" a="1"/>
  <c r="Q422" i="1" s="1"/>
  <c r="P458" i="1" a="1"/>
  <c r="P458" i="1" s="1"/>
  <c r="Q458" i="1" s="1" a="1"/>
  <c r="Q458" i="1" s="1"/>
  <c r="P240" i="1" a="1"/>
  <c r="P240" i="1" s="1"/>
  <c r="Q240" i="1" s="1" a="1"/>
  <c r="Q240" i="1" s="1"/>
  <c r="P497" i="1" a="1"/>
  <c r="P497" i="1" s="1"/>
  <c r="Q497" i="1" s="1" a="1"/>
  <c r="Q497" i="1" s="1"/>
  <c r="P505" i="1" a="1"/>
  <c r="P505" i="1" s="1"/>
  <c r="Q505" i="1" s="1" a="1"/>
  <c r="Q505" i="1" s="1"/>
  <c r="P570" i="1" a="1"/>
  <c r="P570" i="1" s="1"/>
  <c r="Q570" i="1" s="1" a="1"/>
  <c r="Q570" i="1" s="1"/>
  <c r="P781" i="1" a="1"/>
  <c r="P781" i="1" s="1"/>
  <c r="Q781" i="1" s="1" a="1"/>
  <c r="Q781" i="1" s="1"/>
  <c r="P874" i="1" a="1"/>
  <c r="P874" i="1" s="1"/>
  <c r="Q874" i="1" s="1" a="1"/>
  <c r="Q874" i="1" s="1"/>
  <c r="P286" i="1" a="1"/>
  <c r="P286" i="1" s="1"/>
  <c r="Q286" i="1" s="1" a="1"/>
  <c r="Q286" i="1" s="1"/>
  <c r="P958" i="1" a="1"/>
  <c r="P958" i="1" s="1"/>
  <c r="Q958" i="1" s="1" a="1"/>
  <c r="Q958" i="1" s="1"/>
  <c r="P691" i="1" a="1"/>
  <c r="P691" i="1" s="1"/>
  <c r="Q691" i="1" s="1" a="1"/>
  <c r="Q691" i="1" s="1"/>
  <c r="P413" i="1" a="1"/>
  <c r="P413" i="1" s="1"/>
  <c r="Q413" i="1" s="1" a="1"/>
  <c r="Q413" i="1" s="1"/>
  <c r="P244" i="1" a="1"/>
  <c r="P244" i="1" s="1"/>
  <c r="Q244" i="1" s="1" a="1"/>
  <c r="Q244" i="1" s="1"/>
  <c r="P504" i="1" a="1"/>
  <c r="P504" i="1" s="1"/>
  <c r="Q504" i="1" s="1" a="1"/>
  <c r="Q504" i="1" s="1"/>
  <c r="P899" i="1" a="1"/>
  <c r="P899" i="1" s="1"/>
  <c r="Q899" i="1" s="1" a="1"/>
  <c r="Q899" i="1" s="1"/>
  <c r="P401" i="1" a="1"/>
  <c r="P401" i="1" s="1"/>
  <c r="Q401" i="1" s="1" a="1"/>
  <c r="Q401" i="1" s="1"/>
  <c r="P378" i="1" a="1"/>
  <c r="P378" i="1" s="1"/>
  <c r="Q378" i="1" s="1" a="1"/>
  <c r="Q378" i="1" s="1"/>
  <c r="P711" i="1" a="1"/>
  <c r="P711" i="1" s="1"/>
  <c r="Q711" i="1" s="1" a="1"/>
  <c r="Q711" i="1" s="1"/>
  <c r="P175" i="1" a="1"/>
  <c r="P175" i="1" s="1"/>
  <c r="Q175" i="1" s="1" a="1"/>
  <c r="Q175" i="1" s="1"/>
  <c r="P864" i="1" a="1"/>
  <c r="P864" i="1" s="1"/>
  <c r="Q864" i="1" s="1" a="1"/>
  <c r="Q864" i="1" s="1"/>
  <c r="P934" i="1" a="1"/>
  <c r="P934" i="1" s="1"/>
  <c r="Q934" i="1" s="1" a="1"/>
  <c r="Q934" i="1" s="1"/>
  <c r="P183" i="1" a="1"/>
  <c r="P183" i="1" s="1"/>
  <c r="Q183" i="1" s="1" a="1"/>
  <c r="Q183" i="1" s="1"/>
  <c r="P618" i="1" a="1"/>
  <c r="P618" i="1" s="1"/>
  <c r="Q618" i="1" s="1" a="1"/>
  <c r="Q618" i="1" s="1"/>
  <c r="P488" i="1" a="1"/>
  <c r="P488" i="1" s="1"/>
  <c r="Q488" i="1" s="1" a="1"/>
  <c r="Q488" i="1" s="1"/>
  <c r="P412" i="1" a="1"/>
  <c r="P412" i="1" s="1"/>
  <c r="Q412" i="1" s="1" a="1"/>
  <c r="Q412" i="1" s="1"/>
  <c r="P155" i="1" a="1"/>
  <c r="P155" i="1" s="1"/>
  <c r="Q155" i="1" s="1" a="1"/>
  <c r="Q155" i="1" s="1"/>
  <c r="P285" i="1" a="1"/>
  <c r="P285" i="1" s="1"/>
  <c r="Q285" i="1" s="1" a="1"/>
  <c r="Q285" i="1" s="1"/>
  <c r="P180" i="1" a="1"/>
  <c r="P180" i="1" s="1"/>
  <c r="Q180" i="1" s="1" a="1"/>
  <c r="Q180" i="1" s="1"/>
  <c r="P637" i="1" a="1"/>
  <c r="P637" i="1" s="1"/>
  <c r="Q637" i="1" s="1" a="1"/>
  <c r="Q637" i="1" s="1"/>
  <c r="P227" i="1" a="1"/>
  <c r="P227" i="1" s="1"/>
  <c r="Q227" i="1" s="1" a="1"/>
  <c r="Q227" i="1" s="1"/>
  <c r="P393" i="1" a="1"/>
  <c r="P393" i="1" s="1"/>
  <c r="Q393" i="1" s="1" a="1"/>
  <c r="Q393" i="1" s="1"/>
  <c r="P887" i="1" a="1"/>
  <c r="P887" i="1" s="1"/>
  <c r="Q887" i="1" s="1" a="1"/>
  <c r="Q887" i="1" s="1"/>
  <c r="P160" i="1" a="1"/>
  <c r="P160" i="1" s="1"/>
  <c r="Q160" i="1" s="1" a="1"/>
  <c r="Q160" i="1" s="1"/>
  <c r="P20" i="1" a="1"/>
  <c r="P20" i="1" s="1"/>
  <c r="Q20" i="1" s="1" a="1"/>
  <c r="Q20" i="1" s="1"/>
  <c r="P402" i="1" a="1"/>
  <c r="P402" i="1" s="1"/>
  <c r="Q402" i="1" s="1" a="1"/>
  <c r="Q402" i="1" s="1"/>
  <c r="P1012" i="1" a="1"/>
  <c r="P1012" i="1" s="1"/>
  <c r="Q1012" i="1" s="1" a="1"/>
  <c r="Q1012" i="1" s="1"/>
  <c r="P927" i="1" a="1"/>
  <c r="P927" i="1" s="1"/>
  <c r="Q927" i="1" s="1" a="1"/>
  <c r="Q927" i="1" s="1"/>
  <c r="P179" i="1" a="1"/>
  <c r="P179" i="1" s="1"/>
  <c r="Q179" i="1" s="1" a="1"/>
  <c r="Q179" i="1" s="1"/>
  <c r="P202" i="1" a="1"/>
  <c r="P202" i="1" s="1"/>
  <c r="Q202" i="1" s="1" a="1"/>
  <c r="Q202" i="1" s="1"/>
  <c r="P654" i="1" a="1"/>
  <c r="P654" i="1" s="1"/>
  <c r="Q654" i="1" s="1" a="1"/>
  <c r="Q654" i="1" s="1"/>
  <c r="P271" i="1" a="1"/>
  <c r="P271" i="1" s="1"/>
  <c r="Q271" i="1" s="1" a="1"/>
  <c r="Q271" i="1" s="1"/>
  <c r="P72" i="1" a="1"/>
  <c r="P72" i="1" s="1"/>
  <c r="Q72" i="1" s="1" a="1"/>
  <c r="Q72" i="1" s="1"/>
  <c r="P702" i="1" a="1"/>
  <c r="P702" i="1" s="1"/>
  <c r="Q702" i="1" s="1" a="1"/>
  <c r="Q702" i="1" s="1"/>
  <c r="P710" i="1" a="1"/>
  <c r="P710" i="1" s="1"/>
  <c r="Q710" i="1" s="1" a="1"/>
  <c r="Q710" i="1" s="1"/>
  <c r="P436" i="1" a="1"/>
  <c r="P436" i="1" s="1"/>
  <c r="Q436" i="1" s="1" a="1"/>
  <c r="Q436" i="1" s="1"/>
  <c r="P867" i="1" a="1"/>
  <c r="P867" i="1" s="1"/>
  <c r="Q867" i="1" s="1" a="1"/>
  <c r="Q867" i="1" s="1"/>
  <c r="P479" i="1" a="1"/>
  <c r="P479" i="1" s="1"/>
  <c r="Q479" i="1" s="1" a="1"/>
  <c r="Q479" i="1" s="1"/>
  <c r="P757" i="1" a="1"/>
  <c r="P757" i="1" s="1"/>
  <c r="Q757" i="1" s="1" a="1"/>
  <c r="Q757" i="1" s="1"/>
  <c r="P272" i="1" a="1"/>
  <c r="P272" i="1" s="1"/>
  <c r="Q272" i="1" s="1" a="1"/>
  <c r="Q272" i="1" s="1"/>
  <c r="P369" i="1" a="1"/>
  <c r="P369" i="1" s="1"/>
  <c r="Q369" i="1" s="1" a="1"/>
  <c r="Q369" i="1" s="1"/>
  <c r="P695" i="1" a="1"/>
  <c r="P695" i="1" s="1"/>
  <c r="Q695" i="1" s="1" a="1"/>
  <c r="Q695" i="1" s="1"/>
  <c r="P517" i="1" a="1"/>
  <c r="P517" i="1" s="1"/>
  <c r="Q517" i="1" s="1" a="1"/>
  <c r="Q517" i="1" s="1"/>
  <c r="P596" i="1" a="1"/>
  <c r="P596" i="1" s="1"/>
  <c r="Q596" i="1" s="1" a="1"/>
  <c r="Q596" i="1" s="1"/>
  <c r="P321" i="1" a="1"/>
  <c r="P321" i="1" s="1"/>
  <c r="Q321" i="1" s="1" a="1"/>
  <c r="Q321" i="1" s="1"/>
  <c r="P336" i="1" a="1"/>
  <c r="P336" i="1" s="1"/>
  <c r="Q336" i="1" s="1" a="1"/>
  <c r="Q336" i="1" s="1"/>
  <c r="P305" i="1" a="1"/>
  <c r="P305" i="1" s="1"/>
  <c r="Q305" i="1" s="1" a="1"/>
  <c r="Q305" i="1" s="1"/>
  <c r="P118" i="1" a="1"/>
  <c r="P118" i="1" s="1"/>
  <c r="Q118" i="1" s="1" a="1"/>
  <c r="Q118" i="1" s="1"/>
  <c r="P195" i="1" a="1"/>
  <c r="P195" i="1" s="1"/>
  <c r="Q195" i="1" s="1" a="1"/>
  <c r="Q195" i="1" s="1"/>
  <c r="P249" i="1" a="1"/>
  <c r="P249" i="1" s="1"/>
  <c r="Q249" i="1" s="1" a="1"/>
  <c r="Q249" i="1" s="1"/>
  <c r="P586" i="1" a="1"/>
  <c r="P586" i="1" s="1"/>
  <c r="Q586" i="1" s="1" a="1"/>
  <c r="Q586" i="1" s="1"/>
  <c r="P310" i="1" a="1"/>
  <c r="P310" i="1" s="1"/>
  <c r="Q310" i="1" s="1" a="1"/>
  <c r="Q310" i="1" s="1"/>
  <c r="P165" i="1" a="1"/>
  <c r="P165" i="1" s="1"/>
  <c r="Q165" i="1" s="1" a="1"/>
  <c r="Q165" i="1" s="1"/>
  <c r="P242" i="1" a="1"/>
  <c r="P242" i="1" s="1"/>
  <c r="Q242" i="1" s="1" a="1"/>
  <c r="Q242" i="1" s="1"/>
  <c r="P330" i="1" a="1"/>
  <c r="P330" i="1" s="1"/>
  <c r="Q330" i="1" s="1" a="1"/>
  <c r="Q330" i="1" s="1"/>
  <c r="P511" i="1" a="1"/>
  <c r="P511" i="1" s="1"/>
  <c r="Q511" i="1" s="1" a="1"/>
  <c r="Q511" i="1" s="1"/>
  <c r="P947" i="1" a="1"/>
  <c r="P947" i="1" s="1"/>
  <c r="Q947" i="1" s="1" a="1"/>
  <c r="Q947" i="1" s="1"/>
  <c r="P200" i="1" a="1"/>
  <c r="P200" i="1" s="1"/>
  <c r="Q200" i="1" s="1" a="1"/>
  <c r="Q200" i="1" s="1"/>
  <c r="P387" i="1" a="1"/>
  <c r="P387" i="1" s="1"/>
  <c r="Q387" i="1" s="1" a="1"/>
  <c r="Q387" i="1" s="1"/>
  <c r="P644" i="1" a="1"/>
  <c r="P644" i="1" s="1"/>
  <c r="Q644" i="1" s="1" a="1"/>
  <c r="Q644" i="1" s="1"/>
  <c r="P617" i="1" a="1"/>
  <c r="P617" i="1" s="1"/>
  <c r="Q617" i="1" s="1" a="1"/>
  <c r="Q617" i="1" s="1"/>
  <c r="P445" i="1" a="1"/>
  <c r="P445" i="1" s="1"/>
  <c r="Q445" i="1" s="1" a="1"/>
  <c r="Q445" i="1" s="1"/>
  <c r="P628" i="1" a="1"/>
  <c r="P628" i="1" s="1"/>
  <c r="Q628" i="1" s="1" a="1"/>
  <c r="Q628" i="1" s="1"/>
  <c r="P531" i="1" a="1"/>
  <c r="P531" i="1" s="1"/>
  <c r="Q531" i="1" s="1" a="1"/>
  <c r="Q531" i="1" s="1"/>
  <c r="P45" i="1" a="1"/>
  <c r="P45" i="1" s="1"/>
  <c r="Q45" i="1" s="1" a="1"/>
  <c r="Q45" i="1" s="1"/>
  <c r="P345" i="1" a="1"/>
  <c r="P345" i="1" s="1"/>
  <c r="Q345" i="1" s="1" a="1"/>
  <c r="Q345" i="1" s="1"/>
  <c r="P891" i="1" a="1"/>
  <c r="P891" i="1" s="1"/>
  <c r="Q891" i="1" s="1" a="1"/>
  <c r="Q891" i="1" s="1"/>
  <c r="P877" i="1" a="1"/>
  <c r="P877" i="1" s="1"/>
  <c r="Q877" i="1" s="1" a="1"/>
  <c r="Q877" i="1" s="1"/>
  <c r="P64" i="1" a="1"/>
  <c r="P64" i="1" s="1"/>
  <c r="Q64" i="1" s="1" a="1"/>
  <c r="Q64" i="1" s="1"/>
  <c r="P791" i="1" a="1"/>
  <c r="P791" i="1" s="1"/>
  <c r="Q791" i="1" s="1" a="1"/>
  <c r="Q791" i="1" s="1"/>
  <c r="P941" i="1" a="1"/>
  <c r="P941" i="1" s="1"/>
  <c r="Q941" i="1" s="1" a="1"/>
  <c r="Q941" i="1" s="1"/>
  <c r="P487" i="1" a="1"/>
  <c r="P487" i="1" s="1"/>
  <c r="Q487" i="1" s="1" a="1"/>
  <c r="Q487" i="1" s="1"/>
  <c r="P241" i="1" a="1"/>
  <c r="P241" i="1" s="1"/>
  <c r="Q241" i="1" s="1" a="1"/>
  <c r="Q241" i="1" s="1"/>
  <c r="P736" i="1" a="1"/>
  <c r="P736" i="1" s="1"/>
  <c r="Q736" i="1" s="1" a="1"/>
  <c r="Q736" i="1" s="1"/>
  <c r="P858" i="1" a="1"/>
  <c r="P858" i="1" s="1"/>
  <c r="Q858" i="1" s="1" a="1"/>
  <c r="Q858" i="1" s="1"/>
  <c r="P209" i="1" a="1"/>
  <c r="P209" i="1" s="1"/>
  <c r="Q209" i="1" s="1" a="1"/>
  <c r="Q209" i="1" s="1"/>
  <c r="P694" i="1" a="1"/>
  <c r="P694" i="1" s="1"/>
  <c r="Q694" i="1" s="1" a="1"/>
  <c r="Q694" i="1" s="1"/>
  <c r="P340" i="1" a="1"/>
  <c r="P340" i="1" s="1"/>
  <c r="Q340" i="1" s="1" a="1"/>
  <c r="Q340" i="1" s="1"/>
  <c r="P93" i="1" a="1"/>
  <c r="P93" i="1" s="1"/>
  <c r="Q93" i="1" s="1" a="1"/>
  <c r="Q93" i="1" s="1"/>
  <c r="P759" i="1" a="1"/>
  <c r="P759" i="1" s="1"/>
  <c r="Q759" i="1" s="1" a="1"/>
  <c r="Q759" i="1" s="1"/>
  <c r="P882" i="1" a="1"/>
  <c r="P882" i="1" s="1"/>
  <c r="Q882" i="1" s="1" a="1"/>
  <c r="Q882" i="1" s="1"/>
  <c r="P569" i="1" a="1"/>
  <c r="P569" i="1" s="1"/>
  <c r="Q569" i="1" s="1" a="1"/>
  <c r="Q569" i="1" s="1"/>
  <c r="P541" i="1" a="1"/>
  <c r="P541" i="1" s="1"/>
  <c r="Q541" i="1" s="1" a="1"/>
  <c r="Q541" i="1" s="1"/>
  <c r="P705" i="1" a="1"/>
  <c r="P705" i="1" s="1"/>
  <c r="Q705" i="1" s="1" a="1"/>
  <c r="Q705" i="1" s="1"/>
  <c r="P538" i="1" a="1"/>
  <c r="P538" i="1" s="1"/>
  <c r="Q538" i="1" s="1" a="1"/>
  <c r="Q538" i="1" s="1"/>
  <c r="P572" i="1" a="1"/>
  <c r="P572" i="1" s="1"/>
  <c r="Q572" i="1" s="1" a="1"/>
  <c r="Q572" i="1" s="1"/>
  <c r="P729" i="1" a="1"/>
  <c r="P729" i="1" s="1"/>
  <c r="Q729" i="1" s="1" a="1"/>
  <c r="Q729" i="1" s="1"/>
  <c r="P315" i="1" a="1"/>
  <c r="P315" i="1" s="1"/>
  <c r="Q315" i="1" s="1" a="1"/>
  <c r="Q315" i="1" s="1"/>
  <c r="P503" i="1" a="1"/>
  <c r="P503" i="1" s="1"/>
  <c r="Q503" i="1" s="1" a="1"/>
  <c r="Q503" i="1" s="1"/>
  <c r="P273" i="1" a="1"/>
  <c r="P273" i="1" s="1"/>
  <c r="Q273" i="1" s="1" a="1"/>
  <c r="Q273" i="1" s="1"/>
  <c r="P103" i="1" a="1"/>
  <c r="P103" i="1" s="1"/>
  <c r="Q103" i="1" s="1" a="1"/>
  <c r="Q103" i="1" s="1"/>
  <c r="P849" i="1" a="1"/>
  <c r="P849" i="1" s="1"/>
  <c r="Q849" i="1" s="1" a="1"/>
  <c r="Q849" i="1" s="1"/>
  <c r="P956" i="1" a="1"/>
  <c r="P956" i="1" s="1"/>
  <c r="Q956" i="1" s="1" a="1"/>
  <c r="Q956" i="1" s="1"/>
  <c r="P782" i="1" a="1"/>
  <c r="P782" i="1" s="1"/>
  <c r="Q782" i="1" s="1" a="1"/>
  <c r="Q782" i="1" s="1"/>
  <c r="P835" i="1" a="1"/>
  <c r="P835" i="1" s="1"/>
  <c r="Q835" i="1" s="1" a="1"/>
  <c r="Q835" i="1" s="1"/>
  <c r="P32" i="1" a="1"/>
  <c r="P32" i="1" s="1"/>
  <c r="Q32" i="1" s="1" a="1"/>
  <c r="Q32" i="1" s="1"/>
  <c r="P548" i="1" a="1"/>
  <c r="P548" i="1" s="1"/>
  <c r="Q548" i="1" s="1" a="1"/>
  <c r="Q548" i="1" s="1"/>
  <c r="P260" i="1" a="1"/>
  <c r="P260" i="1" s="1"/>
  <c r="Q260" i="1" s="1" a="1"/>
  <c r="Q260" i="1" s="1"/>
  <c r="P27" i="1" a="1"/>
  <c r="P27" i="1" s="1"/>
  <c r="Q27" i="1" s="1" a="1"/>
  <c r="Q27" i="1" s="1"/>
  <c r="P464" i="1" a="1"/>
  <c r="P464" i="1" s="1"/>
  <c r="Q464" i="1" s="1" a="1"/>
  <c r="Q464" i="1" s="1"/>
  <c r="P809" i="1" a="1"/>
  <c r="P809" i="1" s="1"/>
  <c r="Q809" i="1" s="1" a="1"/>
  <c r="Q809" i="1" s="1"/>
  <c r="P441" i="1" a="1"/>
  <c r="P441" i="1" s="1"/>
  <c r="Q441" i="1" s="1" a="1"/>
  <c r="Q441" i="1" s="1"/>
  <c r="P18" i="1" a="1"/>
  <c r="P18" i="1" s="1"/>
  <c r="Q18" i="1" s="1" a="1"/>
  <c r="Q18" i="1" s="1"/>
  <c r="P502" i="1" a="1"/>
  <c r="P502" i="1" s="1"/>
  <c r="Q502" i="1" s="1" a="1"/>
  <c r="Q502" i="1" s="1"/>
  <c r="P735" i="1" a="1"/>
  <c r="P735" i="1" s="1"/>
  <c r="Q735" i="1" s="1" a="1"/>
  <c r="Q735" i="1" s="1"/>
  <c r="P203" i="1" a="1"/>
  <c r="P203" i="1" s="1"/>
  <c r="Q203" i="1" s="1" a="1"/>
  <c r="Q203" i="1" s="1"/>
  <c r="P546" i="1" a="1"/>
  <c r="P546" i="1" s="1"/>
  <c r="Q546" i="1" s="1" a="1"/>
  <c r="Q546" i="1" s="1"/>
  <c r="P49" i="1" a="1"/>
  <c r="P49" i="1" s="1"/>
  <c r="Q49" i="1" s="1" a="1"/>
  <c r="Q49" i="1" s="1"/>
  <c r="P859" i="1" a="1"/>
  <c r="P859" i="1" s="1"/>
  <c r="Q859" i="1" s="1" a="1"/>
  <c r="Q859" i="1" s="1"/>
  <c r="P989" i="1" a="1"/>
  <c r="P989" i="1" s="1"/>
  <c r="Q989" i="1" s="1" a="1"/>
  <c r="Q989" i="1" s="1"/>
  <c r="P826" i="1" a="1"/>
  <c r="P826" i="1" s="1"/>
  <c r="Q826" i="1" s="1" a="1"/>
  <c r="Q826" i="1" s="1"/>
  <c r="P44" i="1" a="1"/>
  <c r="P44" i="1" s="1"/>
  <c r="Q44" i="1" s="1" a="1"/>
  <c r="Q44" i="1" s="1"/>
  <c r="P812" i="1" a="1"/>
  <c r="P812" i="1" s="1"/>
  <c r="Q812" i="1" s="1" a="1"/>
  <c r="Q812" i="1" s="1"/>
  <c r="P117" i="1" a="1"/>
  <c r="P117" i="1" s="1"/>
  <c r="Q117" i="1" s="1" a="1"/>
  <c r="Q117" i="1" s="1"/>
  <c r="P363" i="1" a="1"/>
  <c r="P363" i="1" s="1"/>
  <c r="Q363" i="1" s="1" a="1"/>
  <c r="Q363" i="1" s="1"/>
  <c r="P851" i="1" a="1"/>
  <c r="P851" i="1" s="1"/>
  <c r="Q851" i="1" s="1" a="1"/>
  <c r="Q851" i="1" s="1"/>
  <c r="P682" i="1" a="1"/>
  <c r="P682" i="1" s="1"/>
  <c r="Q682" i="1" s="1" a="1"/>
  <c r="Q682" i="1" s="1"/>
  <c r="P259" i="1" a="1"/>
  <c r="P259" i="1" s="1"/>
  <c r="Q259" i="1" s="1" a="1"/>
  <c r="Q259" i="1" s="1"/>
  <c r="P1015" i="1" a="1"/>
  <c r="P1015" i="1" s="1"/>
  <c r="Q1015" i="1" s="1" a="1"/>
  <c r="Q1015" i="1" s="1"/>
  <c r="P525" i="1" a="1"/>
  <c r="P525" i="1" s="1"/>
  <c r="Q525" i="1" s="1" a="1"/>
  <c r="Q525" i="1" s="1"/>
  <c r="P756" i="1" a="1"/>
  <c r="P756" i="1" s="1"/>
  <c r="Q756" i="1" s="1" a="1"/>
  <c r="Q756" i="1" s="1"/>
  <c r="P297" i="1" a="1"/>
  <c r="P297" i="1" s="1"/>
  <c r="Q297" i="1" s="1" a="1"/>
  <c r="Q297" i="1" s="1"/>
  <c r="P773" i="1" a="1"/>
  <c r="P773" i="1" s="1"/>
  <c r="Q773" i="1" s="1" a="1"/>
  <c r="Q773" i="1" s="1"/>
  <c r="P998" i="1" a="1"/>
  <c r="P998" i="1" s="1"/>
  <c r="Q998" i="1" s="1" a="1"/>
  <c r="Q998" i="1" s="1"/>
  <c r="P447" i="1" a="1"/>
  <c r="P447" i="1" s="1"/>
  <c r="Q447" i="1" s="1" a="1"/>
  <c r="Q447" i="1" s="1"/>
  <c r="P235" i="1" a="1"/>
  <c r="P235" i="1" s="1"/>
  <c r="Q235" i="1" s="1" a="1"/>
  <c r="Q235" i="1" s="1"/>
  <c r="P188" i="1" a="1"/>
  <c r="P188" i="1" s="1"/>
  <c r="Q188" i="1" s="1" a="1"/>
  <c r="Q188" i="1" s="1"/>
  <c r="P107" i="1" a="1"/>
  <c r="P107" i="1" s="1"/>
  <c r="Q107" i="1" s="1" a="1"/>
  <c r="Q107" i="1" s="1"/>
  <c r="P838" i="1" a="1"/>
  <c r="P838" i="1" s="1"/>
  <c r="Q838" i="1" s="1" a="1"/>
  <c r="Q838" i="1" s="1"/>
  <c r="P455" i="1" a="1"/>
  <c r="P455" i="1" s="1"/>
  <c r="Q455" i="1" s="1" a="1"/>
  <c r="Q455" i="1" s="1"/>
  <c r="P186" i="1" a="1"/>
  <c r="P186" i="1" s="1"/>
  <c r="Q186" i="1" s="1" a="1"/>
  <c r="Q186" i="1" s="1"/>
  <c r="P733" i="1" a="1"/>
  <c r="P733" i="1" s="1"/>
  <c r="Q733" i="1" s="1" a="1"/>
  <c r="Q733" i="1" s="1"/>
  <c r="P140" i="1" a="1"/>
  <c r="P140" i="1" s="1"/>
  <c r="Q140" i="1" s="1" a="1"/>
  <c r="Q140" i="1" s="1"/>
  <c r="P284" i="1" a="1"/>
  <c r="P284" i="1" s="1"/>
  <c r="Q284" i="1" s="1" a="1"/>
  <c r="Q284" i="1" s="1"/>
  <c r="P465" i="1" a="1"/>
  <c r="P465" i="1" s="1"/>
  <c r="Q465" i="1" s="1" a="1"/>
  <c r="Q465" i="1" s="1"/>
  <c r="P752" i="1" a="1"/>
  <c r="P752" i="1" s="1"/>
  <c r="Q752" i="1" s="1" a="1"/>
  <c r="Q752" i="1" s="1"/>
  <c r="P161" i="1" a="1"/>
  <c r="P161" i="1" s="1"/>
  <c r="Q161" i="1" s="1" a="1"/>
  <c r="Q161" i="1" s="1"/>
  <c r="P658" i="1" a="1"/>
  <c r="P658" i="1" s="1"/>
  <c r="Q658" i="1" s="1" a="1"/>
  <c r="Q658" i="1" s="1"/>
  <c r="P610" i="1" a="1"/>
  <c r="P610" i="1" s="1"/>
  <c r="Q610" i="1" s="1" a="1"/>
  <c r="Q610" i="1" s="1"/>
  <c r="P1021" i="1" a="1"/>
  <c r="P1021" i="1" s="1"/>
  <c r="Q1021" i="1" s="1" a="1"/>
  <c r="Q1021" i="1" s="1"/>
  <c r="P122" i="1" a="1"/>
  <c r="P122" i="1" s="1"/>
  <c r="Q122" i="1" s="1" a="1"/>
  <c r="Q122" i="1" s="1"/>
  <c r="P281" i="1" a="1"/>
  <c r="P281" i="1" s="1"/>
  <c r="Q281" i="1" s="1" a="1"/>
  <c r="Q281" i="1" s="1"/>
  <c r="P274" i="1" a="1"/>
  <c r="P274" i="1" s="1"/>
  <c r="Q274" i="1" s="1" a="1"/>
  <c r="Q274" i="1" s="1"/>
  <c r="P616" i="1" a="1"/>
  <c r="P616" i="1" s="1"/>
  <c r="Q616" i="1" s="1" a="1"/>
  <c r="Q616" i="1" s="1"/>
  <c r="P331" i="1" a="1"/>
  <c r="P331" i="1" s="1"/>
  <c r="Q331" i="1" s="1" a="1"/>
  <c r="Q331" i="1" s="1"/>
  <c r="P111" i="1" a="1"/>
  <c r="P111" i="1" s="1"/>
  <c r="Q111" i="1" s="1" a="1"/>
  <c r="Q111" i="1" s="1"/>
  <c r="P109" i="1" a="1"/>
  <c r="P109" i="1" s="1"/>
  <c r="Q109" i="1" s="1" a="1"/>
  <c r="Q109" i="1" s="1"/>
  <c r="P592" i="1" a="1"/>
  <c r="P592" i="1" s="1"/>
  <c r="Q592" i="1" s="1" a="1"/>
  <c r="Q592" i="1" s="1"/>
  <c r="P521" i="1" a="1"/>
  <c r="P521" i="1" s="1"/>
  <c r="Q521" i="1" s="1" a="1"/>
  <c r="Q521" i="1" s="1"/>
  <c r="P828" i="1" a="1"/>
  <c r="P828" i="1" s="1"/>
  <c r="Q828" i="1" s="1" a="1"/>
  <c r="Q828" i="1" s="1"/>
  <c r="P261" i="1" a="1"/>
  <c r="P261" i="1" s="1"/>
  <c r="Q261" i="1" s="1" a="1"/>
  <c r="Q261" i="1" s="1"/>
  <c r="P494" i="1" a="1"/>
  <c r="P494" i="1" s="1"/>
  <c r="Q494" i="1" s="1" a="1"/>
  <c r="Q494" i="1" s="1"/>
  <c r="P903" i="1" a="1"/>
  <c r="P903" i="1" s="1"/>
  <c r="Q903" i="1" s="1" a="1"/>
  <c r="Q903" i="1" s="1"/>
  <c r="P373" i="1" a="1"/>
  <c r="P373" i="1" s="1"/>
  <c r="Q373" i="1" s="1" a="1"/>
  <c r="Q373" i="1" s="1"/>
  <c r="P870" i="1" a="1"/>
  <c r="P870" i="1" s="1"/>
  <c r="Q870" i="1" s="1" a="1"/>
  <c r="Q870" i="1" s="1"/>
  <c r="P313" i="1" a="1"/>
  <c r="P313" i="1" s="1"/>
  <c r="Q313" i="1" s="1" a="1"/>
  <c r="Q313" i="1" s="1"/>
  <c r="P462" i="1" a="1"/>
  <c r="P462" i="1" s="1"/>
  <c r="Q462" i="1" s="1" a="1"/>
  <c r="Q462" i="1" s="1"/>
  <c r="P530" i="1" a="1"/>
  <c r="P530" i="1" s="1"/>
  <c r="Q530" i="1" s="1" a="1"/>
  <c r="Q530" i="1" s="1"/>
  <c r="P69" i="1" a="1"/>
  <c r="P69" i="1" s="1"/>
  <c r="Q69" i="1" s="1" a="1"/>
  <c r="Q69" i="1" s="1"/>
  <c r="P320" i="1" a="1"/>
  <c r="P320" i="1" s="1"/>
  <c r="Q320" i="1" s="1" a="1"/>
  <c r="Q320" i="1" s="1"/>
  <c r="P8" i="1" a="1"/>
  <c r="P8" i="1" s="1"/>
  <c r="Q8" i="1" s="1" a="1"/>
  <c r="Q8" i="1" s="1"/>
  <c r="P215" i="1" a="1"/>
  <c r="P215" i="1" s="1"/>
  <c r="Q215" i="1" s="1" a="1"/>
  <c r="Q215" i="1" s="1"/>
  <c r="P866" i="1" a="1"/>
  <c r="P866" i="1" s="1"/>
  <c r="Q866" i="1" s="1" a="1"/>
  <c r="Q866" i="1" s="1"/>
  <c r="P868" i="1" a="1"/>
  <c r="P868" i="1" s="1"/>
  <c r="Q868" i="1" s="1" a="1"/>
  <c r="Q868" i="1" s="1"/>
  <c r="P985" i="1" a="1"/>
  <c r="P985" i="1" s="1"/>
  <c r="Q985" i="1" s="1" a="1"/>
  <c r="Q985" i="1" s="1"/>
  <c r="P404" i="1" a="1"/>
  <c r="P404" i="1" s="1"/>
  <c r="Q404" i="1" s="1" a="1"/>
  <c r="Q404" i="1" s="1"/>
  <c r="P804" i="1" a="1"/>
  <c r="P804" i="1" s="1"/>
  <c r="Q804" i="1" s="1" a="1"/>
  <c r="Q804" i="1" s="1"/>
  <c r="P489" i="1" a="1"/>
  <c r="P489" i="1" s="1"/>
  <c r="Q489" i="1" s="1" a="1"/>
  <c r="Q489" i="1" s="1"/>
  <c r="P506" i="1" a="1"/>
  <c r="P506" i="1" s="1"/>
  <c r="Q506" i="1" s="1" a="1"/>
  <c r="Q506" i="1" s="1"/>
  <c r="P82" i="1" a="1"/>
  <c r="P82" i="1" s="1"/>
  <c r="Q82" i="1" s="1" a="1"/>
  <c r="Q82" i="1" s="1"/>
  <c r="P745" i="1" a="1"/>
  <c r="P745" i="1" s="1"/>
  <c r="Q745" i="1" s="1" a="1"/>
  <c r="Q745" i="1" s="1"/>
  <c r="P405" i="1" a="1"/>
  <c r="P405" i="1" s="1"/>
  <c r="Q405" i="1" s="1" a="1"/>
  <c r="Q405" i="1" s="1"/>
  <c r="P376" i="1" a="1"/>
  <c r="P376" i="1" s="1"/>
  <c r="Q376" i="1" s="1" a="1"/>
  <c r="Q376" i="1" s="1"/>
  <c r="P383" i="1" a="1"/>
  <c r="P383" i="1" s="1"/>
  <c r="Q383" i="1" s="1" a="1"/>
  <c r="Q383" i="1" s="1"/>
  <c r="P450" i="1" a="1"/>
  <c r="P450" i="1" s="1"/>
  <c r="Q450" i="1" s="1" a="1"/>
  <c r="Q450" i="1" s="1"/>
  <c r="P101" i="1" a="1"/>
  <c r="P101" i="1" s="1"/>
  <c r="Q101" i="1" s="1" a="1"/>
  <c r="Q101" i="1" s="1"/>
  <c r="P63" i="1" a="1"/>
  <c r="P63" i="1" s="1"/>
  <c r="Q63" i="1" s="1" a="1"/>
  <c r="Q63" i="1" s="1"/>
  <c r="P747" i="1" a="1"/>
  <c r="P747" i="1" s="1"/>
  <c r="Q747" i="1" s="1" a="1"/>
  <c r="Q747" i="1" s="1"/>
  <c r="P292" i="1" a="1"/>
  <c r="P292" i="1" s="1"/>
  <c r="Q292" i="1" s="1" a="1"/>
  <c r="Q292" i="1" s="1"/>
  <c r="P116" i="1" a="1"/>
  <c r="P116" i="1" s="1"/>
  <c r="Q116" i="1" s="1" a="1"/>
  <c r="Q116" i="1" s="1"/>
  <c r="P211" i="1" a="1"/>
  <c r="P211" i="1" s="1"/>
  <c r="Q211" i="1" s="1" a="1"/>
  <c r="Q211" i="1" s="1"/>
  <c r="P1000" i="1" a="1"/>
  <c r="P1000" i="1" s="1"/>
  <c r="Q1000" i="1" s="1" a="1"/>
  <c r="Q1000" i="1" s="1"/>
  <c r="P243" i="1" a="1"/>
  <c r="P243" i="1" s="1"/>
  <c r="Q243" i="1" s="1" a="1"/>
  <c r="Q243" i="1" s="1"/>
  <c r="P552" i="1" a="1"/>
  <c r="P552" i="1" s="1"/>
  <c r="Q552" i="1" s="1" a="1"/>
  <c r="Q552" i="1" s="1"/>
  <c r="P648" i="1" a="1"/>
  <c r="P648" i="1" s="1"/>
  <c r="Q648" i="1" s="1" a="1"/>
  <c r="Q648" i="1" s="1"/>
  <c r="P823" i="1" a="1"/>
  <c r="P823" i="1" s="1"/>
  <c r="Q823" i="1" s="1" a="1"/>
  <c r="Q823" i="1" s="1"/>
  <c r="P984" i="1" a="1"/>
  <c r="P984" i="1" s="1"/>
  <c r="Q984" i="1" s="1" a="1"/>
  <c r="Q984" i="1" s="1"/>
  <c r="P671" i="1" a="1"/>
  <c r="P671" i="1" s="1"/>
  <c r="Q671" i="1" s="1" a="1"/>
  <c r="Q671" i="1" s="1"/>
  <c r="P876" i="1" a="1"/>
  <c r="P876" i="1" s="1"/>
  <c r="Q876" i="1" s="1" a="1"/>
  <c r="Q876" i="1" s="1"/>
  <c r="P1033" i="1" a="1"/>
  <c r="P1033" i="1" s="1"/>
  <c r="Q1033" i="1" s="1" a="1"/>
  <c r="Q1033" i="1" s="1"/>
  <c r="P294" i="1" a="1"/>
  <c r="P294" i="1" s="1"/>
  <c r="Q294" i="1" s="1" a="1"/>
  <c r="Q294" i="1" s="1"/>
  <c r="P189" i="1" a="1"/>
  <c r="P189" i="1" s="1"/>
  <c r="Q189" i="1" s="1" a="1"/>
  <c r="Q189" i="1" s="1"/>
  <c r="P173" i="1" a="1"/>
  <c r="P173" i="1" s="1"/>
  <c r="Q173" i="1" s="1" a="1"/>
  <c r="Q173" i="1" s="1"/>
  <c r="P686" i="1" a="1"/>
  <c r="P686" i="1" s="1"/>
  <c r="Q686" i="1" s="1" a="1"/>
  <c r="Q686" i="1" s="1"/>
  <c r="P225" i="1" a="1"/>
  <c r="P225" i="1" s="1"/>
  <c r="Q225" i="1" s="1" a="1"/>
  <c r="Q225" i="1" s="1"/>
  <c r="P738" i="1" a="1"/>
  <c r="P738" i="1" s="1"/>
  <c r="Q738" i="1" s="1" a="1"/>
  <c r="Q738" i="1" s="1"/>
  <c r="P143" i="1" a="1"/>
  <c r="P143" i="1" s="1"/>
  <c r="Q143" i="1" s="1" a="1"/>
  <c r="Q143" i="1" s="1"/>
  <c r="P751" i="1" a="1"/>
  <c r="P751" i="1" s="1"/>
  <c r="Q751" i="1" s="1" a="1"/>
  <c r="Q751" i="1" s="1"/>
  <c r="P901" i="1" a="1"/>
  <c r="P901" i="1" s="1"/>
  <c r="Q901" i="1" s="1" a="1"/>
  <c r="Q901" i="1" s="1"/>
  <c r="P950" i="1" a="1"/>
  <c r="P950" i="1" s="1"/>
  <c r="Q950" i="1" s="1" a="1"/>
  <c r="Q950" i="1" s="1"/>
  <c r="P937" i="1" a="1"/>
  <c r="P937" i="1" s="1"/>
  <c r="Q937" i="1" s="1" a="1"/>
  <c r="Q937" i="1" s="1"/>
  <c r="P603" i="1" a="1"/>
  <c r="P603" i="1" s="1"/>
  <c r="Q603" i="1" s="1" a="1"/>
  <c r="Q603" i="1" s="1"/>
  <c r="P727" i="1" a="1"/>
  <c r="P727" i="1" s="1"/>
  <c r="Q727" i="1" s="1" a="1"/>
  <c r="Q727" i="1" s="1"/>
  <c r="P740" i="1" a="1"/>
  <c r="P740" i="1" s="1"/>
  <c r="Q740" i="1" s="1" a="1"/>
  <c r="Q740" i="1" s="1"/>
  <c r="P677" i="1" a="1"/>
  <c r="P677" i="1" s="1"/>
  <c r="Q677" i="1" s="1" a="1"/>
  <c r="Q677" i="1" s="1"/>
  <c r="P9" i="1" a="1"/>
  <c r="P9" i="1" s="1"/>
  <c r="Q9" i="1" s="1" a="1"/>
  <c r="Q9" i="1" s="1"/>
  <c r="P731" i="1" a="1"/>
  <c r="P731" i="1" s="1"/>
  <c r="Q731" i="1" s="1" a="1"/>
  <c r="Q731" i="1" s="1"/>
  <c r="P602" i="1" a="1"/>
  <c r="P602" i="1" s="1"/>
  <c r="Q602" i="1" s="1" a="1"/>
  <c r="Q602" i="1" s="1"/>
  <c r="P66" i="1" a="1"/>
  <c r="P66" i="1" s="1"/>
  <c r="Q66" i="1" s="1" a="1"/>
  <c r="Q66" i="1" s="1"/>
  <c r="P4" i="1" a="1"/>
  <c r="P4" i="1" s="1"/>
  <c r="Q4" i="1" s="1" a="1"/>
  <c r="Q4" i="1" s="1"/>
  <c r="P579" i="1" a="1"/>
  <c r="P579" i="1" s="1"/>
  <c r="Q579" i="1" s="1" a="1"/>
  <c r="Q579" i="1" s="1"/>
  <c r="P1010" i="1" a="1"/>
  <c r="P1010" i="1" s="1"/>
  <c r="Q1010" i="1" s="1" a="1"/>
  <c r="Q1010" i="1" s="1"/>
  <c r="P265" i="1" a="1"/>
  <c r="P265" i="1" s="1"/>
  <c r="Q265" i="1" s="1" a="1"/>
  <c r="Q265" i="1" s="1"/>
  <c r="P921" i="1" a="1"/>
  <c r="P921" i="1" s="1"/>
  <c r="Q921" i="1" s="1" a="1"/>
  <c r="Q921" i="1" s="1"/>
  <c r="P709" i="1" a="1"/>
  <c r="P709" i="1" s="1"/>
  <c r="Q709" i="1" s="1" a="1"/>
  <c r="Q709" i="1" s="1"/>
  <c r="P604" i="1" a="1"/>
  <c r="P604" i="1" s="1"/>
  <c r="Q604" i="1" s="1" a="1"/>
  <c r="Q604" i="1" s="1"/>
  <c r="P187" i="1" a="1"/>
  <c r="P187" i="1" s="1"/>
  <c r="Q187" i="1" s="1" a="1"/>
  <c r="Q187" i="1" s="1"/>
  <c r="P327" i="1" a="1"/>
  <c r="P327" i="1" s="1"/>
  <c r="Q327" i="1" s="1" a="1"/>
  <c r="Q327" i="1" s="1"/>
  <c r="P797" i="1" a="1"/>
  <c r="P797" i="1" s="1"/>
  <c r="Q797" i="1" s="1" a="1"/>
  <c r="Q797" i="1" s="1"/>
  <c r="P830" i="1" a="1"/>
  <c r="P830" i="1" s="1"/>
  <c r="Q830" i="1" s="1" a="1"/>
  <c r="Q830" i="1" s="1"/>
  <c r="P540" i="1" a="1"/>
  <c r="P540" i="1" s="1"/>
  <c r="Q540" i="1" s="1" a="1"/>
  <c r="Q540" i="1" s="1"/>
  <c r="P486" i="1" a="1"/>
  <c r="P486" i="1" s="1"/>
  <c r="Q486" i="1" s="1" a="1"/>
  <c r="Q486" i="1" s="1"/>
  <c r="P106" i="1" a="1"/>
  <c r="P106" i="1" s="1"/>
  <c r="Q106" i="1" s="1" a="1"/>
  <c r="Q106" i="1" s="1"/>
  <c r="P940" i="1" a="1"/>
  <c r="P940" i="1" s="1"/>
  <c r="Q940" i="1" s="1" a="1"/>
  <c r="Q940" i="1" s="1"/>
  <c r="P350" i="1" a="1"/>
  <c r="P350" i="1" s="1"/>
  <c r="Q350" i="1" s="1" a="1"/>
  <c r="Q350" i="1" s="1"/>
  <c r="P89" i="1" a="1"/>
  <c r="P89" i="1" s="1"/>
  <c r="Q89" i="1" s="1" a="1"/>
  <c r="Q89" i="1" s="1"/>
  <c r="P454" i="1" a="1"/>
  <c r="P454" i="1" s="1"/>
  <c r="Q454" i="1" s="1" a="1"/>
  <c r="Q454" i="1" s="1"/>
  <c r="P609" i="1" a="1"/>
  <c r="P609" i="1" s="1"/>
  <c r="Q609" i="1" s="1" a="1"/>
  <c r="Q609" i="1" s="1"/>
  <c r="P1034" i="1" a="1"/>
  <c r="P1034" i="1" s="1"/>
  <c r="Q1034" i="1" s="1" a="1"/>
  <c r="Q1034" i="1" s="1"/>
  <c r="P280" i="1" a="1"/>
  <c r="P280" i="1" s="1"/>
  <c r="Q280" i="1" s="1" a="1"/>
  <c r="Q280" i="1" s="1"/>
  <c r="P156" i="1" a="1"/>
  <c r="P156" i="1" s="1"/>
  <c r="Q156" i="1" s="1" a="1"/>
  <c r="Q156" i="1" s="1"/>
  <c r="P1019" i="1" a="1"/>
  <c r="P1019" i="1" s="1"/>
  <c r="Q1019" i="1" s="1" a="1"/>
  <c r="Q1019" i="1" s="1"/>
  <c r="P833" i="1" a="1"/>
  <c r="P833" i="1" s="1"/>
  <c r="Q833" i="1" s="1" a="1"/>
  <c r="Q833" i="1" s="1"/>
  <c r="P766" i="1" a="1"/>
  <c r="P766" i="1" s="1"/>
  <c r="Q766" i="1" s="1" a="1"/>
  <c r="Q766" i="1" s="1"/>
  <c r="P85" i="1" a="1"/>
  <c r="P85" i="1" s="1"/>
  <c r="Q85" i="1" s="1" a="1"/>
  <c r="Q85" i="1" s="1"/>
  <c r="P535" i="1" a="1"/>
  <c r="P535" i="1" s="1"/>
  <c r="Q535" i="1" s="1" a="1"/>
  <c r="Q535" i="1" s="1"/>
  <c r="P391" i="1" a="1"/>
  <c r="P391" i="1" s="1"/>
  <c r="Q391" i="1" s="1" a="1"/>
  <c r="Q391" i="1" s="1"/>
  <c r="P698" i="1" a="1"/>
  <c r="P698" i="1" s="1"/>
  <c r="Q698" i="1" s="1" a="1"/>
  <c r="Q698" i="1" s="1"/>
  <c r="P283" i="1" a="1"/>
  <c r="P283" i="1" s="1"/>
  <c r="Q283" i="1" s="1" a="1"/>
  <c r="Q283" i="1" s="1"/>
  <c r="P362" i="1" a="1"/>
  <c r="P362" i="1" s="1"/>
  <c r="Q362" i="1" s="1" a="1"/>
  <c r="Q362" i="1" s="1"/>
  <c r="P194" i="1" a="1"/>
  <c r="P194" i="1" s="1"/>
  <c r="Q194" i="1" s="1" a="1"/>
  <c r="Q194" i="1" s="1"/>
  <c r="P170" i="1" a="1"/>
  <c r="P170" i="1" s="1"/>
  <c r="Q170" i="1" s="1" a="1"/>
  <c r="Q170" i="1" s="1"/>
  <c r="P269" i="1" a="1"/>
  <c r="P269" i="1" s="1"/>
  <c r="Q269" i="1" s="1" a="1"/>
  <c r="Q269" i="1" s="1"/>
  <c r="P784" i="1" a="1"/>
  <c r="P784" i="1" s="1"/>
  <c r="Q784" i="1" s="1" a="1"/>
  <c r="Q784" i="1" s="1"/>
  <c r="P708" i="1" a="1"/>
  <c r="P708" i="1" s="1"/>
  <c r="Q708" i="1" s="1" a="1"/>
  <c r="Q708" i="1" s="1"/>
  <c r="P238" i="1" a="1"/>
  <c r="P238" i="1" s="1"/>
  <c r="Q238" i="1" s="1" a="1"/>
  <c r="Q238" i="1" s="1"/>
  <c r="P532" i="1" a="1"/>
  <c r="P532" i="1" s="1"/>
  <c r="Q532" i="1" s="1" a="1"/>
  <c r="Q532" i="1" s="1"/>
  <c r="P915" i="1" a="1"/>
  <c r="P915" i="1" s="1"/>
  <c r="Q915" i="1" s="1" a="1"/>
  <c r="Q915" i="1" s="1"/>
  <c r="P741" i="1" a="1"/>
  <c r="P741" i="1" s="1"/>
  <c r="Q741" i="1" s="1" a="1"/>
  <c r="Q741" i="1" s="1"/>
  <c r="P88" i="1" a="1"/>
  <c r="P88" i="1" s="1"/>
  <c r="Q88" i="1" s="1" a="1"/>
  <c r="Q88" i="1" s="1"/>
  <c r="P58" i="1" a="1"/>
  <c r="P58" i="1" s="1"/>
  <c r="Q58" i="1" s="1" a="1"/>
  <c r="Q58" i="1" s="1"/>
  <c r="P919" i="1" a="1"/>
  <c r="P919" i="1" s="1"/>
  <c r="Q919" i="1" s="1" a="1"/>
  <c r="Q919" i="1" s="1"/>
  <c r="P842" i="1" a="1"/>
  <c r="P842" i="1" s="1"/>
  <c r="Q842" i="1" s="1" a="1"/>
  <c r="Q842" i="1" s="1"/>
  <c r="P221" i="1" a="1"/>
  <c r="P221" i="1" s="1"/>
  <c r="Q221" i="1" s="1" a="1"/>
  <c r="Q221" i="1" s="1"/>
  <c r="P121" i="1" a="1"/>
  <c r="P121" i="1" s="1"/>
  <c r="Q121" i="1" s="1" a="1"/>
  <c r="Q121" i="1" s="1"/>
  <c r="P98" i="1" a="1"/>
  <c r="P98" i="1" s="1"/>
  <c r="Q98" i="1" s="1" a="1"/>
  <c r="Q98" i="1" s="1"/>
  <c r="P290" i="1" a="1"/>
  <c r="P290" i="1" s="1"/>
  <c r="Q290" i="1" s="1" a="1"/>
  <c r="Q290" i="1" s="1"/>
  <c r="P1029" i="1" a="1"/>
  <c r="P1029" i="1" s="1"/>
  <c r="Q1029" i="1" s="1" a="1"/>
  <c r="Q1029" i="1" s="1"/>
  <c r="P468" i="1" a="1"/>
  <c r="P468" i="1" s="1"/>
  <c r="Q468" i="1" s="1" a="1"/>
  <c r="Q468" i="1" s="1"/>
  <c r="P834" i="1" a="1"/>
  <c r="P834" i="1" s="1"/>
  <c r="Q834" i="1" s="1" a="1"/>
  <c r="Q834" i="1" s="1"/>
  <c r="P425" i="1" a="1"/>
  <c r="P425" i="1" s="1"/>
  <c r="Q425" i="1" s="1" a="1"/>
  <c r="Q425" i="1" s="1"/>
  <c r="P841" i="1" a="1"/>
  <c r="P841" i="1" s="1"/>
  <c r="Q841" i="1" s="1" a="1"/>
  <c r="Q841" i="1" s="1"/>
  <c r="P673" i="1" a="1"/>
  <c r="P673" i="1" s="1"/>
  <c r="Q673" i="1" s="1" a="1"/>
  <c r="Q673" i="1" s="1"/>
  <c r="P1009" i="1" a="1"/>
  <c r="P1009" i="1" s="1"/>
  <c r="Q1009" i="1" s="1" a="1"/>
  <c r="Q1009" i="1" s="1"/>
  <c r="P681" i="1" a="1"/>
  <c r="P681" i="1" s="1"/>
  <c r="Q681" i="1" s="1" a="1"/>
  <c r="Q681" i="1" s="1"/>
  <c r="P993" i="1" a="1"/>
  <c r="P993" i="1" s="1"/>
  <c r="Q993" i="1" s="1" a="1"/>
  <c r="Q993" i="1" s="1"/>
  <c r="P300" i="1" a="1"/>
  <c r="P300" i="1" s="1"/>
  <c r="Q300" i="1" s="1" a="1"/>
  <c r="Q300" i="1" s="1"/>
  <c r="P229" i="1" a="1"/>
  <c r="P229" i="1" s="1"/>
  <c r="Q229" i="1" s="1" a="1"/>
  <c r="Q229" i="1" s="1"/>
  <c r="P977" i="1" a="1"/>
  <c r="P977" i="1" s="1"/>
  <c r="Q977" i="1" s="1" a="1"/>
  <c r="Q977" i="1" s="1"/>
  <c r="P136" i="1" a="1"/>
  <c r="P136" i="1" s="1"/>
  <c r="Q136" i="1" s="1" a="1"/>
  <c r="Q136" i="1" s="1"/>
  <c r="P697" i="1" a="1"/>
  <c r="P697" i="1" s="1"/>
  <c r="Q697" i="1" s="1" a="1"/>
  <c r="Q697" i="1" s="1"/>
  <c r="P920" i="1" a="1"/>
  <c r="P920" i="1" s="1"/>
  <c r="Q920" i="1" s="1" a="1"/>
  <c r="Q920" i="1" s="1"/>
  <c r="P282" i="1" a="1"/>
  <c r="P282" i="1" s="1"/>
  <c r="Q282" i="1" s="1" a="1"/>
  <c r="Q282" i="1" s="1"/>
  <c r="P578" i="1" a="1"/>
  <c r="P578" i="1" s="1"/>
  <c r="Q578" i="1" s="1" a="1"/>
  <c r="Q578" i="1" s="1"/>
  <c r="P951" i="1" a="1"/>
  <c r="P951" i="1" s="1"/>
  <c r="Q951" i="1" s="1" a="1"/>
  <c r="Q951" i="1" s="1"/>
  <c r="P296" i="1" a="1"/>
  <c r="P296" i="1" s="1"/>
  <c r="Q296" i="1" s="1" a="1"/>
  <c r="Q296" i="1" s="1"/>
  <c r="P182" i="1" a="1"/>
  <c r="P182" i="1" s="1"/>
  <c r="Q182" i="1" s="1" a="1"/>
  <c r="Q182" i="1" s="1"/>
  <c r="P322" i="1" a="1"/>
  <c r="P322" i="1" s="1"/>
  <c r="Q322" i="1" s="1" a="1"/>
  <c r="Q322" i="1" s="1"/>
  <c r="P430" i="1" a="1"/>
  <c r="P430" i="1" s="1"/>
  <c r="Q430" i="1" s="1" a="1"/>
  <c r="Q430" i="1" s="1"/>
  <c r="P881" i="1" a="1"/>
  <c r="P881" i="1" s="1"/>
  <c r="Q881" i="1" s="1" a="1"/>
  <c r="Q881" i="1" s="1"/>
  <c r="P358" i="1" a="1"/>
  <c r="P358" i="1" s="1"/>
  <c r="Q358" i="1" s="1" a="1"/>
  <c r="Q358" i="1" s="1"/>
  <c r="P612" i="1" a="1"/>
  <c r="P612" i="1" s="1"/>
  <c r="Q612" i="1" s="1" a="1"/>
  <c r="Q612" i="1" s="1"/>
  <c r="P913" i="1" a="1"/>
  <c r="P913" i="1" s="1"/>
  <c r="Q913" i="1" s="1" a="1"/>
  <c r="Q913" i="1" s="1"/>
  <c r="P557" i="1" a="1"/>
  <c r="P557" i="1" s="1"/>
  <c r="Q557" i="1" s="1" a="1"/>
  <c r="Q557" i="1" s="1"/>
  <c r="P396" i="1" a="1"/>
  <c r="P396" i="1" s="1"/>
  <c r="Q396" i="1" s="1" a="1"/>
  <c r="Q396" i="1" s="1"/>
  <c r="P701" i="1" a="1"/>
  <c r="P701" i="1" s="1"/>
  <c r="Q701" i="1" s="1" a="1"/>
  <c r="Q701" i="1" s="1"/>
  <c r="P795" i="1" a="1"/>
  <c r="P795" i="1" s="1"/>
  <c r="Q795" i="1" s="1" a="1"/>
  <c r="Q795" i="1" s="1"/>
  <c r="P528" i="1" a="1"/>
  <c r="P528" i="1" s="1"/>
  <c r="Q528" i="1" s="1" a="1"/>
  <c r="Q528" i="1" s="1"/>
  <c r="P952" i="1" a="1"/>
  <c r="P952" i="1" s="1"/>
  <c r="Q952" i="1" s="1" a="1"/>
  <c r="Q952" i="1" s="1"/>
  <c r="P427" i="1" a="1"/>
  <c r="P427" i="1" s="1"/>
  <c r="Q427" i="1" s="1" a="1"/>
  <c r="Q427" i="1" s="1"/>
  <c r="P906" i="1" a="1"/>
  <c r="P906" i="1" s="1"/>
  <c r="Q906" i="1" s="1" a="1"/>
  <c r="Q906" i="1" s="1"/>
  <c r="P627" i="1" a="1"/>
  <c r="P627" i="1" s="1"/>
  <c r="Q627" i="1" s="1" a="1"/>
  <c r="Q627" i="1" s="1"/>
  <c r="P22" i="1" a="1"/>
  <c r="P22" i="1" s="1"/>
  <c r="Q22" i="1" s="1" a="1"/>
  <c r="Q22" i="1" s="1"/>
  <c r="P848" i="1" a="1"/>
  <c r="P848" i="1" s="1"/>
  <c r="Q848" i="1" s="1" a="1"/>
  <c r="Q848" i="1" s="1"/>
  <c r="P688" i="1" a="1"/>
  <c r="P688" i="1" s="1"/>
  <c r="Q688" i="1" s="1" a="1"/>
  <c r="Q688" i="1" s="1"/>
  <c r="P248" i="1" a="1"/>
  <c r="P248" i="1" s="1"/>
  <c r="Q248" i="1" s="1" a="1"/>
  <c r="Q248" i="1" s="1"/>
  <c r="P54" i="1" a="1"/>
  <c r="P54" i="1" s="1"/>
  <c r="Q54" i="1" s="1" a="1"/>
  <c r="Q54" i="1" s="1"/>
  <c r="P415" i="1" a="1"/>
  <c r="P415" i="1" s="1"/>
  <c r="Q415" i="1" s="1" a="1"/>
  <c r="Q415" i="1" s="1"/>
  <c r="P936" i="1" a="1"/>
  <c r="P936" i="1" s="1"/>
  <c r="Q936" i="1" s="1" a="1"/>
  <c r="Q936" i="1" s="1"/>
  <c r="P954" i="1" a="1"/>
  <c r="P954" i="1" s="1"/>
  <c r="Q954" i="1" s="1" a="1"/>
  <c r="Q954" i="1" s="1"/>
  <c r="P878" i="1" a="1"/>
  <c r="P878" i="1" s="1"/>
  <c r="Q878" i="1" s="1" a="1"/>
  <c r="Q878" i="1" s="1"/>
  <c r="P976" i="1" a="1"/>
  <c r="P976" i="1" s="1"/>
  <c r="Q976" i="1" s="1" a="1"/>
  <c r="Q976" i="1" s="1"/>
  <c r="P84" i="1" a="1"/>
  <c r="P84" i="1" s="1"/>
  <c r="Q84" i="1" s="1" a="1"/>
  <c r="Q84" i="1" s="1"/>
  <c r="P267" i="1" a="1"/>
  <c r="P267" i="1" s="1"/>
  <c r="Q267" i="1" s="1" a="1"/>
  <c r="Q267" i="1" s="1"/>
  <c r="P275" i="1" a="1"/>
  <c r="P275" i="1" s="1"/>
  <c r="Q275" i="1" s="1" a="1"/>
  <c r="Q275" i="1" s="1"/>
  <c r="P930" i="1" a="1"/>
  <c r="P930" i="1" s="1"/>
  <c r="Q930" i="1" s="1" a="1"/>
  <c r="Q930" i="1" s="1"/>
  <c r="P961" i="1" a="1"/>
  <c r="P961" i="1" s="1"/>
  <c r="Q961" i="1" s="1" a="1"/>
  <c r="Q961" i="1" s="1"/>
  <c r="P192" i="1" a="1"/>
  <c r="P192" i="1" s="1"/>
  <c r="Q192" i="1" s="1" a="1"/>
  <c r="Q192" i="1" s="1"/>
  <c r="P522" i="1" a="1"/>
  <c r="P522" i="1" s="1"/>
  <c r="Q522" i="1" s="1" a="1"/>
  <c r="Q522" i="1" s="1"/>
  <c r="P1024" i="1" a="1"/>
  <c r="P1024" i="1" s="1"/>
  <c r="Q1024" i="1" s="1" a="1"/>
  <c r="Q1024" i="1" s="1"/>
  <c r="P435" i="1" a="1"/>
  <c r="P435" i="1" s="1"/>
  <c r="Q435" i="1" s="1" a="1"/>
  <c r="Q435" i="1" s="1"/>
  <c r="P726" i="1" a="1"/>
  <c r="P726" i="1" s="1"/>
  <c r="Q726" i="1" s="1" a="1"/>
  <c r="Q726" i="1" s="1"/>
  <c r="P829" i="1" a="1"/>
  <c r="P829" i="1" s="1"/>
  <c r="Q829" i="1" s="1" a="1"/>
  <c r="Q829" i="1" s="1"/>
  <c r="P110" i="1" a="1"/>
  <c r="P110" i="1" s="1"/>
  <c r="Q110" i="1" s="1" a="1"/>
  <c r="Q110" i="1" s="1"/>
  <c r="N458" i="1" a="1"/>
  <c r="N458" i="1" s="1"/>
  <c r="N457" i="1" a="1"/>
  <c r="N457" i="1" s="1"/>
  <c r="N456" i="1" a="1"/>
  <c r="N456" i="1" s="1"/>
  <c r="N883" i="1" a="1"/>
  <c r="N883" i="1" s="1"/>
  <c r="N455" i="1" a="1"/>
  <c r="N455" i="1" s="1"/>
  <c r="N454" i="1" a="1"/>
  <c r="N454" i="1" s="1"/>
  <c r="N882" i="1" a="1"/>
  <c r="N882" i="1" s="1"/>
  <c r="N881" i="1" a="1"/>
  <c r="N881" i="1" s="1"/>
  <c r="N880" i="1" a="1"/>
  <c r="N880" i="1" s="1"/>
  <c r="N453" i="1" a="1"/>
  <c r="N453" i="1" s="1"/>
  <c r="N879" i="1" a="1"/>
  <c r="N879" i="1" s="1"/>
  <c r="N452" i="1" a="1"/>
  <c r="N452" i="1" s="1"/>
  <c r="N451" i="1" a="1"/>
  <c r="N451" i="1" s="1"/>
  <c r="N450" i="1" a="1"/>
  <c r="N450" i="1" s="1"/>
  <c r="N1034" i="1" a="1"/>
  <c r="N1034" i="1" s="1"/>
  <c r="N878" i="1" a="1"/>
  <c r="N878" i="1" s="1"/>
  <c r="N877" i="1" a="1"/>
  <c r="N877" i="1" s="1"/>
  <c r="N1033" i="1" a="1"/>
  <c r="N1033" i="1" s="1"/>
  <c r="N449" i="1" a="1"/>
  <c r="N449" i="1" s="1"/>
  <c r="N448" i="1" a="1"/>
  <c r="N448" i="1" s="1"/>
  <c r="N1032" i="1" a="1"/>
  <c r="N1032" i="1" s="1"/>
  <c r="N447" i="1" a="1"/>
  <c r="N447" i="1" s="1"/>
  <c r="N876" i="1" a="1"/>
  <c r="N876" i="1" s="1"/>
  <c r="N446" i="1" a="1"/>
  <c r="N446" i="1" s="1"/>
  <c r="N445" i="1" a="1"/>
  <c r="N445" i="1" s="1"/>
  <c r="N875" i="1" a="1"/>
  <c r="N875" i="1" s="1"/>
  <c r="N874" i="1" a="1"/>
  <c r="N874" i="1" s="1"/>
  <c r="N444" i="1" a="1"/>
  <c r="N444" i="1" s="1"/>
  <c r="N1031" i="1" a="1"/>
  <c r="N1031" i="1" s="1"/>
  <c r="N443" i="1" a="1"/>
  <c r="N443" i="1" s="1"/>
  <c r="N1030" i="1" a="1"/>
  <c r="N1030" i="1" s="1"/>
  <c r="N442" i="1" a="1"/>
  <c r="N442" i="1" s="1"/>
  <c r="N441" i="1" a="1"/>
  <c r="N441" i="1" s="1"/>
  <c r="N440" i="1" a="1"/>
  <c r="N440" i="1" s="1"/>
  <c r="N439" i="1" a="1"/>
  <c r="N439" i="1" s="1"/>
  <c r="N873" i="1" a="1"/>
  <c r="N873" i="1" s="1"/>
  <c r="N872" i="1" a="1"/>
  <c r="N872" i="1" s="1"/>
  <c r="N438" i="1" a="1"/>
  <c r="N438" i="1" s="1"/>
  <c r="N871" i="1" a="1"/>
  <c r="N871" i="1" s="1"/>
  <c r="N437" i="1" a="1"/>
  <c r="N437" i="1" s="1"/>
  <c r="N436" i="1" a="1"/>
  <c r="N436" i="1" s="1"/>
  <c r="N249" i="1" a="1"/>
  <c r="N249" i="1" s="1"/>
  <c r="N870" i="1" a="1"/>
  <c r="N870" i="1" s="1"/>
  <c r="N1029" i="1" a="1"/>
  <c r="N1029" i="1" s="1"/>
  <c r="N435" i="1" a="1"/>
  <c r="N435" i="1" s="1"/>
  <c r="N869" i="1" a="1"/>
  <c r="N869" i="1" s="1"/>
  <c r="N434" i="1" a="1"/>
  <c r="N434" i="1" s="1"/>
  <c r="N868" i="1" a="1"/>
  <c r="N868" i="1" s="1"/>
  <c r="N1028" i="1" a="1"/>
  <c r="N1028" i="1" s="1"/>
  <c r="N433" i="1" a="1"/>
  <c r="N433" i="1" s="1"/>
  <c r="N867" i="1" a="1"/>
  <c r="N867" i="1" s="1"/>
  <c r="N248" i="1" a="1"/>
  <c r="N248" i="1" s="1"/>
  <c r="N1027" i="1" a="1"/>
  <c r="N1027" i="1" s="1"/>
  <c r="N1026" i="1" a="1"/>
  <c r="N1026" i="1" s="1"/>
  <c r="N247" i="1" a="1"/>
  <c r="N247" i="1" s="1"/>
  <c r="N866" i="1" a="1"/>
  <c r="N866" i="1" s="1"/>
  <c r="N865" i="1" a="1"/>
  <c r="N865" i="1" s="1"/>
  <c r="N864" i="1" a="1"/>
  <c r="N864" i="1" s="1"/>
  <c r="N246" i="1" a="1"/>
  <c r="N246" i="1" s="1"/>
  <c r="N432" i="1" a="1"/>
  <c r="N432" i="1" s="1"/>
  <c r="N245" i="1" a="1"/>
  <c r="N245" i="1" s="1"/>
  <c r="N863" i="1" a="1"/>
  <c r="N863" i="1" s="1"/>
  <c r="N1025" i="1" a="1"/>
  <c r="N1025" i="1" s="1"/>
  <c r="N862" i="1" a="1"/>
  <c r="N862" i="1" s="1"/>
  <c r="N861" i="1" a="1"/>
  <c r="N861" i="1" s="1"/>
  <c r="N860" i="1" a="1"/>
  <c r="N860" i="1" s="1"/>
  <c r="N244" i="1" a="1"/>
  <c r="N244" i="1" s="1"/>
  <c r="N859" i="1" a="1"/>
  <c r="N859" i="1" s="1"/>
  <c r="N243" i="1" a="1"/>
  <c r="N243" i="1" s="1"/>
  <c r="N1024" i="1" a="1"/>
  <c r="N1024" i="1" s="1"/>
  <c r="N858" i="1" a="1"/>
  <c r="N858" i="1" s="1"/>
  <c r="N242" i="1" a="1"/>
  <c r="N242" i="1" s="1"/>
  <c r="N241" i="1" a="1"/>
  <c r="N241" i="1" s="1"/>
  <c r="N431" i="1" a="1"/>
  <c r="N431" i="1" s="1"/>
  <c r="N1023" i="1" a="1"/>
  <c r="N1023" i="1" s="1"/>
  <c r="N430" i="1" a="1"/>
  <c r="N430" i="1" s="1"/>
  <c r="N429" i="1" a="1"/>
  <c r="N429" i="1" s="1"/>
  <c r="N428" i="1" a="1"/>
  <c r="N428" i="1" s="1"/>
  <c r="N240" i="1" a="1"/>
  <c r="N240" i="1" s="1"/>
  <c r="N857" i="1" a="1"/>
  <c r="N857" i="1" s="1"/>
  <c r="N856" i="1" a="1"/>
  <c r="N856" i="1" s="1"/>
  <c r="N1022" i="1" a="1"/>
  <c r="N1022" i="1" s="1"/>
  <c r="N239" i="1" a="1"/>
  <c r="N239" i="1" s="1"/>
  <c r="N855" i="1" a="1"/>
  <c r="N855" i="1" s="1"/>
  <c r="N854" i="1" a="1"/>
  <c r="N854" i="1" s="1"/>
  <c r="N853" i="1" a="1"/>
  <c r="N853" i="1" s="1"/>
  <c r="N238" i="1" a="1"/>
  <c r="N238" i="1" s="1"/>
  <c r="N427" i="1" a="1"/>
  <c r="N427" i="1" s="1"/>
  <c r="N852" i="1" a="1"/>
  <c r="N852" i="1" s="1"/>
  <c r="N237" i="1" a="1"/>
  <c r="N237" i="1" s="1"/>
  <c r="N1021" i="1" a="1"/>
  <c r="N1021" i="1" s="1"/>
  <c r="N236" i="1" a="1"/>
  <c r="N236" i="1" s="1"/>
  <c r="N426" i="1" a="1"/>
  <c r="N426" i="1" s="1"/>
  <c r="N425" i="1" a="1"/>
  <c r="N425" i="1" s="1"/>
  <c r="N424" i="1" a="1"/>
  <c r="N424" i="1" s="1"/>
  <c r="N851" i="1" a="1"/>
  <c r="N851" i="1" s="1"/>
  <c r="N235" i="1" a="1"/>
  <c r="N235" i="1" s="1"/>
  <c r="N234" i="1" a="1"/>
  <c r="N234" i="1" s="1"/>
  <c r="N233" i="1" a="1"/>
  <c r="N233" i="1" s="1"/>
  <c r="N1020" i="1" a="1"/>
  <c r="N1020" i="1" s="1"/>
  <c r="N850" i="1" a="1"/>
  <c r="N850" i="1" s="1"/>
  <c r="N849" i="1" a="1"/>
  <c r="N849" i="1" s="1"/>
  <c r="N1019" i="1" a="1"/>
  <c r="N1019" i="1" s="1"/>
  <c r="N848" i="1" a="1"/>
  <c r="N848" i="1" s="1"/>
  <c r="N847" i="1" a="1"/>
  <c r="N847" i="1" s="1"/>
  <c r="N1018" i="1" a="1"/>
  <c r="N1018" i="1" s="1"/>
  <c r="N1017" i="1" a="1"/>
  <c r="N1017" i="1" s="1"/>
  <c r="N846" i="1" a="1"/>
  <c r="N846" i="1" s="1"/>
  <c r="N845" i="1" a="1"/>
  <c r="N845" i="1" s="1"/>
  <c r="N232" i="1" a="1"/>
  <c r="N232" i="1" s="1"/>
  <c r="N844" i="1" a="1"/>
  <c r="N844" i="1" s="1"/>
  <c r="N1016" i="1" a="1"/>
  <c r="N1016" i="1" s="1"/>
  <c r="N231" i="1" a="1"/>
  <c r="N231" i="1" s="1"/>
  <c r="N230" i="1" a="1"/>
  <c r="N230" i="1" s="1"/>
  <c r="N843" i="1" a="1"/>
  <c r="N843" i="1" s="1"/>
  <c r="N1015" i="1" a="1"/>
  <c r="N1015" i="1" s="1"/>
  <c r="N842" i="1" a="1"/>
  <c r="N842" i="1" s="1"/>
  <c r="N841" i="1" a="1"/>
  <c r="N841" i="1" s="1"/>
  <c r="N229" i="1" a="1"/>
  <c r="N229" i="1" s="1"/>
  <c r="N840" i="1" a="1"/>
  <c r="N840" i="1" s="1"/>
  <c r="N228" i="1" a="1"/>
  <c r="N228" i="1" s="1"/>
  <c r="N839" i="1" a="1"/>
  <c r="N839" i="1" s="1"/>
  <c r="N423" i="1" a="1"/>
  <c r="N423" i="1" s="1"/>
  <c r="N422" i="1" a="1"/>
  <c r="N422" i="1" s="1"/>
  <c r="N227" i="1" a="1"/>
  <c r="N227" i="1" s="1"/>
  <c r="N838" i="1" a="1"/>
  <c r="N838" i="1" s="1"/>
  <c r="N421" i="1" a="1"/>
  <c r="N421" i="1" s="1"/>
  <c r="N837" i="1" a="1"/>
  <c r="N837" i="1" s="1"/>
  <c r="N420" i="1" a="1"/>
  <c r="N420" i="1" s="1"/>
  <c r="N836" i="1" a="1"/>
  <c r="N836" i="1" s="1"/>
  <c r="N835" i="1" a="1"/>
  <c r="N835" i="1" s="1"/>
  <c r="N834" i="1" a="1"/>
  <c r="N834" i="1" s="1"/>
  <c r="N419" i="1" a="1"/>
  <c r="N419" i="1" s="1"/>
  <c r="N833" i="1" a="1"/>
  <c r="N833" i="1" s="1"/>
  <c r="N832" i="1" a="1"/>
  <c r="N832" i="1" s="1"/>
  <c r="N418" i="1" a="1"/>
  <c r="N418" i="1" s="1"/>
  <c r="N831" i="1" a="1"/>
  <c r="N831" i="1" s="1"/>
  <c r="N830" i="1" a="1"/>
  <c r="N830" i="1" s="1"/>
  <c r="N1014" i="1" a="1"/>
  <c r="N1014" i="1" s="1"/>
  <c r="N226" i="1" a="1"/>
  <c r="N226" i="1" s="1"/>
  <c r="N225" i="1" a="1"/>
  <c r="N225" i="1" s="1"/>
  <c r="N829" i="1" a="1"/>
  <c r="N829" i="1" s="1"/>
  <c r="N417" i="1" a="1"/>
  <c r="N417" i="1" s="1"/>
  <c r="N1013" i="1" a="1"/>
  <c r="N1013" i="1" s="1"/>
  <c r="N224" i="1" a="1"/>
  <c r="N224" i="1" s="1"/>
  <c r="N416" i="1" a="1"/>
  <c r="N416" i="1" s="1"/>
  <c r="N1012" i="1" a="1"/>
  <c r="N1012" i="1" s="1"/>
  <c r="N828" i="1" a="1"/>
  <c r="N828" i="1" s="1"/>
  <c r="N223" i="1" a="1"/>
  <c r="N223" i="1" s="1"/>
  <c r="N827" i="1" a="1"/>
  <c r="N827" i="1" s="1"/>
  <c r="N826" i="1" a="1"/>
  <c r="N826" i="1" s="1"/>
  <c r="N415" i="1" a="1"/>
  <c r="N415" i="1" s="1"/>
  <c r="N825" i="1" a="1"/>
  <c r="N825" i="1" s="1"/>
  <c r="N414" i="1" a="1"/>
  <c r="N414" i="1" s="1"/>
  <c r="N222" i="1" a="1"/>
  <c r="N222" i="1" s="1"/>
  <c r="N221" i="1" a="1"/>
  <c r="N221" i="1" s="1"/>
  <c r="N824" i="1" a="1"/>
  <c r="N824" i="1" s="1"/>
  <c r="N823" i="1" a="1"/>
  <c r="N823" i="1" s="1"/>
  <c r="N822" i="1" a="1"/>
  <c r="N822" i="1" s="1"/>
  <c r="N821" i="1" a="1"/>
  <c r="N821" i="1" s="1"/>
  <c r="N820" i="1" a="1"/>
  <c r="N820" i="1" s="1"/>
  <c r="N819" i="1" a="1"/>
  <c r="N819" i="1" s="1"/>
  <c r="N220" i="1" a="1"/>
  <c r="N220" i="1" s="1"/>
  <c r="N219" i="1" a="1"/>
  <c r="N219" i="1" s="1"/>
  <c r="N818" i="1" a="1"/>
  <c r="N818" i="1" s="1"/>
  <c r="N413" i="1" a="1"/>
  <c r="N413" i="1" s="1"/>
  <c r="N412" i="1" a="1"/>
  <c r="N412" i="1" s="1"/>
  <c r="N817" i="1" a="1"/>
  <c r="N817" i="1" s="1"/>
  <c r="N411" i="1" a="1"/>
  <c r="N411" i="1" s="1"/>
  <c r="N1011" i="1" a="1"/>
  <c r="N1011" i="1" s="1"/>
  <c r="N1010" i="1" a="1"/>
  <c r="N1010" i="1" s="1"/>
  <c r="N816" i="1" a="1"/>
  <c r="N816" i="1" s="1"/>
  <c r="N410" i="1" a="1"/>
  <c r="N410" i="1" s="1"/>
  <c r="N409" i="1" a="1"/>
  <c r="N409" i="1" s="1"/>
  <c r="N218" i="1" a="1"/>
  <c r="N218" i="1" s="1"/>
  <c r="N408" i="1" a="1"/>
  <c r="N408" i="1" s="1"/>
  <c r="N217" i="1" a="1"/>
  <c r="N217" i="1" s="1"/>
  <c r="N815" i="1" a="1"/>
  <c r="N815" i="1" s="1"/>
  <c r="N814" i="1" a="1"/>
  <c r="N814" i="1" s="1"/>
  <c r="N813" i="1" a="1"/>
  <c r="N813" i="1" s="1"/>
  <c r="N812" i="1" a="1"/>
  <c r="N812" i="1" s="1"/>
  <c r="N1009" i="1" a="1"/>
  <c r="N1009" i="1" s="1"/>
  <c r="N811" i="1" a="1"/>
  <c r="N811" i="1" s="1"/>
  <c r="N407" i="1" a="1"/>
  <c r="N407" i="1" s="1"/>
  <c r="N406" i="1" a="1"/>
  <c r="N406" i="1" s="1"/>
  <c r="N810" i="1" a="1"/>
  <c r="N810" i="1" s="1"/>
  <c r="N1008" i="1" a="1"/>
  <c r="N1008" i="1" s="1"/>
  <c r="N809" i="1" a="1"/>
  <c r="N809" i="1" s="1"/>
  <c r="N405" i="1" a="1"/>
  <c r="N405" i="1" s="1"/>
  <c r="N216" i="1" a="1"/>
  <c r="N216" i="1" s="1"/>
  <c r="N1007" i="1" a="1"/>
  <c r="N1007" i="1" s="1"/>
  <c r="N215" i="1" a="1"/>
  <c r="N215" i="1" s="1"/>
  <c r="N808" i="1" a="1"/>
  <c r="N808" i="1" s="1"/>
  <c r="N1006" i="1" a="1"/>
  <c r="N1006" i="1" s="1"/>
  <c r="N214" i="1" a="1"/>
  <c r="N214" i="1" s="1"/>
  <c r="N404" i="1" a="1"/>
  <c r="N404" i="1" s="1"/>
  <c r="N403" i="1" a="1"/>
  <c r="N403" i="1" s="1"/>
  <c r="N807" i="1" a="1"/>
  <c r="N807" i="1" s="1"/>
  <c r="N213" i="1" a="1"/>
  <c r="N213" i="1" s="1"/>
  <c r="N806" i="1" a="1"/>
  <c r="N806" i="1" s="1"/>
  <c r="N212" i="1" a="1"/>
  <c r="N212" i="1" s="1"/>
  <c r="N805" i="1" a="1"/>
  <c r="N805" i="1" s="1"/>
  <c r="N804" i="1" a="1"/>
  <c r="N804" i="1" s="1"/>
  <c r="N211" i="1" a="1"/>
  <c r="N211" i="1" s="1"/>
  <c r="N803" i="1" a="1"/>
  <c r="N803" i="1" s="1"/>
  <c r="N802" i="1" a="1"/>
  <c r="N802" i="1" s="1"/>
  <c r="N402" i="1" a="1"/>
  <c r="N402" i="1" s="1"/>
  <c r="N1005" i="1" a="1"/>
  <c r="N1005" i="1" s="1"/>
  <c r="N801" i="1" a="1"/>
  <c r="N801" i="1" s="1"/>
  <c r="N210" i="1" a="1"/>
  <c r="N210" i="1" s="1"/>
  <c r="N401" i="1" a="1"/>
  <c r="N401" i="1" s="1"/>
  <c r="N209" i="1" a="1"/>
  <c r="N209" i="1" s="1"/>
  <c r="N800" i="1" a="1"/>
  <c r="N800" i="1" s="1"/>
  <c r="N400" i="1" a="1"/>
  <c r="N400" i="1" s="1"/>
  <c r="N1004" i="1" a="1"/>
  <c r="N1004" i="1" s="1"/>
  <c r="N1003" i="1" a="1"/>
  <c r="N1003" i="1" s="1"/>
  <c r="N799" i="1" a="1"/>
  <c r="N799" i="1" s="1"/>
  <c r="N798" i="1" a="1"/>
  <c r="N798" i="1" s="1"/>
  <c r="N797" i="1" a="1"/>
  <c r="N797" i="1" s="1"/>
  <c r="N796" i="1" a="1"/>
  <c r="N796" i="1" s="1"/>
  <c r="N208" i="1" a="1"/>
  <c r="N208" i="1" s="1"/>
  <c r="N207" i="1" a="1"/>
  <c r="N207" i="1" s="1"/>
  <c r="N206" i="1" a="1"/>
  <c r="N206" i="1" s="1"/>
  <c r="N795" i="1" a="1"/>
  <c r="N795" i="1" s="1"/>
  <c r="N205" i="1" a="1"/>
  <c r="N205" i="1" s="1"/>
  <c r="N1002" i="1" a="1"/>
  <c r="N1002" i="1" s="1"/>
  <c r="N204" i="1" a="1"/>
  <c r="N204" i="1" s="1"/>
  <c r="N203" i="1" a="1"/>
  <c r="N203" i="1" s="1"/>
  <c r="N794" i="1" a="1"/>
  <c r="N794" i="1" s="1"/>
  <c r="N793" i="1" a="1"/>
  <c r="N793" i="1" s="1"/>
  <c r="N399" i="1" a="1"/>
  <c r="N399" i="1" s="1"/>
  <c r="N792" i="1" a="1"/>
  <c r="N792" i="1" s="1"/>
  <c r="N202" i="1" a="1"/>
  <c r="N202" i="1" s="1"/>
  <c r="N398" i="1" a="1"/>
  <c r="N398" i="1" s="1"/>
  <c r="N791" i="1" a="1"/>
  <c r="N791" i="1" s="1"/>
  <c r="N201" i="1" a="1"/>
  <c r="N201" i="1" s="1"/>
  <c r="N397" i="1" a="1"/>
  <c r="N397" i="1" s="1"/>
  <c r="N200" i="1" a="1"/>
  <c r="N200" i="1" s="1"/>
  <c r="N396" i="1" a="1"/>
  <c r="N396" i="1" s="1"/>
  <c r="N790" i="1" a="1"/>
  <c r="N790" i="1" s="1"/>
  <c r="N395" i="1" a="1"/>
  <c r="N395" i="1" s="1"/>
  <c r="N1001" i="1" a="1"/>
  <c r="N1001" i="1" s="1"/>
  <c r="N789" i="1" a="1"/>
  <c r="N789" i="1" s="1"/>
  <c r="N788" i="1" a="1"/>
  <c r="N788" i="1" s="1"/>
  <c r="N1000" i="1" a="1"/>
  <c r="N1000" i="1" s="1"/>
  <c r="N787" i="1" a="1"/>
  <c r="N787" i="1" s="1"/>
  <c r="N394" i="1" a="1"/>
  <c r="N394" i="1" s="1"/>
  <c r="N786" i="1" a="1"/>
  <c r="N786" i="1" s="1"/>
  <c r="N199" i="1" a="1"/>
  <c r="N199" i="1" s="1"/>
  <c r="N198" i="1" a="1"/>
  <c r="N198" i="1" s="1"/>
  <c r="N785" i="1" a="1"/>
  <c r="N785" i="1" s="1"/>
  <c r="N393" i="1" a="1"/>
  <c r="N393" i="1" s="1"/>
  <c r="N784" i="1" a="1"/>
  <c r="N784" i="1" s="1"/>
  <c r="N392" i="1" a="1"/>
  <c r="N392" i="1" s="1"/>
  <c r="N783" i="1" a="1"/>
  <c r="N783" i="1" s="1"/>
  <c r="N197" i="1" a="1"/>
  <c r="N197" i="1" s="1"/>
  <c r="N782" i="1" a="1"/>
  <c r="N782" i="1" s="1"/>
  <c r="N999" i="1" a="1"/>
  <c r="N999" i="1" s="1"/>
  <c r="N196" i="1" a="1"/>
  <c r="N196" i="1" s="1"/>
  <c r="N781" i="1" a="1"/>
  <c r="N781" i="1" s="1"/>
  <c r="N780" i="1" a="1"/>
  <c r="N780" i="1" s="1"/>
  <c r="N779" i="1" a="1"/>
  <c r="N779" i="1" s="1"/>
  <c r="N391" i="1" a="1"/>
  <c r="N391" i="1" s="1"/>
  <c r="N195" i="1" a="1"/>
  <c r="N195" i="1" s="1"/>
  <c r="N778" i="1" a="1"/>
  <c r="N778" i="1" s="1"/>
  <c r="N777" i="1" a="1"/>
  <c r="N777" i="1" s="1"/>
  <c r="N390" i="1" a="1"/>
  <c r="N390" i="1" s="1"/>
  <c r="N776" i="1" a="1"/>
  <c r="N776" i="1" s="1"/>
  <c r="N389" i="1" a="1"/>
  <c r="N389" i="1" s="1"/>
  <c r="N775" i="1" a="1"/>
  <c r="N775" i="1" s="1"/>
  <c r="N774" i="1" a="1"/>
  <c r="N774" i="1" s="1"/>
  <c r="N773" i="1" a="1"/>
  <c r="N773" i="1" s="1"/>
  <c r="N194" i="1" a="1"/>
  <c r="N194" i="1" s="1"/>
  <c r="N388" i="1" a="1"/>
  <c r="N388" i="1" s="1"/>
  <c r="N998" i="1" a="1"/>
  <c r="N998" i="1" s="1"/>
  <c r="N387" i="1" a="1"/>
  <c r="N387" i="1" s="1"/>
  <c r="N193" i="1" a="1"/>
  <c r="N193" i="1" s="1"/>
  <c r="N772" i="1" a="1"/>
  <c r="N772" i="1" s="1"/>
  <c r="N771" i="1" a="1"/>
  <c r="N771" i="1" s="1"/>
  <c r="N192" i="1" a="1"/>
  <c r="N192" i="1" s="1"/>
  <c r="N997" i="1" a="1"/>
  <c r="N997" i="1" s="1"/>
  <c r="N191" i="1" a="1"/>
  <c r="N191" i="1" s="1"/>
  <c r="N386" i="1" a="1"/>
  <c r="N386" i="1" s="1"/>
  <c r="N385" i="1" a="1"/>
  <c r="N385" i="1" s="1"/>
  <c r="N770" i="1" a="1"/>
  <c r="N770" i="1" s="1"/>
  <c r="N190" i="1" a="1"/>
  <c r="N190" i="1" s="1"/>
  <c r="N189" i="1" a="1"/>
  <c r="N189" i="1" s="1"/>
  <c r="N769" i="1" a="1"/>
  <c r="N769" i="1" s="1"/>
  <c r="N996" i="1" a="1"/>
  <c r="N996" i="1" s="1"/>
  <c r="N995" i="1" a="1"/>
  <c r="N995" i="1" s="1"/>
  <c r="N384" i="1" a="1"/>
  <c r="N384" i="1" s="1"/>
  <c r="N768" i="1" a="1"/>
  <c r="N768" i="1" s="1"/>
  <c r="N767" i="1" a="1"/>
  <c r="N767" i="1" s="1"/>
  <c r="N383" i="1" a="1"/>
  <c r="N383" i="1" s="1"/>
  <c r="N766" i="1" a="1"/>
  <c r="N766" i="1" s="1"/>
  <c r="N382" i="1" a="1"/>
  <c r="N382" i="1" s="1"/>
  <c r="N765" i="1" a="1"/>
  <c r="N765" i="1" s="1"/>
  <c r="N994" i="1" a="1"/>
  <c r="N994" i="1" s="1"/>
  <c r="N764" i="1" a="1"/>
  <c r="N764" i="1" s="1"/>
  <c r="N763" i="1" a="1"/>
  <c r="N763" i="1" s="1"/>
  <c r="N188" i="1" a="1"/>
  <c r="N188" i="1" s="1"/>
  <c r="N187" i="1" a="1"/>
  <c r="N187" i="1" s="1"/>
  <c r="N993" i="1" a="1"/>
  <c r="N993" i="1" s="1"/>
  <c r="N762" i="1" a="1"/>
  <c r="N762" i="1" s="1"/>
  <c r="N761" i="1" a="1"/>
  <c r="N761" i="1" s="1"/>
  <c r="N760" i="1" a="1"/>
  <c r="N760" i="1" s="1"/>
  <c r="N759" i="1" a="1"/>
  <c r="N759" i="1" s="1"/>
  <c r="N186" i="1" a="1"/>
  <c r="N186" i="1" s="1"/>
  <c r="N758" i="1" a="1"/>
  <c r="N758" i="1" s="1"/>
  <c r="N185" i="1" a="1"/>
  <c r="N185" i="1" s="1"/>
  <c r="N381" i="1" a="1"/>
  <c r="N381" i="1"/>
  <c r="N757" i="1" a="1"/>
  <c r="N757" i="1" s="1"/>
  <c r="N756" i="1" a="1"/>
  <c r="N756" i="1" s="1"/>
  <c r="N755" i="1" a="1"/>
  <c r="N755" i="1" s="1"/>
  <c r="N992" i="1" a="1"/>
  <c r="N992" i="1" s="1"/>
  <c r="N184" i="1" a="1"/>
  <c r="N184" i="1" s="1"/>
  <c r="N754" i="1" a="1"/>
  <c r="N754" i="1" s="1"/>
  <c r="N753" i="1" a="1"/>
  <c r="N753" i="1" s="1"/>
  <c r="N183" i="1" a="1"/>
  <c r="N183" i="1" s="1"/>
  <c r="N752" i="1" a="1"/>
  <c r="N752" i="1" s="1"/>
  <c r="N751" i="1" a="1"/>
  <c r="N751" i="1" s="1"/>
  <c r="N380" i="1" a="1"/>
  <c r="N380" i="1" s="1"/>
  <c r="N379" i="1" a="1"/>
  <c r="N379" i="1" s="1"/>
  <c r="N750" i="1" a="1"/>
  <c r="N750" i="1" s="1"/>
  <c r="N182" i="1" a="1"/>
  <c r="N182" i="1" s="1"/>
  <c r="N749" i="1" a="1"/>
  <c r="N749" i="1" s="1"/>
  <c r="N991" i="1" a="1"/>
  <c r="N991" i="1" s="1"/>
  <c r="N748" i="1" a="1"/>
  <c r="N748" i="1" s="1"/>
  <c r="N990" i="1" a="1"/>
  <c r="N990" i="1" s="1"/>
  <c r="N747" i="1" a="1"/>
  <c r="N747" i="1" s="1"/>
  <c r="N181" i="1" a="1"/>
  <c r="N181" i="1" s="1"/>
  <c r="N746" i="1" a="1"/>
  <c r="N746" i="1" s="1"/>
  <c r="N745" i="1" a="1"/>
  <c r="N745" i="1" s="1"/>
  <c r="N378" i="1" a="1"/>
  <c r="N378" i="1" s="1"/>
  <c r="N989" i="1" a="1"/>
  <c r="N989" i="1" s="1"/>
  <c r="N744" i="1" a="1"/>
  <c r="N744" i="1" s="1"/>
  <c r="N743" i="1" a="1"/>
  <c r="N743" i="1" s="1"/>
  <c r="N377" i="1" a="1"/>
  <c r="N377" i="1" s="1"/>
  <c r="N742" i="1" a="1"/>
  <c r="N742" i="1" s="1"/>
  <c r="N376" i="1" a="1"/>
  <c r="N376" i="1" s="1"/>
  <c r="N741" i="1" a="1"/>
  <c r="N741" i="1" s="1"/>
  <c r="N740" i="1" a="1"/>
  <c r="N740" i="1" s="1"/>
  <c r="N375" i="1" a="1"/>
  <c r="N375" i="1" s="1"/>
  <c r="N739" i="1" a="1"/>
  <c r="N739" i="1" s="1"/>
  <c r="N988" i="1" a="1"/>
  <c r="N988" i="1" s="1"/>
  <c r="N374" i="1" a="1"/>
  <c r="N374" i="1" s="1"/>
  <c r="N180" i="1" a="1"/>
  <c r="N180" i="1" s="1"/>
  <c r="N179" i="1" a="1"/>
  <c r="N179" i="1" s="1"/>
  <c r="N738" i="1" a="1"/>
  <c r="N738" i="1" s="1"/>
  <c r="N737" i="1" a="1"/>
  <c r="N737" i="1" s="1"/>
  <c r="N373" i="1" a="1"/>
  <c r="N373" i="1" s="1"/>
  <c r="N736" i="1" a="1"/>
  <c r="N736" i="1" s="1"/>
  <c r="N372" i="1" a="1"/>
  <c r="N372" i="1" s="1"/>
  <c r="N371" i="1" a="1"/>
  <c r="N371" i="1" s="1"/>
  <c r="N178" i="1" a="1"/>
  <c r="N178" i="1" s="1"/>
  <c r="N987" i="1" a="1"/>
  <c r="N987" i="1" s="1"/>
  <c r="N986" i="1" a="1"/>
  <c r="N986" i="1" s="1"/>
  <c r="N177" i="1" a="1"/>
  <c r="N177" i="1" s="1"/>
  <c r="N176" i="1" a="1"/>
  <c r="N176" i="1" s="1"/>
  <c r="N175" i="1" a="1"/>
  <c r="N175" i="1" s="1"/>
  <c r="N735" i="1" a="1"/>
  <c r="N735" i="1" s="1"/>
  <c r="N734" i="1" a="1"/>
  <c r="N734" i="1" s="1"/>
  <c r="N174" i="1" a="1"/>
  <c r="N174" i="1" s="1"/>
  <c r="N733" i="1" a="1"/>
  <c r="N733" i="1" s="1"/>
  <c r="N370" i="1" a="1"/>
  <c r="N370" i="1" s="1"/>
  <c r="N732" i="1" a="1"/>
  <c r="N732" i="1" s="1"/>
  <c r="N369" i="1" a="1"/>
  <c r="N369" i="1" s="1"/>
  <c r="N731" i="1" a="1"/>
  <c r="N731" i="1" s="1"/>
  <c r="N173" i="1" a="1"/>
  <c r="N173" i="1" s="1"/>
  <c r="N730" i="1" a="1"/>
  <c r="N730" i="1" s="1"/>
  <c r="N172" i="1" a="1"/>
  <c r="N172" i="1" s="1"/>
  <c r="N729" i="1" a="1"/>
  <c r="N729" i="1" s="1"/>
  <c r="N985" i="1" a="1"/>
  <c r="N985" i="1" s="1"/>
  <c r="N728" i="1" a="1"/>
  <c r="N728" i="1" s="1"/>
  <c r="N171" i="1" a="1"/>
  <c r="N171" i="1" s="1"/>
  <c r="N984" i="1" a="1"/>
  <c r="N984" i="1" s="1"/>
  <c r="N727" i="1" a="1"/>
  <c r="N727" i="1" s="1"/>
  <c r="N170" i="1" a="1"/>
  <c r="N170" i="1" s="1"/>
  <c r="N726" i="1" a="1"/>
  <c r="N726" i="1" s="1"/>
  <c r="N169" i="1" a="1"/>
  <c r="N169" i="1" s="1"/>
  <c r="N168" i="1" a="1"/>
  <c r="N168" i="1" s="1"/>
  <c r="N983" i="1" a="1"/>
  <c r="N983" i="1" s="1"/>
  <c r="N368" i="1" a="1"/>
  <c r="N368" i="1" s="1"/>
  <c r="N167" i="1" a="1"/>
  <c r="N167" i="1" s="1"/>
  <c r="N166" i="1" a="1"/>
  <c r="N166" i="1" s="1"/>
  <c r="N367" i="1" a="1"/>
  <c r="N367" i="1" s="1"/>
  <c r="N725" i="1" a="1"/>
  <c r="N725" i="1" s="1"/>
  <c r="N724" i="1" a="1"/>
  <c r="N724" i="1" s="1"/>
  <c r="N982" i="1" a="1"/>
  <c r="N982" i="1" s="1"/>
  <c r="N723" i="1" a="1"/>
  <c r="N723" i="1" s="1"/>
  <c r="N165" i="1" a="1"/>
  <c r="N165" i="1" s="1"/>
  <c r="N366" i="1" a="1"/>
  <c r="N366" i="1" s="1"/>
  <c r="N722" i="1" a="1"/>
  <c r="N722" i="1" s="1"/>
  <c r="N365" i="1" a="1"/>
  <c r="N365" i="1" s="1"/>
  <c r="N364" i="1" a="1"/>
  <c r="N364" i="1" s="1"/>
  <c r="N721" i="1" a="1"/>
  <c r="N721" i="1" s="1"/>
  <c r="N720" i="1" a="1"/>
  <c r="N720" i="1" s="1"/>
  <c r="N363" i="1" a="1"/>
  <c r="N363" i="1" s="1"/>
  <c r="N719" i="1" a="1"/>
  <c r="N719" i="1" s="1"/>
  <c r="N164" i="1" a="1"/>
  <c r="N164" i="1" s="1"/>
  <c r="N362" i="1" a="1"/>
  <c r="N362" i="1" s="1"/>
  <c r="N981" i="1" a="1"/>
  <c r="N981" i="1" s="1"/>
  <c r="N718" i="1" a="1"/>
  <c r="N718" i="1" s="1"/>
  <c r="N163" i="1" a="1"/>
  <c r="N163" i="1" s="1"/>
  <c r="N717" i="1" a="1"/>
  <c r="N717" i="1" s="1"/>
  <c r="N716" i="1" a="1"/>
  <c r="N716" i="1" s="1"/>
  <c r="N715" i="1" a="1"/>
  <c r="N715" i="1" s="1"/>
  <c r="N162" i="1" a="1"/>
  <c r="N162" i="1" s="1"/>
  <c r="N714" i="1" a="1"/>
  <c r="N714" i="1" s="1"/>
  <c r="N980" i="1" a="1"/>
  <c r="N980" i="1" s="1"/>
  <c r="N979" i="1" a="1"/>
  <c r="N979" i="1" s="1"/>
  <c r="N161" i="1" a="1"/>
  <c r="N161" i="1" s="1"/>
  <c r="N160" i="1" a="1"/>
  <c r="N160" i="1" s="1"/>
  <c r="N159" i="1" a="1"/>
  <c r="N159" i="1" s="1"/>
  <c r="N978" i="1" a="1"/>
  <c r="N978" i="1" s="1"/>
  <c r="N158" i="1" a="1"/>
  <c r="N158" i="1" s="1"/>
  <c r="N713" i="1" a="1"/>
  <c r="N713" i="1" s="1"/>
  <c r="N712" i="1" a="1"/>
  <c r="N712" i="1" s="1"/>
  <c r="N711" i="1" a="1"/>
  <c r="N711" i="1" s="1"/>
  <c r="N710" i="1" a="1"/>
  <c r="N710" i="1" s="1"/>
  <c r="N709" i="1" a="1"/>
  <c r="N709" i="1" s="1"/>
  <c r="N977" i="1" a="1"/>
  <c r="N977" i="1" s="1"/>
  <c r="N976" i="1" a="1"/>
  <c r="N976" i="1" s="1"/>
  <c r="N361" i="1" a="1"/>
  <c r="N361" i="1" s="1"/>
  <c r="N975" i="1" a="1"/>
  <c r="N975" i="1" s="1"/>
  <c r="N157" i="1" a="1"/>
  <c r="N157" i="1" s="1"/>
  <c r="N360" i="1" a="1"/>
  <c r="N360" i="1" s="1"/>
  <c r="N156" i="1" a="1"/>
  <c r="N156" i="1" s="1"/>
  <c r="N708" i="1" a="1"/>
  <c r="N708" i="1" s="1"/>
  <c r="N707" i="1" a="1"/>
  <c r="N707" i="1" s="1"/>
  <c r="N974" i="1" a="1"/>
  <c r="N974" i="1" s="1"/>
  <c r="N706" i="1" a="1"/>
  <c r="N706" i="1" s="1"/>
  <c r="N155" i="1" a="1"/>
  <c r="N155" i="1" s="1"/>
  <c r="N705" i="1" a="1"/>
  <c r="N705" i="1" s="1"/>
  <c r="N154" i="1" a="1"/>
  <c r="N154" i="1" s="1"/>
  <c r="N973" i="1" a="1"/>
  <c r="N973" i="1" s="1"/>
  <c r="N153" i="1" a="1"/>
  <c r="N153" i="1" s="1"/>
  <c r="N152" i="1" a="1"/>
  <c r="N152" i="1" s="1"/>
  <c r="N704" i="1" a="1"/>
  <c r="N704" i="1" s="1"/>
  <c r="N703" i="1" a="1"/>
  <c r="N703" i="1" s="1"/>
  <c r="N151" i="1" a="1"/>
  <c r="N151" i="1" s="1"/>
  <c r="N359" i="1" a="1"/>
  <c r="N359" i="1" s="1"/>
  <c r="N358" i="1" a="1"/>
  <c r="N358" i="1" s="1"/>
  <c r="N150" i="1" a="1"/>
  <c r="N150" i="1" s="1"/>
  <c r="N972" i="1" a="1"/>
  <c r="N972" i="1" s="1"/>
  <c r="N702" i="1" a="1"/>
  <c r="N702" i="1" s="1"/>
  <c r="N701" i="1" a="1"/>
  <c r="N701" i="1" s="1"/>
  <c r="N700" i="1" a="1"/>
  <c r="N700" i="1" s="1"/>
  <c r="N357" i="1" a="1"/>
  <c r="N357" i="1" s="1"/>
  <c r="N699" i="1" a="1"/>
  <c r="N699" i="1" s="1"/>
  <c r="N698" i="1" a="1"/>
  <c r="N698" i="1" s="1"/>
  <c r="N697" i="1" a="1"/>
  <c r="N697" i="1" s="1"/>
  <c r="N356" i="1" a="1"/>
  <c r="N356" i="1" s="1"/>
  <c r="N971" i="1" a="1"/>
  <c r="N971" i="1" s="1"/>
  <c r="N970" i="1" a="1"/>
  <c r="N970" i="1" s="1"/>
  <c r="N696" i="1" a="1"/>
  <c r="N696" i="1" s="1"/>
  <c r="N355" i="1" a="1"/>
  <c r="N355" i="1" s="1"/>
  <c r="N354" i="1" a="1"/>
  <c r="N354" i="1" s="1"/>
  <c r="N695" i="1" a="1"/>
  <c r="N695" i="1" s="1"/>
  <c r="N694" i="1" a="1"/>
  <c r="N694" i="1" s="1"/>
  <c r="N969" i="1" a="1"/>
  <c r="N969" i="1" s="1"/>
  <c r="N968" i="1" a="1"/>
  <c r="N968" i="1" s="1"/>
  <c r="N353" i="1" a="1"/>
  <c r="N353" i="1" s="1"/>
  <c r="N693" i="1" a="1"/>
  <c r="N693" i="1" s="1"/>
  <c r="N149" i="1" a="1"/>
  <c r="N149" i="1" s="1"/>
  <c r="N967" i="1" a="1"/>
  <c r="N967" i="1" s="1"/>
  <c r="N352" i="1" a="1"/>
  <c r="N352" i="1" s="1"/>
  <c r="N966" i="1" a="1"/>
  <c r="N966" i="1" s="1"/>
  <c r="N692" i="1" a="1"/>
  <c r="N692" i="1" s="1"/>
  <c r="N148" i="1" a="1"/>
  <c r="N148" i="1" s="1"/>
  <c r="N965" i="1" a="1"/>
  <c r="N965" i="1" s="1"/>
  <c r="N147" i="1" a="1"/>
  <c r="N147" i="1" s="1"/>
  <c r="N146" i="1" a="1"/>
  <c r="N146" i="1" s="1"/>
  <c r="N351" i="1" a="1"/>
  <c r="N351" i="1" s="1"/>
  <c r="N691" i="1" a="1"/>
  <c r="N691" i="1" s="1"/>
  <c r="N964" i="1" a="1"/>
  <c r="N964" i="1" s="1"/>
  <c r="N963" i="1" a="1"/>
  <c r="N963" i="1" s="1"/>
  <c r="N690" i="1" a="1"/>
  <c r="N690" i="1" s="1"/>
  <c r="N145" i="1" a="1"/>
  <c r="N145" i="1" s="1"/>
  <c r="N144" i="1" a="1"/>
  <c r="N144" i="1" s="1"/>
  <c r="N689" i="1" a="1"/>
  <c r="N689" i="1" s="1"/>
  <c r="N143" i="1" a="1"/>
  <c r="N143" i="1" s="1"/>
  <c r="N688" i="1" a="1"/>
  <c r="N688" i="1" s="1"/>
  <c r="N142" i="1" a="1"/>
  <c r="N142" i="1" s="1"/>
  <c r="N687" i="1" a="1"/>
  <c r="N687" i="1" s="1"/>
  <c r="N686" i="1" a="1"/>
  <c r="N686" i="1" s="1"/>
  <c r="N350" i="1" a="1"/>
  <c r="N350" i="1" s="1"/>
  <c r="N141" i="1" a="1"/>
  <c r="N141" i="1" s="1"/>
  <c r="N685" i="1" a="1"/>
  <c r="N685" i="1" s="1"/>
  <c r="N140" i="1" a="1"/>
  <c r="N140" i="1" s="1"/>
  <c r="N684" i="1" a="1"/>
  <c r="N684" i="1" s="1"/>
  <c r="N139" i="1" a="1"/>
  <c r="N139" i="1" s="1"/>
  <c r="N138" i="1" a="1"/>
  <c r="N138" i="1" s="1"/>
  <c r="N683" i="1" a="1"/>
  <c r="N683" i="1" s="1"/>
  <c r="N349" i="1" a="1"/>
  <c r="N349" i="1" s="1"/>
  <c r="N348" i="1" a="1"/>
  <c r="N348" i="1" s="1"/>
  <c r="N682" i="1" a="1"/>
  <c r="N682" i="1" s="1"/>
  <c r="N681" i="1" a="1"/>
  <c r="N681" i="1" s="1"/>
  <c r="N680" i="1" a="1"/>
  <c r="N680" i="1" s="1"/>
  <c r="N347" i="1" a="1"/>
  <c r="N347" i="1" s="1"/>
  <c r="N137" i="1" a="1"/>
  <c r="N137" i="1" s="1"/>
  <c r="N679" i="1" a="1"/>
  <c r="N679" i="1" s="1"/>
  <c r="N678" i="1" a="1"/>
  <c r="N678" i="1" s="1"/>
  <c r="N677" i="1" a="1"/>
  <c r="N677" i="1" s="1"/>
  <c r="N962" i="1" a="1"/>
  <c r="N962" i="1" s="1"/>
  <c r="N676" i="1" a="1"/>
  <c r="N676" i="1" s="1"/>
  <c r="N675" i="1" a="1"/>
  <c r="N675" i="1" s="1"/>
  <c r="N961" i="1" a="1"/>
  <c r="N961" i="1" s="1"/>
  <c r="N674" i="1" a="1"/>
  <c r="N674" i="1" s="1"/>
  <c r="N346" i="1" a="1"/>
  <c r="N346" i="1" s="1"/>
  <c r="N345" i="1" a="1"/>
  <c r="N345" i="1" s="1"/>
  <c r="N673" i="1" a="1"/>
  <c r="N673" i="1" s="1"/>
  <c r="N960" i="1" a="1"/>
  <c r="N960" i="1" s="1"/>
  <c r="N136" i="1" a="1"/>
  <c r="N136" i="1" s="1"/>
  <c r="N959" i="1" a="1"/>
  <c r="N959" i="1" s="1"/>
  <c r="N135" i="1" a="1"/>
  <c r="N135" i="1" s="1"/>
  <c r="N958" i="1" a="1"/>
  <c r="N958" i="1" s="1"/>
  <c r="N134" i="1" a="1"/>
  <c r="N134" i="1" s="1"/>
  <c r="N133" i="1" a="1"/>
  <c r="N133" i="1" s="1"/>
  <c r="N957" i="1" a="1"/>
  <c r="N957" i="1" s="1"/>
  <c r="N672" i="1" a="1"/>
  <c r="N672" i="1" s="1"/>
  <c r="N344" i="1" a="1"/>
  <c r="N344" i="1" s="1"/>
  <c r="N132" i="1" a="1"/>
  <c r="N132" i="1" s="1"/>
  <c r="N671" i="1" a="1"/>
  <c r="N671" i="1" s="1"/>
  <c r="N670" i="1" a="1"/>
  <c r="N670" i="1" s="1"/>
  <c r="N669" i="1" a="1"/>
  <c r="N669" i="1" s="1"/>
  <c r="N343" i="1" a="1"/>
  <c r="N343" i="1" s="1"/>
  <c r="N131" i="1" a="1"/>
  <c r="N131" i="1" s="1"/>
  <c r="N130" i="1" a="1"/>
  <c r="N130" i="1" s="1"/>
  <c r="N129" i="1" a="1"/>
  <c r="N129" i="1" s="1"/>
  <c r="N128" i="1" a="1"/>
  <c r="N128" i="1" s="1"/>
  <c r="N668" i="1" a="1"/>
  <c r="N668" i="1" s="1"/>
  <c r="N342" i="1" a="1"/>
  <c r="N342" i="1" s="1"/>
  <c r="N341" i="1" a="1"/>
  <c r="N341" i="1" s="1"/>
  <c r="N127" i="1" a="1"/>
  <c r="N127" i="1" s="1"/>
  <c r="N667" i="1" a="1"/>
  <c r="N667" i="1" s="1"/>
  <c r="N666" i="1" a="1"/>
  <c r="N666" i="1" s="1"/>
  <c r="N665" i="1" a="1"/>
  <c r="N665" i="1" s="1"/>
  <c r="N664" i="1" a="1"/>
  <c r="N664" i="1" s="1"/>
  <c r="N663" i="1" a="1"/>
  <c r="N663" i="1" s="1"/>
  <c r="N126" i="1" a="1"/>
  <c r="N126" i="1" s="1"/>
  <c r="N125" i="1" a="1"/>
  <c r="N125" i="1" s="1"/>
  <c r="N124" i="1" a="1"/>
  <c r="N124" i="1" s="1"/>
  <c r="N662" i="1" a="1"/>
  <c r="N662" i="1" s="1"/>
  <c r="N123" i="1" a="1"/>
  <c r="N123" i="1" s="1"/>
  <c r="N661" i="1" a="1"/>
  <c r="N661" i="1" s="1"/>
  <c r="N340" i="1" a="1"/>
  <c r="N340" i="1" s="1"/>
  <c r="N956" i="1" a="1"/>
  <c r="N956" i="1" s="1"/>
  <c r="N122" i="1" a="1"/>
  <c r="N122" i="1" s="1"/>
  <c r="N121" i="1" a="1"/>
  <c r="N121" i="1" s="1"/>
  <c r="N120" i="1" a="1"/>
  <c r="N120" i="1" s="1"/>
  <c r="N660" i="1" a="1"/>
  <c r="N660" i="1" s="1"/>
  <c r="N955" i="1" a="1"/>
  <c r="N955" i="1" s="1"/>
  <c r="N119" i="1" a="1"/>
  <c r="N119" i="1" s="1"/>
  <c r="N659" i="1" a="1"/>
  <c r="N659" i="1" s="1"/>
  <c r="N118" i="1" a="1"/>
  <c r="N118" i="1" s="1"/>
  <c r="N117" i="1" a="1"/>
  <c r="N117" i="1" s="1"/>
  <c r="N658" i="1" a="1"/>
  <c r="N658" i="1" s="1"/>
  <c r="N116" i="1" a="1"/>
  <c r="N116" i="1" s="1"/>
  <c r="N339" i="1" a="1"/>
  <c r="N339" i="1" s="1"/>
  <c r="N115" i="1" a="1"/>
  <c r="N115" i="1" s="1"/>
  <c r="N657" i="1" a="1"/>
  <c r="N657" i="1" s="1"/>
  <c r="N656" i="1" a="1"/>
  <c r="N656" i="1" s="1"/>
  <c r="N338" i="1" a="1"/>
  <c r="N338" i="1" s="1"/>
  <c r="N114" i="1" a="1"/>
  <c r="N114" i="1" s="1"/>
  <c r="N113" i="1" a="1"/>
  <c r="N113" i="1" s="1"/>
  <c r="N655" i="1" a="1"/>
  <c r="N655" i="1" s="1"/>
  <c r="N654" i="1" a="1"/>
  <c r="N654" i="1" s="1"/>
  <c r="N954" i="1" a="1"/>
  <c r="N954" i="1" s="1"/>
  <c r="N953" i="1" a="1"/>
  <c r="N953" i="1" s="1"/>
  <c r="N653" i="1" a="1"/>
  <c r="N653" i="1" s="1"/>
  <c r="N952" i="1" a="1"/>
  <c r="N952" i="1" s="1"/>
  <c r="N652" i="1" a="1"/>
  <c r="N652" i="1" s="1"/>
  <c r="N651" i="1" a="1"/>
  <c r="N651" i="1" s="1"/>
  <c r="N337" i="1" a="1"/>
  <c r="N337" i="1" s="1"/>
  <c r="N112" i="1" a="1"/>
  <c r="N112" i="1" s="1"/>
  <c r="N650" i="1" a="1"/>
  <c r="N650" i="1" s="1"/>
  <c r="N649" i="1" a="1"/>
  <c r="N649" i="1" s="1"/>
  <c r="N336" i="1" a="1"/>
  <c r="N336" i="1" s="1"/>
  <c r="N111" i="1" a="1"/>
  <c r="N111" i="1" s="1"/>
  <c r="N648" i="1" a="1"/>
  <c r="N648" i="1" s="1"/>
  <c r="N110" i="1" a="1"/>
  <c r="N110" i="1" s="1"/>
  <c r="N647" i="1" a="1"/>
  <c r="N647" i="1" s="1"/>
  <c r="N109" i="1" a="1"/>
  <c r="N109" i="1" s="1"/>
  <c r="N951" i="1" a="1"/>
  <c r="N951" i="1" s="1"/>
  <c r="N335" i="1" a="1"/>
  <c r="N335" i="1" s="1"/>
  <c r="N646" i="1" a="1"/>
  <c r="N646" i="1" s="1"/>
  <c r="N108" i="1" a="1"/>
  <c r="N108" i="1" s="1"/>
  <c r="N645" i="1" a="1"/>
  <c r="N645" i="1" s="1"/>
  <c r="N107" i="1" a="1"/>
  <c r="N107" i="1" s="1"/>
  <c r="N106" i="1" a="1"/>
  <c r="N106" i="1" s="1"/>
  <c r="N105" i="1" a="1"/>
  <c r="N105" i="1" s="1"/>
  <c r="N644" i="1" a="1"/>
  <c r="N644" i="1" s="1"/>
  <c r="N643" i="1" a="1"/>
  <c r="N643" i="1" s="1"/>
  <c r="N642" i="1" a="1"/>
  <c r="N642" i="1" s="1"/>
  <c r="N641" i="1" a="1"/>
  <c r="N641" i="1" s="1"/>
  <c r="N334" i="1" a="1"/>
  <c r="N334" i="1" s="1"/>
  <c r="N104" i="1" a="1"/>
  <c r="N104" i="1" s="1"/>
  <c r="N640" i="1" a="1"/>
  <c r="N640" i="1" s="1"/>
  <c r="N103" i="1" a="1"/>
  <c r="N103" i="1" s="1"/>
  <c r="N950" i="1" a="1"/>
  <c r="N950" i="1" s="1"/>
  <c r="N949" i="1" a="1"/>
  <c r="N949" i="1" s="1"/>
  <c r="N333" i="1" a="1"/>
  <c r="N333" i="1" s="1"/>
  <c r="N332" i="1" a="1"/>
  <c r="N332" i="1" s="1"/>
  <c r="N102" i="1" a="1"/>
  <c r="N102" i="1" s="1"/>
  <c r="N639" i="1" a="1"/>
  <c r="N639" i="1" s="1"/>
  <c r="N638" i="1" a="1"/>
  <c r="N638" i="1" s="1"/>
  <c r="N331" i="1" a="1"/>
  <c r="N331" i="1" s="1"/>
  <c r="N948" i="1" a="1"/>
  <c r="N948" i="1" s="1"/>
  <c r="N637" i="1" a="1"/>
  <c r="N637" i="1" s="1"/>
  <c r="N330" i="1" a="1"/>
  <c r="N330" i="1" s="1"/>
  <c r="N101" i="1" a="1"/>
  <c r="N101" i="1" s="1"/>
  <c r="N100" i="1" a="1"/>
  <c r="N100" i="1" s="1"/>
  <c r="N99" i="1" a="1"/>
  <c r="N99" i="1" s="1"/>
  <c r="N98" i="1" a="1"/>
  <c r="N98" i="1" s="1"/>
  <c r="N329" i="1" a="1"/>
  <c r="N329" i="1" s="1"/>
  <c r="N636" i="1" a="1"/>
  <c r="N636" i="1" s="1"/>
  <c r="N635" i="1" a="1"/>
  <c r="N635" i="1" s="1"/>
  <c r="N947" i="1" a="1"/>
  <c r="N947" i="1" s="1"/>
  <c r="N634" i="1" a="1"/>
  <c r="N634" i="1" s="1"/>
  <c r="N97" i="1" a="1"/>
  <c r="N97" i="1" s="1"/>
  <c r="N946" i="1" a="1"/>
  <c r="N946" i="1" s="1"/>
  <c r="N945" i="1" a="1"/>
  <c r="N945" i="1" s="1"/>
  <c r="N96" i="1" a="1"/>
  <c r="N96" i="1" s="1"/>
  <c r="N633" i="1" a="1"/>
  <c r="N633" i="1" s="1"/>
  <c r="N632" i="1" a="1"/>
  <c r="N632" i="1" s="1"/>
  <c r="N631" i="1" a="1"/>
  <c r="N631" i="1" s="1"/>
  <c r="N630" i="1" a="1"/>
  <c r="N630" i="1" s="1"/>
  <c r="N629" i="1" a="1"/>
  <c r="N629" i="1" s="1"/>
  <c r="N944" i="1" a="1"/>
  <c r="N944" i="1" s="1"/>
  <c r="N95" i="1" a="1"/>
  <c r="N95" i="1" s="1"/>
  <c r="N628" i="1" a="1"/>
  <c r="N628" i="1" s="1"/>
  <c r="N627" i="1" a="1"/>
  <c r="N627" i="1" s="1"/>
  <c r="N943" i="1" a="1"/>
  <c r="N943" i="1" s="1"/>
  <c r="N942" i="1" a="1"/>
  <c r="N942" i="1" s="1"/>
  <c r="N626" i="1" a="1"/>
  <c r="N626" i="1" s="1"/>
  <c r="N625" i="1" a="1"/>
  <c r="N625" i="1" s="1"/>
  <c r="N624" i="1" a="1"/>
  <c r="N624" i="1" s="1"/>
  <c r="N623" i="1" a="1"/>
  <c r="N623" i="1" s="1"/>
  <c r="N622" i="1" a="1"/>
  <c r="N622" i="1" s="1"/>
  <c r="N94" i="1" a="1"/>
  <c r="N94" i="1" s="1"/>
  <c r="N621" i="1" a="1"/>
  <c r="N621" i="1" s="1"/>
  <c r="N620" i="1" a="1"/>
  <c r="N620" i="1" s="1"/>
  <c r="N619" i="1" a="1"/>
  <c r="N619" i="1" s="1"/>
  <c r="N618" i="1" a="1"/>
  <c r="N618" i="1" s="1"/>
  <c r="N941" i="1" a="1"/>
  <c r="N941" i="1" s="1"/>
  <c r="N93" i="1" a="1"/>
  <c r="N93" i="1" s="1"/>
  <c r="N940" i="1" a="1"/>
  <c r="N940" i="1" s="1"/>
  <c r="N328" i="1" a="1"/>
  <c r="N328" i="1" s="1"/>
  <c r="N327" i="1" a="1"/>
  <c r="N327" i="1" s="1"/>
  <c r="N326" i="1" a="1"/>
  <c r="N326" i="1" s="1"/>
  <c r="N325" i="1" a="1"/>
  <c r="N325" i="1" s="1"/>
  <c r="N324" i="1" a="1"/>
  <c r="N324" i="1" s="1"/>
  <c r="N323" i="1" a="1"/>
  <c r="N323" i="1" s="1"/>
  <c r="N617" i="1" a="1"/>
  <c r="N617" i="1" s="1"/>
  <c r="N616" i="1" a="1"/>
  <c r="N616" i="1" s="1"/>
  <c r="N322" i="1" a="1"/>
  <c r="N322" i="1" s="1"/>
  <c r="N92" i="1" a="1"/>
  <c r="N92" i="1" s="1"/>
  <c r="N615" i="1" a="1"/>
  <c r="N615" i="1" s="1"/>
  <c r="N321" i="1" a="1"/>
  <c r="N321" i="1" s="1"/>
  <c r="N320" i="1" a="1"/>
  <c r="N320" i="1" s="1"/>
  <c r="N319" i="1" a="1"/>
  <c r="N319" i="1" s="1"/>
  <c r="N614" i="1" a="1"/>
  <c r="N614" i="1" s="1"/>
  <c r="N318" i="1" a="1"/>
  <c r="N318" i="1" s="1"/>
  <c r="N317" i="1" a="1"/>
  <c r="N317" i="1" s="1"/>
  <c r="N613" i="1" a="1"/>
  <c r="N613" i="1" s="1"/>
  <c r="N612" i="1" a="1"/>
  <c r="N612" i="1" s="1"/>
  <c r="N91" i="1" a="1"/>
  <c r="N91" i="1" s="1"/>
  <c r="N316" i="1" a="1"/>
  <c r="N316" i="1" s="1"/>
  <c r="N939" i="1" a="1"/>
  <c r="N939" i="1" s="1"/>
  <c r="N938" i="1" a="1"/>
  <c r="N938" i="1" s="1"/>
  <c r="N90" i="1" a="1"/>
  <c r="N90" i="1" s="1"/>
  <c r="N611" i="1" a="1"/>
  <c r="N611" i="1" s="1"/>
  <c r="N610" i="1" a="1"/>
  <c r="N610" i="1" s="1"/>
  <c r="N937" i="1" a="1"/>
  <c r="N937" i="1" s="1"/>
  <c r="N89" i="1" a="1"/>
  <c r="N89" i="1" s="1"/>
  <c r="N609" i="1" a="1"/>
  <c r="N609" i="1" s="1"/>
  <c r="N88" i="1" a="1"/>
  <c r="N88" i="1" s="1"/>
  <c r="N936" i="1" a="1"/>
  <c r="N936" i="1" s="1"/>
  <c r="N608" i="1" a="1"/>
  <c r="N608" i="1" s="1"/>
  <c r="N607" i="1" a="1"/>
  <c r="N607" i="1" s="1"/>
  <c r="N87" i="1" a="1"/>
  <c r="N87" i="1" s="1"/>
  <c r="N315" i="1" a="1"/>
  <c r="N315" i="1" s="1"/>
  <c r="N606" i="1" a="1"/>
  <c r="N606" i="1" s="1"/>
  <c r="N605" i="1" a="1"/>
  <c r="N605" i="1" s="1"/>
  <c r="N935" i="1" a="1"/>
  <c r="N935" i="1" s="1"/>
  <c r="N86" i="1" a="1"/>
  <c r="N86" i="1" s="1"/>
  <c r="N934" i="1" a="1"/>
  <c r="N934" i="1" s="1"/>
  <c r="N604" i="1" a="1"/>
  <c r="N604" i="1" s="1"/>
  <c r="N85" i="1" a="1"/>
  <c r="N85" i="1" s="1"/>
  <c r="N933" i="1" a="1"/>
  <c r="N933" i="1" s="1"/>
  <c r="N314" i="1" a="1"/>
  <c r="N314" i="1" s="1"/>
  <c r="N603" i="1" a="1"/>
  <c r="N603" i="1" s="1"/>
  <c r="N84" i="1" a="1"/>
  <c r="N84" i="1" s="1"/>
  <c r="N602" i="1" a="1"/>
  <c r="N602" i="1" s="1"/>
  <c r="N932" i="1" a="1"/>
  <c r="N932" i="1" s="1"/>
  <c r="N83" i="1" a="1"/>
  <c r="N83" i="1" s="1"/>
  <c r="N601" i="1" a="1"/>
  <c r="N601" i="1" s="1"/>
  <c r="N931" i="1" a="1"/>
  <c r="N931" i="1" s="1"/>
  <c r="N82" i="1" a="1"/>
  <c r="N82" i="1" s="1"/>
  <c r="N930" i="1" a="1"/>
  <c r="N930" i="1" s="1"/>
  <c r="N81" i="1" a="1"/>
  <c r="N81" i="1" s="1"/>
  <c r="N80" i="1" a="1"/>
  <c r="N80" i="1" s="1"/>
  <c r="N313" i="1" a="1"/>
  <c r="N313" i="1" s="1"/>
  <c r="N600" i="1" a="1"/>
  <c r="N600" i="1" s="1"/>
  <c r="N929" i="1" a="1"/>
  <c r="N929" i="1" s="1"/>
  <c r="N599" i="1" a="1"/>
  <c r="N599" i="1" s="1"/>
  <c r="N79" i="1" a="1"/>
  <c r="N79" i="1" s="1"/>
  <c r="N78" i="1" a="1"/>
  <c r="N78" i="1" s="1"/>
  <c r="N598" i="1" a="1"/>
  <c r="N598" i="1" s="1"/>
  <c r="N312" i="1" a="1"/>
  <c r="N312" i="1" s="1"/>
  <c r="N311" i="1" a="1"/>
  <c r="N311" i="1" s="1"/>
  <c r="N77" i="1" a="1"/>
  <c r="N77" i="1" s="1"/>
  <c r="N76" i="1" a="1"/>
  <c r="N76" i="1" s="1"/>
  <c r="N75" i="1" a="1"/>
  <c r="N75" i="1" s="1"/>
  <c r="N74" i="1" a="1"/>
  <c r="N74" i="1" s="1"/>
  <c r="N73" i="1" a="1"/>
  <c r="N73" i="1" s="1"/>
  <c r="N928" i="1" a="1"/>
  <c r="N928" i="1" s="1"/>
  <c r="N597" i="1" a="1"/>
  <c r="N597" i="1" s="1"/>
  <c r="N927" i="1" a="1"/>
  <c r="N927" i="1" s="1"/>
  <c r="N72" i="1" a="1"/>
  <c r="N72" i="1" s="1"/>
  <c r="N596" i="1" a="1"/>
  <c r="N596" i="1" s="1"/>
  <c r="N310" i="1" a="1"/>
  <c r="N310" i="1" s="1"/>
  <c r="N71" i="1" a="1"/>
  <c r="N71" i="1" s="1"/>
  <c r="N595" i="1" a="1"/>
  <c r="N595" i="1" s="1"/>
  <c r="N70" i="1" a="1"/>
  <c r="N70" i="1" s="1"/>
  <c r="N926" i="1" a="1"/>
  <c r="N926" i="1" s="1"/>
  <c r="N594" i="1" a="1"/>
  <c r="N594" i="1" s="1"/>
  <c r="N593" i="1" a="1"/>
  <c r="N593" i="1" s="1"/>
  <c r="N592" i="1" a="1"/>
  <c r="N592" i="1" s="1"/>
  <c r="N69" i="1" a="1"/>
  <c r="N69" i="1" s="1"/>
  <c r="N309" i="1" a="1"/>
  <c r="N309" i="1" s="1"/>
  <c r="N68" i="1" a="1"/>
  <c r="N68" i="1" s="1"/>
  <c r="N308" i="1" a="1"/>
  <c r="N308" i="1" s="1"/>
  <c r="N591" i="1" a="1"/>
  <c r="N591" i="1" s="1"/>
  <c r="N67" i="1" a="1"/>
  <c r="N67" i="1" s="1"/>
  <c r="N590" i="1" a="1"/>
  <c r="N590" i="1" s="1"/>
  <c r="N66" i="1" a="1"/>
  <c r="N66" i="1" s="1"/>
  <c r="N589" i="1" a="1"/>
  <c r="N589" i="1" s="1"/>
  <c r="N307" i="1" a="1"/>
  <c r="N307" i="1" s="1"/>
  <c r="N588" i="1" a="1"/>
  <c r="N588" i="1" s="1"/>
  <c r="N306" i="1" a="1"/>
  <c r="N306" i="1" s="1"/>
  <c r="N65" i="1" a="1"/>
  <c r="N65" i="1" s="1"/>
  <c r="N305" i="1" a="1"/>
  <c r="N305" i="1" s="1"/>
  <c r="N304" i="1" a="1"/>
  <c r="N304" i="1" s="1"/>
  <c r="N587" i="1" a="1"/>
  <c r="N587" i="1" s="1"/>
  <c r="N586" i="1" a="1"/>
  <c r="N586" i="1" s="1"/>
  <c r="N64" i="1" a="1"/>
  <c r="N64" i="1" s="1"/>
  <c r="N63" i="1" a="1"/>
  <c r="N63" i="1" s="1"/>
  <c r="N62" i="1" a="1"/>
  <c r="N62" i="1" s="1"/>
  <c r="N585" i="1" a="1"/>
  <c r="N585" i="1" s="1"/>
  <c r="N584" i="1" a="1"/>
  <c r="N584" i="1" s="1"/>
  <c r="N61" i="1" a="1"/>
  <c r="N61" i="1" s="1"/>
  <c r="N583" i="1" a="1"/>
  <c r="N583" i="1" s="1"/>
  <c r="N582" i="1" a="1"/>
  <c r="N582" i="1" s="1"/>
  <c r="N60" i="1" a="1"/>
  <c r="N60" i="1"/>
  <c r="N581" i="1" a="1"/>
  <c r="N581" i="1" s="1"/>
  <c r="N59" i="1" a="1"/>
  <c r="N59" i="1" s="1"/>
  <c r="N925" i="1" a="1"/>
  <c r="N925" i="1" s="1"/>
  <c r="N580" i="1" a="1"/>
  <c r="N580" i="1" s="1"/>
  <c r="N579" i="1" a="1"/>
  <c r="N579" i="1" s="1"/>
  <c r="N58" i="1" a="1"/>
  <c r="N58" i="1" s="1"/>
  <c r="N578" i="1" a="1"/>
  <c r="N578" i="1" s="1"/>
  <c r="N303" i="1" a="1"/>
  <c r="N303" i="1" s="1"/>
  <c r="N577" i="1" a="1"/>
  <c r="N577" i="1" s="1"/>
  <c r="N576" i="1" a="1"/>
  <c r="N576" i="1" s="1"/>
  <c r="N302" i="1" a="1"/>
  <c r="N302" i="1" s="1"/>
  <c r="N924" i="1" a="1"/>
  <c r="N924" i="1" s="1"/>
  <c r="N575" i="1" a="1"/>
  <c r="N575" i="1" s="1"/>
  <c r="N301" i="1" a="1"/>
  <c r="N301" i="1" s="1"/>
  <c r="N574" i="1" a="1"/>
  <c r="N574" i="1" s="1"/>
  <c r="N57" i="1" a="1"/>
  <c r="N57" i="1" s="1"/>
  <c r="N573" i="1" a="1"/>
  <c r="N573" i="1" s="1"/>
  <c r="N572" i="1" a="1"/>
  <c r="N572" i="1" s="1"/>
  <c r="N300" i="1" a="1"/>
  <c r="N300" i="1" s="1"/>
  <c r="N923" i="1" a="1"/>
  <c r="N923" i="1" s="1"/>
  <c r="N922" i="1" a="1"/>
  <c r="N922" i="1" s="1"/>
  <c r="N299" i="1" a="1"/>
  <c r="N299" i="1" s="1"/>
  <c r="N921" i="1" a="1"/>
  <c r="N921" i="1" s="1"/>
  <c r="N571" i="1" a="1"/>
  <c r="N571" i="1" s="1"/>
  <c r="N56" i="1" a="1"/>
  <c r="N56" i="1" s="1"/>
  <c r="N570" i="1" a="1"/>
  <c r="N570" i="1" s="1"/>
  <c r="N920" i="1" a="1"/>
  <c r="N920" i="1" s="1"/>
  <c r="N55" i="1" a="1"/>
  <c r="N55" i="1" s="1"/>
  <c r="N569" i="1" a="1"/>
  <c r="N569" i="1" s="1"/>
  <c r="N919" i="1" a="1"/>
  <c r="N919" i="1" s="1"/>
  <c r="N54" i="1" a="1"/>
  <c r="N54" i="1" s="1"/>
  <c r="N53" i="1" a="1"/>
  <c r="N53" i="1" s="1"/>
  <c r="N918" i="1" a="1"/>
  <c r="N918" i="1" s="1"/>
  <c r="N52" i="1" a="1"/>
  <c r="N52" i="1" s="1"/>
  <c r="N298" i="1" a="1"/>
  <c r="N298" i="1" s="1"/>
  <c r="N568" i="1" a="1"/>
  <c r="N568" i="1" s="1"/>
  <c r="N567" i="1" a="1"/>
  <c r="N567" i="1" s="1"/>
  <c r="N51" i="1" a="1"/>
  <c r="N51" i="1" s="1"/>
  <c r="N50" i="1" a="1"/>
  <c r="N50" i="1" s="1"/>
  <c r="N566" i="1" a="1"/>
  <c r="N566" i="1" s="1"/>
  <c r="N565" i="1" a="1"/>
  <c r="N565" i="1" s="1"/>
  <c r="N49" i="1" a="1"/>
  <c r="N49" i="1" s="1"/>
  <c r="N297" i="1" a="1"/>
  <c r="N297" i="1" s="1"/>
  <c r="N296" i="1" a="1"/>
  <c r="N296" i="1" s="1"/>
  <c r="N917" i="1" a="1"/>
  <c r="N917" i="1" s="1"/>
  <c r="N564" i="1" a="1"/>
  <c r="N564" i="1" s="1"/>
  <c r="N48" i="1" a="1"/>
  <c r="N48" i="1" s="1"/>
  <c r="N295" i="1" a="1"/>
  <c r="N295" i="1" s="1"/>
  <c r="N563" i="1" a="1"/>
  <c r="N563" i="1" s="1"/>
  <c r="N916" i="1" a="1"/>
  <c r="N916" i="1" s="1"/>
  <c r="N294" i="1" a="1"/>
  <c r="N294" i="1" s="1"/>
  <c r="N47" i="1" a="1"/>
  <c r="N47" i="1" s="1"/>
  <c r="N562" i="1" a="1"/>
  <c r="N562" i="1" s="1"/>
  <c r="N561" i="1" a="1"/>
  <c r="N561" i="1" s="1"/>
  <c r="N560" i="1" a="1"/>
  <c r="N560" i="1" s="1"/>
  <c r="N559" i="1" a="1"/>
  <c r="N559" i="1" s="1"/>
  <c r="N293" i="1" a="1"/>
  <c r="N293" i="1" s="1"/>
  <c r="N558" i="1" a="1"/>
  <c r="N558" i="1" s="1"/>
  <c r="N46" i="1" a="1"/>
  <c r="N46" i="1" s="1"/>
  <c r="N45" i="1" a="1"/>
  <c r="N45" i="1" s="1"/>
  <c r="N44" i="1" a="1"/>
  <c r="N44" i="1" s="1"/>
  <c r="N292" i="1" a="1"/>
  <c r="N292" i="1" s="1"/>
  <c r="N915" i="1" a="1"/>
  <c r="N915" i="1" s="1"/>
  <c r="N557" i="1" a="1"/>
  <c r="N557" i="1" s="1"/>
  <c r="N914" i="1" a="1"/>
  <c r="N914" i="1" s="1"/>
  <c r="N556" i="1" a="1"/>
  <c r="N556" i="1" s="1"/>
  <c r="N43" i="1" a="1"/>
  <c r="N43" i="1" s="1"/>
  <c r="N555" i="1" a="1"/>
  <c r="N555" i="1" s="1"/>
  <c r="N554" i="1" a="1"/>
  <c r="N554" i="1" s="1"/>
  <c r="N913" i="1" a="1"/>
  <c r="N913" i="1" s="1"/>
  <c r="N553" i="1" a="1"/>
  <c r="N553" i="1" s="1"/>
  <c r="N42" i="1" a="1"/>
  <c r="N42" i="1" s="1"/>
  <c r="N912" i="1" a="1"/>
  <c r="N912" i="1" s="1"/>
  <c r="N291" i="1" a="1"/>
  <c r="N291" i="1" s="1"/>
  <c r="N41" i="1" a="1"/>
  <c r="N41" i="1" s="1"/>
  <c r="N552" i="1" a="1"/>
  <c r="N552" i="1" s="1"/>
  <c r="N290" i="1" a="1"/>
  <c r="N290" i="1" s="1"/>
  <c r="N40" i="1" a="1"/>
  <c r="N40" i="1" s="1"/>
  <c r="N911" i="1" a="1"/>
  <c r="N911" i="1" s="1"/>
  <c r="N39" i="1" a="1"/>
  <c r="N39" i="1" s="1"/>
  <c r="N551" i="1" a="1"/>
  <c r="N551" i="1" s="1"/>
  <c r="N550" i="1" a="1"/>
  <c r="N550" i="1" s="1"/>
  <c r="N38" i="1" a="1"/>
  <c r="N38" i="1" s="1"/>
  <c r="N37" i="1" a="1"/>
  <c r="N37" i="1" s="1"/>
  <c r="N549" i="1" a="1"/>
  <c r="N549" i="1" s="1"/>
  <c r="N548" i="1" a="1"/>
  <c r="N548" i="1" s="1"/>
  <c r="N547" i="1" a="1"/>
  <c r="N547" i="1" s="1"/>
  <c r="N546" i="1" a="1"/>
  <c r="N546" i="1" s="1"/>
  <c r="N910" i="1" a="1"/>
  <c r="N910" i="1" s="1"/>
  <c r="N545" i="1" a="1"/>
  <c r="N545" i="1" s="1"/>
  <c r="N36" i="1" a="1"/>
  <c r="N36" i="1" s="1"/>
  <c r="N289" i="1" a="1"/>
  <c r="N289" i="1" s="1"/>
  <c r="N544" i="1" a="1"/>
  <c r="N544" i="1" s="1"/>
  <c r="N288" i="1" a="1"/>
  <c r="N288" i="1" s="1"/>
  <c r="N287" i="1" a="1"/>
  <c r="N287" i="1" s="1"/>
  <c r="N543" i="1" a="1"/>
  <c r="N543" i="1" s="1"/>
  <c r="N542" i="1" a="1"/>
  <c r="N542" i="1" s="1"/>
  <c r="N35" i="1" a="1"/>
  <c r="N35" i="1" s="1"/>
  <c r="N34" i="1" a="1"/>
  <c r="N34" i="1" s="1"/>
  <c r="N286" i="1" a="1"/>
  <c r="N286" i="1" s="1"/>
  <c r="N285" i="1" a="1"/>
  <c r="N285" i="1" s="1"/>
  <c r="N541" i="1" a="1"/>
  <c r="N541" i="1" s="1"/>
  <c r="N284" i="1" a="1"/>
  <c r="N284" i="1" s="1"/>
  <c r="N540" i="1" a="1"/>
  <c r="N540" i="1" s="1"/>
  <c r="N283" i="1" a="1"/>
  <c r="N283" i="1" s="1"/>
  <c r="N282" i="1" a="1"/>
  <c r="N282" i="1" s="1"/>
  <c r="N539" i="1" a="1"/>
  <c r="N539" i="1" s="1"/>
  <c r="N33" i="1" a="1"/>
  <c r="N33" i="1" s="1"/>
  <c r="N538" i="1" a="1"/>
  <c r="N538" i="1" s="1"/>
  <c r="N281" i="1" a="1"/>
  <c r="N281" i="1" s="1"/>
  <c r="N280" i="1" a="1"/>
  <c r="N280" i="1" s="1"/>
  <c r="N32" i="1" a="1"/>
  <c r="N32" i="1" s="1"/>
  <c r="N537" i="1" a="1"/>
  <c r="N537" i="1" s="1"/>
  <c r="N909" i="1" a="1"/>
  <c r="N909" i="1" s="1"/>
  <c r="N908" i="1" a="1"/>
  <c r="N908" i="1" s="1"/>
  <c r="N536" i="1" a="1"/>
  <c r="N536" i="1" s="1"/>
  <c r="N907" i="1" a="1"/>
  <c r="N907" i="1" s="1"/>
  <c r="N535" i="1" a="1"/>
  <c r="N535" i="1" s="1"/>
  <c r="N906" i="1" a="1"/>
  <c r="N906" i="1" s="1"/>
  <c r="N31" i="1" a="1"/>
  <c r="N31" i="1" s="1"/>
  <c r="N534" i="1" a="1"/>
  <c r="N534" i="1" s="1"/>
  <c r="N279" i="1" a="1"/>
  <c r="N279" i="1" s="1"/>
  <c r="N278" i="1" a="1"/>
  <c r="N278" i="1" s="1"/>
  <c r="N533" i="1" a="1"/>
  <c r="N533" i="1" s="1"/>
  <c r="N277" i="1" a="1"/>
  <c r="N277" i="1" s="1"/>
  <c r="N905" i="1" a="1"/>
  <c r="N905" i="1" s="1"/>
  <c r="N276" i="1" a="1"/>
  <c r="N276" i="1" s="1"/>
  <c r="N904" i="1" a="1"/>
  <c r="N904" i="1" s="1"/>
  <c r="N903" i="1" a="1"/>
  <c r="N903" i="1" s="1"/>
  <c r="N532" i="1" a="1"/>
  <c r="N532" i="1" s="1"/>
  <c r="N531" i="1" a="1"/>
  <c r="N531" i="1" s="1"/>
  <c r="N530" i="1" a="1"/>
  <c r="N530" i="1" s="1"/>
  <c r="N30" i="1" a="1"/>
  <c r="N30" i="1" s="1"/>
  <c r="N29" i="1" a="1"/>
  <c r="N29" i="1" s="1"/>
  <c r="N529" i="1" a="1"/>
  <c r="N529" i="1" s="1"/>
  <c r="N528" i="1" a="1"/>
  <c r="N528" i="1" s="1"/>
  <c r="N902" i="1" a="1"/>
  <c r="N902" i="1" s="1"/>
  <c r="N527" i="1" a="1"/>
  <c r="N527" i="1" s="1"/>
  <c r="N526" i="1" a="1"/>
  <c r="N526" i="1" s="1"/>
  <c r="N275" i="1" a="1"/>
  <c r="N275" i="1" s="1"/>
  <c r="N28" i="1" a="1"/>
  <c r="N28" i="1" s="1"/>
  <c r="N27" i="1" a="1"/>
  <c r="N27" i="1" s="1"/>
  <c r="N274" i="1" a="1"/>
  <c r="N274" i="1" s="1"/>
  <c r="N525" i="1" a="1"/>
  <c r="N525" i="1" s="1"/>
  <c r="N26" i="1" a="1"/>
  <c r="N26" i="1" s="1"/>
  <c r="N273" i="1" a="1"/>
  <c r="N273" i="1" s="1"/>
  <c r="N524" i="1" a="1"/>
  <c r="N524" i="1" s="1"/>
  <c r="N523" i="1" a="1"/>
  <c r="N523" i="1" s="1"/>
  <c r="N901" i="1" a="1"/>
  <c r="N901" i="1" s="1"/>
  <c r="N522" i="1" a="1"/>
  <c r="N522" i="1" s="1"/>
  <c r="N521" i="1" a="1"/>
  <c r="N521" i="1" s="1"/>
  <c r="N520" i="1" a="1"/>
  <c r="N520" i="1" s="1"/>
  <c r="N25" i="1" a="1"/>
  <c r="N25" i="1" s="1"/>
  <c r="N272" i="1" a="1"/>
  <c r="N272" i="1" s="1"/>
  <c r="N519" i="1" a="1"/>
  <c r="N519" i="1" s="1"/>
  <c r="N24" i="1" a="1"/>
  <c r="N24" i="1" s="1"/>
  <c r="N900" i="1" a="1"/>
  <c r="N900" i="1" s="1"/>
  <c r="N899" i="1" a="1"/>
  <c r="N899" i="1" s="1"/>
  <c r="N23" i="1" a="1"/>
  <c r="N23" i="1" s="1"/>
  <c r="N518" i="1" a="1"/>
  <c r="N518" i="1" s="1"/>
  <c r="N22" i="1" a="1"/>
  <c r="N22" i="1" s="1"/>
  <c r="N517" i="1" a="1"/>
  <c r="N517" i="1" s="1"/>
  <c r="N516" i="1" a="1"/>
  <c r="N516" i="1" s="1"/>
  <c r="N515" i="1" a="1"/>
  <c r="N515" i="1" s="1"/>
  <c r="N514" i="1" a="1"/>
  <c r="N514" i="1" s="1"/>
  <c r="N513" i="1" a="1"/>
  <c r="N513" i="1" s="1"/>
  <c r="N271" i="1" a="1"/>
  <c r="N271" i="1" s="1"/>
  <c r="N270" i="1" a="1"/>
  <c r="N270" i="1" s="1"/>
  <c r="N512" i="1" a="1"/>
  <c r="N512" i="1" s="1"/>
  <c r="N269" i="1" a="1"/>
  <c r="N269" i="1" s="1"/>
  <c r="N268" i="1" a="1"/>
  <c r="N268" i="1" s="1"/>
  <c r="N21" i="1" a="1"/>
  <c r="N21" i="1" s="1"/>
  <c r="N20" i="1" a="1"/>
  <c r="N20" i="1" s="1"/>
  <c r="N511" i="1" a="1"/>
  <c r="N511" i="1" s="1"/>
  <c r="N267" i="1" a="1"/>
  <c r="N267" i="1" s="1"/>
  <c r="N510" i="1" a="1"/>
  <c r="N510" i="1" s="1"/>
  <c r="N266" i="1" a="1"/>
  <c r="N266" i="1" s="1"/>
  <c r="N509" i="1" a="1"/>
  <c r="N509" i="1" s="1"/>
  <c r="N19" i="1" a="1"/>
  <c r="N19" i="1" s="1"/>
  <c r="N508" i="1" a="1"/>
  <c r="N508" i="1" s="1"/>
  <c r="N898" i="1" a="1"/>
  <c r="N898" i="1" s="1"/>
  <c r="N507" i="1" a="1"/>
  <c r="N507" i="1" s="1"/>
  <c r="N18" i="1" a="1"/>
  <c r="N18" i="1" s="1"/>
  <c r="N506" i="1" a="1"/>
  <c r="N506" i="1" s="1"/>
  <c r="N265" i="1" a="1"/>
  <c r="N265" i="1" s="1"/>
  <c r="N17" i="1" a="1"/>
  <c r="N17" i="1" s="1"/>
  <c r="N16" i="1" a="1"/>
  <c r="N16" i="1" s="1"/>
  <c r="N897" i="1" a="1"/>
  <c r="N897" i="1" s="1"/>
  <c r="N505" i="1" a="1"/>
  <c r="N505" i="1" s="1"/>
  <c r="N504" i="1" a="1"/>
  <c r="N504" i="1" s="1"/>
  <c r="N503" i="1" a="1"/>
  <c r="N503" i="1" s="1"/>
  <c r="N502" i="1" a="1"/>
  <c r="N502" i="1" s="1"/>
  <c r="N264" i="1" a="1"/>
  <c r="N264" i="1" s="1"/>
  <c r="N263" i="1" a="1"/>
  <c r="N263" i="1" s="1"/>
  <c r="N501" i="1" a="1"/>
  <c r="N501" i="1" s="1"/>
  <c r="N262" i="1" a="1"/>
  <c r="N262" i="1" s="1"/>
  <c r="N896" i="1" a="1"/>
  <c r="N896" i="1" s="1"/>
  <c r="N15" i="1" a="1"/>
  <c r="N15" i="1" s="1"/>
  <c r="N895" i="1" a="1"/>
  <c r="N895" i="1" s="1"/>
  <c r="N500" i="1" a="1"/>
  <c r="N500" i="1" s="1"/>
  <c r="N261" i="1" a="1"/>
  <c r="N261" i="1" s="1"/>
  <c r="N499" i="1" a="1"/>
  <c r="N499" i="1" s="1"/>
  <c r="N894" i="1" a="1"/>
  <c r="N894" i="1" s="1"/>
  <c r="N14" i="1" a="1"/>
  <c r="N14" i="1" s="1"/>
  <c r="N498" i="1" a="1"/>
  <c r="N498" i="1" s="1"/>
  <c r="N893" i="1" a="1"/>
  <c r="N893" i="1" s="1"/>
  <c r="N497" i="1" a="1"/>
  <c r="N497" i="1" s="1"/>
  <c r="N260" i="1" a="1"/>
  <c r="N260" i="1" s="1"/>
  <c r="N496" i="1" a="1"/>
  <c r="N496" i="1" s="1"/>
  <c r="N495" i="1" a="1"/>
  <c r="N495" i="1" s="1"/>
  <c r="N13" i="1" a="1"/>
  <c r="N13" i="1" s="1"/>
  <c r="N494" i="1" a="1"/>
  <c r="N494" i="1" s="1"/>
  <c r="N493" i="1" a="1"/>
  <c r="N493" i="1" s="1"/>
  <c r="N492" i="1" a="1"/>
  <c r="N492" i="1" s="1"/>
  <c r="N892" i="1" a="1"/>
  <c r="N892" i="1" s="1"/>
  <c r="N491" i="1" a="1"/>
  <c r="N491" i="1" s="1"/>
  <c r="N12" i="1" a="1"/>
  <c r="N12" i="1" s="1"/>
  <c r="N490" i="1" a="1"/>
  <c r="N490" i="1" s="1"/>
  <c r="N259" i="1" a="1"/>
  <c r="N259" i="1" s="1"/>
  <c r="N489" i="1" a="1"/>
  <c r="N489" i="1" s="1"/>
  <c r="N488" i="1" a="1"/>
  <c r="N488" i="1" s="1"/>
  <c r="N487" i="1" a="1"/>
  <c r="N487" i="1" s="1"/>
  <c r="N486" i="1" a="1"/>
  <c r="N486" i="1" s="1"/>
  <c r="N11" i="1" a="1"/>
  <c r="N11" i="1" s="1"/>
  <c r="N485" i="1" a="1"/>
  <c r="N485" i="1" s="1"/>
  <c r="N484" i="1" a="1"/>
  <c r="N484" i="1" s="1"/>
  <c r="N483" i="1" a="1"/>
  <c r="N483" i="1" s="1"/>
  <c r="N10" i="1" a="1"/>
  <c r="N10" i="1" s="1"/>
  <c r="N482" i="1" a="1"/>
  <c r="N482" i="1" s="1"/>
  <c r="N481" i="1" a="1"/>
  <c r="N481" i="1" s="1"/>
  <c r="N480" i="1" a="1"/>
  <c r="N480" i="1" s="1"/>
  <c r="N479" i="1" a="1"/>
  <c r="N479" i="1" s="1"/>
  <c r="N9" i="1" a="1"/>
  <c r="N9" i="1" s="1"/>
  <c r="N258" i="1" a="1"/>
  <c r="N258" i="1" s="1"/>
  <c r="N8" i="1" a="1"/>
  <c r="N8" i="1" s="1"/>
  <c r="N478" i="1" a="1"/>
  <c r="N478" i="1" s="1"/>
  <c r="N477" i="1" a="1"/>
  <c r="N477" i="1" s="1"/>
  <c r="N257" i="1" a="1"/>
  <c r="N257" i="1" s="1"/>
  <c r="N476" i="1" a="1"/>
  <c r="N476" i="1" s="1"/>
  <c r="N475" i="1" a="1"/>
  <c r="N475" i="1" s="1"/>
  <c r="N474" i="1" a="1"/>
  <c r="N474" i="1" s="1"/>
  <c r="N256" i="1" a="1"/>
  <c r="N256" i="1" s="1"/>
  <c r="N255" i="1" a="1"/>
  <c r="N255" i="1" s="1"/>
  <c r="N254" i="1" a="1"/>
  <c r="N254" i="1" s="1"/>
  <c r="N7" i="1" a="1"/>
  <c r="N7" i="1" s="1"/>
  <c r="N891" i="1" a="1"/>
  <c r="N891" i="1" s="1"/>
  <c r="N6" i="1" a="1"/>
  <c r="N6" i="1" s="1"/>
  <c r="N890" i="1" a="1"/>
  <c r="N890" i="1" s="1"/>
  <c r="N889" i="1" a="1"/>
  <c r="N889" i="1" s="1"/>
  <c r="N5" i="1" a="1"/>
  <c r="N5" i="1" s="1"/>
  <c r="N473" i="1" a="1"/>
  <c r="N473" i="1" s="1"/>
  <c r="N888" i="1" a="1"/>
  <c r="N888" i="1" s="1"/>
  <c r="N472" i="1" a="1"/>
  <c r="N472" i="1" s="1"/>
  <c r="N887" i="1" a="1"/>
  <c r="N887" i="1" s="1"/>
  <c r="N471" i="1" a="1"/>
  <c r="N471" i="1" s="1"/>
  <c r="N253" i="1" a="1"/>
  <c r="N253" i="1" s="1"/>
  <c r="N470" i="1" a="1"/>
  <c r="N470" i="1" s="1"/>
  <c r="N469" i="1" a="1"/>
  <c r="N469" i="1" s="1"/>
  <c r="N4" i="1" a="1"/>
  <c r="N4" i="1" s="1"/>
  <c r="N886" i="1" a="1"/>
  <c r="N886" i="1" s="1"/>
  <c r="N252" i="1" a="1"/>
  <c r="N252" i="1" s="1"/>
  <c r="N468" i="1" a="1"/>
  <c r="N468" i="1" s="1"/>
  <c r="N3" i="1" a="1"/>
  <c r="N3" i="1" s="1"/>
  <c r="N467" i="1" a="1"/>
  <c r="N467" i="1" s="1"/>
  <c r="N466" i="1" a="1"/>
  <c r="N466" i="1" s="1"/>
  <c r="N465" i="1" a="1"/>
  <c r="N465" i="1" s="1"/>
  <c r="N464" i="1" a="1"/>
  <c r="N464" i="1" s="1"/>
  <c r="N463" i="1" a="1"/>
  <c r="N463" i="1" s="1"/>
  <c r="N2" i="1" a="1"/>
  <c r="N2" i="1" s="1"/>
  <c r="N885" i="1" a="1"/>
  <c r="N885" i="1" s="1"/>
  <c r="N251" i="1" a="1"/>
  <c r="N251" i="1" s="1"/>
  <c r="N462" i="1" a="1"/>
  <c r="N462" i="1" s="1"/>
  <c r="N250" i="1" a="1"/>
  <c r="N250" i="1" s="1"/>
  <c r="N461" i="1" a="1"/>
  <c r="N461" i="1" s="1"/>
  <c r="N460" i="1" a="1"/>
  <c r="N460" i="1" s="1"/>
  <c r="N884" i="1" a="1"/>
  <c r="N884" i="1" s="1"/>
  <c r="N459" i="1" a="1"/>
  <c r="N459" i="1" s="1"/>
  <c r="M458" i="1" a="1"/>
  <c r="M458" i="1" s="1"/>
  <c r="M457" i="1" a="1"/>
  <c r="M457" i="1" s="1"/>
  <c r="M456" i="1" a="1"/>
  <c r="M456" i="1" s="1"/>
  <c r="M883" i="1" a="1"/>
  <c r="M883" i="1" s="1"/>
  <c r="M455" i="1" a="1"/>
  <c r="M455" i="1" s="1"/>
  <c r="M454" i="1" a="1"/>
  <c r="M454" i="1" s="1"/>
  <c r="M882" i="1" a="1"/>
  <c r="M882" i="1" s="1"/>
  <c r="M881" i="1" a="1"/>
  <c r="M881" i="1" s="1"/>
  <c r="M880" i="1" a="1"/>
  <c r="M880" i="1" s="1"/>
  <c r="M453" i="1" a="1"/>
  <c r="M453" i="1" s="1"/>
  <c r="M879" i="1" a="1"/>
  <c r="M879" i="1" s="1"/>
  <c r="M452" i="1" a="1"/>
  <c r="M452" i="1" s="1"/>
  <c r="M451" i="1" a="1"/>
  <c r="M451" i="1" s="1"/>
  <c r="M450" i="1" a="1"/>
  <c r="M450" i="1" s="1"/>
  <c r="M1034" i="1" a="1"/>
  <c r="M1034" i="1" s="1"/>
  <c r="M878" i="1" a="1"/>
  <c r="M878" i="1" s="1"/>
  <c r="M877" i="1" a="1"/>
  <c r="M877" i="1" s="1"/>
  <c r="M1033" i="1" a="1"/>
  <c r="M1033" i="1" s="1"/>
  <c r="M449" i="1" a="1"/>
  <c r="M449" i="1" s="1"/>
  <c r="M448" i="1" a="1"/>
  <c r="M448" i="1" s="1"/>
  <c r="M1032" i="1" a="1"/>
  <c r="M1032" i="1" s="1"/>
  <c r="M447" i="1" a="1"/>
  <c r="M447" i="1" s="1"/>
  <c r="M876" i="1" a="1"/>
  <c r="M876" i="1" s="1"/>
  <c r="M446" i="1" a="1"/>
  <c r="M446" i="1" s="1"/>
  <c r="M445" i="1" a="1"/>
  <c r="M445" i="1" s="1"/>
  <c r="M875" i="1" a="1"/>
  <c r="M875" i="1" s="1"/>
  <c r="M874" i="1" a="1"/>
  <c r="M874" i="1" s="1"/>
  <c r="M444" i="1" a="1"/>
  <c r="M444" i="1" s="1"/>
  <c r="M1031" i="1" a="1"/>
  <c r="M1031" i="1" s="1"/>
  <c r="M443" i="1" a="1"/>
  <c r="M443" i="1" s="1"/>
  <c r="M1030" i="1" a="1"/>
  <c r="M1030" i="1" s="1"/>
  <c r="M442" i="1" a="1"/>
  <c r="M442" i="1" s="1"/>
  <c r="M441" i="1" a="1"/>
  <c r="M441" i="1" s="1"/>
  <c r="M440" i="1" a="1"/>
  <c r="M440" i="1" s="1"/>
  <c r="M439" i="1" a="1"/>
  <c r="M439" i="1" s="1"/>
  <c r="M873" i="1" a="1"/>
  <c r="M873" i="1" s="1"/>
  <c r="M872" i="1" a="1"/>
  <c r="M872" i="1" s="1"/>
  <c r="M438" i="1" a="1"/>
  <c r="M438" i="1" s="1"/>
  <c r="M871" i="1" a="1"/>
  <c r="M871" i="1" s="1"/>
  <c r="M437" i="1" a="1"/>
  <c r="M437" i="1" s="1"/>
  <c r="M436" i="1" a="1"/>
  <c r="M436" i="1" s="1"/>
  <c r="M249" i="1" a="1"/>
  <c r="M249" i="1" s="1"/>
  <c r="M870" i="1" a="1"/>
  <c r="M870" i="1" s="1"/>
  <c r="M1029" i="1" a="1"/>
  <c r="M1029" i="1" s="1"/>
  <c r="M435" i="1" a="1"/>
  <c r="M435" i="1" s="1"/>
  <c r="M869" i="1" a="1"/>
  <c r="M869" i="1" s="1"/>
  <c r="M434" i="1" a="1"/>
  <c r="M434" i="1" s="1"/>
  <c r="M868" i="1" a="1"/>
  <c r="M868" i="1" s="1"/>
  <c r="M1028" i="1" a="1"/>
  <c r="M1028" i="1" s="1"/>
  <c r="M433" i="1" a="1"/>
  <c r="M433" i="1" s="1"/>
  <c r="M867" i="1" a="1"/>
  <c r="M867" i="1" s="1"/>
  <c r="M248" i="1" a="1"/>
  <c r="M248" i="1" s="1"/>
  <c r="M1027" i="1" a="1"/>
  <c r="M1027" i="1" s="1"/>
  <c r="M1026" i="1" a="1"/>
  <c r="M1026" i="1" s="1"/>
  <c r="M247" i="1" a="1"/>
  <c r="M247" i="1" s="1"/>
  <c r="M866" i="1" a="1"/>
  <c r="M866" i="1" s="1"/>
  <c r="M865" i="1" a="1"/>
  <c r="M865" i="1" s="1"/>
  <c r="M864" i="1" a="1"/>
  <c r="M864" i="1" s="1"/>
  <c r="M246" i="1" a="1"/>
  <c r="M246" i="1" s="1"/>
  <c r="M432" i="1" a="1"/>
  <c r="M432" i="1" s="1"/>
  <c r="M245" i="1" a="1"/>
  <c r="M245" i="1" s="1"/>
  <c r="M863" i="1" a="1"/>
  <c r="M863" i="1" s="1"/>
  <c r="M1025" i="1" a="1"/>
  <c r="M1025" i="1" s="1"/>
  <c r="M862" i="1" a="1"/>
  <c r="M862" i="1" s="1"/>
  <c r="M861" i="1" a="1"/>
  <c r="M861" i="1" s="1"/>
  <c r="M860" i="1" a="1"/>
  <c r="M860" i="1" s="1"/>
  <c r="M244" i="1" a="1"/>
  <c r="M244" i="1" s="1"/>
  <c r="M859" i="1" a="1"/>
  <c r="M859" i="1" s="1"/>
  <c r="M243" i="1" a="1"/>
  <c r="M243" i="1" s="1"/>
  <c r="M1024" i="1" a="1"/>
  <c r="M1024" i="1" s="1"/>
  <c r="M858" i="1" a="1"/>
  <c r="M858" i="1" s="1"/>
  <c r="M242" i="1" a="1"/>
  <c r="M242" i="1" s="1"/>
  <c r="M241" i="1" a="1"/>
  <c r="M241" i="1" s="1"/>
  <c r="M431" i="1" a="1"/>
  <c r="M431" i="1" s="1"/>
  <c r="M1023" i="1" a="1"/>
  <c r="M1023" i="1" s="1"/>
  <c r="M430" i="1" a="1"/>
  <c r="M430" i="1" s="1"/>
  <c r="M429" i="1" a="1"/>
  <c r="M429" i="1" s="1"/>
  <c r="M428" i="1" a="1"/>
  <c r="M428" i="1" s="1"/>
  <c r="M240" i="1" a="1"/>
  <c r="M240" i="1" s="1"/>
  <c r="M857" i="1" a="1"/>
  <c r="M857" i="1" s="1"/>
  <c r="M856" i="1" a="1"/>
  <c r="M856" i="1" s="1"/>
  <c r="M1022" i="1" a="1"/>
  <c r="M1022" i="1" s="1"/>
  <c r="M239" i="1" a="1"/>
  <c r="M239" i="1" s="1"/>
  <c r="M855" i="1" a="1"/>
  <c r="M855" i="1" s="1"/>
  <c r="M854" i="1" a="1"/>
  <c r="M854" i="1" s="1"/>
  <c r="M853" i="1" a="1"/>
  <c r="M853" i="1" s="1"/>
  <c r="M238" i="1" a="1"/>
  <c r="M238" i="1" s="1"/>
  <c r="M427" i="1" a="1"/>
  <c r="M427" i="1" s="1"/>
  <c r="M852" i="1" a="1"/>
  <c r="M852" i="1" s="1"/>
  <c r="M237" i="1" a="1"/>
  <c r="M237" i="1" s="1"/>
  <c r="M1021" i="1" a="1"/>
  <c r="M1021" i="1" s="1"/>
  <c r="M236" i="1" a="1"/>
  <c r="M236" i="1" s="1"/>
  <c r="M426" i="1" a="1"/>
  <c r="M426" i="1" s="1"/>
  <c r="M425" i="1" a="1"/>
  <c r="M425" i="1" s="1"/>
  <c r="M424" i="1" a="1"/>
  <c r="M424" i="1" s="1"/>
  <c r="M851" i="1" a="1"/>
  <c r="M851" i="1" s="1"/>
  <c r="M235" i="1" a="1"/>
  <c r="M235" i="1" s="1"/>
  <c r="M234" i="1" a="1"/>
  <c r="M234" i="1" s="1"/>
  <c r="M233" i="1" a="1"/>
  <c r="M233" i="1" s="1"/>
  <c r="M1020" i="1" a="1"/>
  <c r="M1020" i="1" s="1"/>
  <c r="M850" i="1" a="1"/>
  <c r="M850" i="1" s="1"/>
  <c r="M849" i="1" a="1"/>
  <c r="M849" i="1" s="1"/>
  <c r="M1019" i="1" a="1"/>
  <c r="M1019" i="1" s="1"/>
  <c r="M848" i="1" a="1"/>
  <c r="M848" i="1" s="1"/>
  <c r="M847" i="1" a="1"/>
  <c r="M847" i="1" s="1"/>
  <c r="M1018" i="1" a="1"/>
  <c r="M1018" i="1" s="1"/>
  <c r="M1017" i="1" a="1"/>
  <c r="M1017" i="1" s="1"/>
  <c r="M846" i="1" a="1"/>
  <c r="M846" i="1" s="1"/>
  <c r="M845" i="1" a="1"/>
  <c r="M845" i="1" s="1"/>
  <c r="M232" i="1" a="1"/>
  <c r="M232" i="1" s="1"/>
  <c r="M844" i="1" a="1"/>
  <c r="M844" i="1" s="1"/>
  <c r="M1016" i="1" a="1"/>
  <c r="M1016" i="1" s="1"/>
  <c r="M231" i="1" a="1"/>
  <c r="M231" i="1" s="1"/>
  <c r="M230" i="1" a="1"/>
  <c r="M230" i="1" s="1"/>
  <c r="M843" i="1" a="1"/>
  <c r="M843" i="1" s="1"/>
  <c r="M1015" i="1" a="1"/>
  <c r="M1015" i="1" s="1"/>
  <c r="M842" i="1" a="1"/>
  <c r="M842" i="1" s="1"/>
  <c r="M841" i="1" a="1"/>
  <c r="M841" i="1" s="1"/>
  <c r="M229" i="1" a="1"/>
  <c r="M229" i="1" s="1"/>
  <c r="M840" i="1" a="1"/>
  <c r="M840" i="1" s="1"/>
  <c r="M228" i="1" a="1"/>
  <c r="M228" i="1" s="1"/>
  <c r="M839" i="1" a="1"/>
  <c r="M839" i="1" s="1"/>
  <c r="M423" i="1" a="1"/>
  <c r="M423" i="1" s="1"/>
  <c r="M422" i="1" a="1"/>
  <c r="M422" i="1" s="1"/>
  <c r="M227" i="1" a="1"/>
  <c r="M227" i="1" s="1"/>
  <c r="M838" i="1" a="1"/>
  <c r="M838" i="1" s="1"/>
  <c r="M421" i="1" a="1"/>
  <c r="M421" i="1" s="1"/>
  <c r="M837" i="1" a="1"/>
  <c r="M837" i="1" s="1"/>
  <c r="M420" i="1" a="1"/>
  <c r="M420" i="1" s="1"/>
  <c r="M836" i="1" a="1"/>
  <c r="M836" i="1" s="1"/>
  <c r="M835" i="1" a="1"/>
  <c r="M835" i="1" s="1"/>
  <c r="M834" i="1" a="1"/>
  <c r="M834" i="1" s="1"/>
  <c r="M419" i="1" a="1"/>
  <c r="M419" i="1" s="1"/>
  <c r="M833" i="1" a="1"/>
  <c r="M833" i="1" s="1"/>
  <c r="M832" i="1" a="1"/>
  <c r="M832" i="1" s="1"/>
  <c r="M418" i="1" a="1"/>
  <c r="M418" i="1" s="1"/>
  <c r="M831" i="1" a="1"/>
  <c r="M831" i="1" s="1"/>
  <c r="M830" i="1" a="1"/>
  <c r="M830" i="1" s="1"/>
  <c r="M1014" i="1" a="1"/>
  <c r="M1014" i="1" s="1"/>
  <c r="M226" i="1" a="1"/>
  <c r="M226" i="1" s="1"/>
  <c r="M225" i="1" a="1"/>
  <c r="M225" i="1" s="1"/>
  <c r="M829" i="1" a="1"/>
  <c r="M829" i="1" s="1"/>
  <c r="M417" i="1" a="1"/>
  <c r="M417" i="1" s="1"/>
  <c r="M1013" i="1" a="1"/>
  <c r="M1013" i="1" s="1"/>
  <c r="M224" i="1" a="1"/>
  <c r="M224" i="1" s="1"/>
  <c r="M416" i="1" a="1"/>
  <c r="M416" i="1" s="1"/>
  <c r="M1012" i="1" a="1"/>
  <c r="M1012" i="1" s="1"/>
  <c r="M828" i="1" a="1"/>
  <c r="M828" i="1" s="1"/>
  <c r="M223" i="1" a="1"/>
  <c r="M223" i="1" s="1"/>
  <c r="M827" i="1" a="1"/>
  <c r="M827" i="1" s="1"/>
  <c r="M826" i="1" a="1"/>
  <c r="M826" i="1" s="1"/>
  <c r="M415" i="1" a="1"/>
  <c r="M415" i="1" s="1"/>
  <c r="M825" i="1" a="1"/>
  <c r="M825" i="1" s="1"/>
  <c r="M414" i="1" a="1"/>
  <c r="M414" i="1" s="1"/>
  <c r="M222" i="1" a="1"/>
  <c r="M222" i="1" s="1"/>
  <c r="M221" i="1" a="1"/>
  <c r="M221" i="1" s="1"/>
  <c r="M824" i="1" a="1"/>
  <c r="M824" i="1" s="1"/>
  <c r="M823" i="1" a="1"/>
  <c r="M823" i="1" s="1"/>
  <c r="M822" i="1" a="1"/>
  <c r="M822" i="1" s="1"/>
  <c r="M821" i="1" a="1"/>
  <c r="M821" i="1" s="1"/>
  <c r="M820" i="1" a="1"/>
  <c r="M820" i="1" s="1"/>
  <c r="M819" i="1" a="1"/>
  <c r="M819" i="1" s="1"/>
  <c r="M220" i="1" a="1"/>
  <c r="M220" i="1" s="1"/>
  <c r="M219" i="1" a="1"/>
  <c r="M219" i="1" s="1"/>
  <c r="M818" i="1" a="1"/>
  <c r="M818" i="1" s="1"/>
  <c r="M413" i="1" a="1"/>
  <c r="M413" i="1" s="1"/>
  <c r="M412" i="1" a="1"/>
  <c r="M412" i="1" s="1"/>
  <c r="M817" i="1" a="1"/>
  <c r="M817" i="1" s="1"/>
  <c r="M411" i="1" a="1"/>
  <c r="M411" i="1" s="1"/>
  <c r="M1011" i="1" a="1"/>
  <c r="M1011" i="1" s="1"/>
  <c r="M1010" i="1" a="1"/>
  <c r="M1010" i="1" s="1"/>
  <c r="M816" i="1" a="1"/>
  <c r="M816" i="1" s="1"/>
  <c r="M410" i="1" a="1"/>
  <c r="M410" i="1" s="1"/>
  <c r="M409" i="1" a="1"/>
  <c r="M409" i="1" s="1"/>
  <c r="M218" i="1" a="1"/>
  <c r="M218" i="1" s="1"/>
  <c r="M408" i="1" a="1"/>
  <c r="M408" i="1" s="1"/>
  <c r="M217" i="1" a="1"/>
  <c r="M217" i="1" s="1"/>
  <c r="M815" i="1" a="1"/>
  <c r="M815" i="1" s="1"/>
  <c r="M814" i="1" a="1"/>
  <c r="M814" i="1" s="1"/>
  <c r="M813" i="1" a="1"/>
  <c r="M813" i="1" s="1"/>
  <c r="M812" i="1" a="1"/>
  <c r="M812" i="1" s="1"/>
  <c r="M1009" i="1" a="1"/>
  <c r="M1009" i="1" s="1"/>
  <c r="M811" i="1" a="1"/>
  <c r="M811" i="1" s="1"/>
  <c r="M407" i="1" a="1"/>
  <c r="M407" i="1" s="1"/>
  <c r="M406" i="1" a="1"/>
  <c r="M406" i="1" s="1"/>
  <c r="M810" i="1" a="1"/>
  <c r="M810" i="1" s="1"/>
  <c r="M1008" i="1" a="1"/>
  <c r="M1008" i="1" s="1"/>
  <c r="M809" i="1" a="1"/>
  <c r="M809" i="1" s="1"/>
  <c r="M405" i="1" a="1"/>
  <c r="M405" i="1" s="1"/>
  <c r="M216" i="1" a="1"/>
  <c r="M216" i="1" s="1"/>
  <c r="M1007" i="1" a="1"/>
  <c r="M1007" i="1" s="1"/>
  <c r="M215" i="1" a="1"/>
  <c r="M215" i="1" s="1"/>
  <c r="M808" i="1" a="1"/>
  <c r="M808" i="1" s="1"/>
  <c r="M1006" i="1" a="1"/>
  <c r="M1006" i="1" s="1"/>
  <c r="M214" i="1" a="1"/>
  <c r="M214" i="1" s="1"/>
  <c r="M404" i="1" a="1"/>
  <c r="M404" i="1" s="1"/>
  <c r="M403" i="1" a="1"/>
  <c r="M403" i="1" s="1"/>
  <c r="M807" i="1" a="1"/>
  <c r="M807" i="1" s="1"/>
  <c r="M213" i="1" a="1"/>
  <c r="M213" i="1" s="1"/>
  <c r="M806" i="1" a="1"/>
  <c r="M806" i="1" s="1"/>
  <c r="M212" i="1" a="1"/>
  <c r="M212" i="1" s="1"/>
  <c r="M805" i="1" a="1"/>
  <c r="M805" i="1" s="1"/>
  <c r="M804" i="1" a="1"/>
  <c r="M804" i="1" s="1"/>
  <c r="M211" i="1" a="1"/>
  <c r="M211" i="1" s="1"/>
  <c r="M803" i="1" a="1"/>
  <c r="M803" i="1" s="1"/>
  <c r="M802" i="1" a="1"/>
  <c r="M802" i="1" s="1"/>
  <c r="M402" i="1" a="1"/>
  <c r="M402" i="1" s="1"/>
  <c r="M1005" i="1" a="1"/>
  <c r="M1005" i="1" s="1"/>
  <c r="M801" i="1" a="1"/>
  <c r="M801" i="1" s="1"/>
  <c r="M210" i="1" a="1"/>
  <c r="M210" i="1" s="1"/>
  <c r="M401" i="1" a="1"/>
  <c r="M401" i="1" s="1"/>
  <c r="M209" i="1" a="1"/>
  <c r="M209" i="1" s="1"/>
  <c r="M800" i="1" a="1"/>
  <c r="M800" i="1" s="1"/>
  <c r="M400" i="1" a="1"/>
  <c r="M400" i="1" s="1"/>
  <c r="M1004" i="1" a="1"/>
  <c r="M1004" i="1" s="1"/>
  <c r="M1003" i="1" a="1"/>
  <c r="M1003" i="1" s="1"/>
  <c r="M799" i="1" a="1"/>
  <c r="M799" i="1" s="1"/>
  <c r="M798" i="1" a="1"/>
  <c r="M798" i="1" s="1"/>
  <c r="M797" i="1" a="1"/>
  <c r="M797" i="1" s="1"/>
  <c r="M796" i="1" a="1"/>
  <c r="M796" i="1" s="1"/>
  <c r="M208" i="1" a="1"/>
  <c r="M208" i="1" s="1"/>
  <c r="M207" i="1" a="1"/>
  <c r="M207" i="1" s="1"/>
  <c r="M206" i="1" a="1"/>
  <c r="M206" i="1" s="1"/>
  <c r="M795" i="1" a="1"/>
  <c r="M795" i="1" s="1"/>
  <c r="M205" i="1" a="1"/>
  <c r="M205" i="1" s="1"/>
  <c r="M1002" i="1" a="1"/>
  <c r="M1002" i="1" s="1"/>
  <c r="M204" i="1" a="1"/>
  <c r="M204" i="1" s="1"/>
  <c r="M203" i="1" a="1"/>
  <c r="M203" i="1" s="1"/>
  <c r="M794" i="1" a="1"/>
  <c r="M794" i="1" s="1"/>
  <c r="M793" i="1" a="1"/>
  <c r="M793" i="1" s="1"/>
  <c r="M399" i="1" a="1"/>
  <c r="M399" i="1" s="1"/>
  <c r="M792" i="1" a="1"/>
  <c r="M792" i="1" s="1"/>
  <c r="M202" i="1" a="1"/>
  <c r="M202" i="1" s="1"/>
  <c r="M398" i="1" a="1"/>
  <c r="M398" i="1" s="1"/>
  <c r="M791" i="1" a="1"/>
  <c r="M791" i="1" s="1"/>
  <c r="M201" i="1" a="1"/>
  <c r="M201" i="1" s="1"/>
  <c r="M397" i="1" a="1"/>
  <c r="M397" i="1" s="1"/>
  <c r="M200" i="1" a="1"/>
  <c r="M200" i="1" s="1"/>
  <c r="M396" i="1" a="1"/>
  <c r="M396" i="1" s="1"/>
  <c r="M790" i="1" a="1"/>
  <c r="M790" i="1" s="1"/>
  <c r="M395" i="1" a="1"/>
  <c r="M395" i="1" s="1"/>
  <c r="M1001" i="1" a="1"/>
  <c r="M1001" i="1" s="1"/>
  <c r="M789" i="1" a="1"/>
  <c r="M789" i="1" s="1"/>
  <c r="M788" i="1" a="1"/>
  <c r="M788" i="1" s="1"/>
  <c r="M1000" i="1" a="1"/>
  <c r="M1000" i="1" s="1"/>
  <c r="M787" i="1" a="1"/>
  <c r="M787" i="1" s="1"/>
  <c r="M394" i="1" a="1"/>
  <c r="M394" i="1" s="1"/>
  <c r="M786" i="1" a="1"/>
  <c r="M786" i="1" s="1"/>
  <c r="M199" i="1" a="1"/>
  <c r="M199" i="1" s="1"/>
  <c r="M198" i="1" a="1"/>
  <c r="M198" i="1" s="1"/>
  <c r="M785" i="1" a="1"/>
  <c r="M785" i="1" s="1"/>
  <c r="M393" i="1" a="1"/>
  <c r="M393" i="1" s="1"/>
  <c r="M784" i="1" a="1"/>
  <c r="M784" i="1" s="1"/>
  <c r="M392" i="1" a="1"/>
  <c r="M392" i="1" s="1"/>
  <c r="M783" i="1" a="1"/>
  <c r="M783" i="1" s="1"/>
  <c r="M197" i="1" a="1"/>
  <c r="M197" i="1" s="1"/>
  <c r="M782" i="1" a="1"/>
  <c r="M782" i="1" s="1"/>
  <c r="M999" i="1" a="1"/>
  <c r="M999" i="1" s="1"/>
  <c r="M196" i="1" a="1"/>
  <c r="M196" i="1" s="1"/>
  <c r="M781" i="1" a="1"/>
  <c r="M781" i="1" s="1"/>
  <c r="M780" i="1" a="1"/>
  <c r="M780" i="1" s="1"/>
  <c r="M779" i="1" a="1"/>
  <c r="M779" i="1" s="1"/>
  <c r="M391" i="1" a="1"/>
  <c r="M391" i="1" s="1"/>
  <c r="M195" i="1" a="1"/>
  <c r="M195" i="1" s="1"/>
  <c r="M778" i="1" a="1"/>
  <c r="M778" i="1" s="1"/>
  <c r="M777" i="1" a="1"/>
  <c r="M777" i="1" s="1"/>
  <c r="M390" i="1" a="1"/>
  <c r="M390" i="1" s="1"/>
  <c r="M776" i="1" a="1"/>
  <c r="M776" i="1" s="1"/>
  <c r="M389" i="1" a="1"/>
  <c r="M389" i="1" s="1"/>
  <c r="M775" i="1" a="1"/>
  <c r="M775" i="1" s="1"/>
  <c r="M774" i="1" a="1"/>
  <c r="M774" i="1" s="1"/>
  <c r="M773" i="1" a="1"/>
  <c r="M773" i="1" s="1"/>
  <c r="M194" i="1" a="1"/>
  <c r="M194" i="1" s="1"/>
  <c r="M388" i="1" a="1"/>
  <c r="M388" i="1" s="1"/>
  <c r="M998" i="1" a="1"/>
  <c r="M998" i="1" s="1"/>
  <c r="M387" i="1" a="1"/>
  <c r="M387" i="1" s="1"/>
  <c r="M193" i="1" a="1"/>
  <c r="M193" i="1" s="1"/>
  <c r="M772" i="1" a="1"/>
  <c r="M772" i="1" s="1"/>
  <c r="M771" i="1" a="1"/>
  <c r="M771" i="1" s="1"/>
  <c r="M192" i="1" a="1"/>
  <c r="M192" i="1" s="1"/>
  <c r="M997" i="1" a="1"/>
  <c r="M997" i="1" s="1"/>
  <c r="M191" i="1" a="1"/>
  <c r="M191" i="1" s="1"/>
  <c r="M386" i="1" a="1"/>
  <c r="M386" i="1" s="1"/>
  <c r="M385" i="1" a="1"/>
  <c r="M385" i="1" s="1"/>
  <c r="M770" i="1" a="1"/>
  <c r="M770" i="1" s="1"/>
  <c r="M190" i="1" a="1"/>
  <c r="M190" i="1" s="1"/>
  <c r="M189" i="1" a="1"/>
  <c r="M189" i="1" s="1"/>
  <c r="M769" i="1" a="1"/>
  <c r="M769" i="1" s="1"/>
  <c r="M996" i="1" a="1"/>
  <c r="M996" i="1" s="1"/>
  <c r="M995" i="1" a="1"/>
  <c r="M995" i="1" s="1"/>
  <c r="M384" i="1" a="1"/>
  <c r="M384" i="1" s="1"/>
  <c r="M768" i="1" a="1"/>
  <c r="M768" i="1" s="1"/>
  <c r="M767" i="1" a="1"/>
  <c r="M767" i="1" s="1"/>
  <c r="M383" i="1" a="1"/>
  <c r="M383" i="1" s="1"/>
  <c r="M766" i="1" a="1"/>
  <c r="M766" i="1" s="1"/>
  <c r="M382" i="1" a="1"/>
  <c r="M382" i="1" s="1"/>
  <c r="M765" i="1" a="1"/>
  <c r="M765" i="1" s="1"/>
  <c r="M994" i="1" a="1"/>
  <c r="M994" i="1" s="1"/>
  <c r="M764" i="1" a="1"/>
  <c r="M764" i="1" s="1"/>
  <c r="M763" i="1" a="1"/>
  <c r="M763" i="1" s="1"/>
  <c r="M188" i="1" a="1"/>
  <c r="M188" i="1" s="1"/>
  <c r="M187" i="1" a="1"/>
  <c r="M187" i="1" s="1"/>
  <c r="M993" i="1" a="1"/>
  <c r="M993" i="1" s="1"/>
  <c r="M762" i="1" a="1"/>
  <c r="M762" i="1" s="1"/>
  <c r="M761" i="1" a="1"/>
  <c r="M761" i="1" s="1"/>
  <c r="M760" i="1" a="1"/>
  <c r="M760" i="1" s="1"/>
  <c r="M759" i="1" a="1"/>
  <c r="M759" i="1" s="1"/>
  <c r="M186" i="1" a="1"/>
  <c r="M186" i="1" s="1"/>
  <c r="M758" i="1" a="1"/>
  <c r="M758" i="1" s="1"/>
  <c r="M185" i="1" a="1"/>
  <c r="M185" i="1" s="1"/>
  <c r="M381" i="1" a="1"/>
  <c r="M381" i="1" s="1"/>
  <c r="M757" i="1" a="1"/>
  <c r="M757" i="1" s="1"/>
  <c r="M756" i="1" a="1"/>
  <c r="M756" i="1" s="1"/>
  <c r="M755" i="1" a="1"/>
  <c r="M755" i="1" s="1"/>
  <c r="M992" i="1" a="1"/>
  <c r="M992" i="1" s="1"/>
  <c r="M184" i="1" a="1"/>
  <c r="M184" i="1" s="1"/>
  <c r="M754" i="1" a="1"/>
  <c r="M754" i="1" s="1"/>
  <c r="M753" i="1" a="1"/>
  <c r="M753" i="1" s="1"/>
  <c r="M183" i="1" a="1"/>
  <c r="M183" i="1" s="1"/>
  <c r="M752" i="1" a="1"/>
  <c r="M752" i="1" s="1"/>
  <c r="M751" i="1" a="1"/>
  <c r="M751" i="1" s="1"/>
  <c r="M380" i="1" a="1"/>
  <c r="M380" i="1" s="1"/>
  <c r="M379" i="1" a="1"/>
  <c r="M379" i="1" s="1"/>
  <c r="M750" i="1" a="1"/>
  <c r="M750" i="1" s="1"/>
  <c r="M182" i="1" a="1"/>
  <c r="M182" i="1" s="1"/>
  <c r="M749" i="1" a="1"/>
  <c r="M749" i="1" s="1"/>
  <c r="M991" i="1" a="1"/>
  <c r="M991" i="1" s="1"/>
  <c r="M748" i="1" a="1"/>
  <c r="M748" i="1" s="1"/>
  <c r="M990" i="1" a="1"/>
  <c r="M990" i="1" s="1"/>
  <c r="M747" i="1" a="1"/>
  <c r="M747" i="1" s="1"/>
  <c r="M181" i="1" a="1"/>
  <c r="M181" i="1" s="1"/>
  <c r="M746" i="1" a="1"/>
  <c r="M746" i="1" s="1"/>
  <c r="M745" i="1" a="1"/>
  <c r="M745" i="1" s="1"/>
  <c r="M378" i="1" a="1"/>
  <c r="M378" i="1" s="1"/>
  <c r="M989" i="1" a="1"/>
  <c r="M989" i="1"/>
  <c r="M744" i="1" a="1"/>
  <c r="M744" i="1" s="1"/>
  <c r="M743" i="1" a="1"/>
  <c r="M743" i="1" s="1"/>
  <c r="M377" i="1" a="1"/>
  <c r="M377" i="1" s="1"/>
  <c r="M742" i="1" a="1"/>
  <c r="M742" i="1" s="1"/>
  <c r="M376" i="1" a="1"/>
  <c r="M376" i="1" s="1"/>
  <c r="M741" i="1" a="1"/>
  <c r="M741" i="1" s="1"/>
  <c r="M740" i="1" a="1"/>
  <c r="M740" i="1" s="1"/>
  <c r="M375" i="1" a="1"/>
  <c r="M375" i="1" s="1"/>
  <c r="M739" i="1" a="1"/>
  <c r="M739" i="1" s="1"/>
  <c r="M988" i="1" a="1"/>
  <c r="M988" i="1" s="1"/>
  <c r="M374" i="1" a="1"/>
  <c r="M374" i="1" s="1"/>
  <c r="M180" i="1" a="1"/>
  <c r="M180" i="1" s="1"/>
  <c r="M179" i="1" a="1"/>
  <c r="M179" i="1" s="1"/>
  <c r="M738" i="1" a="1"/>
  <c r="M738" i="1" s="1"/>
  <c r="M737" i="1" a="1"/>
  <c r="M737" i="1" s="1"/>
  <c r="M373" i="1" a="1"/>
  <c r="M373" i="1" s="1"/>
  <c r="M736" i="1" a="1"/>
  <c r="M736" i="1" s="1"/>
  <c r="M372" i="1" a="1"/>
  <c r="M372" i="1" s="1"/>
  <c r="M371" i="1" a="1"/>
  <c r="M371" i="1" s="1"/>
  <c r="M178" i="1" a="1"/>
  <c r="M178" i="1" s="1"/>
  <c r="M987" i="1" a="1"/>
  <c r="M987" i="1" s="1"/>
  <c r="M986" i="1" a="1"/>
  <c r="M986" i="1" s="1"/>
  <c r="M177" i="1" a="1"/>
  <c r="M177" i="1" s="1"/>
  <c r="M176" i="1" a="1"/>
  <c r="M176" i="1" s="1"/>
  <c r="M175" i="1" a="1"/>
  <c r="M175" i="1" s="1"/>
  <c r="M735" i="1" a="1"/>
  <c r="M735" i="1" s="1"/>
  <c r="M734" i="1" a="1"/>
  <c r="M734" i="1" s="1"/>
  <c r="M174" i="1" a="1"/>
  <c r="M174" i="1" s="1"/>
  <c r="M733" i="1" a="1"/>
  <c r="M733" i="1" s="1"/>
  <c r="M370" i="1" a="1"/>
  <c r="M370" i="1" s="1"/>
  <c r="M732" i="1" a="1"/>
  <c r="M732" i="1" s="1"/>
  <c r="M369" i="1" a="1"/>
  <c r="M369" i="1" s="1"/>
  <c r="M731" i="1" a="1"/>
  <c r="M731" i="1" s="1"/>
  <c r="M173" i="1" a="1"/>
  <c r="M173" i="1" s="1"/>
  <c r="M730" i="1" a="1"/>
  <c r="M730" i="1" s="1"/>
  <c r="M172" i="1" a="1"/>
  <c r="M172" i="1" s="1"/>
  <c r="M729" i="1" a="1"/>
  <c r="M729" i="1" s="1"/>
  <c r="M985" i="1" a="1"/>
  <c r="M985" i="1" s="1"/>
  <c r="M728" i="1" a="1"/>
  <c r="M728" i="1" s="1"/>
  <c r="M171" i="1" a="1"/>
  <c r="M171" i="1" s="1"/>
  <c r="M984" i="1" a="1"/>
  <c r="M984" i="1" s="1"/>
  <c r="M727" i="1" a="1"/>
  <c r="M727" i="1" s="1"/>
  <c r="M170" i="1" a="1"/>
  <c r="M170" i="1" s="1"/>
  <c r="M726" i="1" a="1"/>
  <c r="M726" i="1" s="1"/>
  <c r="M169" i="1" a="1"/>
  <c r="M169" i="1" s="1"/>
  <c r="M168" i="1" a="1"/>
  <c r="M168" i="1" s="1"/>
  <c r="M983" i="1" a="1"/>
  <c r="M983" i="1" s="1"/>
  <c r="M368" i="1" a="1"/>
  <c r="M368" i="1" s="1"/>
  <c r="M167" i="1" a="1"/>
  <c r="M167" i="1" s="1"/>
  <c r="M166" i="1" a="1"/>
  <c r="M166" i="1" s="1"/>
  <c r="M367" i="1" a="1"/>
  <c r="M367" i="1" s="1"/>
  <c r="M725" i="1" a="1"/>
  <c r="M725" i="1" s="1"/>
  <c r="M724" i="1" a="1"/>
  <c r="M724" i="1" s="1"/>
  <c r="M982" i="1" a="1"/>
  <c r="M982" i="1" s="1"/>
  <c r="M723" i="1" a="1"/>
  <c r="M723" i="1" s="1"/>
  <c r="M165" i="1" a="1"/>
  <c r="M165" i="1" s="1"/>
  <c r="M366" i="1" a="1"/>
  <c r="M366" i="1" s="1"/>
  <c r="M722" i="1" a="1"/>
  <c r="M722" i="1" s="1"/>
  <c r="M365" i="1" a="1"/>
  <c r="M365" i="1" s="1"/>
  <c r="M364" i="1" a="1"/>
  <c r="M364" i="1" s="1"/>
  <c r="M721" i="1" a="1"/>
  <c r="M721" i="1" s="1"/>
  <c r="M720" i="1" a="1"/>
  <c r="M720" i="1" s="1"/>
  <c r="M363" i="1" a="1"/>
  <c r="M363" i="1" s="1"/>
  <c r="M719" i="1" a="1"/>
  <c r="M719" i="1" s="1"/>
  <c r="M164" i="1" a="1"/>
  <c r="M164" i="1" s="1"/>
  <c r="M362" i="1" a="1"/>
  <c r="M362" i="1" s="1"/>
  <c r="M981" i="1" a="1"/>
  <c r="M981" i="1" s="1"/>
  <c r="M718" i="1" a="1"/>
  <c r="M718" i="1" s="1"/>
  <c r="M163" i="1" a="1"/>
  <c r="M163" i="1" s="1"/>
  <c r="M717" i="1" a="1"/>
  <c r="M717" i="1" s="1"/>
  <c r="M716" i="1" a="1"/>
  <c r="M716" i="1" s="1"/>
  <c r="M715" i="1" a="1"/>
  <c r="M715" i="1" s="1"/>
  <c r="M162" i="1" a="1"/>
  <c r="M162" i="1" s="1"/>
  <c r="M714" i="1" a="1"/>
  <c r="M714" i="1" s="1"/>
  <c r="M980" i="1" a="1"/>
  <c r="M980" i="1" s="1"/>
  <c r="M979" i="1" a="1"/>
  <c r="M979" i="1" s="1"/>
  <c r="M161" i="1" a="1"/>
  <c r="M161" i="1" s="1"/>
  <c r="M160" i="1" a="1"/>
  <c r="M160" i="1" s="1"/>
  <c r="M159" i="1" a="1"/>
  <c r="M159" i="1" s="1"/>
  <c r="M978" i="1" a="1"/>
  <c r="M978" i="1" s="1"/>
  <c r="M158" i="1" a="1"/>
  <c r="M158" i="1" s="1"/>
  <c r="M713" i="1" a="1"/>
  <c r="M713" i="1" s="1"/>
  <c r="M712" i="1" a="1"/>
  <c r="M712" i="1" s="1"/>
  <c r="M711" i="1" a="1"/>
  <c r="M711" i="1" s="1"/>
  <c r="M710" i="1" a="1"/>
  <c r="M710" i="1" s="1"/>
  <c r="M709" i="1" a="1"/>
  <c r="M709" i="1" s="1"/>
  <c r="M977" i="1" a="1"/>
  <c r="M977" i="1" s="1"/>
  <c r="M976" i="1" a="1"/>
  <c r="M976" i="1" s="1"/>
  <c r="M361" i="1" a="1"/>
  <c r="M361" i="1" s="1"/>
  <c r="M975" i="1" a="1"/>
  <c r="M975" i="1" s="1"/>
  <c r="M157" i="1" a="1"/>
  <c r="M157" i="1" s="1"/>
  <c r="M360" i="1" a="1"/>
  <c r="M360" i="1" s="1"/>
  <c r="M156" i="1" a="1"/>
  <c r="M156" i="1" s="1"/>
  <c r="M708" i="1" a="1"/>
  <c r="M708" i="1" s="1"/>
  <c r="M707" i="1" a="1"/>
  <c r="M707" i="1" s="1"/>
  <c r="M974" i="1" a="1"/>
  <c r="M974" i="1" s="1"/>
  <c r="M706" i="1" a="1"/>
  <c r="M706" i="1" s="1"/>
  <c r="M155" i="1" a="1"/>
  <c r="M155" i="1" s="1"/>
  <c r="M705" i="1" a="1"/>
  <c r="M705" i="1" s="1"/>
  <c r="M154" i="1" a="1"/>
  <c r="M154" i="1" s="1"/>
  <c r="M973" i="1" a="1"/>
  <c r="M973" i="1" s="1"/>
  <c r="M153" i="1" a="1"/>
  <c r="M153" i="1" s="1"/>
  <c r="M152" i="1" a="1"/>
  <c r="M152" i="1" s="1"/>
  <c r="M704" i="1" a="1"/>
  <c r="M704" i="1" s="1"/>
  <c r="M703" i="1" a="1"/>
  <c r="M703" i="1" s="1"/>
  <c r="M151" i="1" a="1"/>
  <c r="M151" i="1" s="1"/>
  <c r="M359" i="1" a="1"/>
  <c r="M359" i="1" s="1"/>
  <c r="M358" i="1" a="1"/>
  <c r="M358" i="1" s="1"/>
  <c r="M150" i="1" a="1"/>
  <c r="M150" i="1" s="1"/>
  <c r="M972" i="1" a="1"/>
  <c r="M972" i="1" s="1"/>
  <c r="M702" i="1" a="1"/>
  <c r="M702" i="1" s="1"/>
  <c r="M701" i="1" a="1"/>
  <c r="M701" i="1" s="1"/>
  <c r="M700" i="1" a="1"/>
  <c r="M700" i="1" s="1"/>
  <c r="M357" i="1" a="1"/>
  <c r="M357" i="1" s="1"/>
  <c r="M699" i="1" a="1"/>
  <c r="M699" i="1" s="1"/>
  <c r="M698" i="1" a="1"/>
  <c r="M698" i="1" s="1"/>
  <c r="M697" i="1" a="1"/>
  <c r="M697" i="1" s="1"/>
  <c r="M356" i="1" a="1"/>
  <c r="M356" i="1" s="1"/>
  <c r="M971" i="1" a="1"/>
  <c r="M971" i="1" s="1"/>
  <c r="M970" i="1" a="1"/>
  <c r="M970" i="1" s="1"/>
  <c r="M696" i="1" a="1"/>
  <c r="M696" i="1" s="1"/>
  <c r="M355" i="1" a="1"/>
  <c r="M355" i="1" s="1"/>
  <c r="M354" i="1" a="1"/>
  <c r="M354" i="1" s="1"/>
  <c r="M695" i="1" a="1"/>
  <c r="M695" i="1" s="1"/>
  <c r="M694" i="1" a="1"/>
  <c r="M694" i="1" s="1"/>
  <c r="M969" i="1" a="1"/>
  <c r="M969" i="1" s="1"/>
  <c r="M968" i="1" a="1"/>
  <c r="M968" i="1" s="1"/>
  <c r="M353" i="1" a="1"/>
  <c r="M353" i="1" s="1"/>
  <c r="M693" i="1" a="1"/>
  <c r="M693" i="1" s="1"/>
  <c r="M149" i="1" a="1"/>
  <c r="M149" i="1" s="1"/>
  <c r="M967" i="1" a="1"/>
  <c r="M967" i="1" s="1"/>
  <c r="M352" i="1" a="1"/>
  <c r="M352" i="1" s="1"/>
  <c r="M966" i="1" a="1"/>
  <c r="M966" i="1" s="1"/>
  <c r="M692" i="1" a="1"/>
  <c r="M692" i="1" s="1"/>
  <c r="M148" i="1" a="1"/>
  <c r="M148" i="1" s="1"/>
  <c r="M965" i="1" a="1"/>
  <c r="M965" i="1" s="1"/>
  <c r="M147" i="1" a="1"/>
  <c r="M147" i="1" s="1"/>
  <c r="M146" i="1" a="1"/>
  <c r="M146" i="1" s="1"/>
  <c r="M351" i="1" a="1"/>
  <c r="M351" i="1" s="1"/>
  <c r="M691" i="1" a="1"/>
  <c r="M691" i="1" s="1"/>
  <c r="M964" i="1" a="1"/>
  <c r="M964" i="1" s="1"/>
  <c r="M963" i="1" a="1"/>
  <c r="M963" i="1" s="1"/>
  <c r="M690" i="1" a="1"/>
  <c r="M690" i="1" s="1"/>
  <c r="M145" i="1" a="1"/>
  <c r="M145" i="1" s="1"/>
  <c r="M144" i="1" a="1"/>
  <c r="M144" i="1" s="1"/>
  <c r="M689" i="1" a="1"/>
  <c r="M689" i="1" s="1"/>
  <c r="M143" i="1" a="1"/>
  <c r="M143" i="1" s="1"/>
  <c r="M688" i="1" a="1"/>
  <c r="M688" i="1" s="1"/>
  <c r="M142" i="1" a="1"/>
  <c r="M142" i="1" s="1"/>
  <c r="M687" i="1" a="1"/>
  <c r="M687" i="1" s="1"/>
  <c r="M686" i="1" a="1"/>
  <c r="M686" i="1" s="1"/>
  <c r="M350" i="1" a="1"/>
  <c r="M350" i="1" s="1"/>
  <c r="M141" i="1" a="1"/>
  <c r="M141" i="1" s="1"/>
  <c r="M685" i="1" a="1"/>
  <c r="M685" i="1" s="1"/>
  <c r="M140" i="1" a="1"/>
  <c r="M140" i="1" s="1"/>
  <c r="M684" i="1" a="1"/>
  <c r="M684" i="1" s="1"/>
  <c r="M139" i="1" a="1"/>
  <c r="M139" i="1" s="1"/>
  <c r="M138" i="1" a="1"/>
  <c r="M138" i="1" s="1"/>
  <c r="M683" i="1" a="1"/>
  <c r="M683" i="1" s="1"/>
  <c r="M349" i="1" a="1"/>
  <c r="M349" i="1" s="1"/>
  <c r="M348" i="1" a="1"/>
  <c r="M348" i="1" s="1"/>
  <c r="M682" i="1" a="1"/>
  <c r="M682" i="1" s="1"/>
  <c r="M681" i="1" a="1"/>
  <c r="M681" i="1" s="1"/>
  <c r="M680" i="1" a="1"/>
  <c r="M680" i="1" s="1"/>
  <c r="M347" i="1" a="1"/>
  <c r="M347" i="1" s="1"/>
  <c r="M137" i="1" a="1"/>
  <c r="M137" i="1" s="1"/>
  <c r="M679" i="1" a="1"/>
  <c r="M679" i="1" s="1"/>
  <c r="M678" i="1" a="1"/>
  <c r="M678" i="1" s="1"/>
  <c r="M677" i="1" a="1"/>
  <c r="M677" i="1" s="1"/>
  <c r="M962" i="1" a="1"/>
  <c r="M962" i="1" s="1"/>
  <c r="M676" i="1" a="1"/>
  <c r="M676" i="1" s="1"/>
  <c r="M675" i="1" a="1"/>
  <c r="M675" i="1" s="1"/>
  <c r="M961" i="1" a="1"/>
  <c r="M961" i="1" s="1"/>
  <c r="M674" i="1" a="1"/>
  <c r="M674" i="1" s="1"/>
  <c r="M346" i="1" a="1"/>
  <c r="M346" i="1" s="1"/>
  <c r="M345" i="1" a="1"/>
  <c r="M345" i="1" s="1"/>
  <c r="M673" i="1" a="1"/>
  <c r="M673" i="1" s="1"/>
  <c r="M960" i="1" a="1"/>
  <c r="M960" i="1" s="1"/>
  <c r="M136" i="1" a="1"/>
  <c r="M136" i="1" s="1"/>
  <c r="M959" i="1" a="1"/>
  <c r="M959" i="1" s="1"/>
  <c r="M135" i="1" a="1"/>
  <c r="M135" i="1" s="1"/>
  <c r="M958" i="1" a="1"/>
  <c r="M958" i="1" s="1"/>
  <c r="M134" i="1" a="1"/>
  <c r="M134" i="1" s="1"/>
  <c r="M133" i="1" a="1"/>
  <c r="M133" i="1" s="1"/>
  <c r="M957" i="1" a="1"/>
  <c r="M957" i="1" s="1"/>
  <c r="M672" i="1" a="1"/>
  <c r="M672" i="1" s="1"/>
  <c r="M344" i="1" a="1"/>
  <c r="M344" i="1" s="1"/>
  <c r="M132" i="1" a="1"/>
  <c r="M132" i="1" s="1"/>
  <c r="M671" i="1" a="1"/>
  <c r="M671" i="1" s="1"/>
  <c r="M670" i="1" a="1"/>
  <c r="M670" i="1" s="1"/>
  <c r="M669" i="1" a="1"/>
  <c r="M669" i="1" s="1"/>
  <c r="M343" i="1" a="1"/>
  <c r="M343" i="1" s="1"/>
  <c r="M131" i="1" a="1"/>
  <c r="M131" i="1" s="1"/>
  <c r="M130" i="1" a="1"/>
  <c r="M130" i="1" s="1"/>
  <c r="M129" i="1" a="1"/>
  <c r="M129" i="1" s="1"/>
  <c r="M128" i="1" a="1"/>
  <c r="M128" i="1" s="1"/>
  <c r="M668" i="1" a="1"/>
  <c r="M668" i="1" s="1"/>
  <c r="M342" i="1" a="1"/>
  <c r="M342" i="1" s="1"/>
  <c r="M341" i="1" a="1"/>
  <c r="M341" i="1" s="1"/>
  <c r="M127" i="1" a="1"/>
  <c r="M127" i="1" s="1"/>
  <c r="M667" i="1" a="1"/>
  <c r="M667" i="1" s="1"/>
  <c r="M666" i="1" a="1"/>
  <c r="M666" i="1" s="1"/>
  <c r="M665" i="1" a="1"/>
  <c r="M665" i="1" s="1"/>
  <c r="M664" i="1" a="1"/>
  <c r="M664" i="1" s="1"/>
  <c r="M663" i="1" a="1"/>
  <c r="M663" i="1" s="1"/>
  <c r="M126" i="1" a="1"/>
  <c r="M126" i="1" s="1"/>
  <c r="M125" i="1" a="1"/>
  <c r="M125" i="1" s="1"/>
  <c r="M124" i="1" a="1"/>
  <c r="M124" i="1" s="1"/>
  <c r="M662" i="1" a="1"/>
  <c r="M662" i="1" s="1"/>
  <c r="M123" i="1" a="1"/>
  <c r="M123" i="1" s="1"/>
  <c r="M661" i="1" a="1"/>
  <c r="M661" i="1" s="1"/>
  <c r="M340" i="1" a="1"/>
  <c r="M340" i="1" s="1"/>
  <c r="M956" i="1" a="1"/>
  <c r="M956" i="1" s="1"/>
  <c r="M122" i="1" a="1"/>
  <c r="M122" i="1" s="1"/>
  <c r="M121" i="1" a="1"/>
  <c r="M121" i="1" s="1"/>
  <c r="M120" i="1" a="1"/>
  <c r="M120" i="1" s="1"/>
  <c r="M660" i="1" a="1"/>
  <c r="M660" i="1" s="1"/>
  <c r="M955" i="1" a="1"/>
  <c r="M955" i="1" s="1"/>
  <c r="M119" i="1" a="1"/>
  <c r="M119" i="1" s="1"/>
  <c r="M659" i="1" a="1"/>
  <c r="M659" i="1" s="1"/>
  <c r="M118" i="1" a="1"/>
  <c r="M118" i="1" s="1"/>
  <c r="M117" i="1" a="1"/>
  <c r="M117" i="1" s="1"/>
  <c r="M658" i="1" a="1"/>
  <c r="M658" i="1" s="1"/>
  <c r="M116" i="1" a="1"/>
  <c r="M116" i="1" s="1"/>
  <c r="M339" i="1" a="1"/>
  <c r="M339" i="1" s="1"/>
  <c r="M115" i="1" a="1"/>
  <c r="M115" i="1" s="1"/>
  <c r="M657" i="1" a="1"/>
  <c r="M657" i="1" s="1"/>
  <c r="M656" i="1" a="1"/>
  <c r="M656" i="1" s="1"/>
  <c r="M338" i="1" a="1"/>
  <c r="M338" i="1" s="1"/>
  <c r="M114" i="1" a="1"/>
  <c r="M114" i="1" s="1"/>
  <c r="M113" i="1" a="1"/>
  <c r="M113" i="1" s="1"/>
  <c r="M655" i="1" a="1"/>
  <c r="M655" i="1" s="1"/>
  <c r="M654" i="1" a="1"/>
  <c r="M654" i="1" s="1"/>
  <c r="M954" i="1" a="1"/>
  <c r="M954" i="1" s="1"/>
  <c r="M953" i="1" a="1"/>
  <c r="M953" i="1" s="1"/>
  <c r="M653" i="1" a="1"/>
  <c r="M653" i="1" s="1"/>
  <c r="M952" i="1" a="1"/>
  <c r="M952" i="1" s="1"/>
  <c r="M652" i="1" a="1"/>
  <c r="M652" i="1" s="1"/>
  <c r="M651" i="1" a="1"/>
  <c r="M651" i="1" s="1"/>
  <c r="M337" i="1" a="1"/>
  <c r="M337" i="1" s="1"/>
  <c r="M112" i="1" a="1"/>
  <c r="M112" i="1" s="1"/>
  <c r="M650" i="1" a="1"/>
  <c r="M650" i="1" s="1"/>
  <c r="M649" i="1" a="1"/>
  <c r="M649" i="1" s="1"/>
  <c r="M336" i="1" a="1"/>
  <c r="M336" i="1" s="1"/>
  <c r="M111" i="1" a="1"/>
  <c r="M111" i="1" s="1"/>
  <c r="M648" i="1" a="1"/>
  <c r="M648" i="1" s="1"/>
  <c r="M110" i="1" a="1"/>
  <c r="M110" i="1" s="1"/>
  <c r="M647" i="1" a="1"/>
  <c r="M647" i="1" s="1"/>
  <c r="M109" i="1" a="1"/>
  <c r="M109" i="1" s="1"/>
  <c r="M951" i="1" a="1"/>
  <c r="M951" i="1" s="1"/>
  <c r="M335" i="1" a="1"/>
  <c r="M335" i="1" s="1"/>
  <c r="M646" i="1" a="1"/>
  <c r="M646" i="1" s="1"/>
  <c r="M108" i="1" a="1"/>
  <c r="M108" i="1" s="1"/>
  <c r="M645" i="1" a="1"/>
  <c r="M645" i="1" s="1"/>
  <c r="M107" i="1" a="1"/>
  <c r="M107" i="1" s="1"/>
  <c r="M106" i="1" a="1"/>
  <c r="M106" i="1" s="1"/>
  <c r="M105" i="1" a="1"/>
  <c r="M105" i="1" s="1"/>
  <c r="M644" i="1" a="1"/>
  <c r="M644" i="1" s="1"/>
  <c r="M643" i="1" a="1"/>
  <c r="M643" i="1" s="1"/>
  <c r="M642" i="1" a="1"/>
  <c r="M642" i="1" s="1"/>
  <c r="M641" i="1" a="1"/>
  <c r="M641" i="1" s="1"/>
  <c r="M334" i="1" a="1"/>
  <c r="M334" i="1" s="1"/>
  <c r="M104" i="1" a="1"/>
  <c r="M104" i="1" s="1"/>
  <c r="M640" i="1" a="1"/>
  <c r="M640" i="1" s="1"/>
  <c r="M103" i="1" a="1"/>
  <c r="M103" i="1" s="1"/>
  <c r="M950" i="1" a="1"/>
  <c r="M950" i="1" s="1"/>
  <c r="M949" i="1" a="1"/>
  <c r="M949" i="1" s="1"/>
  <c r="M333" i="1" a="1"/>
  <c r="M333" i="1" s="1"/>
  <c r="M332" i="1" a="1"/>
  <c r="M332" i="1" s="1"/>
  <c r="M102" i="1" a="1"/>
  <c r="M102" i="1" s="1"/>
  <c r="M639" i="1" a="1"/>
  <c r="M639" i="1" s="1"/>
  <c r="M638" i="1" a="1"/>
  <c r="M638" i="1" s="1"/>
  <c r="M331" i="1" a="1"/>
  <c r="M331" i="1" s="1"/>
  <c r="M948" i="1" a="1"/>
  <c r="M948" i="1" s="1"/>
  <c r="M637" i="1" a="1"/>
  <c r="M637" i="1" s="1"/>
  <c r="M330" i="1" a="1"/>
  <c r="M330" i="1" s="1"/>
  <c r="M101" i="1" a="1"/>
  <c r="M101" i="1" s="1"/>
  <c r="M100" i="1" a="1"/>
  <c r="M100" i="1" s="1"/>
  <c r="M99" i="1" a="1"/>
  <c r="M99" i="1" s="1"/>
  <c r="M98" i="1" a="1"/>
  <c r="M98" i="1" s="1"/>
  <c r="M329" i="1" a="1"/>
  <c r="M329" i="1" s="1"/>
  <c r="M636" i="1" a="1"/>
  <c r="M636" i="1" s="1"/>
  <c r="M635" i="1" a="1"/>
  <c r="M635" i="1" s="1"/>
  <c r="M947" i="1" a="1"/>
  <c r="M947" i="1" s="1"/>
  <c r="M634" i="1" a="1"/>
  <c r="M634" i="1" s="1"/>
  <c r="M97" i="1" a="1"/>
  <c r="M97" i="1" s="1"/>
  <c r="M946" i="1" a="1"/>
  <c r="M946" i="1" s="1"/>
  <c r="M945" i="1" a="1"/>
  <c r="M945" i="1" s="1"/>
  <c r="M96" i="1" a="1"/>
  <c r="M96" i="1" s="1"/>
  <c r="M633" i="1" a="1"/>
  <c r="M633" i="1" s="1"/>
  <c r="M632" i="1" a="1"/>
  <c r="M632" i="1" s="1"/>
  <c r="M631" i="1" a="1"/>
  <c r="M631" i="1" s="1"/>
  <c r="M630" i="1" a="1"/>
  <c r="M630" i="1" s="1"/>
  <c r="M629" i="1" a="1"/>
  <c r="M629" i="1" s="1"/>
  <c r="M944" i="1" a="1"/>
  <c r="M944" i="1" s="1"/>
  <c r="M95" i="1" a="1"/>
  <c r="M95" i="1" s="1"/>
  <c r="M628" i="1" a="1"/>
  <c r="M628" i="1" s="1"/>
  <c r="M627" i="1" a="1"/>
  <c r="M627" i="1" s="1"/>
  <c r="M943" i="1" a="1"/>
  <c r="M943" i="1" s="1"/>
  <c r="M942" i="1" a="1"/>
  <c r="M942" i="1" s="1"/>
  <c r="M626" i="1" a="1"/>
  <c r="M626" i="1" s="1"/>
  <c r="M625" i="1" a="1"/>
  <c r="M625" i="1"/>
  <c r="M624" i="1" a="1"/>
  <c r="M624" i="1" s="1"/>
  <c r="M623" i="1" a="1"/>
  <c r="M623" i="1" s="1"/>
  <c r="M622" i="1" a="1"/>
  <c r="M622" i="1" s="1"/>
  <c r="M94" i="1" a="1"/>
  <c r="M94" i="1" s="1"/>
  <c r="M621" i="1" a="1"/>
  <c r="M621" i="1" s="1"/>
  <c r="M620" i="1" a="1"/>
  <c r="M620" i="1" s="1"/>
  <c r="M619" i="1" a="1"/>
  <c r="M619" i="1" s="1"/>
  <c r="M618" i="1" a="1"/>
  <c r="M618" i="1" s="1"/>
  <c r="M941" i="1" a="1"/>
  <c r="M941" i="1" s="1"/>
  <c r="M93" i="1" a="1"/>
  <c r="M93" i="1" s="1"/>
  <c r="M940" i="1" a="1"/>
  <c r="M940" i="1" s="1"/>
  <c r="M328" i="1" a="1"/>
  <c r="M328" i="1" s="1"/>
  <c r="M327" i="1" a="1"/>
  <c r="M327" i="1" s="1"/>
  <c r="M326" i="1" a="1"/>
  <c r="M326" i="1" s="1"/>
  <c r="M325" i="1" a="1"/>
  <c r="M325" i="1" s="1"/>
  <c r="M324" i="1" a="1"/>
  <c r="M324" i="1" s="1"/>
  <c r="M323" i="1" a="1"/>
  <c r="M323" i="1" s="1"/>
  <c r="M617" i="1" a="1"/>
  <c r="M617" i="1" s="1"/>
  <c r="M616" i="1" a="1"/>
  <c r="M616" i="1" s="1"/>
  <c r="M322" i="1" a="1"/>
  <c r="M322" i="1" s="1"/>
  <c r="M92" i="1" a="1"/>
  <c r="M92" i="1" s="1"/>
  <c r="M615" i="1" a="1"/>
  <c r="M615" i="1" s="1"/>
  <c r="M321" i="1" a="1"/>
  <c r="M321" i="1" s="1"/>
  <c r="M320" i="1" a="1"/>
  <c r="M320" i="1" s="1"/>
  <c r="M319" i="1" a="1"/>
  <c r="M319" i="1" s="1"/>
  <c r="M614" i="1" a="1"/>
  <c r="M614" i="1" s="1"/>
  <c r="M318" i="1" a="1"/>
  <c r="M318" i="1" s="1"/>
  <c r="M317" i="1" a="1"/>
  <c r="M317" i="1" s="1"/>
  <c r="M613" i="1" a="1"/>
  <c r="M613" i="1" s="1"/>
  <c r="M612" i="1" a="1"/>
  <c r="M612" i="1" s="1"/>
  <c r="M91" i="1" a="1"/>
  <c r="M91" i="1" s="1"/>
  <c r="M316" i="1" a="1"/>
  <c r="M316" i="1" s="1"/>
  <c r="M939" i="1" a="1"/>
  <c r="M939" i="1" s="1"/>
  <c r="M938" i="1" a="1"/>
  <c r="M938" i="1" s="1"/>
  <c r="M90" i="1" a="1"/>
  <c r="M90" i="1" s="1"/>
  <c r="M611" i="1" a="1"/>
  <c r="M611" i="1" s="1"/>
  <c r="M610" i="1" a="1"/>
  <c r="M610" i="1" s="1"/>
  <c r="M937" i="1" a="1"/>
  <c r="M937" i="1" s="1"/>
  <c r="M89" i="1" a="1"/>
  <c r="M89" i="1" s="1"/>
  <c r="M609" i="1" a="1"/>
  <c r="M609" i="1" s="1"/>
  <c r="M88" i="1" a="1"/>
  <c r="M88" i="1" s="1"/>
  <c r="M936" i="1" a="1"/>
  <c r="M936" i="1" s="1"/>
  <c r="M608" i="1" a="1"/>
  <c r="M608" i="1" s="1"/>
  <c r="M607" i="1" a="1"/>
  <c r="M607" i="1" s="1"/>
  <c r="M87" i="1" a="1"/>
  <c r="M87" i="1" s="1"/>
  <c r="M315" i="1" a="1"/>
  <c r="M315" i="1" s="1"/>
  <c r="M606" i="1" a="1"/>
  <c r="M606" i="1" s="1"/>
  <c r="M605" i="1" a="1"/>
  <c r="M605" i="1" s="1"/>
  <c r="M935" i="1" a="1"/>
  <c r="M935" i="1" s="1"/>
  <c r="M86" i="1" a="1"/>
  <c r="M86" i="1" s="1"/>
  <c r="M934" i="1" a="1"/>
  <c r="M934" i="1" s="1"/>
  <c r="M604" i="1" a="1"/>
  <c r="M604" i="1" s="1"/>
  <c r="M85" i="1" a="1"/>
  <c r="M85" i="1" s="1"/>
  <c r="M933" i="1" a="1"/>
  <c r="M933" i="1" s="1"/>
  <c r="M314" i="1" a="1"/>
  <c r="M314" i="1" s="1"/>
  <c r="M603" i="1" a="1"/>
  <c r="M603" i="1" s="1"/>
  <c r="M84" i="1" a="1"/>
  <c r="M84" i="1" s="1"/>
  <c r="M602" i="1" a="1"/>
  <c r="M602" i="1" s="1"/>
  <c r="M932" i="1" a="1"/>
  <c r="M932" i="1" s="1"/>
  <c r="M83" i="1" a="1"/>
  <c r="M83" i="1" s="1"/>
  <c r="M601" i="1" a="1"/>
  <c r="M601" i="1" s="1"/>
  <c r="M931" i="1" a="1"/>
  <c r="M931" i="1" s="1"/>
  <c r="M82" i="1" a="1"/>
  <c r="M82" i="1" s="1"/>
  <c r="M930" i="1" a="1"/>
  <c r="M930" i="1" s="1"/>
  <c r="M81" i="1" a="1"/>
  <c r="M81" i="1" s="1"/>
  <c r="M80" i="1" a="1"/>
  <c r="M80" i="1" s="1"/>
  <c r="M313" i="1" a="1"/>
  <c r="M313" i="1" s="1"/>
  <c r="M600" i="1" a="1"/>
  <c r="M600" i="1" s="1"/>
  <c r="M929" i="1" a="1"/>
  <c r="M929" i="1" s="1"/>
  <c r="M599" i="1" a="1"/>
  <c r="M599" i="1" s="1"/>
  <c r="M79" i="1" a="1"/>
  <c r="M79" i="1" s="1"/>
  <c r="M78" i="1" a="1"/>
  <c r="M78" i="1" s="1"/>
  <c r="M598" i="1" a="1"/>
  <c r="M598" i="1" s="1"/>
  <c r="M312" i="1" a="1"/>
  <c r="M312" i="1" s="1"/>
  <c r="M311" i="1" a="1"/>
  <c r="M311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928" i="1" a="1"/>
  <c r="M928" i="1" s="1"/>
  <c r="M597" i="1" a="1"/>
  <c r="M597" i="1" s="1"/>
  <c r="M927" i="1" a="1"/>
  <c r="M927" i="1" s="1"/>
  <c r="M72" i="1" a="1"/>
  <c r="M72" i="1" s="1"/>
  <c r="M596" i="1" a="1"/>
  <c r="M596" i="1" s="1"/>
  <c r="M310" i="1" a="1"/>
  <c r="M310" i="1" s="1"/>
  <c r="M71" i="1" a="1"/>
  <c r="M71" i="1" s="1"/>
  <c r="M595" i="1" a="1"/>
  <c r="M595" i="1" s="1"/>
  <c r="M70" i="1" a="1"/>
  <c r="M70" i="1" s="1"/>
  <c r="M926" i="1" a="1"/>
  <c r="M926" i="1" s="1"/>
  <c r="M594" i="1" a="1"/>
  <c r="M594" i="1" s="1"/>
  <c r="M593" i="1" a="1"/>
  <c r="M593" i="1" s="1"/>
  <c r="M592" i="1" a="1"/>
  <c r="M592" i="1" s="1"/>
  <c r="M69" i="1" a="1"/>
  <c r="M69" i="1" s="1"/>
  <c r="M309" i="1" a="1"/>
  <c r="M309" i="1" s="1"/>
  <c r="M68" i="1" a="1"/>
  <c r="M68" i="1" s="1"/>
  <c r="M308" i="1" a="1"/>
  <c r="M308" i="1" s="1"/>
  <c r="M591" i="1" a="1"/>
  <c r="M591" i="1" s="1"/>
  <c r="M67" i="1" a="1"/>
  <c r="M67" i="1" s="1"/>
  <c r="M590" i="1" a="1"/>
  <c r="M590" i="1" s="1"/>
  <c r="M66" i="1" a="1"/>
  <c r="M66" i="1" s="1"/>
  <c r="M589" i="1" a="1"/>
  <c r="M589" i="1" s="1"/>
  <c r="M307" i="1" a="1"/>
  <c r="M307" i="1" s="1"/>
  <c r="M588" i="1" a="1"/>
  <c r="M588" i="1" s="1"/>
  <c r="M306" i="1" a="1"/>
  <c r="M306" i="1" s="1"/>
  <c r="M65" i="1" a="1"/>
  <c r="M65" i="1" s="1"/>
  <c r="M305" i="1" a="1"/>
  <c r="M305" i="1" s="1"/>
  <c r="M304" i="1" a="1"/>
  <c r="M304" i="1" s="1"/>
  <c r="M587" i="1" a="1"/>
  <c r="M587" i="1" s="1"/>
  <c r="M586" i="1" a="1"/>
  <c r="M586" i="1" s="1"/>
  <c r="M64" i="1" a="1"/>
  <c r="M64" i="1" s="1"/>
  <c r="M63" i="1" a="1"/>
  <c r="M63" i="1" s="1"/>
  <c r="M62" i="1" a="1"/>
  <c r="M62" i="1" s="1"/>
  <c r="M585" i="1" a="1"/>
  <c r="M585" i="1" s="1"/>
  <c r="M584" i="1" a="1"/>
  <c r="M584" i="1" s="1"/>
  <c r="M61" i="1" a="1"/>
  <c r="M61" i="1" s="1"/>
  <c r="M583" i="1" a="1"/>
  <c r="M583" i="1" s="1"/>
  <c r="M582" i="1" a="1"/>
  <c r="M582" i="1" s="1"/>
  <c r="M60" i="1" a="1"/>
  <c r="M60" i="1" s="1"/>
  <c r="M581" i="1" a="1"/>
  <c r="M581" i="1" s="1"/>
  <c r="M59" i="1" a="1"/>
  <c r="M59" i="1" s="1"/>
  <c r="M925" i="1" a="1"/>
  <c r="M925" i="1" s="1"/>
  <c r="M580" i="1" a="1"/>
  <c r="M580" i="1" s="1"/>
  <c r="M579" i="1" a="1"/>
  <c r="M579" i="1" s="1"/>
  <c r="M58" i="1" a="1"/>
  <c r="M58" i="1" s="1"/>
  <c r="M578" i="1" a="1"/>
  <c r="M578" i="1" s="1"/>
  <c r="M303" i="1" a="1"/>
  <c r="M303" i="1" s="1"/>
  <c r="M577" i="1" a="1"/>
  <c r="M577" i="1" s="1"/>
  <c r="M576" i="1" a="1"/>
  <c r="M576" i="1" s="1"/>
  <c r="M302" i="1" a="1"/>
  <c r="M302" i="1" s="1"/>
  <c r="M924" i="1" a="1"/>
  <c r="M924" i="1" s="1"/>
  <c r="M575" i="1" a="1"/>
  <c r="M575" i="1" s="1"/>
  <c r="M301" i="1" a="1"/>
  <c r="M301" i="1" s="1"/>
  <c r="M574" i="1" a="1"/>
  <c r="M574" i="1" s="1"/>
  <c r="M57" i="1" a="1"/>
  <c r="M57" i="1" s="1"/>
  <c r="M573" i="1" a="1"/>
  <c r="M573" i="1" s="1"/>
  <c r="M572" i="1" a="1"/>
  <c r="M572" i="1" s="1"/>
  <c r="M300" i="1" a="1"/>
  <c r="M300" i="1" s="1"/>
  <c r="M923" i="1" a="1"/>
  <c r="M923" i="1" s="1"/>
  <c r="M922" i="1" a="1"/>
  <c r="M922" i="1" s="1"/>
  <c r="M299" i="1" a="1"/>
  <c r="M299" i="1" s="1"/>
  <c r="M921" i="1" a="1"/>
  <c r="M921" i="1" s="1"/>
  <c r="M571" i="1" a="1"/>
  <c r="M571" i="1" s="1"/>
  <c r="M56" i="1" a="1"/>
  <c r="M56" i="1" s="1"/>
  <c r="M570" i="1" a="1"/>
  <c r="M570" i="1" s="1"/>
  <c r="M920" i="1" a="1"/>
  <c r="M920" i="1" s="1"/>
  <c r="M55" i="1" a="1"/>
  <c r="M55" i="1" s="1"/>
  <c r="M569" i="1" a="1"/>
  <c r="M569" i="1" s="1"/>
  <c r="M919" i="1" a="1"/>
  <c r="M919" i="1" s="1"/>
  <c r="M54" i="1" a="1"/>
  <c r="M54" i="1" s="1"/>
  <c r="M53" i="1" a="1"/>
  <c r="M53" i="1" s="1"/>
  <c r="M918" i="1" a="1"/>
  <c r="M918" i="1" s="1"/>
  <c r="M52" i="1" a="1"/>
  <c r="M52" i="1" s="1"/>
  <c r="M298" i="1" a="1"/>
  <c r="M298" i="1" s="1"/>
  <c r="M568" i="1" a="1"/>
  <c r="M568" i="1" s="1"/>
  <c r="M567" i="1" a="1"/>
  <c r="M567" i="1" s="1"/>
  <c r="M51" i="1" a="1"/>
  <c r="M51" i="1" s="1"/>
  <c r="M50" i="1" a="1"/>
  <c r="M50" i="1" s="1"/>
  <c r="M566" i="1" a="1"/>
  <c r="M566" i="1" s="1"/>
  <c r="M565" i="1" a="1"/>
  <c r="M565" i="1" s="1"/>
  <c r="M49" i="1" a="1"/>
  <c r="M49" i="1" s="1"/>
  <c r="M297" i="1" a="1"/>
  <c r="M297" i="1" s="1"/>
  <c r="M296" i="1" a="1"/>
  <c r="M296" i="1" s="1"/>
  <c r="M917" i="1" a="1"/>
  <c r="M917" i="1" s="1"/>
  <c r="M564" i="1" a="1"/>
  <c r="M564" i="1" s="1"/>
  <c r="M48" i="1" a="1"/>
  <c r="M48" i="1" s="1"/>
  <c r="M295" i="1" a="1"/>
  <c r="M295" i="1" s="1"/>
  <c r="M563" i="1" a="1"/>
  <c r="M563" i="1" s="1"/>
  <c r="M916" i="1" a="1"/>
  <c r="M916" i="1" s="1"/>
  <c r="M294" i="1" a="1"/>
  <c r="M294" i="1" s="1"/>
  <c r="M47" i="1" a="1"/>
  <c r="M47" i="1" s="1"/>
  <c r="M562" i="1" a="1"/>
  <c r="M562" i="1" s="1"/>
  <c r="M561" i="1" a="1"/>
  <c r="M561" i="1" s="1"/>
  <c r="M560" i="1" a="1"/>
  <c r="M560" i="1" s="1"/>
  <c r="M559" i="1" a="1"/>
  <c r="M559" i="1" s="1"/>
  <c r="M293" i="1" a="1"/>
  <c r="M293" i="1" s="1"/>
  <c r="M558" i="1" a="1"/>
  <c r="M558" i="1" s="1"/>
  <c r="M46" i="1" a="1"/>
  <c r="M46" i="1" s="1"/>
  <c r="M45" i="1" a="1"/>
  <c r="M45" i="1" s="1"/>
  <c r="M44" i="1" a="1"/>
  <c r="M44" i="1" s="1"/>
  <c r="M292" i="1" a="1"/>
  <c r="M292" i="1" s="1"/>
  <c r="M915" i="1" a="1"/>
  <c r="M915" i="1" s="1"/>
  <c r="M557" i="1" a="1"/>
  <c r="M557" i="1" s="1"/>
  <c r="M914" i="1" a="1"/>
  <c r="M914" i="1" s="1"/>
  <c r="M556" i="1" a="1"/>
  <c r="M556" i="1" s="1"/>
  <c r="M43" i="1" a="1"/>
  <c r="M43" i="1" s="1"/>
  <c r="M555" i="1" a="1"/>
  <c r="M555" i="1" s="1"/>
  <c r="M554" i="1" a="1"/>
  <c r="M554" i="1" s="1"/>
  <c r="M913" i="1" a="1"/>
  <c r="M913" i="1" s="1"/>
  <c r="M553" i="1" a="1"/>
  <c r="M553" i="1" s="1"/>
  <c r="M42" i="1" a="1"/>
  <c r="M42" i="1" s="1"/>
  <c r="M912" i="1" a="1"/>
  <c r="M912" i="1" s="1"/>
  <c r="M291" i="1" a="1"/>
  <c r="M291" i="1" s="1"/>
  <c r="M41" i="1" a="1"/>
  <c r="M41" i="1" s="1"/>
  <c r="M552" i="1" a="1"/>
  <c r="M552" i="1" s="1"/>
  <c r="M290" i="1" a="1"/>
  <c r="M290" i="1" s="1"/>
  <c r="M40" i="1" a="1"/>
  <c r="M40" i="1" s="1"/>
  <c r="M911" i="1" a="1"/>
  <c r="M911" i="1" s="1"/>
  <c r="M39" i="1" a="1"/>
  <c r="M39" i="1" s="1"/>
  <c r="M551" i="1" a="1"/>
  <c r="M551" i="1" s="1"/>
  <c r="M550" i="1" a="1"/>
  <c r="M550" i="1" s="1"/>
  <c r="M38" i="1" a="1"/>
  <c r="M38" i="1" s="1"/>
  <c r="M37" i="1" a="1"/>
  <c r="M37" i="1" s="1"/>
  <c r="M549" i="1" a="1"/>
  <c r="M549" i="1" s="1"/>
  <c r="M548" i="1" a="1"/>
  <c r="M548" i="1" s="1"/>
  <c r="M547" i="1" a="1"/>
  <c r="M547" i="1" s="1"/>
  <c r="M546" i="1" a="1"/>
  <c r="M546" i="1" s="1"/>
  <c r="M910" i="1" a="1"/>
  <c r="M910" i="1" s="1"/>
  <c r="M545" i="1" a="1"/>
  <c r="M545" i="1" s="1"/>
  <c r="M36" i="1" a="1"/>
  <c r="M36" i="1" s="1"/>
  <c r="M289" i="1" a="1"/>
  <c r="M289" i="1" s="1"/>
  <c r="M544" i="1" a="1"/>
  <c r="M544" i="1" s="1"/>
  <c r="M288" i="1" a="1"/>
  <c r="M288" i="1" s="1"/>
  <c r="M287" i="1" a="1"/>
  <c r="M287" i="1" s="1"/>
  <c r="M543" i="1" a="1"/>
  <c r="M543" i="1" s="1"/>
  <c r="M542" i="1" a="1"/>
  <c r="M542" i="1" s="1"/>
  <c r="M35" i="1" a="1"/>
  <c r="M35" i="1" s="1"/>
  <c r="M34" i="1" a="1"/>
  <c r="M34" i="1" s="1"/>
  <c r="M286" i="1" a="1"/>
  <c r="M286" i="1" s="1"/>
  <c r="M285" i="1" a="1"/>
  <c r="M285" i="1" s="1"/>
  <c r="M541" i="1" a="1"/>
  <c r="M541" i="1" s="1"/>
  <c r="M284" i="1" a="1"/>
  <c r="M284" i="1" s="1"/>
  <c r="M540" i="1" a="1"/>
  <c r="M540" i="1" s="1"/>
  <c r="M283" i="1" a="1"/>
  <c r="M283" i="1" s="1"/>
  <c r="M282" i="1" a="1"/>
  <c r="M282" i="1" s="1"/>
  <c r="M539" i="1" a="1"/>
  <c r="M539" i="1" s="1"/>
  <c r="M33" i="1" a="1"/>
  <c r="M33" i="1" s="1"/>
  <c r="M538" i="1" a="1"/>
  <c r="M538" i="1" s="1"/>
  <c r="M281" i="1" a="1"/>
  <c r="M281" i="1" s="1"/>
  <c r="M280" i="1" a="1"/>
  <c r="M280" i="1" s="1"/>
  <c r="M32" i="1" a="1"/>
  <c r="M32" i="1" s="1"/>
  <c r="M537" i="1" a="1"/>
  <c r="M537" i="1" s="1"/>
  <c r="M909" i="1" a="1"/>
  <c r="M909" i="1" s="1"/>
  <c r="M908" i="1" a="1"/>
  <c r="M908" i="1" s="1"/>
  <c r="M536" i="1" a="1"/>
  <c r="M536" i="1" s="1"/>
  <c r="M907" i="1" a="1"/>
  <c r="M907" i="1" s="1"/>
  <c r="M535" i="1" a="1"/>
  <c r="M535" i="1" s="1"/>
  <c r="M906" i="1" a="1"/>
  <c r="M906" i="1" s="1"/>
  <c r="M31" i="1" a="1"/>
  <c r="M31" i="1" s="1"/>
  <c r="M534" i="1" a="1"/>
  <c r="M534" i="1" s="1"/>
  <c r="M279" i="1" a="1"/>
  <c r="M279" i="1" s="1"/>
  <c r="M278" i="1" a="1"/>
  <c r="M278" i="1" s="1"/>
  <c r="M533" i="1" a="1"/>
  <c r="M533" i="1" s="1"/>
  <c r="M277" i="1" a="1"/>
  <c r="M277" i="1" s="1"/>
  <c r="M905" i="1" a="1"/>
  <c r="M905" i="1" s="1"/>
  <c r="M276" i="1" a="1"/>
  <c r="M276" i="1" s="1"/>
  <c r="M904" i="1" a="1"/>
  <c r="M904" i="1" s="1"/>
  <c r="M903" i="1" a="1"/>
  <c r="M903" i="1" s="1"/>
  <c r="M532" i="1" a="1"/>
  <c r="M532" i="1" s="1"/>
  <c r="M531" i="1" a="1"/>
  <c r="M531" i="1" s="1"/>
  <c r="M530" i="1" a="1"/>
  <c r="M530" i="1" s="1"/>
  <c r="M30" i="1" a="1"/>
  <c r="M30" i="1" s="1"/>
  <c r="M29" i="1" a="1"/>
  <c r="M29" i="1" s="1"/>
  <c r="M529" i="1" a="1"/>
  <c r="M529" i="1" s="1"/>
  <c r="M528" i="1" a="1"/>
  <c r="M528" i="1" s="1"/>
  <c r="M902" i="1" a="1"/>
  <c r="M902" i="1" s="1"/>
  <c r="M527" i="1" a="1"/>
  <c r="M527" i="1" s="1"/>
  <c r="M526" i="1" a="1"/>
  <c r="M526" i="1" s="1"/>
  <c r="M275" i="1" a="1"/>
  <c r="M275" i="1" s="1"/>
  <c r="M28" i="1" a="1"/>
  <c r="M28" i="1" s="1"/>
  <c r="M27" i="1" a="1"/>
  <c r="M27" i="1" s="1"/>
  <c r="M274" i="1" a="1"/>
  <c r="M274" i="1" s="1"/>
  <c r="M525" i="1" a="1"/>
  <c r="M525" i="1" s="1"/>
  <c r="M26" i="1" a="1"/>
  <c r="M26" i="1" s="1"/>
  <c r="M273" i="1" a="1"/>
  <c r="M273" i="1" s="1"/>
  <c r="M524" i="1" a="1"/>
  <c r="M524" i="1" s="1"/>
  <c r="M523" i="1" a="1"/>
  <c r="M523" i="1" s="1"/>
  <c r="M901" i="1" a="1"/>
  <c r="M901" i="1" s="1"/>
  <c r="M522" i="1" a="1"/>
  <c r="M522" i="1" s="1"/>
  <c r="M521" i="1" a="1"/>
  <c r="M521" i="1" s="1"/>
  <c r="M520" i="1" a="1"/>
  <c r="M520" i="1" s="1"/>
  <c r="M25" i="1" a="1"/>
  <c r="M25" i="1" s="1"/>
  <c r="M272" i="1" a="1"/>
  <c r="M272" i="1" s="1"/>
  <c r="M519" i="1" a="1"/>
  <c r="M519" i="1" s="1"/>
  <c r="M24" i="1" a="1"/>
  <c r="M24" i="1" s="1"/>
  <c r="M900" i="1" a="1"/>
  <c r="M900" i="1" s="1"/>
  <c r="M899" i="1" a="1"/>
  <c r="M899" i="1" s="1"/>
  <c r="M23" i="1" a="1"/>
  <c r="M23" i="1" s="1"/>
  <c r="M518" i="1" a="1"/>
  <c r="M518" i="1" s="1"/>
  <c r="M22" i="1" a="1"/>
  <c r="M22" i="1" s="1"/>
  <c r="M517" i="1" a="1"/>
  <c r="M517" i="1" s="1"/>
  <c r="M516" i="1" a="1"/>
  <c r="M516" i="1" s="1"/>
  <c r="M515" i="1" a="1"/>
  <c r="M515" i="1" s="1"/>
  <c r="M514" i="1" a="1"/>
  <c r="M514" i="1" s="1"/>
  <c r="M513" i="1" a="1"/>
  <c r="M513" i="1" s="1"/>
  <c r="M271" i="1" a="1"/>
  <c r="M271" i="1" s="1"/>
  <c r="M270" i="1" a="1"/>
  <c r="M270" i="1" s="1"/>
  <c r="M512" i="1" a="1"/>
  <c r="M512" i="1" s="1"/>
  <c r="M269" i="1" a="1"/>
  <c r="M269" i="1" s="1"/>
  <c r="M268" i="1" a="1"/>
  <c r="M268" i="1" s="1"/>
  <c r="M21" i="1" a="1"/>
  <c r="M21" i="1" s="1"/>
  <c r="M20" i="1" a="1"/>
  <c r="M20" i="1" s="1"/>
  <c r="M511" i="1" a="1"/>
  <c r="M511" i="1" s="1"/>
  <c r="M267" i="1" a="1"/>
  <c r="M267" i="1" s="1"/>
  <c r="M510" i="1" a="1"/>
  <c r="M510" i="1" s="1"/>
  <c r="M266" i="1" a="1"/>
  <c r="M266" i="1" s="1"/>
  <c r="M509" i="1" a="1"/>
  <c r="M509" i="1" s="1"/>
  <c r="M19" i="1" a="1"/>
  <c r="M19" i="1" s="1"/>
  <c r="M508" i="1" a="1"/>
  <c r="M508" i="1" s="1"/>
  <c r="M898" i="1" a="1"/>
  <c r="M898" i="1" s="1"/>
  <c r="M507" i="1" a="1"/>
  <c r="M507" i="1" s="1"/>
  <c r="M18" i="1" a="1"/>
  <c r="M18" i="1" s="1"/>
  <c r="M506" i="1" a="1"/>
  <c r="M506" i="1" s="1"/>
  <c r="M265" i="1" a="1"/>
  <c r="M265" i="1" s="1"/>
  <c r="M17" i="1" a="1"/>
  <c r="M17" i="1" s="1"/>
  <c r="M16" i="1" a="1"/>
  <c r="M16" i="1" s="1"/>
  <c r="M897" i="1" a="1"/>
  <c r="M897" i="1" s="1"/>
  <c r="M505" i="1" a="1"/>
  <c r="M505" i="1" s="1"/>
  <c r="M504" i="1" a="1"/>
  <c r="M504" i="1" s="1"/>
  <c r="M503" i="1" a="1"/>
  <c r="M503" i="1" s="1"/>
  <c r="M502" i="1" a="1"/>
  <c r="M502" i="1" s="1"/>
  <c r="M264" i="1" a="1"/>
  <c r="M264" i="1" s="1"/>
  <c r="M263" i="1" a="1"/>
  <c r="M263" i="1" s="1"/>
  <c r="M501" i="1" a="1"/>
  <c r="M501" i="1" s="1"/>
  <c r="M262" i="1" a="1"/>
  <c r="M262" i="1" s="1"/>
  <c r="M896" i="1" a="1"/>
  <c r="M896" i="1" s="1"/>
  <c r="M15" i="1" a="1"/>
  <c r="M15" i="1" s="1"/>
  <c r="M895" i="1" a="1"/>
  <c r="M895" i="1" s="1"/>
  <c r="M500" i="1" a="1"/>
  <c r="M500" i="1" s="1"/>
  <c r="M261" i="1" a="1"/>
  <c r="M261" i="1" s="1"/>
  <c r="M499" i="1" a="1"/>
  <c r="M499" i="1" s="1"/>
  <c r="M894" i="1" a="1"/>
  <c r="M894" i="1" s="1"/>
  <c r="M14" i="1" a="1"/>
  <c r="M14" i="1" s="1"/>
  <c r="M498" i="1" a="1"/>
  <c r="M498" i="1" s="1"/>
  <c r="M893" i="1" a="1"/>
  <c r="M893" i="1" s="1"/>
  <c r="M497" i="1" a="1"/>
  <c r="M497" i="1" s="1"/>
  <c r="M260" i="1" a="1"/>
  <c r="M260" i="1" s="1"/>
  <c r="M496" i="1" a="1"/>
  <c r="M496" i="1" s="1"/>
  <c r="M495" i="1" a="1"/>
  <c r="M495" i="1" s="1"/>
  <c r="M13" i="1" a="1"/>
  <c r="M13" i="1" s="1"/>
  <c r="M494" i="1" a="1"/>
  <c r="M494" i="1" s="1"/>
  <c r="M493" i="1" a="1"/>
  <c r="M493" i="1" s="1"/>
  <c r="M492" i="1" a="1"/>
  <c r="M492" i="1" s="1"/>
  <c r="M892" i="1" a="1"/>
  <c r="M892" i="1" s="1"/>
  <c r="M491" i="1" a="1"/>
  <c r="M491" i="1" s="1"/>
  <c r="M12" i="1" a="1"/>
  <c r="M12" i="1" s="1"/>
  <c r="M490" i="1" a="1"/>
  <c r="M490" i="1" s="1"/>
  <c r="M259" i="1" a="1"/>
  <c r="M259" i="1" s="1"/>
  <c r="M489" i="1" a="1"/>
  <c r="M489" i="1" s="1"/>
  <c r="M488" i="1" a="1"/>
  <c r="M488" i="1" s="1"/>
  <c r="M487" i="1" a="1"/>
  <c r="M487" i="1" s="1"/>
  <c r="M486" i="1" a="1"/>
  <c r="M486" i="1" s="1"/>
  <c r="M11" i="1" a="1"/>
  <c r="M11" i="1" s="1"/>
  <c r="M485" i="1" a="1"/>
  <c r="M485" i="1" s="1"/>
  <c r="M484" i="1" a="1"/>
  <c r="M484" i="1"/>
  <c r="M483" i="1" a="1"/>
  <c r="M483" i="1" s="1"/>
  <c r="M10" i="1" a="1"/>
  <c r="M10" i="1" s="1"/>
  <c r="M482" i="1" a="1"/>
  <c r="M482" i="1" s="1"/>
  <c r="M481" i="1" a="1"/>
  <c r="M481" i="1" s="1"/>
  <c r="M480" i="1" a="1"/>
  <c r="M480" i="1" s="1"/>
  <c r="M479" i="1" a="1"/>
  <c r="M479" i="1" s="1"/>
  <c r="M9" i="1" a="1"/>
  <c r="M9" i="1" s="1"/>
  <c r="M258" i="1" a="1"/>
  <c r="M258" i="1" s="1"/>
  <c r="M8" i="1" a="1"/>
  <c r="M8" i="1" s="1"/>
  <c r="M478" i="1" a="1"/>
  <c r="M478" i="1" s="1"/>
  <c r="M477" i="1" a="1"/>
  <c r="M477" i="1" s="1"/>
  <c r="M257" i="1" a="1"/>
  <c r="M257" i="1" s="1"/>
  <c r="M476" i="1" a="1"/>
  <c r="M476" i="1" s="1"/>
  <c r="M475" i="1" a="1"/>
  <c r="M475" i="1" s="1"/>
  <c r="M474" i="1" a="1"/>
  <c r="M474" i="1" s="1"/>
  <c r="M256" i="1" a="1"/>
  <c r="M256" i="1" s="1"/>
  <c r="M255" i="1" a="1"/>
  <c r="M255" i="1" s="1"/>
  <c r="M254" i="1" a="1"/>
  <c r="M254" i="1" s="1"/>
  <c r="M7" i="1" a="1"/>
  <c r="M7" i="1" s="1"/>
  <c r="M891" i="1" a="1"/>
  <c r="M891" i="1" s="1"/>
  <c r="M6" i="1" a="1"/>
  <c r="M6" i="1" s="1"/>
  <c r="M890" i="1" a="1"/>
  <c r="M890" i="1" s="1"/>
  <c r="M889" i="1" a="1"/>
  <c r="M889" i="1" s="1"/>
  <c r="M5" i="1" a="1"/>
  <c r="M5" i="1" s="1"/>
  <c r="M473" i="1" a="1"/>
  <c r="M473" i="1" s="1"/>
  <c r="M888" i="1" a="1"/>
  <c r="M888" i="1" s="1"/>
  <c r="M472" i="1" a="1"/>
  <c r="M472" i="1" s="1"/>
  <c r="M887" i="1" a="1"/>
  <c r="M887" i="1" s="1"/>
  <c r="M471" i="1" a="1"/>
  <c r="M471" i="1" s="1"/>
  <c r="M253" i="1" a="1"/>
  <c r="M253" i="1" s="1"/>
  <c r="M470" i="1" a="1"/>
  <c r="M470" i="1" s="1"/>
  <c r="M469" i="1" a="1"/>
  <c r="M469" i="1" s="1"/>
  <c r="M4" i="1" a="1"/>
  <c r="M4" i="1" s="1"/>
  <c r="M886" i="1" a="1"/>
  <c r="M886" i="1" s="1"/>
  <c r="M252" i="1" a="1"/>
  <c r="M252" i="1" s="1"/>
  <c r="M468" i="1" a="1"/>
  <c r="M468" i="1" s="1"/>
  <c r="M3" i="1" a="1"/>
  <c r="M3" i="1" s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2" i="1" a="1"/>
  <c r="M2" i="1" s="1"/>
  <c r="M885" i="1" a="1"/>
  <c r="M885" i="1" s="1"/>
  <c r="M251" i="1" a="1"/>
  <c r="M251" i="1" s="1"/>
  <c r="M462" i="1" a="1"/>
  <c r="M462" i="1" s="1"/>
  <c r="M250" i="1" a="1"/>
  <c r="M250" i="1" s="1"/>
  <c r="M461" i="1" a="1"/>
  <c r="M461" i="1" s="1"/>
  <c r="M460" i="1" a="1"/>
  <c r="M460" i="1" s="1"/>
  <c r="M884" i="1" a="1"/>
  <c r="M884" i="1" s="1"/>
  <c r="M459" i="1" a="1"/>
  <c r="M459" i="1" s="1"/>
  <c r="I458" i="1" a="1"/>
  <c r="I458" i="1" s="1"/>
  <c r="J458" i="1" s="1" a="1"/>
  <c r="J458" i="1" s="1"/>
  <c r="I457" i="1" a="1"/>
  <c r="I457" i="1" s="1"/>
  <c r="J457" i="1" s="1" a="1"/>
  <c r="J457" i="1" s="1"/>
  <c r="I456" i="1" a="1"/>
  <c r="I456" i="1" s="1"/>
  <c r="J456" i="1" s="1" a="1"/>
  <c r="J456" i="1" s="1"/>
  <c r="I883" i="1" a="1"/>
  <c r="I883" i="1" s="1"/>
  <c r="J883" i="1" s="1" a="1"/>
  <c r="J883" i="1" s="1"/>
  <c r="I455" i="1" a="1"/>
  <c r="I455" i="1" s="1"/>
  <c r="J455" i="1" s="1" a="1"/>
  <c r="J455" i="1" s="1"/>
  <c r="I454" i="1" a="1"/>
  <c r="I454" i="1" s="1"/>
  <c r="J454" i="1" s="1" a="1"/>
  <c r="J454" i="1" s="1"/>
  <c r="I882" i="1" a="1"/>
  <c r="I882" i="1" s="1"/>
  <c r="J882" i="1" s="1" a="1"/>
  <c r="J882" i="1" s="1"/>
  <c r="I881" i="1" a="1"/>
  <c r="I881" i="1" s="1"/>
  <c r="J881" i="1" s="1" a="1"/>
  <c r="J881" i="1" s="1"/>
  <c r="I880" i="1" a="1"/>
  <c r="I880" i="1" s="1"/>
  <c r="J880" i="1" s="1" a="1"/>
  <c r="J880" i="1" s="1"/>
  <c r="I453" i="1" a="1"/>
  <c r="I453" i="1" s="1"/>
  <c r="J453" i="1" s="1" a="1"/>
  <c r="J453" i="1" s="1"/>
  <c r="I879" i="1" a="1"/>
  <c r="I879" i="1" s="1"/>
  <c r="I452" i="1" a="1"/>
  <c r="I452" i="1" s="1"/>
  <c r="I451" i="1" a="1"/>
  <c r="I451" i="1" s="1"/>
  <c r="I450" i="1" a="1"/>
  <c r="I450" i="1" s="1"/>
  <c r="J450" i="1" s="1" a="1"/>
  <c r="J450" i="1" s="1"/>
  <c r="I1034" i="1" a="1"/>
  <c r="I1034" i="1" s="1"/>
  <c r="J1034" i="1" s="1" a="1"/>
  <c r="J1034" i="1" s="1"/>
  <c r="I878" i="1" a="1"/>
  <c r="I878" i="1"/>
  <c r="J878" i="1" s="1" a="1"/>
  <c r="J878" i="1" s="1"/>
  <c r="I877" i="1" a="1"/>
  <c r="I877" i="1" s="1"/>
  <c r="J877" i="1" s="1" a="1"/>
  <c r="J877" i="1" s="1"/>
  <c r="I1033" i="1" a="1"/>
  <c r="I1033" i="1" s="1"/>
  <c r="J1033" i="1" s="1" a="1"/>
  <c r="J1033" i="1" s="1"/>
  <c r="I449" i="1" a="1"/>
  <c r="I449" i="1" s="1"/>
  <c r="J449" i="1" s="1" a="1"/>
  <c r="J449" i="1" s="1"/>
  <c r="I448" i="1" a="1"/>
  <c r="I448" i="1" s="1"/>
  <c r="J448" i="1" s="1" a="1"/>
  <c r="J448" i="1" s="1"/>
  <c r="I1032" i="1" a="1"/>
  <c r="I1032" i="1" s="1"/>
  <c r="J1032" i="1" s="1" a="1"/>
  <c r="J1032" i="1" s="1"/>
  <c r="I447" i="1" a="1"/>
  <c r="I447" i="1" s="1"/>
  <c r="J447" i="1" s="1" a="1"/>
  <c r="J447" i="1" s="1"/>
  <c r="I876" i="1" a="1"/>
  <c r="I876" i="1" s="1"/>
  <c r="J876" i="1" s="1" a="1"/>
  <c r="J876" i="1" s="1"/>
  <c r="I446" i="1" a="1"/>
  <c r="I446" i="1" s="1"/>
  <c r="J446" i="1" s="1" a="1"/>
  <c r="J446" i="1" s="1"/>
  <c r="I445" i="1" a="1"/>
  <c r="I445" i="1" s="1"/>
  <c r="J445" i="1" s="1" a="1"/>
  <c r="J445" i="1" s="1"/>
  <c r="I875" i="1" a="1"/>
  <c r="I875" i="1" s="1"/>
  <c r="J875" i="1" s="1" a="1"/>
  <c r="J875" i="1" s="1"/>
  <c r="I874" i="1" a="1"/>
  <c r="I874" i="1" s="1"/>
  <c r="I444" i="1" a="1"/>
  <c r="I444" i="1" s="1"/>
  <c r="J444" i="1" s="1" a="1"/>
  <c r="J444" i="1" s="1"/>
  <c r="I1031" i="1" a="1"/>
  <c r="I1031" i="1" s="1"/>
  <c r="J1031" i="1" s="1" a="1"/>
  <c r="J1031" i="1" s="1"/>
  <c r="I443" i="1" a="1"/>
  <c r="I443" i="1" s="1"/>
  <c r="J443" i="1" s="1" a="1"/>
  <c r="J443" i="1" s="1"/>
  <c r="I1030" i="1" a="1"/>
  <c r="I1030" i="1" s="1"/>
  <c r="J1030" i="1" s="1" a="1"/>
  <c r="J1030" i="1" s="1"/>
  <c r="I442" i="1" a="1"/>
  <c r="I442" i="1" s="1"/>
  <c r="J442" i="1" s="1" a="1"/>
  <c r="J442" i="1" s="1"/>
  <c r="I441" i="1" a="1"/>
  <c r="I441" i="1" s="1"/>
  <c r="J441" i="1" s="1" a="1"/>
  <c r="J441" i="1" s="1"/>
  <c r="I440" i="1" a="1"/>
  <c r="I440" i="1" s="1"/>
  <c r="J440" i="1" s="1" a="1"/>
  <c r="J440" i="1" s="1"/>
  <c r="I439" i="1" a="1"/>
  <c r="I439" i="1" s="1"/>
  <c r="J439" i="1" s="1" a="1"/>
  <c r="J439" i="1" s="1"/>
  <c r="I873" i="1" a="1"/>
  <c r="I873" i="1" s="1"/>
  <c r="J873" i="1" s="1" a="1"/>
  <c r="J873" i="1" s="1"/>
  <c r="I872" i="1" a="1"/>
  <c r="I872" i="1" s="1"/>
  <c r="J872" i="1" s="1" a="1"/>
  <c r="J872" i="1" s="1"/>
  <c r="I438" i="1" a="1"/>
  <c r="I438" i="1" s="1"/>
  <c r="J438" i="1" s="1" a="1"/>
  <c r="J438" i="1" s="1"/>
  <c r="I871" i="1" a="1"/>
  <c r="I871" i="1" s="1"/>
  <c r="J871" i="1" s="1" a="1"/>
  <c r="J871" i="1" s="1"/>
  <c r="I437" i="1" a="1"/>
  <c r="I437" i="1" s="1"/>
  <c r="J437" i="1" s="1" a="1"/>
  <c r="J437" i="1" s="1"/>
  <c r="I436" i="1" a="1"/>
  <c r="I436" i="1" s="1"/>
  <c r="J436" i="1" s="1" a="1"/>
  <c r="J436" i="1" s="1"/>
  <c r="I249" i="1" a="1"/>
  <c r="I249" i="1" s="1"/>
  <c r="J249" i="1" s="1" a="1"/>
  <c r="J249" i="1" s="1"/>
  <c r="I870" i="1" a="1"/>
  <c r="I870" i="1" s="1"/>
  <c r="J870" i="1" s="1" a="1"/>
  <c r="J870" i="1" s="1"/>
  <c r="I1029" i="1" a="1"/>
  <c r="I1029" i="1" s="1"/>
  <c r="J1029" i="1" s="1" a="1"/>
  <c r="J1029" i="1" s="1"/>
  <c r="I435" i="1" a="1"/>
  <c r="I435" i="1" s="1"/>
  <c r="J435" i="1" s="1" a="1"/>
  <c r="J435" i="1" s="1"/>
  <c r="I869" i="1" a="1"/>
  <c r="I869" i="1" s="1"/>
  <c r="J869" i="1" s="1" a="1"/>
  <c r="J869" i="1" s="1"/>
  <c r="I434" i="1" a="1"/>
  <c r="I434" i="1" s="1"/>
  <c r="J434" i="1" s="1" a="1"/>
  <c r="J434" i="1" s="1"/>
  <c r="I868" i="1" a="1"/>
  <c r="I868" i="1" s="1"/>
  <c r="J868" i="1" s="1" a="1"/>
  <c r="J868" i="1" s="1"/>
  <c r="I1028" i="1" a="1"/>
  <c r="I1028" i="1" s="1"/>
  <c r="J1028" i="1" s="1" a="1"/>
  <c r="J1028" i="1" s="1"/>
  <c r="I433" i="1" a="1"/>
  <c r="I433" i="1" s="1"/>
  <c r="J433" i="1" s="1" a="1"/>
  <c r="J433" i="1" s="1"/>
  <c r="I867" i="1" a="1"/>
  <c r="I867" i="1" s="1"/>
  <c r="J867" i="1" s="1" a="1"/>
  <c r="J867" i="1" s="1"/>
  <c r="I248" i="1" a="1"/>
  <c r="I248" i="1" s="1"/>
  <c r="J248" i="1" s="1" a="1"/>
  <c r="J248" i="1" s="1"/>
  <c r="I1027" i="1" a="1"/>
  <c r="I1027" i="1" s="1"/>
  <c r="J1027" i="1" s="1" a="1"/>
  <c r="J1027" i="1" s="1"/>
  <c r="I1026" i="1" a="1"/>
  <c r="I1026" i="1" s="1"/>
  <c r="J1026" i="1" s="1" a="1"/>
  <c r="J1026" i="1" s="1"/>
  <c r="I247" i="1" a="1"/>
  <c r="I247" i="1" s="1"/>
  <c r="J247" i="1" s="1" a="1"/>
  <c r="J247" i="1" s="1"/>
  <c r="I866" i="1" a="1"/>
  <c r="I866" i="1" s="1"/>
  <c r="J866" i="1" s="1" a="1"/>
  <c r="J866" i="1" s="1"/>
  <c r="I865" i="1" a="1"/>
  <c r="I865" i="1" s="1"/>
  <c r="J865" i="1" s="1" a="1"/>
  <c r="J865" i="1" s="1"/>
  <c r="I864" i="1" a="1"/>
  <c r="I864" i="1" s="1"/>
  <c r="J864" i="1" s="1" a="1"/>
  <c r="J864" i="1" s="1"/>
  <c r="I246" i="1" a="1"/>
  <c r="I246" i="1" s="1"/>
  <c r="J246" i="1" s="1" a="1"/>
  <c r="J246" i="1" s="1"/>
  <c r="I432" i="1" a="1"/>
  <c r="I432" i="1" s="1"/>
  <c r="J432" i="1" s="1" a="1"/>
  <c r="J432" i="1" s="1"/>
  <c r="I245" i="1" a="1"/>
  <c r="I245" i="1" s="1"/>
  <c r="J245" i="1" s="1" a="1"/>
  <c r="J245" i="1" s="1"/>
  <c r="I863" i="1" a="1"/>
  <c r="I863" i="1" s="1"/>
  <c r="J863" i="1" s="1" a="1"/>
  <c r="J863" i="1" s="1"/>
  <c r="I1025" i="1" a="1"/>
  <c r="I1025" i="1" s="1"/>
  <c r="J1025" i="1" s="1" a="1"/>
  <c r="J1025" i="1" s="1"/>
  <c r="I862" i="1" a="1"/>
  <c r="I862" i="1" s="1"/>
  <c r="J862" i="1" s="1" a="1"/>
  <c r="J862" i="1" s="1"/>
  <c r="I861" i="1" a="1"/>
  <c r="I861" i="1"/>
  <c r="J861" i="1" s="1" a="1"/>
  <c r="J861" i="1" s="1"/>
  <c r="I860" i="1" a="1"/>
  <c r="I860" i="1" s="1"/>
  <c r="J860" i="1" s="1" a="1"/>
  <c r="J860" i="1" s="1"/>
  <c r="I244" i="1" a="1"/>
  <c r="I244" i="1" s="1"/>
  <c r="J244" i="1" s="1" a="1"/>
  <c r="J244" i="1" s="1"/>
  <c r="I859" i="1" a="1"/>
  <c r="I859" i="1" s="1"/>
  <c r="J859" i="1" s="1" a="1"/>
  <c r="J859" i="1" s="1"/>
  <c r="I243" i="1" a="1"/>
  <c r="I243" i="1" s="1"/>
  <c r="J243" i="1" s="1" a="1"/>
  <c r="J243" i="1" s="1"/>
  <c r="I1024" i="1" a="1"/>
  <c r="I1024" i="1" s="1"/>
  <c r="J1024" i="1" s="1" a="1"/>
  <c r="J1024" i="1" s="1"/>
  <c r="I858" i="1" a="1"/>
  <c r="I858" i="1" s="1"/>
  <c r="J858" i="1" s="1" a="1"/>
  <c r="J858" i="1" s="1"/>
  <c r="I242" i="1" a="1"/>
  <c r="I242" i="1" s="1"/>
  <c r="J242" i="1" s="1" a="1"/>
  <c r="J242" i="1" s="1"/>
  <c r="I241" i="1" a="1"/>
  <c r="I241" i="1" s="1"/>
  <c r="J241" i="1" s="1" a="1"/>
  <c r="J241" i="1" s="1"/>
  <c r="I431" i="1" a="1"/>
  <c r="I431" i="1" s="1"/>
  <c r="J431" i="1" s="1" a="1"/>
  <c r="J431" i="1" s="1"/>
  <c r="I1023" i="1" a="1"/>
  <c r="I1023" i="1" s="1"/>
  <c r="J1023" i="1" s="1" a="1"/>
  <c r="J1023" i="1" s="1"/>
  <c r="I430" i="1" a="1"/>
  <c r="I430" i="1" s="1"/>
  <c r="J430" i="1" s="1" a="1"/>
  <c r="J430" i="1" s="1"/>
  <c r="I429" i="1" a="1"/>
  <c r="I429" i="1"/>
  <c r="J429" i="1" s="1" a="1"/>
  <c r="J429" i="1" s="1"/>
  <c r="I428" i="1" a="1"/>
  <c r="I428" i="1" s="1"/>
  <c r="J428" i="1" s="1" a="1"/>
  <c r="J428" i="1" s="1"/>
  <c r="I240" i="1" a="1"/>
  <c r="I240" i="1" s="1"/>
  <c r="J240" i="1" s="1" a="1"/>
  <c r="J240" i="1" s="1"/>
  <c r="I857" i="1" a="1"/>
  <c r="I857" i="1" s="1"/>
  <c r="J857" i="1" s="1" a="1"/>
  <c r="J857" i="1" s="1"/>
  <c r="I856" i="1" a="1"/>
  <c r="I856" i="1" s="1"/>
  <c r="J856" i="1" s="1" a="1"/>
  <c r="J856" i="1" s="1"/>
  <c r="I1022" i="1" a="1"/>
  <c r="I1022" i="1" s="1"/>
  <c r="J1022" i="1" s="1" a="1"/>
  <c r="J1022" i="1" s="1"/>
  <c r="I239" i="1" a="1"/>
  <c r="I239" i="1" s="1"/>
  <c r="J239" i="1" s="1" a="1"/>
  <c r="J239" i="1" s="1"/>
  <c r="I855" i="1" a="1"/>
  <c r="I855" i="1" s="1"/>
  <c r="J855" i="1" s="1" a="1"/>
  <c r="J855" i="1" s="1"/>
  <c r="I854" i="1" a="1"/>
  <c r="I854" i="1" s="1"/>
  <c r="J854" i="1" s="1" a="1"/>
  <c r="J854" i="1" s="1"/>
  <c r="I853" i="1" a="1"/>
  <c r="I853" i="1" s="1"/>
  <c r="J853" i="1" s="1" a="1"/>
  <c r="J853" i="1" s="1"/>
  <c r="I238" i="1" a="1"/>
  <c r="I238" i="1" s="1"/>
  <c r="J238" i="1" s="1" a="1"/>
  <c r="J238" i="1" s="1"/>
  <c r="I427" i="1" a="1"/>
  <c r="I427" i="1" s="1"/>
  <c r="J427" i="1" s="1" a="1"/>
  <c r="J427" i="1" s="1"/>
  <c r="I852" i="1" a="1"/>
  <c r="I852" i="1" s="1"/>
  <c r="J852" i="1" s="1" a="1"/>
  <c r="J852" i="1" s="1"/>
  <c r="I237" i="1" a="1"/>
  <c r="I237" i="1" s="1"/>
  <c r="J237" i="1" s="1" a="1"/>
  <c r="J237" i="1" s="1"/>
  <c r="I1021" i="1" a="1"/>
  <c r="I1021" i="1" s="1"/>
  <c r="J1021" i="1" s="1" a="1"/>
  <c r="J1021" i="1" s="1"/>
  <c r="I236" i="1" a="1"/>
  <c r="I236" i="1" s="1"/>
  <c r="J236" i="1" s="1" a="1"/>
  <c r="J236" i="1" s="1"/>
  <c r="I426" i="1" a="1"/>
  <c r="I426" i="1" s="1"/>
  <c r="J426" i="1" s="1" a="1"/>
  <c r="J426" i="1" s="1"/>
  <c r="I425" i="1" a="1"/>
  <c r="I425" i="1" s="1"/>
  <c r="J425" i="1" s="1" a="1"/>
  <c r="J425" i="1" s="1"/>
  <c r="I424" i="1" a="1"/>
  <c r="I424" i="1" s="1"/>
  <c r="J424" i="1" s="1" a="1"/>
  <c r="J424" i="1" s="1"/>
  <c r="I851" i="1" a="1"/>
  <c r="I851" i="1" s="1"/>
  <c r="J851" i="1" s="1" a="1"/>
  <c r="J851" i="1" s="1"/>
  <c r="I235" i="1" a="1"/>
  <c r="I235" i="1" s="1"/>
  <c r="J235" i="1" s="1" a="1"/>
  <c r="J235" i="1" s="1"/>
  <c r="I234" i="1" a="1"/>
  <c r="I234" i="1" s="1"/>
  <c r="J234" i="1" s="1" a="1"/>
  <c r="J234" i="1" s="1"/>
  <c r="I233" i="1" a="1"/>
  <c r="I233" i="1" s="1"/>
  <c r="J233" i="1" s="1" a="1"/>
  <c r="J233" i="1" s="1"/>
  <c r="I1020" i="1" a="1"/>
  <c r="I1020" i="1" s="1"/>
  <c r="J1020" i="1" s="1" a="1"/>
  <c r="J1020" i="1" s="1"/>
  <c r="I850" i="1" a="1"/>
  <c r="I850" i="1" s="1"/>
  <c r="J850" i="1" s="1" a="1"/>
  <c r="J850" i="1" s="1"/>
  <c r="I849" i="1" a="1"/>
  <c r="I849" i="1" s="1"/>
  <c r="J849" i="1" s="1" a="1"/>
  <c r="J849" i="1" s="1"/>
  <c r="I1019" i="1" a="1"/>
  <c r="I1019" i="1" s="1"/>
  <c r="I848" i="1" a="1"/>
  <c r="I848" i="1" s="1"/>
  <c r="J848" i="1" s="1" a="1"/>
  <c r="J848" i="1" s="1"/>
  <c r="I847" i="1" a="1"/>
  <c r="I847" i="1" s="1"/>
  <c r="J847" i="1" s="1" a="1"/>
  <c r="J847" i="1" s="1"/>
  <c r="I1018" i="1" a="1"/>
  <c r="I1018" i="1" s="1"/>
  <c r="J1018" i="1" s="1" a="1"/>
  <c r="J1018" i="1" s="1"/>
  <c r="I1017" i="1" a="1"/>
  <c r="I1017" i="1" s="1"/>
  <c r="J1017" i="1" s="1" a="1"/>
  <c r="J1017" i="1" s="1"/>
  <c r="I846" i="1" a="1"/>
  <c r="I846" i="1" s="1"/>
  <c r="J846" i="1" s="1" a="1"/>
  <c r="J846" i="1" s="1"/>
  <c r="I845" i="1" a="1"/>
  <c r="I845" i="1" s="1"/>
  <c r="J845" i="1" s="1" a="1"/>
  <c r="J845" i="1" s="1"/>
  <c r="I232" i="1" a="1"/>
  <c r="I232" i="1" s="1"/>
  <c r="J232" i="1" s="1" a="1"/>
  <c r="J232" i="1" s="1"/>
  <c r="I844" i="1" a="1"/>
  <c r="I844" i="1" s="1"/>
  <c r="J844" i="1" s="1" a="1"/>
  <c r="J844" i="1" s="1"/>
  <c r="I1016" i="1" a="1"/>
  <c r="I1016" i="1" s="1"/>
  <c r="J1016" i="1" s="1" a="1"/>
  <c r="J1016" i="1" s="1"/>
  <c r="I231" i="1" a="1"/>
  <c r="I231" i="1" s="1"/>
  <c r="J231" i="1" s="1" a="1"/>
  <c r="J231" i="1" s="1"/>
  <c r="I230" i="1" a="1"/>
  <c r="I230" i="1" s="1"/>
  <c r="J230" i="1" s="1" a="1"/>
  <c r="J230" i="1" s="1"/>
  <c r="I843" i="1" a="1"/>
  <c r="I843" i="1" s="1"/>
  <c r="J843" i="1" s="1" a="1"/>
  <c r="J843" i="1" s="1"/>
  <c r="I1015" i="1" a="1"/>
  <c r="I1015" i="1" s="1"/>
  <c r="J1015" i="1" s="1" a="1"/>
  <c r="J1015" i="1" s="1"/>
  <c r="I842" i="1" a="1"/>
  <c r="I842" i="1" s="1"/>
  <c r="J842" i="1" s="1" a="1"/>
  <c r="J842" i="1" s="1"/>
  <c r="I841" i="1" a="1"/>
  <c r="I841" i="1" s="1"/>
  <c r="J841" i="1" s="1" a="1"/>
  <c r="J841" i="1" s="1"/>
  <c r="I229" i="1" a="1"/>
  <c r="I229" i="1" s="1"/>
  <c r="J229" i="1" s="1" a="1"/>
  <c r="J229" i="1" s="1"/>
  <c r="I840" i="1" a="1"/>
  <c r="I840" i="1" s="1"/>
  <c r="J840" i="1" s="1" a="1"/>
  <c r="J840" i="1" s="1"/>
  <c r="I228" i="1" a="1"/>
  <c r="I228" i="1" s="1"/>
  <c r="J228" i="1" s="1" a="1"/>
  <c r="J228" i="1" s="1"/>
  <c r="I839" i="1" a="1"/>
  <c r="I839" i="1" s="1"/>
  <c r="J839" i="1" s="1" a="1"/>
  <c r="J839" i="1" s="1"/>
  <c r="I423" i="1" a="1"/>
  <c r="I423" i="1" s="1"/>
  <c r="J423" i="1" s="1" a="1"/>
  <c r="J423" i="1" s="1"/>
  <c r="I422" i="1" a="1"/>
  <c r="I422" i="1" s="1"/>
  <c r="J422" i="1" s="1" a="1"/>
  <c r="J422" i="1" s="1"/>
  <c r="I227" i="1" a="1"/>
  <c r="I227" i="1" s="1"/>
  <c r="J227" i="1" s="1" a="1"/>
  <c r="J227" i="1" s="1"/>
  <c r="I838" i="1" a="1"/>
  <c r="I838" i="1" s="1"/>
  <c r="J838" i="1" s="1" a="1"/>
  <c r="J838" i="1" s="1"/>
  <c r="I421" i="1" a="1"/>
  <c r="I421" i="1" s="1"/>
  <c r="J421" i="1" s="1" a="1"/>
  <c r="J421" i="1" s="1"/>
  <c r="I837" i="1" a="1"/>
  <c r="I837" i="1" s="1"/>
  <c r="J837" i="1" s="1" a="1"/>
  <c r="J837" i="1" s="1"/>
  <c r="I420" i="1" a="1"/>
  <c r="I420" i="1" s="1"/>
  <c r="J420" i="1" s="1" a="1"/>
  <c r="J420" i="1" s="1"/>
  <c r="I836" i="1" a="1"/>
  <c r="I836" i="1" s="1"/>
  <c r="J836" i="1" s="1" a="1"/>
  <c r="J836" i="1" s="1"/>
  <c r="I835" i="1" a="1"/>
  <c r="I835" i="1" s="1"/>
  <c r="I834" i="1" a="1"/>
  <c r="I834" i="1" s="1"/>
  <c r="J834" i="1" s="1" a="1"/>
  <c r="J834" i="1" s="1"/>
  <c r="I419" i="1" a="1"/>
  <c r="I419" i="1" s="1"/>
  <c r="J419" i="1" s="1" a="1"/>
  <c r="J419" i="1" s="1"/>
  <c r="I833" i="1" a="1"/>
  <c r="I833" i="1" s="1"/>
  <c r="J833" i="1" s="1" a="1"/>
  <c r="J833" i="1" s="1"/>
  <c r="I832" i="1" a="1"/>
  <c r="I832" i="1" s="1"/>
  <c r="J832" i="1" s="1" a="1"/>
  <c r="J832" i="1" s="1"/>
  <c r="I418" i="1" a="1"/>
  <c r="I418" i="1" s="1"/>
  <c r="J418" i="1" s="1" a="1"/>
  <c r="J418" i="1" s="1"/>
  <c r="I831" i="1" a="1"/>
  <c r="I831" i="1" s="1"/>
  <c r="J831" i="1" s="1" a="1"/>
  <c r="J831" i="1" s="1"/>
  <c r="I830" i="1" a="1"/>
  <c r="I830" i="1" s="1"/>
  <c r="J830" i="1" s="1" a="1"/>
  <c r="J830" i="1" s="1"/>
  <c r="I1014" i="1" a="1"/>
  <c r="I1014" i="1" s="1"/>
  <c r="J1014" i="1" s="1" a="1"/>
  <c r="J1014" i="1" s="1"/>
  <c r="I226" i="1" a="1"/>
  <c r="I226" i="1" s="1"/>
  <c r="J226" i="1" s="1" a="1"/>
  <c r="J226" i="1" s="1"/>
  <c r="I225" i="1" a="1"/>
  <c r="I225" i="1" s="1"/>
  <c r="J225" i="1" s="1" a="1"/>
  <c r="J225" i="1" s="1"/>
  <c r="I829" i="1" a="1"/>
  <c r="I829" i="1" s="1"/>
  <c r="J829" i="1" s="1" a="1"/>
  <c r="J829" i="1" s="1"/>
  <c r="I417" i="1" a="1"/>
  <c r="I417" i="1" s="1"/>
  <c r="J417" i="1" s="1" a="1"/>
  <c r="J417" i="1" s="1"/>
  <c r="I1013" i="1" a="1"/>
  <c r="I1013" i="1" s="1"/>
  <c r="J1013" i="1" s="1" a="1"/>
  <c r="J1013" i="1" s="1"/>
  <c r="I224" i="1" a="1"/>
  <c r="I224" i="1" s="1"/>
  <c r="J224" i="1" s="1" a="1"/>
  <c r="J224" i="1" s="1"/>
  <c r="I416" i="1" a="1"/>
  <c r="I416" i="1" s="1"/>
  <c r="J416" i="1" s="1" a="1"/>
  <c r="J416" i="1" s="1"/>
  <c r="I1012" i="1" a="1"/>
  <c r="I1012" i="1" s="1"/>
  <c r="J1012" i="1" s="1" a="1"/>
  <c r="J1012" i="1" s="1"/>
  <c r="I828" i="1" a="1"/>
  <c r="I828" i="1" s="1"/>
  <c r="J828" i="1" s="1" a="1"/>
  <c r="J828" i="1" s="1"/>
  <c r="I223" i="1" a="1"/>
  <c r="I223" i="1" s="1"/>
  <c r="J223" i="1" s="1" a="1"/>
  <c r="J223" i="1" s="1"/>
  <c r="I827" i="1" a="1"/>
  <c r="I827" i="1" s="1"/>
  <c r="J827" i="1" s="1" a="1"/>
  <c r="J827" i="1" s="1"/>
  <c r="I826" i="1" a="1"/>
  <c r="I826" i="1" s="1"/>
  <c r="J826" i="1" s="1" a="1"/>
  <c r="J826" i="1" s="1"/>
  <c r="I415" i="1" a="1"/>
  <c r="I415" i="1" s="1"/>
  <c r="J415" i="1" s="1" a="1"/>
  <c r="J415" i="1" s="1"/>
  <c r="I825" i="1" a="1"/>
  <c r="I825" i="1" s="1"/>
  <c r="J825" i="1" s="1" a="1"/>
  <c r="J825" i="1" s="1"/>
  <c r="I414" i="1" a="1"/>
  <c r="I414" i="1" s="1"/>
  <c r="J414" i="1" s="1" a="1"/>
  <c r="J414" i="1" s="1"/>
  <c r="I222" i="1" a="1"/>
  <c r="I222" i="1" s="1"/>
  <c r="J222" i="1" s="1" a="1"/>
  <c r="J222" i="1" s="1"/>
  <c r="I221" i="1" a="1"/>
  <c r="I221" i="1" s="1"/>
  <c r="J221" i="1" s="1" a="1"/>
  <c r="J221" i="1" s="1"/>
  <c r="I824" i="1" a="1"/>
  <c r="I824" i="1" s="1"/>
  <c r="J824" i="1" s="1" a="1"/>
  <c r="J824" i="1" s="1"/>
  <c r="I823" i="1" a="1"/>
  <c r="I823" i="1" s="1"/>
  <c r="J823" i="1" s="1" a="1"/>
  <c r="J823" i="1" s="1"/>
  <c r="I822" i="1" a="1"/>
  <c r="I822" i="1" s="1"/>
  <c r="J822" i="1" s="1" a="1"/>
  <c r="J822" i="1" s="1"/>
  <c r="I821" i="1" a="1"/>
  <c r="I821" i="1" s="1"/>
  <c r="J821" i="1" s="1" a="1"/>
  <c r="J821" i="1" s="1"/>
  <c r="I820" i="1" a="1"/>
  <c r="I820" i="1" s="1"/>
  <c r="J820" i="1" s="1" a="1"/>
  <c r="J820" i="1" s="1"/>
  <c r="I819" i="1" a="1"/>
  <c r="I819" i="1" s="1"/>
  <c r="J819" i="1" s="1" a="1"/>
  <c r="J819" i="1" s="1"/>
  <c r="I220" i="1" a="1"/>
  <c r="I220" i="1" s="1"/>
  <c r="J220" i="1" s="1" a="1"/>
  <c r="J220" i="1" s="1"/>
  <c r="I219" i="1" a="1"/>
  <c r="I219" i="1" s="1"/>
  <c r="J219" i="1" s="1" a="1"/>
  <c r="J219" i="1" s="1"/>
  <c r="I818" i="1" a="1"/>
  <c r="I818" i="1" s="1"/>
  <c r="J818" i="1" s="1" a="1"/>
  <c r="J818" i="1" s="1"/>
  <c r="I413" i="1" a="1"/>
  <c r="I413" i="1" s="1"/>
  <c r="J413" i="1" s="1" a="1"/>
  <c r="J413" i="1" s="1"/>
  <c r="I412" i="1" a="1"/>
  <c r="I412" i="1" s="1"/>
  <c r="I817" i="1" a="1"/>
  <c r="I817" i="1" s="1"/>
  <c r="J817" i="1" s="1" a="1"/>
  <c r="J817" i="1" s="1"/>
  <c r="I411" i="1" a="1"/>
  <c r="I411" i="1" s="1"/>
  <c r="J411" i="1" s="1" a="1"/>
  <c r="J411" i="1" s="1"/>
  <c r="I1011" i="1" a="1"/>
  <c r="I1011" i="1" s="1"/>
  <c r="J1011" i="1" s="1" a="1"/>
  <c r="J1011" i="1" s="1"/>
  <c r="I1010" i="1" a="1"/>
  <c r="I1010" i="1" s="1"/>
  <c r="J1010" i="1" s="1" a="1"/>
  <c r="J1010" i="1" s="1"/>
  <c r="I816" i="1" a="1"/>
  <c r="I816" i="1" s="1"/>
  <c r="J816" i="1" s="1" a="1"/>
  <c r="J816" i="1" s="1"/>
  <c r="I410" i="1" a="1"/>
  <c r="I410" i="1" s="1"/>
  <c r="J410" i="1" s="1" a="1"/>
  <c r="J410" i="1" s="1"/>
  <c r="I409" i="1" a="1"/>
  <c r="I409" i="1" s="1"/>
  <c r="J409" i="1" s="1" a="1"/>
  <c r="J409" i="1" s="1"/>
  <c r="I218" i="1" a="1"/>
  <c r="I218" i="1" s="1"/>
  <c r="J218" i="1" s="1" a="1"/>
  <c r="J218" i="1" s="1"/>
  <c r="I408" i="1" a="1"/>
  <c r="I408" i="1" s="1"/>
  <c r="J408" i="1" s="1" a="1"/>
  <c r="J408" i="1" s="1"/>
  <c r="I217" i="1" a="1"/>
  <c r="I217" i="1" s="1"/>
  <c r="J217" i="1" s="1" a="1"/>
  <c r="J217" i="1" s="1"/>
  <c r="I815" i="1" a="1"/>
  <c r="I815" i="1" s="1"/>
  <c r="J815" i="1" s="1" a="1"/>
  <c r="J815" i="1" s="1"/>
  <c r="I814" i="1" a="1"/>
  <c r="I814" i="1" s="1"/>
  <c r="J814" i="1" s="1" a="1"/>
  <c r="J814" i="1" s="1"/>
  <c r="I813" i="1" a="1"/>
  <c r="I813" i="1" s="1"/>
  <c r="J813" i="1" s="1" a="1"/>
  <c r="J813" i="1" s="1"/>
  <c r="I812" i="1" a="1"/>
  <c r="I812" i="1" s="1"/>
  <c r="J812" i="1" s="1" a="1"/>
  <c r="J812" i="1" s="1"/>
  <c r="I1009" i="1" a="1"/>
  <c r="I1009" i="1" s="1"/>
  <c r="J1009" i="1" s="1" a="1"/>
  <c r="J1009" i="1" s="1"/>
  <c r="I811" i="1" a="1"/>
  <c r="I811" i="1" s="1"/>
  <c r="J811" i="1" s="1" a="1"/>
  <c r="J811" i="1" s="1"/>
  <c r="I407" i="1" a="1"/>
  <c r="I407" i="1" s="1"/>
  <c r="J407" i="1" s="1" a="1"/>
  <c r="J407" i="1" s="1"/>
  <c r="I406" i="1" a="1"/>
  <c r="I406" i="1" s="1"/>
  <c r="J406" i="1" s="1" a="1"/>
  <c r="J406" i="1" s="1"/>
  <c r="I810" i="1" a="1"/>
  <c r="I810" i="1" s="1"/>
  <c r="J810" i="1" s="1" a="1"/>
  <c r="J810" i="1" s="1"/>
  <c r="I1008" i="1" a="1"/>
  <c r="I1008" i="1" s="1"/>
  <c r="J1008" i="1" s="1" a="1"/>
  <c r="J1008" i="1" s="1"/>
  <c r="I809" i="1" a="1"/>
  <c r="I809" i="1"/>
  <c r="J809" i="1" s="1" a="1"/>
  <c r="J809" i="1" s="1"/>
  <c r="I405" i="1" a="1"/>
  <c r="I405" i="1" s="1"/>
  <c r="J405" i="1" s="1" a="1"/>
  <c r="J405" i="1" s="1"/>
  <c r="I216" i="1" a="1"/>
  <c r="I216" i="1" s="1"/>
  <c r="J216" i="1" s="1" a="1"/>
  <c r="J216" i="1" s="1"/>
  <c r="I1007" i="1" a="1"/>
  <c r="I1007" i="1" s="1"/>
  <c r="J1007" i="1" s="1" a="1"/>
  <c r="J1007" i="1" s="1"/>
  <c r="I215" i="1" a="1"/>
  <c r="I215" i="1" s="1"/>
  <c r="J215" i="1" s="1" a="1"/>
  <c r="J215" i="1" s="1"/>
  <c r="I808" i="1" a="1"/>
  <c r="I808" i="1" s="1"/>
  <c r="J808" i="1" s="1" a="1"/>
  <c r="J808" i="1" s="1"/>
  <c r="I1006" i="1" a="1"/>
  <c r="I1006" i="1" s="1"/>
  <c r="J1006" i="1" s="1" a="1"/>
  <c r="J1006" i="1" s="1"/>
  <c r="I214" i="1" a="1"/>
  <c r="I214" i="1" s="1"/>
  <c r="I404" i="1" a="1"/>
  <c r="I404" i="1" s="1"/>
  <c r="J404" i="1" s="1" a="1"/>
  <c r="J404" i="1" s="1"/>
  <c r="I403" i="1" a="1"/>
  <c r="I403" i="1" s="1"/>
  <c r="J403" i="1" s="1" a="1"/>
  <c r="J403" i="1" s="1"/>
  <c r="I807" i="1" a="1"/>
  <c r="I807" i="1" s="1"/>
  <c r="J807" i="1" s="1" a="1"/>
  <c r="J807" i="1" s="1"/>
  <c r="I213" i="1" a="1"/>
  <c r="I213" i="1" s="1"/>
  <c r="J213" i="1" s="1" a="1"/>
  <c r="J213" i="1" s="1"/>
  <c r="I806" i="1" a="1"/>
  <c r="I806" i="1" s="1"/>
  <c r="J806" i="1" s="1" a="1"/>
  <c r="J806" i="1" s="1"/>
  <c r="I212" i="1" a="1"/>
  <c r="I212" i="1" s="1"/>
  <c r="J212" i="1" s="1" a="1"/>
  <c r="J212" i="1" s="1"/>
  <c r="I805" i="1" a="1"/>
  <c r="I805" i="1"/>
  <c r="J805" i="1" s="1" a="1"/>
  <c r="J805" i="1" s="1"/>
  <c r="I804" i="1" a="1"/>
  <c r="I804" i="1" s="1"/>
  <c r="J804" i="1" s="1" a="1"/>
  <c r="J804" i="1" s="1"/>
  <c r="I211" i="1" a="1"/>
  <c r="I211" i="1" s="1"/>
  <c r="J211" i="1" s="1" a="1"/>
  <c r="J211" i="1" s="1"/>
  <c r="I803" i="1" a="1"/>
  <c r="I803" i="1" s="1"/>
  <c r="J803" i="1" s="1" a="1"/>
  <c r="J803" i="1" s="1"/>
  <c r="I802" i="1" a="1"/>
  <c r="I802" i="1" s="1"/>
  <c r="J802" i="1" s="1" a="1"/>
  <c r="J802" i="1" s="1"/>
  <c r="I402" i="1" a="1"/>
  <c r="I402" i="1" s="1"/>
  <c r="J402" i="1" s="1" a="1"/>
  <c r="J402" i="1" s="1"/>
  <c r="I1005" i="1" a="1"/>
  <c r="I1005" i="1" s="1"/>
  <c r="J1005" i="1" s="1" a="1"/>
  <c r="J1005" i="1" s="1"/>
  <c r="I801" i="1" a="1"/>
  <c r="I801" i="1" s="1"/>
  <c r="J801" i="1" s="1" a="1"/>
  <c r="J801" i="1" s="1"/>
  <c r="I210" i="1" a="1"/>
  <c r="I210" i="1" s="1"/>
  <c r="J210" i="1" s="1" a="1"/>
  <c r="J210" i="1" s="1"/>
  <c r="I401" i="1" a="1"/>
  <c r="I401" i="1" s="1"/>
  <c r="J401" i="1" s="1" a="1"/>
  <c r="J401" i="1" s="1"/>
  <c r="I209" i="1" a="1"/>
  <c r="I209" i="1" s="1"/>
  <c r="J209" i="1" s="1" a="1"/>
  <c r="J209" i="1" s="1"/>
  <c r="I800" i="1" a="1"/>
  <c r="I800" i="1" s="1"/>
  <c r="J800" i="1" s="1" a="1"/>
  <c r="J800" i="1" s="1"/>
  <c r="I400" i="1" a="1"/>
  <c r="I400" i="1" s="1"/>
  <c r="J400" i="1" s="1" a="1"/>
  <c r="J400" i="1" s="1"/>
  <c r="I1004" i="1" a="1"/>
  <c r="I1004" i="1" s="1"/>
  <c r="J1004" i="1" s="1" a="1"/>
  <c r="J1004" i="1" s="1"/>
  <c r="I1003" i="1" a="1"/>
  <c r="I1003" i="1" s="1"/>
  <c r="J1003" i="1" s="1" a="1"/>
  <c r="J1003" i="1" s="1"/>
  <c r="I799" i="1" a="1"/>
  <c r="I799" i="1" s="1"/>
  <c r="J799" i="1" s="1" a="1"/>
  <c r="J799" i="1" s="1"/>
  <c r="I798" i="1" a="1"/>
  <c r="I798" i="1" s="1"/>
  <c r="J798" i="1" s="1" a="1"/>
  <c r="J798" i="1" s="1"/>
  <c r="I797" i="1" a="1"/>
  <c r="I797" i="1" s="1"/>
  <c r="J797" i="1" s="1" a="1"/>
  <c r="J797" i="1" s="1"/>
  <c r="I796" i="1" a="1"/>
  <c r="I796" i="1" s="1"/>
  <c r="J796" i="1" s="1" a="1"/>
  <c r="J796" i="1" s="1"/>
  <c r="I208" i="1" a="1"/>
  <c r="I208" i="1" s="1"/>
  <c r="J208" i="1" s="1" a="1"/>
  <c r="J208" i="1" s="1"/>
  <c r="I207" i="1" a="1"/>
  <c r="I207" i="1" s="1"/>
  <c r="J207" i="1" s="1" a="1"/>
  <c r="J207" i="1" s="1"/>
  <c r="I206" i="1" a="1"/>
  <c r="I206" i="1" s="1"/>
  <c r="J206" i="1" s="1" a="1"/>
  <c r="J206" i="1" s="1"/>
  <c r="I795" i="1" a="1"/>
  <c r="I795" i="1" s="1"/>
  <c r="I205" i="1" a="1"/>
  <c r="I205" i="1" s="1"/>
  <c r="I1002" i="1" a="1"/>
  <c r="I1002" i="1" s="1"/>
  <c r="J1002" i="1" s="1" a="1"/>
  <c r="J1002" i="1" s="1"/>
  <c r="I204" i="1" a="1"/>
  <c r="I204" i="1" s="1"/>
  <c r="J204" i="1" s="1" a="1"/>
  <c r="J204" i="1" s="1"/>
  <c r="I203" i="1" a="1"/>
  <c r="I203" i="1" s="1"/>
  <c r="J203" i="1" s="1" a="1"/>
  <c r="J203" i="1" s="1"/>
  <c r="I794" i="1" a="1"/>
  <c r="I794" i="1" s="1"/>
  <c r="J794" i="1" s="1" a="1"/>
  <c r="J794" i="1" s="1"/>
  <c r="I793" i="1" a="1"/>
  <c r="I793" i="1" s="1"/>
  <c r="J793" i="1" s="1" a="1"/>
  <c r="J793" i="1" s="1"/>
  <c r="I399" i="1" a="1"/>
  <c r="I399" i="1" s="1"/>
  <c r="J399" i="1" s="1" a="1"/>
  <c r="J399" i="1" s="1"/>
  <c r="I792" i="1" a="1"/>
  <c r="I792" i="1" s="1"/>
  <c r="J792" i="1" s="1" a="1"/>
  <c r="J792" i="1" s="1"/>
  <c r="I202" i="1" a="1"/>
  <c r="I202" i="1" s="1"/>
  <c r="J202" i="1" s="1" a="1"/>
  <c r="J202" i="1" s="1"/>
  <c r="I398" i="1" a="1"/>
  <c r="I398" i="1" s="1"/>
  <c r="J398" i="1" s="1" a="1"/>
  <c r="J398" i="1" s="1"/>
  <c r="I791" i="1" a="1"/>
  <c r="I791" i="1" s="1"/>
  <c r="J791" i="1" s="1" a="1"/>
  <c r="J791" i="1" s="1"/>
  <c r="I201" i="1" a="1"/>
  <c r="I201" i="1" s="1"/>
  <c r="J201" i="1" s="1" a="1"/>
  <c r="J201" i="1" s="1"/>
  <c r="I397" i="1" a="1"/>
  <c r="I397" i="1" s="1"/>
  <c r="J397" i="1" s="1" a="1"/>
  <c r="J397" i="1" s="1"/>
  <c r="I200" i="1" a="1"/>
  <c r="I200" i="1" s="1"/>
  <c r="J200" i="1" s="1" a="1"/>
  <c r="J200" i="1" s="1"/>
  <c r="I396" i="1" a="1"/>
  <c r="I396" i="1" s="1"/>
  <c r="J396" i="1" s="1" a="1"/>
  <c r="J396" i="1" s="1"/>
  <c r="I790" i="1" a="1"/>
  <c r="I790" i="1" s="1"/>
  <c r="I395" i="1" a="1"/>
  <c r="I395" i="1" s="1"/>
  <c r="J395" i="1" s="1" a="1"/>
  <c r="J395" i="1" s="1"/>
  <c r="I1001" i="1" a="1"/>
  <c r="I1001" i="1" s="1"/>
  <c r="J1001" i="1" s="1" a="1"/>
  <c r="J1001" i="1" s="1"/>
  <c r="I789" i="1" a="1"/>
  <c r="I789" i="1" s="1"/>
  <c r="J789" i="1" s="1" a="1"/>
  <c r="J789" i="1" s="1"/>
  <c r="I788" i="1" a="1"/>
  <c r="I788" i="1" s="1"/>
  <c r="J788" i="1" s="1" a="1"/>
  <c r="J788" i="1" s="1"/>
  <c r="I1000" i="1" a="1"/>
  <c r="I1000" i="1"/>
  <c r="J1000" i="1" s="1" a="1"/>
  <c r="J1000" i="1" s="1"/>
  <c r="I787" i="1" a="1"/>
  <c r="I787" i="1" s="1"/>
  <c r="J787" i="1" s="1" a="1"/>
  <c r="J787" i="1" s="1"/>
  <c r="I394" i="1" a="1"/>
  <c r="I394" i="1" s="1"/>
  <c r="J394" i="1" s="1" a="1"/>
  <c r="J394" i="1" s="1"/>
  <c r="I786" i="1" a="1"/>
  <c r="I786" i="1" s="1"/>
  <c r="J786" i="1" s="1" a="1"/>
  <c r="J786" i="1" s="1"/>
  <c r="I199" i="1" a="1"/>
  <c r="I199" i="1" s="1"/>
  <c r="J199" i="1" s="1" a="1"/>
  <c r="J199" i="1" s="1"/>
  <c r="I198" i="1" a="1"/>
  <c r="I198" i="1" s="1"/>
  <c r="J198" i="1" s="1" a="1"/>
  <c r="J198" i="1" s="1"/>
  <c r="I785" i="1" a="1"/>
  <c r="I785" i="1" s="1"/>
  <c r="J785" i="1" s="1" a="1"/>
  <c r="J785" i="1" s="1"/>
  <c r="I393" i="1" a="1"/>
  <c r="I393" i="1" s="1"/>
  <c r="J393" i="1" s="1" a="1"/>
  <c r="J393" i="1" s="1"/>
  <c r="I784" i="1" a="1"/>
  <c r="I784" i="1" s="1"/>
  <c r="J784" i="1" s="1" a="1"/>
  <c r="J784" i="1" s="1"/>
  <c r="I392" i="1" a="1"/>
  <c r="I392" i="1" s="1"/>
  <c r="J392" i="1" s="1" a="1"/>
  <c r="J392" i="1" s="1"/>
  <c r="I783" i="1" a="1"/>
  <c r="I783" i="1" s="1"/>
  <c r="J783" i="1" s="1" a="1"/>
  <c r="J783" i="1" s="1"/>
  <c r="I197" i="1" a="1"/>
  <c r="I197" i="1" s="1"/>
  <c r="J197" i="1" s="1" a="1"/>
  <c r="J197" i="1" s="1"/>
  <c r="I782" i="1" a="1"/>
  <c r="I782" i="1" s="1"/>
  <c r="J782" i="1" s="1" a="1"/>
  <c r="J782" i="1" s="1"/>
  <c r="I999" i="1" a="1"/>
  <c r="I999" i="1" s="1"/>
  <c r="J999" i="1" s="1" a="1"/>
  <c r="J999" i="1" s="1"/>
  <c r="I196" i="1" a="1"/>
  <c r="I196" i="1" s="1"/>
  <c r="J196" i="1" s="1" a="1"/>
  <c r="J196" i="1" s="1"/>
  <c r="I781" i="1" a="1"/>
  <c r="I781" i="1" s="1"/>
  <c r="J781" i="1" s="1" a="1"/>
  <c r="J781" i="1" s="1"/>
  <c r="I780" i="1" a="1"/>
  <c r="I780" i="1" s="1"/>
  <c r="J780" i="1" s="1" a="1"/>
  <c r="J780" i="1" s="1"/>
  <c r="I779" i="1" a="1"/>
  <c r="I779" i="1" s="1"/>
  <c r="J779" i="1" s="1" a="1"/>
  <c r="J779" i="1" s="1"/>
  <c r="I391" i="1" a="1"/>
  <c r="I391" i="1" s="1"/>
  <c r="J391" i="1" s="1" a="1"/>
  <c r="J391" i="1" s="1"/>
  <c r="I195" i="1" a="1"/>
  <c r="I195" i="1" s="1"/>
  <c r="J195" i="1" s="1" a="1"/>
  <c r="J195" i="1" s="1"/>
  <c r="I778" i="1" a="1"/>
  <c r="I778" i="1" s="1"/>
  <c r="J778" i="1" s="1" a="1"/>
  <c r="J778" i="1" s="1"/>
  <c r="I777" i="1" a="1"/>
  <c r="I777" i="1" s="1"/>
  <c r="J777" i="1" s="1" a="1"/>
  <c r="J777" i="1" s="1"/>
  <c r="I390" i="1" a="1"/>
  <c r="I390" i="1" s="1"/>
  <c r="J390" i="1" s="1" a="1"/>
  <c r="J390" i="1" s="1"/>
  <c r="I776" i="1" a="1"/>
  <c r="I776" i="1" s="1"/>
  <c r="J776" i="1" s="1" a="1"/>
  <c r="J776" i="1" s="1"/>
  <c r="I389" i="1" a="1"/>
  <c r="I389" i="1" s="1"/>
  <c r="J389" i="1" s="1" a="1"/>
  <c r="J389" i="1" s="1"/>
  <c r="I775" i="1" a="1"/>
  <c r="I775" i="1" s="1"/>
  <c r="J775" i="1" s="1" a="1"/>
  <c r="J775" i="1" s="1"/>
  <c r="I774" i="1" a="1"/>
  <c r="I774" i="1" s="1"/>
  <c r="J774" i="1" s="1" a="1"/>
  <c r="J774" i="1" s="1"/>
  <c r="I773" i="1" a="1"/>
  <c r="I773" i="1" s="1"/>
  <c r="J773" i="1" s="1" a="1"/>
  <c r="J773" i="1" s="1"/>
  <c r="I194" i="1" a="1"/>
  <c r="I194" i="1" s="1"/>
  <c r="J194" i="1" s="1" a="1"/>
  <c r="J194" i="1" s="1"/>
  <c r="I388" i="1" a="1"/>
  <c r="I388" i="1" s="1"/>
  <c r="J388" i="1" s="1" a="1"/>
  <c r="J388" i="1" s="1"/>
  <c r="I998" i="1" a="1"/>
  <c r="I998" i="1" s="1"/>
  <c r="J998" i="1" s="1" a="1"/>
  <c r="J998" i="1" s="1"/>
  <c r="I387" i="1" a="1"/>
  <c r="I387" i="1" s="1"/>
  <c r="J387" i="1" s="1" a="1"/>
  <c r="J387" i="1" s="1"/>
  <c r="I193" i="1" a="1"/>
  <c r="I193" i="1" s="1"/>
  <c r="J193" i="1" s="1" a="1"/>
  <c r="J193" i="1" s="1"/>
  <c r="I772" i="1" a="1"/>
  <c r="I772" i="1"/>
  <c r="J772" i="1" s="1" a="1"/>
  <c r="J772" i="1" s="1"/>
  <c r="I771" i="1" a="1"/>
  <c r="I771" i="1" s="1"/>
  <c r="J771" i="1" s="1" a="1"/>
  <c r="J771" i="1" s="1"/>
  <c r="I192" i="1" a="1"/>
  <c r="I192" i="1" s="1"/>
  <c r="J192" i="1" s="1" a="1"/>
  <c r="J192" i="1" s="1"/>
  <c r="I997" i="1" a="1"/>
  <c r="I997" i="1" s="1"/>
  <c r="J997" i="1" s="1" a="1"/>
  <c r="J997" i="1" s="1"/>
  <c r="I191" i="1" a="1"/>
  <c r="I191" i="1" s="1"/>
  <c r="J191" i="1" s="1" a="1"/>
  <c r="J191" i="1" s="1"/>
  <c r="I386" i="1" a="1"/>
  <c r="I386" i="1" s="1"/>
  <c r="J386" i="1" s="1" a="1"/>
  <c r="J386" i="1" s="1"/>
  <c r="I385" i="1" a="1"/>
  <c r="I385" i="1" s="1"/>
  <c r="J385" i="1" s="1" a="1"/>
  <c r="J385" i="1" s="1"/>
  <c r="I770" i="1" a="1"/>
  <c r="I770" i="1" s="1"/>
  <c r="J770" i="1" s="1" a="1"/>
  <c r="J770" i="1" s="1"/>
  <c r="I190" i="1" a="1"/>
  <c r="I190" i="1" s="1"/>
  <c r="J190" i="1" s="1" a="1"/>
  <c r="J190" i="1" s="1"/>
  <c r="I189" i="1" a="1"/>
  <c r="I189" i="1" s="1"/>
  <c r="J189" i="1" s="1" a="1"/>
  <c r="J189" i="1" s="1"/>
  <c r="I769" i="1" a="1"/>
  <c r="I769" i="1" s="1"/>
  <c r="J769" i="1" s="1" a="1"/>
  <c r="J769" i="1" s="1"/>
  <c r="I996" i="1" a="1"/>
  <c r="I996" i="1" s="1"/>
  <c r="J996" i="1" s="1" a="1"/>
  <c r="J996" i="1" s="1"/>
  <c r="I995" i="1" a="1"/>
  <c r="I995" i="1" s="1"/>
  <c r="J995" i="1" s="1" a="1"/>
  <c r="J995" i="1" s="1"/>
  <c r="I384" i="1" a="1"/>
  <c r="I384" i="1" s="1"/>
  <c r="J384" i="1" s="1" a="1"/>
  <c r="J384" i="1" s="1"/>
  <c r="I768" i="1" a="1"/>
  <c r="I768" i="1" s="1"/>
  <c r="J768" i="1" s="1" a="1"/>
  <c r="J768" i="1" s="1"/>
  <c r="I767" i="1" a="1"/>
  <c r="I767" i="1" s="1"/>
  <c r="J767" i="1" s="1" a="1"/>
  <c r="J767" i="1" s="1"/>
  <c r="I383" i="1" a="1"/>
  <c r="I383" i="1" s="1"/>
  <c r="J383" i="1" s="1" a="1"/>
  <c r="J383" i="1" s="1"/>
  <c r="I766" i="1" a="1"/>
  <c r="I766" i="1" s="1"/>
  <c r="J766" i="1" s="1" a="1"/>
  <c r="J766" i="1" s="1"/>
  <c r="I382" i="1" a="1"/>
  <c r="I382" i="1" s="1"/>
  <c r="J382" i="1" s="1" a="1"/>
  <c r="J382" i="1" s="1"/>
  <c r="I765" i="1" a="1"/>
  <c r="I765" i="1" s="1"/>
  <c r="J765" i="1" s="1" a="1"/>
  <c r="J765" i="1" s="1"/>
  <c r="I994" i="1" a="1"/>
  <c r="I994" i="1" s="1"/>
  <c r="J994" i="1" s="1" a="1"/>
  <c r="J994" i="1" s="1"/>
  <c r="I764" i="1" a="1"/>
  <c r="I764" i="1" s="1"/>
  <c r="I763" i="1" a="1"/>
  <c r="I763" i="1" s="1"/>
  <c r="J763" i="1" s="1" a="1"/>
  <c r="J763" i="1" s="1"/>
  <c r="I188" i="1" a="1"/>
  <c r="I188" i="1" s="1"/>
  <c r="J188" i="1" s="1" a="1"/>
  <c r="J188" i="1" s="1"/>
  <c r="I187" i="1" a="1"/>
  <c r="I187" i="1" s="1"/>
  <c r="J187" i="1" s="1" a="1"/>
  <c r="J187" i="1" s="1"/>
  <c r="I993" i="1" a="1"/>
  <c r="I993" i="1" s="1"/>
  <c r="J993" i="1" s="1" a="1"/>
  <c r="J993" i="1" s="1"/>
  <c r="I762" i="1" a="1"/>
  <c r="I762" i="1" s="1"/>
  <c r="J762" i="1" s="1" a="1"/>
  <c r="J762" i="1" s="1"/>
  <c r="I761" i="1" a="1"/>
  <c r="I761" i="1" s="1"/>
  <c r="J761" i="1" s="1" a="1"/>
  <c r="J761" i="1" s="1"/>
  <c r="I760" i="1" a="1"/>
  <c r="I760" i="1" s="1"/>
  <c r="J760" i="1" s="1" a="1"/>
  <c r="J760" i="1" s="1"/>
  <c r="I759" i="1" a="1"/>
  <c r="I759" i="1" s="1"/>
  <c r="J759" i="1" s="1" a="1"/>
  <c r="J759" i="1" s="1"/>
  <c r="I186" i="1" a="1"/>
  <c r="I186" i="1" s="1"/>
  <c r="J186" i="1" s="1" a="1"/>
  <c r="J186" i="1" s="1"/>
  <c r="I758" i="1" a="1"/>
  <c r="I758" i="1" s="1"/>
  <c r="J758" i="1" s="1" a="1"/>
  <c r="J758" i="1" s="1"/>
  <c r="I185" i="1" a="1"/>
  <c r="I185" i="1" s="1"/>
  <c r="J185" i="1" s="1" a="1"/>
  <c r="J185" i="1" s="1"/>
  <c r="I381" i="1" a="1"/>
  <c r="I381" i="1" s="1"/>
  <c r="J381" i="1" s="1" a="1"/>
  <c r="J381" i="1" s="1"/>
  <c r="I757" i="1" a="1"/>
  <c r="I757" i="1" s="1"/>
  <c r="J757" i="1" s="1" a="1"/>
  <c r="J757" i="1" s="1"/>
  <c r="I756" i="1" a="1"/>
  <c r="I756" i="1" s="1"/>
  <c r="J756" i="1" s="1" a="1"/>
  <c r="J756" i="1" s="1"/>
  <c r="I755" i="1" a="1"/>
  <c r="I755" i="1" s="1"/>
  <c r="J755" i="1" s="1" a="1"/>
  <c r="J755" i="1" s="1"/>
  <c r="I992" i="1" a="1"/>
  <c r="I992" i="1" s="1"/>
  <c r="I184" i="1" a="1"/>
  <c r="I184" i="1" s="1"/>
  <c r="J184" i="1" s="1" a="1"/>
  <c r="J184" i="1" s="1"/>
  <c r="I754" i="1" a="1"/>
  <c r="I754" i="1" s="1"/>
  <c r="J754" i="1" s="1" a="1"/>
  <c r="J754" i="1" s="1"/>
  <c r="I753" i="1" a="1"/>
  <c r="I753" i="1" s="1"/>
  <c r="J753" i="1" s="1" a="1"/>
  <c r="J753" i="1" s="1"/>
  <c r="I183" i="1" a="1"/>
  <c r="I183" i="1" s="1"/>
  <c r="J183" i="1" s="1" a="1"/>
  <c r="J183" i="1" s="1"/>
  <c r="I752" i="1" a="1"/>
  <c r="I752" i="1" s="1"/>
  <c r="J752" i="1" s="1" a="1"/>
  <c r="J752" i="1" s="1"/>
  <c r="I751" i="1" a="1"/>
  <c r="I751" i="1" s="1"/>
  <c r="J751" i="1" s="1" a="1"/>
  <c r="J751" i="1" s="1"/>
  <c r="I380" i="1" a="1"/>
  <c r="I380" i="1" s="1"/>
  <c r="J380" i="1" s="1" a="1"/>
  <c r="J380" i="1" s="1"/>
  <c r="I379" i="1" a="1"/>
  <c r="I379" i="1" s="1"/>
  <c r="J379" i="1" s="1" a="1"/>
  <c r="J379" i="1" s="1"/>
  <c r="I750" i="1" a="1"/>
  <c r="I750" i="1" s="1"/>
  <c r="J750" i="1" s="1" a="1"/>
  <c r="J750" i="1" s="1"/>
  <c r="I182" i="1" a="1"/>
  <c r="I182" i="1" s="1"/>
  <c r="J182" i="1" s="1" a="1"/>
  <c r="J182" i="1" s="1"/>
  <c r="I749" i="1" a="1"/>
  <c r="I749" i="1" s="1"/>
  <c r="J749" i="1" s="1" a="1"/>
  <c r="J749" i="1" s="1"/>
  <c r="I991" i="1" a="1"/>
  <c r="I991" i="1" s="1"/>
  <c r="J991" i="1" s="1" a="1"/>
  <c r="J991" i="1" s="1"/>
  <c r="I748" i="1" a="1"/>
  <c r="I748" i="1" s="1"/>
  <c r="J748" i="1" s="1" a="1"/>
  <c r="J748" i="1" s="1"/>
  <c r="I990" i="1" a="1"/>
  <c r="I990" i="1" s="1"/>
  <c r="J990" i="1" s="1" a="1"/>
  <c r="J990" i="1" s="1"/>
  <c r="I747" i="1" a="1"/>
  <c r="I747" i="1" s="1"/>
  <c r="J747" i="1" s="1" a="1"/>
  <c r="J747" i="1" s="1"/>
  <c r="I181" i="1" a="1"/>
  <c r="I181" i="1" s="1"/>
  <c r="J181" i="1" s="1" a="1"/>
  <c r="J181" i="1" s="1"/>
  <c r="I746" i="1" a="1"/>
  <c r="I746" i="1" s="1"/>
  <c r="J746" i="1" s="1" a="1"/>
  <c r="J746" i="1" s="1"/>
  <c r="I745" i="1" a="1"/>
  <c r="I745" i="1" s="1"/>
  <c r="J745" i="1" s="1" a="1"/>
  <c r="J745" i="1" s="1"/>
  <c r="I378" i="1" a="1"/>
  <c r="I378" i="1" s="1"/>
  <c r="J378" i="1" s="1" a="1"/>
  <c r="J378" i="1" s="1"/>
  <c r="I989" i="1" a="1"/>
  <c r="I989" i="1" s="1"/>
  <c r="J989" i="1" s="1" a="1"/>
  <c r="J989" i="1" s="1"/>
  <c r="I744" i="1" a="1"/>
  <c r="I744" i="1" s="1"/>
  <c r="J744" i="1" s="1" a="1"/>
  <c r="J744" i="1" s="1"/>
  <c r="I743" i="1" a="1"/>
  <c r="I743" i="1" s="1"/>
  <c r="J743" i="1" s="1" a="1"/>
  <c r="J743" i="1" s="1"/>
  <c r="I377" i="1" a="1"/>
  <c r="I377" i="1" s="1"/>
  <c r="J377" i="1" s="1" a="1"/>
  <c r="J377" i="1" s="1"/>
  <c r="I742" i="1" a="1"/>
  <c r="I742" i="1" s="1"/>
  <c r="J742" i="1" s="1" a="1"/>
  <c r="J742" i="1" s="1"/>
  <c r="I376" i="1" a="1"/>
  <c r="I376" i="1" s="1"/>
  <c r="J376" i="1" s="1" a="1"/>
  <c r="J376" i="1" s="1"/>
  <c r="I741" i="1" a="1"/>
  <c r="I741" i="1" s="1"/>
  <c r="J741" i="1" s="1" a="1"/>
  <c r="J741" i="1" s="1"/>
  <c r="I740" i="1" a="1"/>
  <c r="I740" i="1" s="1"/>
  <c r="J740" i="1" s="1" a="1"/>
  <c r="J740" i="1" s="1"/>
  <c r="I375" i="1" a="1"/>
  <c r="I375" i="1" s="1"/>
  <c r="J375" i="1" s="1" a="1"/>
  <c r="J375" i="1" s="1"/>
  <c r="I739" i="1" a="1"/>
  <c r="I739" i="1" s="1"/>
  <c r="J739" i="1" s="1" a="1"/>
  <c r="J739" i="1" s="1"/>
  <c r="I988" i="1" a="1"/>
  <c r="I988" i="1" s="1"/>
  <c r="J988" i="1" s="1" a="1"/>
  <c r="J988" i="1" s="1"/>
  <c r="I374" i="1" a="1"/>
  <c r="I374" i="1" s="1"/>
  <c r="J374" i="1" s="1" a="1"/>
  <c r="J374" i="1" s="1"/>
  <c r="I180" i="1" a="1"/>
  <c r="I180" i="1" s="1"/>
  <c r="I179" i="1" a="1"/>
  <c r="I179" i="1" s="1"/>
  <c r="I738" i="1" a="1"/>
  <c r="I738" i="1" s="1"/>
  <c r="J738" i="1" s="1" a="1"/>
  <c r="J738" i="1" s="1"/>
  <c r="I737" i="1" a="1"/>
  <c r="I737" i="1" s="1"/>
  <c r="J737" i="1" s="1" a="1"/>
  <c r="J737" i="1" s="1"/>
  <c r="I373" i="1" a="1"/>
  <c r="I373" i="1" s="1"/>
  <c r="J373" i="1" s="1" a="1"/>
  <c r="J373" i="1" s="1"/>
  <c r="I736" i="1" a="1"/>
  <c r="I736" i="1" s="1"/>
  <c r="J736" i="1" s="1" a="1"/>
  <c r="J736" i="1" s="1"/>
  <c r="I372" i="1" a="1"/>
  <c r="I372" i="1" s="1"/>
  <c r="J372" i="1" s="1" a="1"/>
  <c r="J372" i="1" s="1"/>
  <c r="I371" i="1" a="1"/>
  <c r="I371" i="1" s="1"/>
  <c r="J371" i="1" s="1" a="1"/>
  <c r="J371" i="1" s="1"/>
  <c r="I178" i="1" a="1"/>
  <c r="I178" i="1" s="1"/>
  <c r="J178" i="1" s="1" a="1"/>
  <c r="J178" i="1" s="1"/>
  <c r="I987" i="1" a="1"/>
  <c r="I987" i="1" s="1"/>
  <c r="J987" i="1" s="1" a="1"/>
  <c r="J987" i="1" s="1"/>
  <c r="I986" i="1" a="1"/>
  <c r="I986" i="1" s="1"/>
  <c r="J986" i="1" s="1" a="1"/>
  <c r="J986" i="1" s="1"/>
  <c r="I177" i="1" a="1"/>
  <c r="I177" i="1" s="1"/>
  <c r="J177" i="1" s="1" a="1"/>
  <c r="J177" i="1" s="1"/>
  <c r="I176" i="1" a="1"/>
  <c r="I176" i="1" s="1"/>
  <c r="J176" i="1" s="1" a="1"/>
  <c r="J176" i="1" s="1"/>
  <c r="I175" i="1" a="1"/>
  <c r="I175" i="1" s="1"/>
  <c r="J175" i="1" s="1" a="1"/>
  <c r="J175" i="1" s="1"/>
  <c r="I735" i="1" a="1"/>
  <c r="I735" i="1" s="1"/>
  <c r="J735" i="1" s="1" a="1"/>
  <c r="J735" i="1" s="1"/>
  <c r="I734" i="1" a="1"/>
  <c r="I734" i="1" s="1"/>
  <c r="J734" i="1" s="1" a="1"/>
  <c r="J734" i="1" s="1"/>
  <c r="I174" i="1" a="1"/>
  <c r="I174" i="1" s="1"/>
  <c r="J174" i="1" s="1" a="1"/>
  <c r="J174" i="1" s="1"/>
  <c r="I733" i="1" a="1"/>
  <c r="I733" i="1" s="1"/>
  <c r="J733" i="1" s="1" a="1"/>
  <c r="J733" i="1" s="1"/>
  <c r="I370" i="1" a="1"/>
  <c r="I370" i="1" s="1"/>
  <c r="I732" i="1" a="1"/>
  <c r="I732" i="1" s="1"/>
  <c r="J732" i="1" s="1" a="1"/>
  <c r="J732" i="1" s="1"/>
  <c r="I369" i="1" a="1"/>
  <c r="I369" i="1" s="1"/>
  <c r="J369" i="1" s="1" a="1"/>
  <c r="J369" i="1" s="1"/>
  <c r="I731" i="1" a="1"/>
  <c r="I731" i="1" s="1"/>
  <c r="J731" i="1" s="1" a="1"/>
  <c r="J731" i="1" s="1"/>
  <c r="I173" i="1" a="1"/>
  <c r="I173" i="1" s="1"/>
  <c r="J173" i="1" s="1" a="1"/>
  <c r="J173" i="1" s="1"/>
  <c r="I730" i="1" a="1"/>
  <c r="I730" i="1" s="1"/>
  <c r="J730" i="1" s="1" a="1"/>
  <c r="J730" i="1" s="1"/>
  <c r="I172" i="1" a="1"/>
  <c r="I172" i="1" s="1"/>
  <c r="J172" i="1" s="1" a="1"/>
  <c r="J172" i="1" s="1"/>
  <c r="I729" i="1" a="1"/>
  <c r="I729" i="1" s="1"/>
  <c r="J729" i="1" s="1" a="1"/>
  <c r="J729" i="1" s="1"/>
  <c r="I985" i="1" a="1"/>
  <c r="I985" i="1" s="1"/>
  <c r="J985" i="1" s="1" a="1"/>
  <c r="J985" i="1" s="1"/>
  <c r="I728" i="1" a="1"/>
  <c r="I728" i="1" s="1"/>
  <c r="J728" i="1" s="1" a="1"/>
  <c r="J728" i="1" s="1"/>
  <c r="I171" i="1" a="1"/>
  <c r="I171" i="1" s="1"/>
  <c r="J171" i="1" s="1" a="1"/>
  <c r="J171" i="1" s="1"/>
  <c r="I984" i="1" a="1"/>
  <c r="I984" i="1" s="1"/>
  <c r="J984" i="1" s="1" a="1"/>
  <c r="J984" i="1" s="1"/>
  <c r="I727" i="1" a="1"/>
  <c r="I727" i="1" s="1"/>
  <c r="J727" i="1" s="1" a="1"/>
  <c r="J727" i="1" s="1"/>
  <c r="I170" i="1" a="1"/>
  <c r="I170" i="1" s="1"/>
  <c r="J170" i="1" s="1" a="1"/>
  <c r="J170" i="1" s="1"/>
  <c r="I726" i="1" a="1"/>
  <c r="I726" i="1" s="1"/>
  <c r="I169" i="1" a="1"/>
  <c r="I169" i="1" s="1"/>
  <c r="J169" i="1" s="1" a="1"/>
  <c r="J169" i="1" s="1"/>
  <c r="I168" i="1" a="1"/>
  <c r="I168" i="1" s="1"/>
  <c r="J168" i="1" s="1" a="1"/>
  <c r="J168" i="1" s="1"/>
  <c r="I983" i="1" a="1"/>
  <c r="I983" i="1" s="1"/>
  <c r="I368" i="1" a="1"/>
  <c r="I368" i="1" s="1"/>
  <c r="J368" i="1" s="1" a="1"/>
  <c r="J368" i="1" s="1"/>
  <c r="I167" i="1" a="1"/>
  <c r="I167" i="1" s="1"/>
  <c r="J167" i="1" s="1" a="1"/>
  <c r="J167" i="1" s="1"/>
  <c r="I166" i="1" a="1"/>
  <c r="I166" i="1" s="1"/>
  <c r="J166" i="1" s="1" a="1"/>
  <c r="J166" i="1" s="1"/>
  <c r="I367" i="1" a="1"/>
  <c r="I367" i="1" s="1"/>
  <c r="J367" i="1" s="1" a="1"/>
  <c r="J367" i="1" s="1"/>
  <c r="I725" i="1" a="1"/>
  <c r="I725" i="1" s="1"/>
  <c r="J725" i="1" s="1" a="1"/>
  <c r="J725" i="1" s="1"/>
  <c r="I724" i="1" a="1"/>
  <c r="I724" i="1" s="1"/>
  <c r="J724" i="1" s="1" a="1"/>
  <c r="J724" i="1" s="1"/>
  <c r="I982" i="1" a="1"/>
  <c r="I982" i="1" s="1"/>
  <c r="J982" i="1" s="1" a="1"/>
  <c r="J982" i="1" s="1"/>
  <c r="I723" i="1" a="1"/>
  <c r="I723" i="1" s="1"/>
  <c r="J723" i="1" s="1" a="1"/>
  <c r="J723" i="1" s="1"/>
  <c r="I165" i="1" a="1"/>
  <c r="I165" i="1" s="1"/>
  <c r="J165" i="1" s="1" a="1"/>
  <c r="J165" i="1" s="1"/>
  <c r="I366" i="1" a="1"/>
  <c r="I366" i="1" s="1"/>
  <c r="J366" i="1" s="1" a="1"/>
  <c r="J366" i="1" s="1"/>
  <c r="I722" i="1" a="1"/>
  <c r="I722" i="1" s="1"/>
  <c r="J722" i="1" s="1" a="1"/>
  <c r="J722" i="1" s="1"/>
  <c r="I365" i="1" a="1"/>
  <c r="I365" i="1" s="1"/>
  <c r="J365" i="1" s="1" a="1"/>
  <c r="J365" i="1" s="1"/>
  <c r="I364" i="1" a="1"/>
  <c r="I364" i="1" s="1"/>
  <c r="I721" i="1" a="1"/>
  <c r="I721" i="1" s="1"/>
  <c r="J721" i="1" s="1" a="1"/>
  <c r="J721" i="1" s="1"/>
  <c r="I720" i="1" a="1"/>
  <c r="I720" i="1" s="1"/>
  <c r="J720" i="1" s="1" a="1"/>
  <c r="J720" i="1" s="1"/>
  <c r="I363" i="1" a="1"/>
  <c r="I363" i="1" s="1"/>
  <c r="J363" i="1" s="1" a="1"/>
  <c r="J363" i="1" s="1"/>
  <c r="I719" i="1" a="1"/>
  <c r="I719" i="1" s="1"/>
  <c r="J719" i="1" s="1" a="1"/>
  <c r="J719" i="1" s="1"/>
  <c r="I164" i="1" a="1"/>
  <c r="I164" i="1" s="1"/>
  <c r="J164" i="1" s="1" a="1"/>
  <c r="J164" i="1" s="1"/>
  <c r="I362" i="1" a="1"/>
  <c r="I362" i="1" s="1"/>
  <c r="J362" i="1" s="1" a="1"/>
  <c r="J362" i="1" s="1"/>
  <c r="I981" i="1" a="1"/>
  <c r="I981" i="1" s="1"/>
  <c r="J981" i="1" s="1" a="1"/>
  <c r="J981" i="1" s="1"/>
  <c r="I718" i="1" a="1"/>
  <c r="I718" i="1" s="1"/>
  <c r="J718" i="1" s="1" a="1"/>
  <c r="J718" i="1" s="1"/>
  <c r="I163" i="1" a="1"/>
  <c r="I163" i="1" s="1"/>
  <c r="J163" i="1" s="1" a="1"/>
  <c r="J163" i="1" s="1"/>
  <c r="I717" i="1" a="1"/>
  <c r="I717" i="1" s="1"/>
  <c r="J717" i="1" s="1" a="1"/>
  <c r="J717" i="1" s="1"/>
  <c r="I716" i="1" a="1"/>
  <c r="I716" i="1" s="1"/>
  <c r="J716" i="1" s="1" a="1"/>
  <c r="J716" i="1" s="1"/>
  <c r="I715" i="1" a="1"/>
  <c r="I715" i="1" s="1"/>
  <c r="I162" i="1" a="1"/>
  <c r="I162" i="1" s="1"/>
  <c r="J162" i="1" s="1" a="1"/>
  <c r="J162" i="1" s="1"/>
  <c r="I714" i="1" a="1"/>
  <c r="I714" i="1" s="1"/>
  <c r="J714" i="1" s="1" a="1"/>
  <c r="J714" i="1" s="1"/>
  <c r="I980" i="1" a="1"/>
  <c r="I980" i="1" s="1"/>
  <c r="J980" i="1" s="1" a="1"/>
  <c r="J980" i="1" s="1"/>
  <c r="I979" i="1" a="1"/>
  <c r="I979" i="1" s="1"/>
  <c r="J979" i="1" s="1" a="1"/>
  <c r="J979" i="1" s="1"/>
  <c r="I161" i="1" a="1"/>
  <c r="I161" i="1" s="1"/>
  <c r="J161" i="1" s="1" a="1"/>
  <c r="J161" i="1" s="1"/>
  <c r="I160" i="1" a="1"/>
  <c r="I160" i="1" s="1"/>
  <c r="J160" i="1" s="1" a="1"/>
  <c r="J160" i="1" s="1"/>
  <c r="I159" i="1" a="1"/>
  <c r="I159" i="1" s="1"/>
  <c r="J159" i="1" s="1" a="1"/>
  <c r="J159" i="1" s="1"/>
  <c r="I978" i="1" a="1"/>
  <c r="I978" i="1" s="1"/>
  <c r="J978" i="1" s="1" a="1"/>
  <c r="J978" i="1" s="1"/>
  <c r="I158" i="1" a="1"/>
  <c r="I158" i="1" s="1"/>
  <c r="J158" i="1" s="1" a="1"/>
  <c r="J158" i="1" s="1"/>
  <c r="I713" i="1" a="1"/>
  <c r="I713" i="1" s="1"/>
  <c r="J713" i="1" s="1" a="1"/>
  <c r="J713" i="1" s="1"/>
  <c r="I712" i="1" a="1"/>
  <c r="I712" i="1" s="1"/>
  <c r="J712" i="1" s="1" a="1"/>
  <c r="J712" i="1" s="1"/>
  <c r="I711" i="1" a="1"/>
  <c r="I711" i="1" s="1"/>
  <c r="I710" i="1" a="1"/>
  <c r="I710" i="1" s="1"/>
  <c r="J710" i="1" s="1" a="1"/>
  <c r="J710" i="1" s="1"/>
  <c r="I709" i="1" a="1"/>
  <c r="I709" i="1" s="1"/>
  <c r="J709" i="1" s="1" a="1"/>
  <c r="J709" i="1" s="1"/>
  <c r="I977" i="1" a="1"/>
  <c r="I977" i="1" s="1"/>
  <c r="J977" i="1" s="1" a="1"/>
  <c r="J977" i="1" s="1"/>
  <c r="I976" i="1" a="1"/>
  <c r="I976" i="1" s="1"/>
  <c r="J976" i="1" s="1" a="1"/>
  <c r="J976" i="1" s="1"/>
  <c r="I361" i="1" a="1"/>
  <c r="I361" i="1" s="1"/>
  <c r="J361" i="1" s="1" a="1"/>
  <c r="J361" i="1" s="1"/>
  <c r="I975" i="1" a="1"/>
  <c r="I975" i="1" s="1"/>
  <c r="J975" i="1" s="1" a="1"/>
  <c r="J975" i="1" s="1"/>
  <c r="I157" i="1" a="1"/>
  <c r="I157" i="1" s="1"/>
  <c r="J157" i="1" s="1" a="1"/>
  <c r="J157" i="1" s="1"/>
  <c r="I360" i="1" a="1"/>
  <c r="I360" i="1" s="1"/>
  <c r="J360" i="1" s="1" a="1"/>
  <c r="J360" i="1" s="1"/>
  <c r="I156" i="1" a="1"/>
  <c r="I156" i="1" s="1"/>
  <c r="J156" i="1" s="1" a="1"/>
  <c r="J156" i="1" s="1"/>
  <c r="I708" i="1" a="1"/>
  <c r="I708" i="1" s="1"/>
  <c r="J708" i="1" s="1" a="1"/>
  <c r="J708" i="1" s="1"/>
  <c r="I707" i="1" a="1"/>
  <c r="I707" i="1" s="1"/>
  <c r="J707" i="1" s="1" a="1"/>
  <c r="J707" i="1" s="1"/>
  <c r="I974" i="1" a="1"/>
  <c r="I974" i="1" s="1"/>
  <c r="J974" i="1" s="1" a="1"/>
  <c r="J974" i="1" s="1"/>
  <c r="I706" i="1" a="1"/>
  <c r="I706" i="1" s="1"/>
  <c r="J706" i="1" s="1" a="1"/>
  <c r="J706" i="1" s="1"/>
  <c r="I155" i="1" a="1"/>
  <c r="I155" i="1" s="1"/>
  <c r="J155" i="1" s="1" a="1"/>
  <c r="J155" i="1" s="1"/>
  <c r="I705" i="1" a="1"/>
  <c r="I705" i="1" s="1"/>
  <c r="J705" i="1" s="1" a="1"/>
  <c r="J705" i="1" s="1"/>
  <c r="I154" i="1" a="1"/>
  <c r="I154" i="1" s="1"/>
  <c r="J154" i="1" s="1" a="1"/>
  <c r="J154" i="1" s="1"/>
  <c r="I973" i="1" a="1"/>
  <c r="I973" i="1" s="1"/>
  <c r="J973" i="1" s="1" a="1"/>
  <c r="J973" i="1" s="1"/>
  <c r="I153" i="1" a="1"/>
  <c r="I153" i="1" s="1"/>
  <c r="J153" i="1" s="1" a="1"/>
  <c r="J153" i="1" s="1"/>
  <c r="I152" i="1" a="1"/>
  <c r="I152" i="1" s="1"/>
  <c r="J152" i="1" s="1" a="1"/>
  <c r="J152" i="1" s="1"/>
  <c r="I704" i="1" a="1"/>
  <c r="I704" i="1" s="1"/>
  <c r="J704" i="1" s="1" a="1"/>
  <c r="J704" i="1" s="1"/>
  <c r="I703" i="1" a="1"/>
  <c r="I703" i="1" s="1"/>
  <c r="J703" i="1" s="1" a="1"/>
  <c r="J703" i="1" s="1"/>
  <c r="I151" i="1" a="1"/>
  <c r="I151" i="1" s="1"/>
  <c r="J151" i="1" s="1" a="1"/>
  <c r="J151" i="1" s="1"/>
  <c r="I359" i="1" a="1"/>
  <c r="I359" i="1" s="1"/>
  <c r="J359" i="1" s="1" a="1"/>
  <c r="J359" i="1" s="1"/>
  <c r="I358" i="1" a="1"/>
  <c r="I358" i="1" s="1"/>
  <c r="J358" i="1" s="1" a="1"/>
  <c r="J358" i="1" s="1"/>
  <c r="I150" i="1" a="1"/>
  <c r="I150" i="1" s="1"/>
  <c r="J150" i="1" s="1" a="1"/>
  <c r="J150" i="1" s="1"/>
  <c r="I972" i="1" a="1"/>
  <c r="I972" i="1" s="1"/>
  <c r="J972" i="1" s="1" a="1"/>
  <c r="J972" i="1" s="1"/>
  <c r="I702" i="1" a="1"/>
  <c r="I702" i="1" s="1"/>
  <c r="J702" i="1" s="1" a="1"/>
  <c r="J702" i="1" s="1"/>
  <c r="I701" i="1" a="1"/>
  <c r="I701" i="1" s="1"/>
  <c r="J701" i="1" s="1" a="1"/>
  <c r="J701" i="1" s="1"/>
  <c r="I700" i="1" a="1"/>
  <c r="I700" i="1" s="1"/>
  <c r="J700" i="1" s="1" a="1"/>
  <c r="J700" i="1" s="1"/>
  <c r="I357" i="1" a="1"/>
  <c r="I357" i="1" s="1"/>
  <c r="J357" i="1" s="1" a="1"/>
  <c r="J357" i="1" s="1"/>
  <c r="I699" i="1" a="1"/>
  <c r="I699" i="1" s="1"/>
  <c r="J699" i="1" s="1" a="1"/>
  <c r="J699" i="1" s="1"/>
  <c r="I698" i="1" a="1"/>
  <c r="I698" i="1" s="1"/>
  <c r="J698" i="1" s="1" a="1"/>
  <c r="J698" i="1" s="1"/>
  <c r="I697" i="1" a="1"/>
  <c r="I697" i="1" s="1"/>
  <c r="J697" i="1" s="1" a="1"/>
  <c r="J697" i="1" s="1"/>
  <c r="I356" i="1" a="1"/>
  <c r="I356" i="1" s="1"/>
  <c r="J356" i="1" s="1" a="1"/>
  <c r="J356" i="1" s="1"/>
  <c r="I971" i="1" a="1"/>
  <c r="I971" i="1" s="1"/>
  <c r="J971" i="1" s="1" a="1"/>
  <c r="J971" i="1" s="1"/>
  <c r="I970" i="1" a="1"/>
  <c r="I970" i="1" s="1"/>
  <c r="J970" i="1" s="1" a="1"/>
  <c r="J970" i="1" s="1"/>
  <c r="I696" i="1" a="1"/>
  <c r="I696" i="1" s="1"/>
  <c r="J696" i="1" s="1" a="1"/>
  <c r="J696" i="1" s="1"/>
  <c r="I355" i="1" a="1"/>
  <c r="I355" i="1" s="1"/>
  <c r="J355" i="1" s="1" a="1"/>
  <c r="J355" i="1" s="1"/>
  <c r="I354" i="1" a="1"/>
  <c r="I354" i="1" s="1"/>
  <c r="J354" i="1" s="1" a="1"/>
  <c r="J354" i="1" s="1"/>
  <c r="I695" i="1" a="1"/>
  <c r="I695" i="1" s="1"/>
  <c r="I694" i="1" a="1"/>
  <c r="I694" i="1" s="1"/>
  <c r="J694" i="1" s="1" a="1"/>
  <c r="J694" i="1" s="1"/>
  <c r="I969" i="1" a="1"/>
  <c r="I969" i="1" s="1"/>
  <c r="J969" i="1" s="1" a="1"/>
  <c r="J969" i="1" s="1"/>
  <c r="I968" i="1" a="1"/>
  <c r="I968" i="1" s="1"/>
  <c r="J968" i="1" s="1" a="1"/>
  <c r="J968" i="1" s="1"/>
  <c r="I353" i="1" a="1"/>
  <c r="I353" i="1" s="1"/>
  <c r="J353" i="1" s="1" a="1"/>
  <c r="J353" i="1" s="1"/>
  <c r="I693" i="1" a="1"/>
  <c r="I693" i="1" s="1"/>
  <c r="J693" i="1" s="1" a="1"/>
  <c r="J693" i="1" s="1"/>
  <c r="I149" i="1" a="1"/>
  <c r="I149" i="1" s="1"/>
  <c r="J149" i="1" s="1" a="1"/>
  <c r="J149" i="1" s="1"/>
  <c r="I967" i="1" a="1"/>
  <c r="I967" i="1" s="1"/>
  <c r="J967" i="1" s="1" a="1"/>
  <c r="J967" i="1" s="1"/>
  <c r="I352" i="1" a="1"/>
  <c r="I352" i="1" s="1"/>
  <c r="J352" i="1" s="1" a="1"/>
  <c r="J352" i="1" s="1"/>
  <c r="I966" i="1" a="1"/>
  <c r="I966" i="1" s="1"/>
  <c r="J966" i="1" s="1" a="1"/>
  <c r="J966" i="1" s="1"/>
  <c r="I692" i="1" a="1"/>
  <c r="I692" i="1" s="1"/>
  <c r="J692" i="1" s="1" a="1"/>
  <c r="J692" i="1" s="1"/>
  <c r="I148" i="1" a="1"/>
  <c r="I148" i="1" s="1"/>
  <c r="J148" i="1" s="1" a="1"/>
  <c r="J148" i="1" s="1"/>
  <c r="I965" i="1" a="1"/>
  <c r="I965" i="1" s="1"/>
  <c r="J965" i="1" s="1" a="1"/>
  <c r="J965" i="1" s="1"/>
  <c r="I147" i="1" a="1"/>
  <c r="I147" i="1" s="1"/>
  <c r="J147" i="1" s="1" a="1"/>
  <c r="J147" i="1" s="1"/>
  <c r="I146" i="1" a="1"/>
  <c r="I146" i="1" s="1"/>
  <c r="I351" i="1" a="1"/>
  <c r="I351" i="1" s="1"/>
  <c r="J351" i="1" s="1" a="1"/>
  <c r="J351" i="1" s="1"/>
  <c r="I691" i="1" a="1"/>
  <c r="I691" i="1" s="1"/>
  <c r="J691" i="1" s="1" a="1"/>
  <c r="J691" i="1" s="1"/>
  <c r="I964" i="1" a="1"/>
  <c r="I964" i="1" s="1"/>
  <c r="J964" i="1" s="1" a="1"/>
  <c r="J964" i="1" s="1"/>
  <c r="I963" i="1" a="1"/>
  <c r="I963" i="1" s="1"/>
  <c r="J963" i="1" s="1" a="1"/>
  <c r="J963" i="1" s="1"/>
  <c r="I690" i="1" a="1"/>
  <c r="I690" i="1" s="1"/>
  <c r="J690" i="1" s="1" a="1"/>
  <c r="J690" i="1" s="1"/>
  <c r="I145" i="1" a="1"/>
  <c r="I145" i="1" s="1"/>
  <c r="J145" i="1" s="1" a="1"/>
  <c r="J145" i="1" s="1"/>
  <c r="I144" i="1" a="1"/>
  <c r="I144" i="1" s="1"/>
  <c r="J144" i="1" s="1" a="1"/>
  <c r="J144" i="1" s="1"/>
  <c r="I689" i="1" a="1"/>
  <c r="I689" i="1" s="1"/>
  <c r="J689" i="1" s="1" a="1"/>
  <c r="J689" i="1" s="1"/>
  <c r="I143" i="1" a="1"/>
  <c r="I143" i="1" s="1"/>
  <c r="J143" i="1" s="1" a="1"/>
  <c r="J143" i="1" s="1"/>
  <c r="I688" i="1" a="1"/>
  <c r="I688" i="1" s="1"/>
  <c r="J688" i="1" s="1" a="1"/>
  <c r="J688" i="1" s="1"/>
  <c r="I142" i="1" a="1"/>
  <c r="I142" i="1" s="1"/>
  <c r="J142" i="1" s="1" a="1"/>
  <c r="J142" i="1" s="1"/>
  <c r="I687" i="1" a="1"/>
  <c r="I687" i="1" s="1"/>
  <c r="J687" i="1" s="1" a="1"/>
  <c r="J687" i="1" s="1"/>
  <c r="I686" i="1" a="1"/>
  <c r="I686" i="1" s="1"/>
  <c r="J686" i="1" s="1" a="1"/>
  <c r="J686" i="1" s="1"/>
  <c r="I350" i="1" a="1"/>
  <c r="I350" i="1" s="1"/>
  <c r="J350" i="1" s="1" a="1"/>
  <c r="J350" i="1" s="1"/>
  <c r="I141" i="1" a="1"/>
  <c r="I141" i="1" s="1"/>
  <c r="J141" i="1" s="1" a="1"/>
  <c r="J141" i="1" s="1"/>
  <c r="I685" i="1" a="1"/>
  <c r="I685" i="1" s="1"/>
  <c r="J685" i="1" s="1" a="1"/>
  <c r="J685" i="1" s="1"/>
  <c r="I140" i="1" a="1"/>
  <c r="I140" i="1" s="1"/>
  <c r="J140" i="1" s="1" a="1"/>
  <c r="J140" i="1" s="1"/>
  <c r="I684" i="1" a="1"/>
  <c r="I684" i="1" s="1"/>
  <c r="J684" i="1" s="1" a="1"/>
  <c r="J684" i="1" s="1"/>
  <c r="I139" i="1" a="1"/>
  <c r="I139" i="1" s="1"/>
  <c r="J139" i="1" s="1" a="1"/>
  <c r="J139" i="1" s="1"/>
  <c r="I138" i="1" a="1"/>
  <c r="I138" i="1" s="1"/>
  <c r="J138" i="1" s="1" a="1"/>
  <c r="J138" i="1" s="1"/>
  <c r="I683" i="1" a="1"/>
  <c r="I683" i="1" s="1"/>
  <c r="J683" i="1" s="1" a="1"/>
  <c r="J683" i="1" s="1"/>
  <c r="I349" i="1" a="1"/>
  <c r="I349" i="1" s="1"/>
  <c r="J349" i="1" s="1" a="1"/>
  <c r="J349" i="1" s="1"/>
  <c r="I348" i="1" a="1"/>
  <c r="I348" i="1" s="1"/>
  <c r="J348" i="1" s="1" a="1"/>
  <c r="J348" i="1" s="1"/>
  <c r="I682" i="1" a="1"/>
  <c r="I682" i="1" s="1"/>
  <c r="J682" i="1" s="1" a="1"/>
  <c r="J682" i="1" s="1"/>
  <c r="I681" i="1" a="1"/>
  <c r="I681" i="1" s="1"/>
  <c r="J681" i="1" s="1" a="1"/>
  <c r="J681" i="1" s="1"/>
  <c r="I680" i="1" a="1"/>
  <c r="I680" i="1" s="1"/>
  <c r="J680" i="1" s="1" a="1"/>
  <c r="J680" i="1" s="1"/>
  <c r="I347" i="1" a="1"/>
  <c r="I347" i="1" s="1"/>
  <c r="J347" i="1" s="1" a="1"/>
  <c r="J347" i="1" s="1"/>
  <c r="I137" i="1" a="1"/>
  <c r="I137" i="1" s="1"/>
  <c r="J137" i="1" s="1" a="1"/>
  <c r="J137" i="1" s="1"/>
  <c r="I679" i="1" a="1"/>
  <c r="I679" i="1" s="1"/>
  <c r="J679" i="1" s="1" a="1"/>
  <c r="J679" i="1" s="1"/>
  <c r="I678" i="1" a="1"/>
  <c r="I678" i="1" s="1"/>
  <c r="J678" i="1" s="1" a="1"/>
  <c r="J678" i="1" s="1"/>
  <c r="I677" i="1" a="1"/>
  <c r="I677" i="1" s="1"/>
  <c r="J677" i="1" s="1" a="1"/>
  <c r="J677" i="1" s="1"/>
  <c r="I962" i="1" a="1"/>
  <c r="I962" i="1" s="1"/>
  <c r="I676" i="1" a="1"/>
  <c r="I676" i="1" s="1"/>
  <c r="I675" i="1" a="1"/>
  <c r="I675" i="1" s="1"/>
  <c r="J675" i="1" s="1" a="1"/>
  <c r="J675" i="1" s="1"/>
  <c r="I961" i="1" a="1"/>
  <c r="I961" i="1" s="1"/>
  <c r="J961" i="1" s="1" a="1"/>
  <c r="J961" i="1" s="1"/>
  <c r="I674" i="1" a="1"/>
  <c r="I674" i="1" s="1"/>
  <c r="J674" i="1" s="1" a="1"/>
  <c r="J674" i="1" s="1"/>
  <c r="I346" i="1" a="1"/>
  <c r="I346" i="1" s="1"/>
  <c r="J346" i="1" s="1" a="1"/>
  <c r="J346" i="1" s="1"/>
  <c r="I345" i="1" a="1"/>
  <c r="I345" i="1" s="1"/>
  <c r="J345" i="1" s="1" a="1"/>
  <c r="J345" i="1" s="1"/>
  <c r="I673" i="1" a="1"/>
  <c r="I673" i="1" s="1"/>
  <c r="J673" i="1" s="1" a="1"/>
  <c r="J673" i="1" s="1"/>
  <c r="I960" i="1" a="1"/>
  <c r="I960" i="1" s="1"/>
  <c r="J960" i="1" s="1" a="1"/>
  <c r="J960" i="1" s="1"/>
  <c r="I136" i="1" a="1"/>
  <c r="I136" i="1" s="1"/>
  <c r="J136" i="1" s="1" a="1"/>
  <c r="J136" i="1" s="1"/>
  <c r="I959" i="1" a="1"/>
  <c r="I959" i="1" s="1"/>
  <c r="J959" i="1" s="1" a="1"/>
  <c r="J959" i="1" s="1"/>
  <c r="I135" i="1" a="1"/>
  <c r="I135" i="1" s="1"/>
  <c r="J135" i="1" s="1" a="1"/>
  <c r="J135" i="1" s="1"/>
  <c r="I958" i="1" a="1"/>
  <c r="I958" i="1" s="1"/>
  <c r="J958" i="1" s="1" a="1"/>
  <c r="J958" i="1" s="1"/>
  <c r="I134" i="1" a="1"/>
  <c r="I134" i="1" s="1"/>
  <c r="J134" i="1" s="1" a="1"/>
  <c r="J134" i="1" s="1"/>
  <c r="I133" i="1" a="1"/>
  <c r="I133" i="1" s="1"/>
  <c r="J133" i="1" s="1" a="1"/>
  <c r="J133" i="1" s="1"/>
  <c r="I957" i="1" a="1"/>
  <c r="I957" i="1" s="1"/>
  <c r="J957" i="1" s="1" a="1"/>
  <c r="J957" i="1" s="1"/>
  <c r="I672" i="1" a="1"/>
  <c r="I672" i="1" s="1"/>
  <c r="J672" i="1" s="1" a="1"/>
  <c r="J672" i="1" s="1"/>
  <c r="I344" i="1" a="1"/>
  <c r="I344" i="1" s="1"/>
  <c r="J344" i="1" s="1" a="1"/>
  <c r="J344" i="1" s="1"/>
  <c r="I132" i="1" a="1"/>
  <c r="I132" i="1" s="1"/>
  <c r="J132" i="1" s="1" a="1"/>
  <c r="J132" i="1" s="1"/>
  <c r="I671" i="1" a="1"/>
  <c r="I671" i="1" s="1"/>
  <c r="J671" i="1" s="1" a="1"/>
  <c r="J671" i="1" s="1"/>
  <c r="I670" i="1" a="1"/>
  <c r="I670" i="1" s="1"/>
  <c r="J670" i="1" s="1" a="1"/>
  <c r="J670" i="1" s="1"/>
  <c r="I669" i="1" a="1"/>
  <c r="I669" i="1" s="1"/>
  <c r="J669" i="1" s="1" a="1"/>
  <c r="J669" i="1" s="1"/>
  <c r="I343" i="1" a="1"/>
  <c r="I343" i="1" s="1"/>
  <c r="J343" i="1" s="1" a="1"/>
  <c r="J343" i="1" s="1"/>
  <c r="I131" i="1" a="1"/>
  <c r="I131" i="1" s="1"/>
  <c r="J131" i="1" s="1" a="1"/>
  <c r="J131" i="1" s="1"/>
  <c r="I130" i="1" a="1"/>
  <c r="I130" i="1" s="1"/>
  <c r="J130" i="1" s="1" a="1"/>
  <c r="J130" i="1" s="1"/>
  <c r="I129" i="1" a="1"/>
  <c r="I129" i="1" s="1"/>
  <c r="J129" i="1" s="1" a="1"/>
  <c r="J129" i="1" s="1"/>
  <c r="I128" i="1" a="1"/>
  <c r="I128" i="1" s="1"/>
  <c r="J128" i="1" s="1" a="1"/>
  <c r="J128" i="1" s="1"/>
  <c r="I668" i="1" a="1"/>
  <c r="I668" i="1" s="1"/>
  <c r="J668" i="1" s="1" a="1"/>
  <c r="J668" i="1" s="1"/>
  <c r="I342" i="1" a="1"/>
  <c r="I342" i="1" s="1"/>
  <c r="J342" i="1" s="1" a="1"/>
  <c r="J342" i="1" s="1"/>
  <c r="I341" i="1" a="1"/>
  <c r="I341" i="1" s="1"/>
  <c r="J341" i="1" s="1" a="1"/>
  <c r="J341" i="1" s="1"/>
  <c r="I127" i="1" a="1"/>
  <c r="I127" i="1" s="1"/>
  <c r="J127" i="1" s="1" a="1"/>
  <c r="J127" i="1" s="1"/>
  <c r="I667" i="1" a="1"/>
  <c r="I667" i="1" s="1"/>
  <c r="J667" i="1" s="1" a="1"/>
  <c r="J667" i="1" s="1"/>
  <c r="I666" i="1" a="1"/>
  <c r="I666" i="1" s="1"/>
  <c r="J666" i="1" s="1" a="1"/>
  <c r="J666" i="1" s="1"/>
  <c r="I665" i="1" a="1"/>
  <c r="I665" i="1" s="1"/>
  <c r="J665" i="1" s="1" a="1"/>
  <c r="J665" i="1" s="1"/>
  <c r="I664" i="1" a="1"/>
  <c r="I664" i="1" s="1"/>
  <c r="J664" i="1" s="1" a="1"/>
  <c r="J664" i="1" s="1"/>
  <c r="I663" i="1" a="1"/>
  <c r="I663" i="1" s="1"/>
  <c r="J663" i="1" s="1" a="1"/>
  <c r="J663" i="1" s="1"/>
  <c r="I126" i="1" a="1"/>
  <c r="I126" i="1" s="1"/>
  <c r="J126" i="1" s="1" a="1"/>
  <c r="J126" i="1" s="1"/>
  <c r="I125" i="1" a="1"/>
  <c r="I125" i="1" s="1"/>
  <c r="J125" i="1" s="1" a="1"/>
  <c r="J125" i="1" s="1"/>
  <c r="I124" i="1" a="1"/>
  <c r="I124" i="1" s="1"/>
  <c r="J124" i="1" s="1" a="1"/>
  <c r="J124" i="1" s="1"/>
  <c r="I662" i="1" a="1"/>
  <c r="I662" i="1" s="1"/>
  <c r="J662" i="1" s="1" a="1"/>
  <c r="J662" i="1" s="1"/>
  <c r="I123" i="1" a="1"/>
  <c r="I123" i="1" s="1"/>
  <c r="J123" i="1" s="1" a="1"/>
  <c r="J123" i="1" s="1"/>
  <c r="I661" i="1" a="1"/>
  <c r="I661" i="1" s="1"/>
  <c r="J661" i="1" s="1" a="1"/>
  <c r="J661" i="1" s="1"/>
  <c r="I340" i="1" a="1"/>
  <c r="I340" i="1" s="1"/>
  <c r="J340" i="1" s="1" a="1"/>
  <c r="J340" i="1" s="1"/>
  <c r="I956" i="1" a="1"/>
  <c r="I956" i="1" s="1"/>
  <c r="J956" i="1" s="1" a="1"/>
  <c r="J956" i="1" s="1"/>
  <c r="I122" i="1" a="1"/>
  <c r="I122" i="1" s="1"/>
  <c r="J122" i="1" s="1" a="1"/>
  <c r="J122" i="1" s="1"/>
  <c r="I121" i="1" a="1"/>
  <c r="I121" i="1" s="1"/>
  <c r="J121" i="1" s="1" a="1"/>
  <c r="J121" i="1" s="1"/>
  <c r="I120" i="1" a="1"/>
  <c r="I120" i="1" s="1"/>
  <c r="J120" i="1" s="1" a="1"/>
  <c r="J120" i="1" s="1"/>
  <c r="I660" i="1" a="1"/>
  <c r="I660" i="1" s="1"/>
  <c r="J660" i="1" s="1" a="1"/>
  <c r="J660" i="1" s="1"/>
  <c r="I955" i="1" a="1"/>
  <c r="I955" i="1" s="1"/>
  <c r="J955" i="1" s="1" a="1"/>
  <c r="J955" i="1" s="1"/>
  <c r="I119" i="1" a="1"/>
  <c r="I119" i="1" s="1"/>
  <c r="J119" i="1" s="1" a="1"/>
  <c r="J119" i="1" s="1"/>
  <c r="I659" i="1" a="1"/>
  <c r="I659" i="1" s="1"/>
  <c r="J659" i="1" s="1" a="1"/>
  <c r="J659" i="1" s="1"/>
  <c r="I118" i="1" a="1"/>
  <c r="I118" i="1" s="1"/>
  <c r="J118" i="1" s="1" a="1"/>
  <c r="J118" i="1" s="1"/>
  <c r="I117" i="1" a="1"/>
  <c r="I117" i="1" s="1"/>
  <c r="J117" i="1" s="1" a="1"/>
  <c r="J117" i="1" s="1"/>
  <c r="I658" i="1" a="1"/>
  <c r="I658" i="1" s="1"/>
  <c r="J658" i="1" s="1" a="1"/>
  <c r="J658" i="1" s="1"/>
  <c r="I116" i="1" a="1"/>
  <c r="I116" i="1" s="1"/>
  <c r="J116" i="1" s="1" a="1"/>
  <c r="J116" i="1" s="1"/>
  <c r="I339" i="1" a="1"/>
  <c r="I339" i="1" s="1"/>
  <c r="J339" i="1" s="1" a="1"/>
  <c r="J339" i="1" s="1"/>
  <c r="I115" i="1" a="1"/>
  <c r="I115" i="1" s="1"/>
  <c r="I657" i="1" a="1"/>
  <c r="I657" i="1" s="1"/>
  <c r="I656" i="1" a="1"/>
  <c r="I656" i="1" s="1"/>
  <c r="I338" i="1" a="1"/>
  <c r="I338" i="1" s="1"/>
  <c r="J338" i="1" s="1" a="1"/>
  <c r="J338" i="1" s="1"/>
  <c r="I114" i="1" a="1"/>
  <c r="I114" i="1" s="1"/>
  <c r="J114" i="1" s="1" a="1"/>
  <c r="J114" i="1" s="1"/>
  <c r="I113" i="1" a="1"/>
  <c r="I113" i="1" s="1"/>
  <c r="J113" i="1" s="1" a="1"/>
  <c r="J113" i="1" s="1"/>
  <c r="I655" i="1" a="1"/>
  <c r="I655" i="1" s="1"/>
  <c r="J655" i="1" s="1" a="1"/>
  <c r="J655" i="1" s="1"/>
  <c r="I654" i="1" a="1"/>
  <c r="I654" i="1" s="1"/>
  <c r="J654" i="1" s="1" a="1"/>
  <c r="J654" i="1" s="1"/>
  <c r="I954" i="1" a="1"/>
  <c r="I954" i="1" s="1"/>
  <c r="J954" i="1" s="1" a="1"/>
  <c r="J954" i="1" s="1"/>
  <c r="I953" i="1" a="1"/>
  <c r="I953" i="1" s="1"/>
  <c r="J953" i="1" s="1" a="1"/>
  <c r="J953" i="1" s="1"/>
  <c r="I653" i="1" a="1"/>
  <c r="I653" i="1" s="1"/>
  <c r="J653" i="1" s="1" a="1"/>
  <c r="J653" i="1" s="1"/>
  <c r="I952" i="1" a="1"/>
  <c r="I952" i="1" s="1"/>
  <c r="J952" i="1" s="1" a="1"/>
  <c r="J952" i="1" s="1"/>
  <c r="I652" i="1" a="1"/>
  <c r="I652" i="1" s="1"/>
  <c r="J652" i="1" s="1" a="1"/>
  <c r="J652" i="1" s="1"/>
  <c r="I651" i="1" a="1"/>
  <c r="I651" i="1" s="1"/>
  <c r="I337" i="1" a="1"/>
  <c r="I337" i="1" s="1"/>
  <c r="J337" i="1" s="1" a="1"/>
  <c r="J337" i="1" s="1"/>
  <c r="I112" i="1" a="1"/>
  <c r="I112" i="1" s="1"/>
  <c r="J112" i="1" s="1" a="1"/>
  <c r="J112" i="1" s="1"/>
  <c r="I650" i="1" a="1"/>
  <c r="I650" i="1" s="1"/>
  <c r="J650" i="1" s="1" a="1"/>
  <c r="J650" i="1" s="1"/>
  <c r="I649" i="1" a="1"/>
  <c r="I649" i="1" s="1"/>
  <c r="J649" i="1" s="1" a="1"/>
  <c r="J649" i="1" s="1"/>
  <c r="I336" i="1" a="1"/>
  <c r="I336" i="1" s="1"/>
  <c r="J336" i="1" s="1" a="1"/>
  <c r="J336" i="1" s="1"/>
  <c r="I111" i="1" a="1"/>
  <c r="I111" i="1" s="1"/>
  <c r="I648" i="1" a="1"/>
  <c r="I648" i="1" s="1"/>
  <c r="J648" i="1" s="1" a="1"/>
  <c r="J648" i="1" s="1"/>
  <c r="I110" i="1" a="1"/>
  <c r="I110" i="1" s="1"/>
  <c r="J110" i="1" s="1" a="1"/>
  <c r="J110" i="1" s="1"/>
  <c r="I647" i="1" a="1"/>
  <c r="I647" i="1" s="1"/>
  <c r="J647" i="1" s="1" a="1"/>
  <c r="J647" i="1" s="1"/>
  <c r="I109" i="1" a="1"/>
  <c r="I109" i="1" s="1"/>
  <c r="J109" i="1" s="1" a="1"/>
  <c r="J109" i="1" s="1"/>
  <c r="I951" i="1" a="1"/>
  <c r="I951" i="1" s="1"/>
  <c r="J951" i="1" s="1" a="1"/>
  <c r="J951" i="1" s="1"/>
  <c r="I335" i="1" a="1"/>
  <c r="I335" i="1" s="1"/>
  <c r="J335" i="1" s="1" a="1"/>
  <c r="J335" i="1" s="1"/>
  <c r="I646" i="1" a="1"/>
  <c r="I646" i="1" s="1"/>
  <c r="J646" i="1" s="1" a="1"/>
  <c r="J646" i="1" s="1"/>
  <c r="I108" i="1" a="1"/>
  <c r="I108" i="1" s="1"/>
  <c r="J108" i="1" s="1" a="1"/>
  <c r="J108" i="1" s="1"/>
  <c r="I645" i="1" a="1"/>
  <c r="I645" i="1" s="1"/>
  <c r="J645" i="1" s="1" a="1"/>
  <c r="J645" i="1" s="1"/>
  <c r="I107" i="1" a="1"/>
  <c r="I107" i="1" s="1"/>
  <c r="J107" i="1" s="1" a="1"/>
  <c r="J107" i="1" s="1"/>
  <c r="I106" i="1" a="1"/>
  <c r="I106" i="1" s="1"/>
  <c r="J106" i="1" s="1" a="1"/>
  <c r="J106" i="1" s="1"/>
  <c r="I105" i="1" a="1"/>
  <c r="I105" i="1" s="1"/>
  <c r="J105" i="1" s="1" a="1"/>
  <c r="J105" i="1" s="1"/>
  <c r="I644" i="1" a="1"/>
  <c r="I644" i="1" s="1"/>
  <c r="J644" i="1" s="1" a="1"/>
  <c r="J644" i="1" s="1"/>
  <c r="I643" i="1" a="1"/>
  <c r="I643" i="1" s="1"/>
  <c r="I642" i="1" a="1"/>
  <c r="I642" i="1" s="1"/>
  <c r="J642" i="1" s="1" a="1"/>
  <c r="J642" i="1" s="1"/>
  <c r="I641" i="1" a="1"/>
  <c r="I641" i="1" s="1"/>
  <c r="J641" i="1" s="1" a="1"/>
  <c r="J641" i="1" s="1"/>
  <c r="I334" i="1" a="1"/>
  <c r="I334" i="1" s="1"/>
  <c r="J334" i="1" s="1" a="1"/>
  <c r="J334" i="1" s="1"/>
  <c r="I104" i="1" a="1"/>
  <c r="I104" i="1" s="1"/>
  <c r="J104" i="1" s="1" a="1"/>
  <c r="J104" i="1" s="1"/>
  <c r="I640" i="1" a="1"/>
  <c r="I640" i="1" s="1"/>
  <c r="J640" i="1" s="1" a="1"/>
  <c r="J640" i="1" s="1"/>
  <c r="I103" i="1" a="1"/>
  <c r="I103" i="1" s="1"/>
  <c r="J103" i="1" s="1" a="1"/>
  <c r="J103" i="1" s="1"/>
  <c r="I950" i="1" a="1"/>
  <c r="I950" i="1" s="1"/>
  <c r="J950" i="1" s="1" a="1"/>
  <c r="J950" i="1" s="1"/>
  <c r="I949" i="1" a="1"/>
  <c r="I949" i="1" s="1"/>
  <c r="J949" i="1" s="1" a="1"/>
  <c r="J949" i="1" s="1"/>
  <c r="I333" i="1" a="1"/>
  <c r="I333" i="1" s="1"/>
  <c r="J333" i="1" s="1" a="1"/>
  <c r="J333" i="1" s="1"/>
  <c r="I332" i="1" a="1"/>
  <c r="I332" i="1" s="1"/>
  <c r="J332" i="1" s="1" a="1"/>
  <c r="J332" i="1" s="1"/>
  <c r="I102" i="1" a="1"/>
  <c r="I102" i="1" s="1"/>
  <c r="J102" i="1" s="1" a="1"/>
  <c r="J102" i="1" s="1"/>
  <c r="I639" i="1" a="1"/>
  <c r="I639" i="1" s="1"/>
  <c r="J639" i="1" s="1" a="1"/>
  <c r="J639" i="1" s="1"/>
  <c r="I638" i="1" a="1"/>
  <c r="I638" i="1" s="1"/>
  <c r="J638" i="1" s="1" a="1"/>
  <c r="J638" i="1" s="1"/>
  <c r="I331" i="1" a="1"/>
  <c r="I331" i="1" s="1"/>
  <c r="J331" i="1" s="1" a="1"/>
  <c r="J331" i="1" s="1"/>
  <c r="I948" i="1" a="1"/>
  <c r="I948" i="1" s="1"/>
  <c r="J948" i="1" s="1" a="1"/>
  <c r="J948" i="1" s="1"/>
  <c r="I637" i="1" a="1"/>
  <c r="I637" i="1" s="1"/>
  <c r="J637" i="1" s="1" a="1"/>
  <c r="J637" i="1" s="1"/>
  <c r="I330" i="1" a="1"/>
  <c r="I330" i="1" s="1"/>
  <c r="J330" i="1" s="1" a="1"/>
  <c r="J330" i="1" s="1"/>
  <c r="I101" i="1" a="1"/>
  <c r="I101" i="1" s="1"/>
  <c r="J101" i="1" s="1" a="1"/>
  <c r="J101" i="1" s="1"/>
  <c r="I100" i="1" a="1"/>
  <c r="I100" i="1" s="1"/>
  <c r="J100" i="1" s="1" a="1"/>
  <c r="J100" i="1" s="1"/>
  <c r="I99" i="1" a="1"/>
  <c r="I99" i="1" s="1"/>
  <c r="J99" i="1" s="1" a="1"/>
  <c r="J99" i="1" s="1"/>
  <c r="I98" i="1" a="1"/>
  <c r="I98" i="1" s="1"/>
  <c r="J98" i="1" s="1" a="1"/>
  <c r="J98" i="1" s="1"/>
  <c r="I329" i="1" a="1"/>
  <c r="I329" i="1" s="1"/>
  <c r="J329" i="1" s="1" a="1"/>
  <c r="J329" i="1" s="1"/>
  <c r="I636" i="1" a="1"/>
  <c r="I636" i="1" s="1"/>
  <c r="J636" i="1" s="1" a="1"/>
  <c r="J636" i="1" s="1"/>
  <c r="I635" i="1" a="1"/>
  <c r="I635" i="1" s="1"/>
  <c r="J635" i="1" s="1" a="1"/>
  <c r="J635" i="1" s="1"/>
  <c r="I947" i="1" a="1"/>
  <c r="I947" i="1" s="1"/>
  <c r="J947" i="1" s="1" a="1"/>
  <c r="J947" i="1" s="1"/>
  <c r="I634" i="1" a="1"/>
  <c r="I634" i="1" s="1"/>
  <c r="J634" i="1" s="1" a="1"/>
  <c r="J634" i="1" s="1"/>
  <c r="I97" i="1" a="1"/>
  <c r="I97" i="1" s="1"/>
  <c r="J97" i="1" s="1" a="1"/>
  <c r="J97" i="1" s="1"/>
  <c r="I946" i="1" a="1"/>
  <c r="I946" i="1" s="1"/>
  <c r="J946" i="1" s="1" a="1"/>
  <c r="J946" i="1" s="1"/>
  <c r="I945" i="1" a="1"/>
  <c r="I945" i="1" s="1"/>
  <c r="J945" i="1" s="1" a="1"/>
  <c r="J945" i="1" s="1"/>
  <c r="I96" i="1" a="1"/>
  <c r="I96" i="1" s="1"/>
  <c r="J96" i="1" s="1" a="1"/>
  <c r="J96" i="1" s="1"/>
  <c r="I633" i="1" a="1"/>
  <c r="I633" i="1" s="1"/>
  <c r="J633" i="1" s="1" a="1"/>
  <c r="J633" i="1" s="1"/>
  <c r="I632" i="1" a="1"/>
  <c r="I632" i="1" s="1"/>
  <c r="J632" i="1" s="1" a="1"/>
  <c r="J632" i="1" s="1"/>
  <c r="I631" i="1" a="1"/>
  <c r="I631" i="1" s="1"/>
  <c r="J631" i="1" s="1" a="1"/>
  <c r="J631" i="1" s="1"/>
  <c r="I630" i="1" a="1"/>
  <c r="I630" i="1" s="1"/>
  <c r="J630" i="1" s="1" a="1"/>
  <c r="J630" i="1" s="1"/>
  <c r="I629" i="1" a="1"/>
  <c r="I629" i="1" s="1"/>
  <c r="J629" i="1" s="1" a="1"/>
  <c r="J629" i="1" s="1"/>
  <c r="I944" i="1" a="1"/>
  <c r="I944" i="1" s="1"/>
  <c r="J944" i="1" s="1" a="1"/>
  <c r="J944" i="1" s="1"/>
  <c r="I95" i="1" a="1"/>
  <c r="I95" i="1" s="1"/>
  <c r="J95" i="1" s="1" a="1"/>
  <c r="J95" i="1" s="1"/>
  <c r="I628" i="1" a="1"/>
  <c r="I628" i="1" s="1"/>
  <c r="J628" i="1" s="1" a="1"/>
  <c r="J628" i="1" s="1"/>
  <c r="I627" i="1" a="1"/>
  <c r="I627" i="1" s="1"/>
  <c r="J627" i="1" s="1" a="1"/>
  <c r="J627" i="1" s="1"/>
  <c r="I943" i="1" a="1"/>
  <c r="I943" i="1" s="1"/>
  <c r="J943" i="1" s="1" a="1"/>
  <c r="J943" i="1" s="1"/>
  <c r="I942" i="1" a="1"/>
  <c r="I942" i="1" s="1"/>
  <c r="J942" i="1" s="1" a="1"/>
  <c r="J942" i="1" s="1"/>
  <c r="I626" i="1" a="1"/>
  <c r="I626" i="1" s="1"/>
  <c r="J626" i="1" s="1" a="1"/>
  <c r="I625" i="1" a="1"/>
  <c r="I625" i="1" s="1"/>
  <c r="J625" i="1" s="1" a="1"/>
  <c r="J625" i="1" s="1"/>
  <c r="I624" i="1" a="1"/>
  <c r="I624" i="1" s="1"/>
  <c r="I623" i="1" a="1"/>
  <c r="I623" i="1" s="1"/>
  <c r="J623" i="1" s="1" a="1"/>
  <c r="J623" i="1" s="1"/>
  <c r="I622" i="1" a="1"/>
  <c r="I622" i="1" s="1"/>
  <c r="J622" i="1" s="1" a="1"/>
  <c r="J622" i="1" s="1"/>
  <c r="I94" i="1" a="1"/>
  <c r="I94" i="1" s="1"/>
  <c r="J94" i="1" s="1" a="1"/>
  <c r="J94" i="1" s="1"/>
  <c r="I621" i="1" a="1"/>
  <c r="I621" i="1" s="1"/>
  <c r="J621" i="1" s="1" a="1"/>
  <c r="J621" i="1" s="1"/>
  <c r="I620" i="1" a="1"/>
  <c r="I620" i="1" s="1"/>
  <c r="J620" i="1" s="1" a="1"/>
  <c r="J620" i="1" s="1"/>
  <c r="I619" i="1" a="1"/>
  <c r="I619" i="1" s="1"/>
  <c r="J619" i="1" s="1" a="1"/>
  <c r="J619" i="1" s="1"/>
  <c r="I618" i="1" a="1"/>
  <c r="I618" i="1" s="1"/>
  <c r="J618" i="1" s="1" a="1"/>
  <c r="J618" i="1" s="1"/>
  <c r="I941" i="1" a="1"/>
  <c r="I941" i="1" s="1"/>
  <c r="J941" i="1" s="1" a="1"/>
  <c r="J941" i="1" s="1"/>
  <c r="I93" i="1" a="1"/>
  <c r="I93" i="1" s="1"/>
  <c r="J93" i="1" s="1" a="1"/>
  <c r="J93" i="1" s="1"/>
  <c r="I940" i="1" a="1"/>
  <c r="I940" i="1" s="1"/>
  <c r="J940" i="1" s="1" a="1"/>
  <c r="J940" i="1" s="1"/>
  <c r="I328" i="1" a="1"/>
  <c r="I328" i="1" s="1"/>
  <c r="I327" i="1" a="1"/>
  <c r="I327" i="1" s="1"/>
  <c r="J327" i="1" s="1" a="1"/>
  <c r="J327" i="1" s="1"/>
  <c r="I326" i="1" a="1"/>
  <c r="I326" i="1" s="1"/>
  <c r="J326" i="1" s="1" a="1"/>
  <c r="J326" i="1" s="1"/>
  <c r="I325" i="1" a="1"/>
  <c r="I325" i="1" s="1"/>
  <c r="J325" i="1" s="1" a="1"/>
  <c r="J325" i="1" s="1"/>
  <c r="I324" i="1" a="1"/>
  <c r="I324" i="1" s="1"/>
  <c r="J324" i="1" s="1" a="1"/>
  <c r="J324" i="1" s="1"/>
  <c r="I323" i="1" a="1"/>
  <c r="I323" i="1" s="1"/>
  <c r="J323" i="1" s="1" a="1"/>
  <c r="J323" i="1" s="1"/>
  <c r="I617" i="1" a="1"/>
  <c r="I617" i="1" s="1"/>
  <c r="J617" i="1" s="1" a="1"/>
  <c r="J617" i="1" s="1"/>
  <c r="I616" i="1" a="1"/>
  <c r="I616" i="1" s="1"/>
  <c r="J616" i="1" s="1" a="1"/>
  <c r="J616" i="1" s="1"/>
  <c r="I322" i="1" a="1"/>
  <c r="I322" i="1" s="1"/>
  <c r="J322" i="1" s="1" a="1"/>
  <c r="J322" i="1" s="1"/>
  <c r="I92" i="1" a="1"/>
  <c r="I92" i="1" s="1"/>
  <c r="J92" i="1" s="1" a="1"/>
  <c r="J92" i="1" s="1"/>
  <c r="I615" i="1" a="1"/>
  <c r="I615" i="1" s="1"/>
  <c r="J615" i="1" s="1" a="1"/>
  <c r="J615" i="1" s="1"/>
  <c r="I321" i="1" a="1"/>
  <c r="I321" i="1" s="1"/>
  <c r="J321" i="1" s="1" a="1"/>
  <c r="J321" i="1" s="1"/>
  <c r="I320" i="1" a="1"/>
  <c r="I320" i="1" s="1"/>
  <c r="J320" i="1" s="1" a="1"/>
  <c r="J320" i="1" s="1"/>
  <c r="I319" i="1" a="1"/>
  <c r="I319" i="1" s="1"/>
  <c r="J319" i="1" s="1" a="1"/>
  <c r="J319" i="1" s="1"/>
  <c r="I614" i="1" a="1"/>
  <c r="I614" i="1" s="1"/>
  <c r="J614" i="1" s="1" a="1"/>
  <c r="J614" i="1" s="1"/>
  <c r="I318" i="1" a="1"/>
  <c r="I318" i="1" s="1"/>
  <c r="J318" i="1" s="1" a="1"/>
  <c r="J318" i="1" s="1"/>
  <c r="I317" i="1" a="1"/>
  <c r="I317" i="1" s="1"/>
  <c r="J317" i="1" s="1" a="1"/>
  <c r="J317" i="1" s="1"/>
  <c r="I613" i="1" a="1"/>
  <c r="I613" i="1" s="1"/>
  <c r="J613" i="1" s="1" a="1"/>
  <c r="J613" i="1" s="1"/>
  <c r="I612" i="1" a="1"/>
  <c r="I612" i="1" s="1"/>
  <c r="I91" i="1" a="1"/>
  <c r="I91" i="1" s="1"/>
  <c r="I316" i="1" a="1"/>
  <c r="I316" i="1" s="1"/>
  <c r="J316" i="1" s="1" a="1"/>
  <c r="J316" i="1" s="1"/>
  <c r="I939" i="1" a="1"/>
  <c r="I939" i="1" s="1"/>
  <c r="J939" i="1" s="1" a="1"/>
  <c r="J939" i="1" s="1"/>
  <c r="I938" i="1" a="1"/>
  <c r="I938" i="1" s="1"/>
  <c r="J938" i="1" s="1" a="1"/>
  <c r="J938" i="1" s="1"/>
  <c r="I90" i="1" a="1"/>
  <c r="I90" i="1" s="1"/>
  <c r="J90" i="1" s="1" a="1"/>
  <c r="J90" i="1" s="1"/>
  <c r="I611" i="1" a="1"/>
  <c r="I611" i="1" s="1"/>
  <c r="J611" i="1" s="1" a="1"/>
  <c r="J611" i="1" s="1"/>
  <c r="I610" i="1" a="1"/>
  <c r="I610" i="1" s="1"/>
  <c r="J610" i="1" s="1" a="1"/>
  <c r="J610" i="1" s="1"/>
  <c r="I937" i="1" a="1"/>
  <c r="I937" i="1" s="1"/>
  <c r="J937" i="1" s="1" a="1"/>
  <c r="J937" i="1" s="1"/>
  <c r="I89" i="1" a="1"/>
  <c r="I89" i="1" s="1"/>
  <c r="J89" i="1" s="1" a="1"/>
  <c r="J89" i="1" s="1"/>
  <c r="I609" i="1" a="1"/>
  <c r="I609" i="1" s="1"/>
  <c r="J609" i="1" s="1" a="1"/>
  <c r="J609" i="1" s="1"/>
  <c r="I88" i="1" a="1"/>
  <c r="I88" i="1" s="1"/>
  <c r="J88" i="1" s="1" a="1"/>
  <c r="J88" i="1" s="1"/>
  <c r="I936" i="1" a="1"/>
  <c r="I936" i="1" s="1"/>
  <c r="J936" i="1" s="1" a="1"/>
  <c r="J936" i="1" s="1"/>
  <c r="I608" i="1" a="1"/>
  <c r="I608" i="1" s="1"/>
  <c r="J608" i="1" s="1" a="1"/>
  <c r="J608" i="1" s="1"/>
  <c r="I607" i="1" a="1"/>
  <c r="I607" i="1" s="1"/>
  <c r="J607" i="1" s="1" a="1"/>
  <c r="J607" i="1" s="1"/>
  <c r="I87" i="1" a="1"/>
  <c r="I87" i="1" s="1"/>
  <c r="J87" i="1" s="1" a="1"/>
  <c r="J87" i="1" s="1"/>
  <c r="I315" i="1" a="1"/>
  <c r="I315" i="1" s="1"/>
  <c r="J315" i="1" s="1" a="1"/>
  <c r="J315" i="1" s="1"/>
  <c r="I606" i="1" a="1"/>
  <c r="I606" i="1" s="1"/>
  <c r="I605" i="1" a="1"/>
  <c r="I605" i="1" s="1"/>
  <c r="J605" i="1" s="1" a="1"/>
  <c r="J605" i="1" s="1"/>
  <c r="I935" i="1" a="1"/>
  <c r="I935" i="1" s="1"/>
  <c r="I86" i="1" a="1"/>
  <c r="I86" i="1" s="1"/>
  <c r="J86" i="1" s="1" a="1"/>
  <c r="J86" i="1" s="1"/>
  <c r="I934" i="1" a="1"/>
  <c r="I934" i="1" s="1"/>
  <c r="J934" i="1" s="1" a="1"/>
  <c r="J934" i="1" s="1"/>
  <c r="I604" i="1" a="1"/>
  <c r="I604" i="1" s="1"/>
  <c r="J604" i="1" s="1" a="1"/>
  <c r="J604" i="1" s="1"/>
  <c r="I85" i="1" a="1"/>
  <c r="I85" i="1" s="1"/>
  <c r="J85" i="1" s="1" a="1"/>
  <c r="J85" i="1" s="1"/>
  <c r="I933" i="1" a="1"/>
  <c r="I933" i="1" s="1"/>
  <c r="J933" i="1" s="1" a="1"/>
  <c r="J933" i="1" s="1"/>
  <c r="I314" i="1" a="1"/>
  <c r="I314" i="1" s="1"/>
  <c r="J314" i="1" s="1" a="1"/>
  <c r="J314" i="1" s="1"/>
  <c r="I603" i="1" a="1"/>
  <c r="I603" i="1" s="1"/>
  <c r="J603" i="1" s="1" a="1"/>
  <c r="J603" i="1" s="1"/>
  <c r="I84" i="1" a="1"/>
  <c r="I84" i="1" s="1"/>
  <c r="J84" i="1" s="1" a="1"/>
  <c r="J84" i="1" s="1"/>
  <c r="I602" i="1" a="1"/>
  <c r="I602" i="1" s="1"/>
  <c r="J602" i="1" s="1" a="1"/>
  <c r="J602" i="1" s="1"/>
  <c r="I932" i="1" a="1"/>
  <c r="I932" i="1"/>
  <c r="J932" i="1" s="1" a="1"/>
  <c r="J932" i="1" s="1"/>
  <c r="I83" i="1" a="1"/>
  <c r="I83" i="1" s="1"/>
  <c r="J83" i="1" s="1" a="1"/>
  <c r="J83" i="1" s="1"/>
  <c r="I601" i="1" a="1"/>
  <c r="I601" i="1" s="1"/>
  <c r="J601" i="1" s="1" a="1"/>
  <c r="J601" i="1" s="1"/>
  <c r="I931" i="1" a="1"/>
  <c r="I931" i="1" s="1"/>
  <c r="J931" i="1" s="1" a="1"/>
  <c r="J931" i="1" s="1"/>
  <c r="I82" i="1" a="1"/>
  <c r="I82" i="1" s="1"/>
  <c r="J82" i="1" s="1" a="1"/>
  <c r="J82" i="1" s="1"/>
  <c r="I930" i="1" a="1"/>
  <c r="I930" i="1" s="1"/>
  <c r="J930" i="1" s="1" a="1"/>
  <c r="J930" i="1" s="1"/>
  <c r="I81" i="1" a="1"/>
  <c r="I81" i="1" s="1"/>
  <c r="J81" i="1" s="1" a="1"/>
  <c r="J81" i="1" s="1"/>
  <c r="I80" i="1" a="1"/>
  <c r="I80" i="1" s="1"/>
  <c r="J80" i="1" s="1" a="1"/>
  <c r="J80" i="1" s="1"/>
  <c r="I313" i="1" a="1"/>
  <c r="I313" i="1" s="1"/>
  <c r="J313" i="1" s="1" a="1"/>
  <c r="I600" i="1" a="1"/>
  <c r="I600" i="1" s="1"/>
  <c r="J600" i="1" s="1" a="1"/>
  <c r="J600" i="1" s="1"/>
  <c r="I929" i="1" a="1"/>
  <c r="I929" i="1" s="1"/>
  <c r="J929" i="1" s="1" a="1"/>
  <c r="J929" i="1" s="1"/>
  <c r="I599" i="1" a="1"/>
  <c r="I599" i="1" s="1"/>
  <c r="J599" i="1" s="1" a="1"/>
  <c r="J599" i="1" s="1"/>
  <c r="I79" i="1" a="1"/>
  <c r="I79" i="1" s="1"/>
  <c r="J79" i="1" s="1" a="1"/>
  <c r="J79" i="1" s="1"/>
  <c r="I78" i="1" a="1"/>
  <c r="I78" i="1" s="1"/>
  <c r="J78" i="1" s="1" a="1"/>
  <c r="J78" i="1" s="1"/>
  <c r="I598" i="1" a="1"/>
  <c r="I598" i="1" s="1"/>
  <c r="J598" i="1" s="1" a="1"/>
  <c r="J598" i="1" s="1"/>
  <c r="I312" i="1" a="1"/>
  <c r="I312" i="1" s="1"/>
  <c r="J312" i="1" s="1" a="1"/>
  <c r="J312" i="1" s="1"/>
  <c r="I311" i="1" a="1"/>
  <c r="I311" i="1" s="1"/>
  <c r="J311" i="1" s="1" a="1"/>
  <c r="J311" i="1" s="1"/>
  <c r="I77" i="1" a="1"/>
  <c r="I77" i="1" s="1"/>
  <c r="J77" i="1" s="1" a="1"/>
  <c r="J77" i="1" s="1"/>
  <c r="I76" i="1" a="1"/>
  <c r="I76" i="1" s="1"/>
  <c r="J76" i="1" s="1" a="1"/>
  <c r="J76" i="1" s="1"/>
  <c r="I75" i="1" a="1"/>
  <c r="I75" i="1" s="1"/>
  <c r="J75" i="1" s="1" a="1"/>
  <c r="J75" i="1" s="1"/>
  <c r="I74" i="1" a="1"/>
  <c r="I74" i="1" s="1"/>
  <c r="J74" i="1" s="1" a="1"/>
  <c r="J74" i="1" s="1"/>
  <c r="I73" i="1" a="1"/>
  <c r="I73" i="1" s="1"/>
  <c r="J73" i="1" s="1" a="1"/>
  <c r="J73" i="1" s="1"/>
  <c r="I928" i="1" a="1"/>
  <c r="I928" i="1" s="1"/>
  <c r="J928" i="1" s="1" a="1"/>
  <c r="J928" i="1" s="1"/>
  <c r="I597" i="1" a="1"/>
  <c r="I597" i="1" s="1"/>
  <c r="J597" i="1" s="1" a="1"/>
  <c r="J597" i="1" s="1"/>
  <c r="I927" i="1" a="1"/>
  <c r="I927" i="1" s="1"/>
  <c r="J927" i="1" s="1" a="1"/>
  <c r="J927" i="1" s="1"/>
  <c r="I72" i="1" a="1"/>
  <c r="I72" i="1" s="1"/>
  <c r="J72" i="1" s="1" a="1"/>
  <c r="J72" i="1" s="1"/>
  <c r="I596" i="1" a="1"/>
  <c r="I596" i="1" s="1"/>
  <c r="J596" i="1" s="1" a="1"/>
  <c r="J596" i="1" s="1"/>
  <c r="I310" i="1" a="1"/>
  <c r="I310" i="1" s="1"/>
  <c r="J310" i="1" s="1" a="1"/>
  <c r="J310" i="1" s="1"/>
  <c r="I71" i="1" a="1"/>
  <c r="I71" i="1" s="1"/>
  <c r="J71" i="1" s="1" a="1"/>
  <c r="J71" i="1" s="1"/>
  <c r="I595" i="1" a="1"/>
  <c r="I595" i="1" s="1"/>
  <c r="J595" i="1" s="1" a="1"/>
  <c r="J595" i="1" s="1"/>
  <c r="I70" i="1" a="1"/>
  <c r="I70" i="1" s="1"/>
  <c r="J70" i="1" s="1" a="1"/>
  <c r="J70" i="1" s="1"/>
  <c r="I926" i="1" a="1"/>
  <c r="I926" i="1" s="1"/>
  <c r="J926" i="1" s="1" a="1"/>
  <c r="I594" i="1" a="1"/>
  <c r="I594" i="1" s="1"/>
  <c r="I593" i="1" a="1"/>
  <c r="I593" i="1" s="1"/>
  <c r="J593" i="1" s="1" a="1"/>
  <c r="J593" i="1" s="1"/>
  <c r="I592" i="1" a="1"/>
  <c r="I592" i="1" s="1"/>
  <c r="J592" i="1" s="1" a="1"/>
  <c r="J592" i="1" s="1"/>
  <c r="I69" i="1" a="1"/>
  <c r="I69" i="1" s="1"/>
  <c r="J69" i="1" s="1" a="1"/>
  <c r="J69" i="1" s="1"/>
  <c r="I309" i="1" a="1"/>
  <c r="I309" i="1" s="1"/>
  <c r="J309" i="1" s="1" a="1"/>
  <c r="J309" i="1" s="1"/>
  <c r="I68" i="1" a="1"/>
  <c r="I68" i="1" s="1"/>
  <c r="J68" i="1" s="1" a="1"/>
  <c r="J68" i="1" s="1"/>
  <c r="I308" i="1" a="1"/>
  <c r="I308" i="1" s="1"/>
  <c r="J308" i="1" s="1" a="1"/>
  <c r="J308" i="1" s="1"/>
  <c r="I591" i="1" a="1"/>
  <c r="I591" i="1" s="1"/>
  <c r="J591" i="1" s="1" a="1"/>
  <c r="J591" i="1" s="1"/>
  <c r="I67" i="1" a="1"/>
  <c r="I67" i="1" s="1"/>
  <c r="J67" i="1" s="1" a="1"/>
  <c r="J67" i="1" s="1"/>
  <c r="I590" i="1" a="1"/>
  <c r="I590" i="1" s="1"/>
  <c r="J590" i="1" s="1" a="1"/>
  <c r="J590" i="1" s="1"/>
  <c r="I66" i="1" a="1"/>
  <c r="I66" i="1" s="1"/>
  <c r="J66" i="1" s="1" a="1"/>
  <c r="J66" i="1" s="1"/>
  <c r="I589" i="1" a="1"/>
  <c r="I589" i="1" s="1"/>
  <c r="J589" i="1" s="1" a="1"/>
  <c r="J589" i="1" s="1"/>
  <c r="I307" i="1" a="1"/>
  <c r="I307" i="1" s="1"/>
  <c r="J307" i="1" s="1" a="1"/>
  <c r="J307" i="1" s="1"/>
  <c r="I588" i="1" a="1"/>
  <c r="I588" i="1" s="1"/>
  <c r="J588" i="1" s="1" a="1"/>
  <c r="J588" i="1" s="1"/>
  <c r="I306" i="1" a="1"/>
  <c r="I306" i="1" s="1"/>
  <c r="I65" i="1" a="1"/>
  <c r="I65" i="1" s="1"/>
  <c r="J65" i="1" s="1" a="1"/>
  <c r="J65" i="1" s="1"/>
  <c r="I305" i="1" a="1"/>
  <c r="I305" i="1" s="1"/>
  <c r="J305" i="1" s="1" a="1"/>
  <c r="J305" i="1" s="1"/>
  <c r="I304" i="1" a="1"/>
  <c r="I304" i="1" s="1"/>
  <c r="J304" i="1" s="1" a="1"/>
  <c r="J304" i="1" s="1"/>
  <c r="I587" i="1" a="1"/>
  <c r="I587" i="1" s="1"/>
  <c r="J587" i="1" s="1" a="1"/>
  <c r="J587" i="1" s="1"/>
  <c r="I586" i="1" a="1"/>
  <c r="I586" i="1" s="1"/>
  <c r="J586" i="1" s="1" a="1"/>
  <c r="J586" i="1" s="1"/>
  <c r="I64" i="1" a="1"/>
  <c r="I64" i="1" s="1"/>
  <c r="J64" i="1" s="1" a="1"/>
  <c r="J64" i="1" s="1"/>
  <c r="I63" i="1" a="1"/>
  <c r="I63" i="1" s="1"/>
  <c r="J63" i="1" s="1" a="1"/>
  <c r="J63" i="1" s="1"/>
  <c r="I62" i="1" a="1"/>
  <c r="I62" i="1" s="1"/>
  <c r="J62" i="1" s="1" a="1"/>
  <c r="J62" i="1" s="1"/>
  <c r="I585" i="1" a="1"/>
  <c r="I585" i="1" s="1"/>
  <c r="J585" i="1" s="1" a="1"/>
  <c r="J585" i="1" s="1"/>
  <c r="I584" i="1" a="1"/>
  <c r="I584" i="1" s="1"/>
  <c r="J584" i="1" s="1" a="1"/>
  <c r="J584" i="1" s="1"/>
  <c r="I61" i="1" a="1"/>
  <c r="I61" i="1" s="1"/>
  <c r="J61" i="1" s="1" a="1"/>
  <c r="J61" i="1" s="1"/>
  <c r="I583" i="1" a="1"/>
  <c r="I583" i="1"/>
  <c r="J583" i="1" s="1" a="1"/>
  <c r="J583" i="1" s="1"/>
  <c r="I582" i="1" a="1"/>
  <c r="I582" i="1" s="1"/>
  <c r="J582" i="1" s="1" a="1"/>
  <c r="J582" i="1" s="1"/>
  <c r="I60" i="1" a="1"/>
  <c r="I60" i="1" s="1"/>
  <c r="J60" i="1" s="1" a="1"/>
  <c r="J60" i="1" s="1"/>
  <c r="I581" i="1" a="1"/>
  <c r="I581" i="1" s="1"/>
  <c r="J581" i="1" s="1" a="1"/>
  <c r="J581" i="1" s="1"/>
  <c r="I59" i="1" a="1"/>
  <c r="I59" i="1" s="1"/>
  <c r="I925" i="1" a="1"/>
  <c r="I925" i="1" s="1"/>
  <c r="J925" i="1" s="1" a="1"/>
  <c r="J925" i="1" s="1"/>
  <c r="I580" i="1" a="1"/>
  <c r="I580" i="1" s="1"/>
  <c r="J580" i="1" s="1" a="1"/>
  <c r="J580" i="1" s="1"/>
  <c r="I579" i="1" a="1"/>
  <c r="I579" i="1" s="1"/>
  <c r="J579" i="1" s="1" a="1"/>
  <c r="J579" i="1" s="1"/>
  <c r="I58" i="1" a="1"/>
  <c r="I58" i="1" s="1"/>
  <c r="J58" i="1" s="1" a="1"/>
  <c r="J58" i="1" s="1"/>
  <c r="I578" i="1" a="1"/>
  <c r="I578" i="1" s="1"/>
  <c r="J578" i="1" s="1" a="1"/>
  <c r="J578" i="1" s="1"/>
  <c r="I303" i="1" a="1"/>
  <c r="I303" i="1" s="1"/>
  <c r="I577" i="1" a="1"/>
  <c r="I577" i="1" s="1"/>
  <c r="J577" i="1" s="1" a="1"/>
  <c r="J577" i="1" s="1"/>
  <c r="I576" i="1" a="1"/>
  <c r="I576" i="1" s="1"/>
  <c r="J576" i="1" s="1" a="1"/>
  <c r="J576" i="1" s="1"/>
  <c r="I302" i="1" a="1"/>
  <c r="I302" i="1" s="1"/>
  <c r="J302" i="1" s="1" a="1"/>
  <c r="J302" i="1" s="1"/>
  <c r="I924" i="1" a="1"/>
  <c r="I924" i="1" s="1"/>
  <c r="J924" i="1" s="1" a="1"/>
  <c r="J924" i="1" s="1"/>
  <c r="I575" i="1" a="1"/>
  <c r="I575" i="1" s="1"/>
  <c r="J575" i="1" s="1" a="1"/>
  <c r="J575" i="1" s="1"/>
  <c r="I301" i="1" a="1"/>
  <c r="I301" i="1" s="1"/>
  <c r="J301" i="1" s="1" a="1"/>
  <c r="J301" i="1" s="1"/>
  <c r="I574" i="1" a="1"/>
  <c r="I574" i="1" s="1"/>
  <c r="J574" i="1" s="1" a="1"/>
  <c r="J574" i="1" s="1"/>
  <c r="I57" i="1" a="1"/>
  <c r="I57" i="1" s="1"/>
  <c r="J57" i="1" s="1" a="1"/>
  <c r="J57" i="1" s="1"/>
  <c r="I573" i="1" a="1"/>
  <c r="I573" i="1" s="1"/>
  <c r="J573" i="1" s="1" a="1"/>
  <c r="J573" i="1" s="1"/>
  <c r="I572" i="1" a="1"/>
  <c r="I572" i="1" s="1"/>
  <c r="J572" i="1" s="1" a="1"/>
  <c r="J572" i="1" s="1"/>
  <c r="I300" i="1" a="1"/>
  <c r="I300" i="1" s="1"/>
  <c r="J300" i="1" s="1" a="1"/>
  <c r="J300" i="1" s="1"/>
  <c r="I923" i="1" a="1"/>
  <c r="I923" i="1" s="1"/>
  <c r="J923" i="1" s="1" a="1"/>
  <c r="J923" i="1" s="1"/>
  <c r="I922" i="1" a="1"/>
  <c r="I922" i="1" s="1"/>
  <c r="J922" i="1" s="1" a="1"/>
  <c r="J922" i="1" s="1"/>
  <c r="I299" i="1" a="1"/>
  <c r="I299" i="1" s="1"/>
  <c r="J299" i="1" s="1" a="1"/>
  <c r="J299" i="1" s="1"/>
  <c r="I921" i="1" a="1"/>
  <c r="I921" i="1" s="1"/>
  <c r="J921" i="1" s="1" a="1"/>
  <c r="J921" i="1" s="1"/>
  <c r="I571" i="1" a="1"/>
  <c r="I571" i="1" s="1"/>
  <c r="I56" i="1" a="1"/>
  <c r="I56" i="1" s="1"/>
  <c r="J56" i="1" s="1" a="1"/>
  <c r="J56" i="1" s="1"/>
  <c r="I570" i="1" a="1"/>
  <c r="I570" i="1" s="1"/>
  <c r="J570" i="1" s="1" a="1"/>
  <c r="J570" i="1" s="1"/>
  <c r="I920" i="1" a="1"/>
  <c r="I920" i="1" s="1"/>
  <c r="J920" i="1" s="1" a="1"/>
  <c r="J920" i="1" s="1"/>
  <c r="I55" i="1" a="1"/>
  <c r="I55" i="1" s="1"/>
  <c r="J55" i="1" s="1" a="1"/>
  <c r="J55" i="1" s="1"/>
  <c r="I569" i="1" a="1"/>
  <c r="I569" i="1" s="1"/>
  <c r="J569" i="1" s="1" a="1"/>
  <c r="J569" i="1" s="1"/>
  <c r="I919" i="1" a="1"/>
  <c r="I919" i="1" s="1"/>
  <c r="J919" i="1" s="1" a="1"/>
  <c r="J919" i="1" s="1"/>
  <c r="I54" i="1" a="1"/>
  <c r="I54" i="1" s="1"/>
  <c r="J54" i="1" s="1" a="1"/>
  <c r="J54" i="1" s="1"/>
  <c r="I53" i="1" a="1"/>
  <c r="I53" i="1" s="1"/>
  <c r="J53" i="1" s="1" a="1"/>
  <c r="J53" i="1" s="1"/>
  <c r="I918" i="1" a="1"/>
  <c r="I918" i="1" s="1"/>
  <c r="J918" i="1" s="1" a="1"/>
  <c r="J918" i="1" s="1"/>
  <c r="I52" i="1" a="1"/>
  <c r="I52" i="1" s="1"/>
  <c r="J52" i="1" s="1" a="1"/>
  <c r="J52" i="1" s="1"/>
  <c r="I298" i="1" a="1"/>
  <c r="I298" i="1" s="1"/>
  <c r="J298" i="1" s="1" a="1"/>
  <c r="J298" i="1" s="1"/>
  <c r="I568" i="1" a="1"/>
  <c r="I568" i="1" s="1"/>
  <c r="J568" i="1" s="1" a="1"/>
  <c r="J568" i="1" s="1"/>
  <c r="I567" i="1" a="1"/>
  <c r="I567" i="1" s="1"/>
  <c r="J567" i="1" s="1" a="1"/>
  <c r="J567" i="1" s="1"/>
  <c r="I51" i="1" a="1"/>
  <c r="I51" i="1" s="1"/>
  <c r="J51" i="1" s="1" a="1"/>
  <c r="J51" i="1" s="1"/>
  <c r="I50" i="1" a="1"/>
  <c r="I50" i="1" s="1"/>
  <c r="J50" i="1" s="1" a="1"/>
  <c r="J50" i="1" s="1"/>
  <c r="I566" i="1" a="1"/>
  <c r="I566" i="1" s="1"/>
  <c r="J566" i="1" s="1" a="1"/>
  <c r="J566" i="1" s="1"/>
  <c r="I565" i="1" a="1"/>
  <c r="I565" i="1" s="1"/>
  <c r="J565" i="1" s="1" a="1"/>
  <c r="J565" i="1" s="1"/>
  <c r="I49" i="1" a="1"/>
  <c r="I49" i="1" s="1"/>
  <c r="J49" i="1" s="1" a="1"/>
  <c r="J49" i="1" s="1"/>
  <c r="I297" i="1" a="1"/>
  <c r="I297" i="1" s="1"/>
  <c r="J297" i="1" s="1" a="1"/>
  <c r="J297" i="1" s="1"/>
  <c r="I296" i="1" a="1"/>
  <c r="I296" i="1" s="1"/>
  <c r="J296" i="1" s="1" a="1"/>
  <c r="J296" i="1" s="1"/>
  <c r="I917" i="1" a="1"/>
  <c r="I917" i="1" s="1"/>
  <c r="J917" i="1" s="1" a="1"/>
  <c r="J917" i="1" s="1"/>
  <c r="I564" i="1" a="1"/>
  <c r="I564" i="1" s="1"/>
  <c r="J564" i="1" s="1" a="1"/>
  <c r="J564" i="1" s="1"/>
  <c r="I48" i="1" a="1"/>
  <c r="I48" i="1" s="1"/>
  <c r="J48" i="1" s="1" a="1"/>
  <c r="J48" i="1" s="1"/>
  <c r="I295" i="1" a="1"/>
  <c r="I295" i="1" s="1"/>
  <c r="J295" i="1" s="1" a="1"/>
  <c r="J295" i="1" s="1"/>
  <c r="I563" i="1" a="1"/>
  <c r="I563" i="1" s="1"/>
  <c r="J563" i="1" s="1" a="1"/>
  <c r="J563" i="1" s="1"/>
  <c r="I916" i="1" a="1"/>
  <c r="I916" i="1"/>
  <c r="J916" i="1" s="1" a="1"/>
  <c r="J916" i="1" s="1"/>
  <c r="I294" i="1" a="1"/>
  <c r="I294" i="1" s="1"/>
  <c r="J294" i="1" s="1" a="1"/>
  <c r="J294" i="1" s="1"/>
  <c r="I47" i="1" a="1"/>
  <c r="I47" i="1" s="1"/>
  <c r="J47" i="1" s="1" a="1"/>
  <c r="J47" i="1" s="1"/>
  <c r="I562" i="1" a="1"/>
  <c r="I562" i="1" s="1"/>
  <c r="J562" i="1" s="1" a="1"/>
  <c r="J562" i="1" s="1"/>
  <c r="I561" i="1" a="1"/>
  <c r="I561" i="1" s="1"/>
  <c r="J561" i="1" s="1" a="1"/>
  <c r="J561" i="1" s="1"/>
  <c r="I560" i="1" a="1"/>
  <c r="I560" i="1" s="1"/>
  <c r="J560" i="1" s="1" a="1"/>
  <c r="J560" i="1" s="1"/>
  <c r="I559" i="1" a="1"/>
  <c r="I559" i="1" s="1"/>
  <c r="J559" i="1" s="1" a="1"/>
  <c r="J559" i="1" s="1"/>
  <c r="I293" i="1" a="1"/>
  <c r="I293" i="1" s="1"/>
  <c r="J293" i="1" s="1" a="1"/>
  <c r="J293" i="1" s="1"/>
  <c r="I558" i="1" a="1"/>
  <c r="I558" i="1" s="1"/>
  <c r="J558" i="1" s="1" a="1"/>
  <c r="J558" i="1" s="1"/>
  <c r="I46" i="1" a="1"/>
  <c r="I46" i="1"/>
  <c r="J46" i="1" s="1" a="1"/>
  <c r="J46" i="1" s="1"/>
  <c r="I45" i="1" a="1"/>
  <c r="I45" i="1" s="1"/>
  <c r="J45" i="1" s="1" a="1"/>
  <c r="J45" i="1" s="1"/>
  <c r="I44" i="1" a="1"/>
  <c r="I44" i="1" s="1"/>
  <c r="J44" i="1" s="1" a="1"/>
  <c r="J44" i="1" s="1"/>
  <c r="I292" i="1" a="1"/>
  <c r="I292" i="1" s="1"/>
  <c r="J292" i="1" s="1" a="1"/>
  <c r="J292" i="1" s="1"/>
  <c r="I915" i="1" a="1"/>
  <c r="I915" i="1" s="1"/>
  <c r="J915" i="1" s="1" a="1"/>
  <c r="J915" i="1" s="1"/>
  <c r="I557" i="1" a="1"/>
  <c r="I557" i="1" s="1"/>
  <c r="J557" i="1" s="1" a="1"/>
  <c r="J557" i="1" s="1"/>
  <c r="I914" i="1" a="1"/>
  <c r="I914" i="1" s="1"/>
  <c r="J914" i="1" s="1" a="1"/>
  <c r="J914" i="1" s="1"/>
  <c r="I556" i="1" a="1"/>
  <c r="I556" i="1" s="1"/>
  <c r="J556" i="1" s="1" a="1"/>
  <c r="J556" i="1" s="1"/>
  <c r="I43" i="1" a="1"/>
  <c r="I43" i="1" s="1"/>
  <c r="J43" i="1" s="1" a="1"/>
  <c r="J43" i="1" s="1"/>
  <c r="I555" i="1" a="1"/>
  <c r="I555" i="1" s="1"/>
  <c r="J555" i="1" s="1" a="1"/>
  <c r="J555" i="1" s="1"/>
  <c r="I554" i="1" a="1"/>
  <c r="I554" i="1" s="1"/>
  <c r="J554" i="1" s="1" a="1"/>
  <c r="J554" i="1" s="1"/>
  <c r="I913" i="1" a="1"/>
  <c r="I913" i="1" s="1"/>
  <c r="J913" i="1" s="1" a="1"/>
  <c r="J913" i="1" s="1"/>
  <c r="I553" i="1" a="1"/>
  <c r="I553" i="1" s="1"/>
  <c r="J553" i="1" s="1" a="1"/>
  <c r="J553" i="1" s="1"/>
  <c r="I42" i="1" a="1"/>
  <c r="I42" i="1" s="1"/>
  <c r="J42" i="1" s="1" a="1"/>
  <c r="J42" i="1" s="1"/>
  <c r="I912" i="1" a="1"/>
  <c r="I912" i="1" s="1"/>
  <c r="J912" i="1" s="1" a="1"/>
  <c r="J912" i="1" s="1"/>
  <c r="I291" i="1" a="1"/>
  <c r="I291" i="1" s="1"/>
  <c r="J291" i="1" s="1" a="1"/>
  <c r="J291" i="1" s="1"/>
  <c r="I41" i="1" a="1"/>
  <c r="I41" i="1" s="1"/>
  <c r="J41" i="1" s="1" a="1"/>
  <c r="J41" i="1" s="1"/>
  <c r="I552" i="1" a="1"/>
  <c r="I552" i="1" s="1"/>
  <c r="J552" i="1" s="1" a="1"/>
  <c r="J552" i="1" s="1"/>
  <c r="I290" i="1" a="1"/>
  <c r="I290" i="1" s="1"/>
  <c r="J290" i="1" s="1" a="1"/>
  <c r="J290" i="1" s="1"/>
  <c r="I40" i="1" a="1"/>
  <c r="I40" i="1" s="1"/>
  <c r="J40" i="1" s="1" a="1"/>
  <c r="J40" i="1" s="1"/>
  <c r="I911" i="1" a="1"/>
  <c r="I911" i="1" s="1"/>
  <c r="J911" i="1" s="1" a="1"/>
  <c r="J911" i="1" s="1"/>
  <c r="I39" i="1" a="1"/>
  <c r="I39" i="1" s="1"/>
  <c r="J39" i="1" s="1" a="1"/>
  <c r="J39" i="1" s="1"/>
  <c r="I551" i="1" a="1"/>
  <c r="I551" i="1" s="1"/>
  <c r="J551" i="1" s="1" a="1"/>
  <c r="J551" i="1" s="1"/>
  <c r="I550" i="1" a="1"/>
  <c r="I550" i="1" s="1"/>
  <c r="J550" i="1" s="1" a="1"/>
  <c r="J550" i="1" s="1"/>
  <c r="I38" i="1" a="1"/>
  <c r="I38" i="1" s="1"/>
  <c r="J38" i="1" s="1" a="1"/>
  <c r="J38" i="1" s="1"/>
  <c r="I37" i="1" a="1"/>
  <c r="I37" i="1" s="1"/>
  <c r="J37" i="1" s="1" a="1"/>
  <c r="J37" i="1" s="1"/>
  <c r="I549" i="1" a="1"/>
  <c r="I549" i="1" s="1"/>
  <c r="J549" i="1" s="1" a="1"/>
  <c r="J549" i="1" s="1"/>
  <c r="I548" i="1" a="1"/>
  <c r="I548" i="1" s="1"/>
  <c r="J548" i="1" s="1" a="1"/>
  <c r="J548" i="1" s="1"/>
  <c r="I547" i="1" a="1"/>
  <c r="I547" i="1" s="1"/>
  <c r="J547" i="1" s="1" a="1"/>
  <c r="J547" i="1" s="1"/>
  <c r="I546" i="1" a="1"/>
  <c r="I546" i="1" s="1"/>
  <c r="J546" i="1" s="1" a="1"/>
  <c r="J546" i="1" s="1"/>
  <c r="I910" i="1" a="1"/>
  <c r="I910" i="1" s="1"/>
  <c r="J910" i="1" s="1" a="1"/>
  <c r="J910" i="1" s="1"/>
  <c r="I545" i="1" a="1"/>
  <c r="I545" i="1" s="1"/>
  <c r="J545" i="1" s="1" a="1"/>
  <c r="J545" i="1" s="1"/>
  <c r="I36" i="1" a="1"/>
  <c r="I36" i="1" s="1"/>
  <c r="J36" i="1" s="1" a="1"/>
  <c r="J36" i="1" s="1"/>
  <c r="I289" i="1" a="1"/>
  <c r="I289" i="1" s="1"/>
  <c r="J289" i="1" s="1" a="1"/>
  <c r="J289" i="1" s="1"/>
  <c r="I544" i="1" a="1"/>
  <c r="I544" i="1" s="1"/>
  <c r="J544" i="1" s="1" a="1"/>
  <c r="J544" i="1" s="1"/>
  <c r="I288" i="1" a="1"/>
  <c r="I288" i="1" s="1"/>
  <c r="J288" i="1" s="1" a="1"/>
  <c r="J288" i="1" s="1"/>
  <c r="I287" i="1" a="1"/>
  <c r="I287" i="1" s="1"/>
  <c r="J287" i="1" s="1" a="1"/>
  <c r="J287" i="1" s="1"/>
  <c r="I543" i="1" a="1"/>
  <c r="I543" i="1" s="1"/>
  <c r="J543" i="1" s="1" a="1"/>
  <c r="J543" i="1" s="1"/>
  <c r="I542" i="1" a="1"/>
  <c r="I542" i="1" s="1"/>
  <c r="J542" i="1" s="1" a="1"/>
  <c r="J542" i="1" s="1"/>
  <c r="I35" i="1" a="1"/>
  <c r="I35" i="1" s="1"/>
  <c r="J35" i="1" s="1" a="1"/>
  <c r="J35" i="1" s="1"/>
  <c r="I34" i="1" a="1"/>
  <c r="I34" i="1" s="1"/>
  <c r="J34" i="1" s="1" a="1"/>
  <c r="J34" i="1" s="1"/>
  <c r="I286" i="1" a="1"/>
  <c r="I286" i="1" s="1"/>
  <c r="J286" i="1" s="1" a="1"/>
  <c r="J286" i="1" s="1"/>
  <c r="I285" i="1" a="1"/>
  <c r="I285" i="1" s="1"/>
  <c r="J285" i="1" s="1" a="1"/>
  <c r="J285" i="1" s="1"/>
  <c r="I541" i="1" a="1"/>
  <c r="I541" i="1" s="1"/>
  <c r="J541" i="1" s="1" a="1"/>
  <c r="J541" i="1" s="1"/>
  <c r="I284" i="1" a="1"/>
  <c r="I284" i="1" s="1"/>
  <c r="J284" i="1" s="1" a="1"/>
  <c r="J284" i="1" s="1"/>
  <c r="I540" i="1" a="1"/>
  <c r="I540" i="1" s="1"/>
  <c r="J540" i="1" s="1" a="1"/>
  <c r="J540" i="1" s="1"/>
  <c r="I283" i="1" a="1"/>
  <c r="I283" i="1" s="1"/>
  <c r="J283" i="1" s="1" a="1"/>
  <c r="J283" i="1" s="1"/>
  <c r="I282" i="1" a="1"/>
  <c r="I282" i="1" s="1"/>
  <c r="J282" i="1" s="1" a="1"/>
  <c r="J282" i="1" s="1"/>
  <c r="I539" i="1" a="1"/>
  <c r="I539" i="1" s="1"/>
  <c r="J539" i="1" s="1" a="1"/>
  <c r="J539" i="1" s="1"/>
  <c r="I33" i="1" a="1"/>
  <c r="I33" i="1" s="1"/>
  <c r="J33" i="1" s="1" a="1"/>
  <c r="J33" i="1" s="1"/>
  <c r="I538" i="1" a="1"/>
  <c r="I538" i="1" s="1"/>
  <c r="J538" i="1" s="1" a="1"/>
  <c r="J538" i="1" s="1"/>
  <c r="I281" i="1" a="1"/>
  <c r="I281" i="1" s="1"/>
  <c r="J281" i="1" s="1" a="1"/>
  <c r="J281" i="1" s="1"/>
  <c r="I280" i="1" a="1"/>
  <c r="I280" i="1" s="1"/>
  <c r="J280" i="1" s="1" a="1"/>
  <c r="J280" i="1" s="1"/>
  <c r="I32" i="1" a="1"/>
  <c r="I32" i="1" s="1"/>
  <c r="J32" i="1" s="1" a="1"/>
  <c r="J32" i="1" s="1"/>
  <c r="I537" i="1" a="1"/>
  <c r="I537" i="1" s="1"/>
  <c r="J537" i="1" s="1" a="1"/>
  <c r="J537" i="1" s="1"/>
  <c r="I909" i="1" a="1"/>
  <c r="I909" i="1" s="1"/>
  <c r="J909" i="1" s="1" a="1"/>
  <c r="J909" i="1" s="1"/>
  <c r="I908" i="1" a="1"/>
  <c r="I908" i="1" s="1"/>
  <c r="J908" i="1" s="1" a="1"/>
  <c r="J908" i="1" s="1"/>
  <c r="I536" i="1" a="1"/>
  <c r="I536" i="1" s="1"/>
  <c r="J536" i="1" s="1" a="1"/>
  <c r="J536" i="1" s="1"/>
  <c r="I907" i="1" a="1"/>
  <c r="I907" i="1" s="1"/>
  <c r="J907" i="1" s="1" a="1"/>
  <c r="J907" i="1" s="1"/>
  <c r="I535" i="1" a="1"/>
  <c r="I535" i="1" s="1"/>
  <c r="J535" i="1" s="1" a="1"/>
  <c r="J535" i="1" s="1"/>
  <c r="I906" i="1" a="1"/>
  <c r="I906" i="1" s="1"/>
  <c r="J906" i="1" s="1" a="1"/>
  <c r="J906" i="1" s="1"/>
  <c r="I31" i="1" a="1"/>
  <c r="I31" i="1" s="1"/>
  <c r="J31" i="1" s="1" a="1"/>
  <c r="J31" i="1" s="1"/>
  <c r="I534" i="1" a="1"/>
  <c r="I534" i="1" s="1"/>
  <c r="J534" i="1" s="1" a="1"/>
  <c r="J534" i="1" s="1"/>
  <c r="I279" i="1" a="1"/>
  <c r="I279" i="1" s="1"/>
  <c r="J279" i="1" s="1" a="1"/>
  <c r="J279" i="1" s="1"/>
  <c r="I278" i="1" a="1"/>
  <c r="I278" i="1" s="1"/>
  <c r="J278" i="1" s="1" a="1"/>
  <c r="J278" i="1" s="1"/>
  <c r="I533" i="1" a="1"/>
  <c r="I533" i="1" s="1"/>
  <c r="J533" i="1" s="1" a="1"/>
  <c r="J533" i="1" s="1"/>
  <c r="I277" i="1" a="1"/>
  <c r="I277" i="1" s="1"/>
  <c r="J277" i="1" s="1" a="1"/>
  <c r="J277" i="1" s="1"/>
  <c r="I905" i="1" a="1"/>
  <c r="I905" i="1" s="1"/>
  <c r="J905" i="1" s="1" a="1"/>
  <c r="J905" i="1" s="1"/>
  <c r="I276" i="1" a="1"/>
  <c r="I276" i="1" s="1"/>
  <c r="J276" i="1" s="1" a="1"/>
  <c r="J276" i="1" s="1"/>
  <c r="I904" i="1" a="1"/>
  <c r="I904" i="1" s="1"/>
  <c r="J904" i="1" s="1" a="1"/>
  <c r="J904" i="1" s="1"/>
  <c r="I903" i="1" a="1"/>
  <c r="I903" i="1" s="1"/>
  <c r="J903" i="1" s="1" a="1"/>
  <c r="J903" i="1" s="1"/>
  <c r="I532" i="1" a="1"/>
  <c r="I532" i="1" s="1"/>
  <c r="J532" i="1" s="1" a="1"/>
  <c r="J532" i="1" s="1"/>
  <c r="I531" i="1" a="1"/>
  <c r="I531" i="1" s="1"/>
  <c r="J531" i="1" s="1" a="1"/>
  <c r="J531" i="1" s="1"/>
  <c r="I530" i="1" a="1"/>
  <c r="I530" i="1" s="1"/>
  <c r="J530" i="1" s="1" a="1"/>
  <c r="J530" i="1" s="1"/>
  <c r="I30" i="1" a="1"/>
  <c r="I30" i="1" s="1"/>
  <c r="J30" i="1" s="1" a="1"/>
  <c r="J30" i="1" s="1"/>
  <c r="I29" i="1" a="1"/>
  <c r="I29" i="1" s="1"/>
  <c r="J29" i="1" s="1" a="1"/>
  <c r="J29" i="1" s="1"/>
  <c r="I529" i="1" a="1"/>
  <c r="I529" i="1" s="1"/>
  <c r="I528" i="1" a="1"/>
  <c r="I528" i="1" s="1"/>
  <c r="J528" i="1" s="1" a="1"/>
  <c r="J528" i="1" s="1"/>
  <c r="I902" i="1" a="1"/>
  <c r="I902" i="1" s="1"/>
  <c r="J902" i="1" s="1" a="1"/>
  <c r="J902" i="1" s="1"/>
  <c r="I527" i="1" a="1"/>
  <c r="I527" i="1"/>
  <c r="J527" i="1" s="1" a="1"/>
  <c r="J527" i="1" s="1"/>
  <c r="I526" i="1" a="1"/>
  <c r="I526" i="1" s="1"/>
  <c r="J526" i="1" s="1" a="1"/>
  <c r="J526" i="1" s="1"/>
  <c r="I275" i="1" a="1"/>
  <c r="I275" i="1" s="1"/>
  <c r="J275" i="1" s="1" a="1"/>
  <c r="J275" i="1" s="1"/>
  <c r="I28" i="1" a="1"/>
  <c r="I28" i="1" s="1"/>
  <c r="J28" i="1" s="1" a="1"/>
  <c r="J28" i="1" s="1"/>
  <c r="I27" i="1" a="1"/>
  <c r="I27" i="1" s="1"/>
  <c r="J27" i="1" s="1" a="1"/>
  <c r="J27" i="1" s="1"/>
  <c r="I274" i="1" a="1"/>
  <c r="I274" i="1" s="1"/>
  <c r="J274" i="1" s="1" a="1"/>
  <c r="J274" i="1" s="1"/>
  <c r="I525" i="1" a="1"/>
  <c r="I525" i="1" s="1"/>
  <c r="J525" i="1" s="1" a="1"/>
  <c r="J525" i="1" s="1"/>
  <c r="I26" i="1" a="1"/>
  <c r="I26" i="1" s="1"/>
  <c r="J26" i="1" s="1" a="1"/>
  <c r="J26" i="1" s="1"/>
  <c r="I273" i="1" a="1"/>
  <c r="I273" i="1" s="1"/>
  <c r="J273" i="1" s="1" a="1"/>
  <c r="J273" i="1" s="1"/>
  <c r="I524" i="1" a="1"/>
  <c r="I524" i="1" s="1"/>
  <c r="I523" i="1" a="1"/>
  <c r="I523" i="1" s="1"/>
  <c r="J523" i="1" s="1" a="1"/>
  <c r="J523" i="1" s="1"/>
  <c r="I901" i="1" a="1"/>
  <c r="I901" i="1" s="1"/>
  <c r="J901" i="1" s="1" a="1"/>
  <c r="J901" i="1" s="1"/>
  <c r="I522" i="1" a="1"/>
  <c r="I522" i="1" s="1"/>
  <c r="J522" i="1" s="1" a="1"/>
  <c r="J522" i="1" s="1"/>
  <c r="I521" i="1" a="1"/>
  <c r="I521" i="1" s="1"/>
  <c r="J521" i="1" s="1" a="1"/>
  <c r="J521" i="1" s="1"/>
  <c r="I520" i="1" a="1"/>
  <c r="I520" i="1" s="1"/>
  <c r="I25" i="1" a="1"/>
  <c r="I25" i="1" s="1"/>
  <c r="J25" i="1" s="1" a="1"/>
  <c r="J25" i="1" s="1"/>
  <c r="I272" i="1" a="1"/>
  <c r="I272" i="1" s="1"/>
  <c r="J272" i="1" s="1" a="1"/>
  <c r="J272" i="1" s="1"/>
  <c r="I519" i="1" a="1"/>
  <c r="I519" i="1" s="1"/>
  <c r="J519" i="1" s="1" a="1"/>
  <c r="J519" i="1" s="1"/>
  <c r="I24" i="1" a="1"/>
  <c r="I24" i="1" s="1"/>
  <c r="J24" i="1" s="1" a="1"/>
  <c r="J24" i="1" s="1"/>
  <c r="I900" i="1" a="1"/>
  <c r="I900" i="1" s="1"/>
  <c r="J900" i="1" s="1" a="1"/>
  <c r="J900" i="1" s="1"/>
  <c r="I899" i="1" a="1"/>
  <c r="I899" i="1" s="1"/>
  <c r="J899" i="1" s="1" a="1"/>
  <c r="J899" i="1" s="1"/>
  <c r="I23" i="1" a="1"/>
  <c r="I23" i="1" s="1"/>
  <c r="I518" i="1" a="1"/>
  <c r="I518" i="1" s="1"/>
  <c r="J518" i="1" s="1" a="1"/>
  <c r="J518" i="1" s="1"/>
  <c r="I22" i="1" a="1"/>
  <c r="I22" i="1" s="1"/>
  <c r="J22" i="1" s="1" a="1"/>
  <c r="J22" i="1" s="1"/>
  <c r="I517" i="1" a="1"/>
  <c r="I517" i="1" s="1"/>
  <c r="J517" i="1" s="1" a="1"/>
  <c r="J517" i="1" s="1"/>
  <c r="I516" i="1" a="1"/>
  <c r="I516" i="1" s="1"/>
  <c r="J516" i="1" s="1" a="1"/>
  <c r="J516" i="1" s="1"/>
  <c r="I515" i="1" a="1"/>
  <c r="I515" i="1" s="1"/>
  <c r="J515" i="1" s="1" a="1"/>
  <c r="J515" i="1" s="1"/>
  <c r="I514" i="1" a="1"/>
  <c r="I514" i="1" s="1"/>
  <c r="J514" i="1" s="1" a="1"/>
  <c r="J514" i="1" s="1"/>
  <c r="I513" i="1" a="1"/>
  <c r="I513" i="1" s="1"/>
  <c r="J513" i="1" s="1" a="1"/>
  <c r="J513" i="1" s="1"/>
  <c r="I271" i="1" a="1"/>
  <c r="I271" i="1" s="1"/>
  <c r="J271" i="1" s="1" a="1"/>
  <c r="J271" i="1" s="1"/>
  <c r="I270" i="1" a="1"/>
  <c r="I270" i="1" s="1"/>
  <c r="J270" i="1" s="1" a="1"/>
  <c r="J270" i="1" s="1"/>
  <c r="I512" i="1" a="1"/>
  <c r="I512" i="1" s="1"/>
  <c r="J512" i="1" s="1" a="1"/>
  <c r="J512" i="1" s="1"/>
  <c r="I269" i="1" a="1"/>
  <c r="I269" i="1" s="1"/>
  <c r="J269" i="1" s="1" a="1"/>
  <c r="J269" i="1" s="1"/>
  <c r="I268" i="1" a="1"/>
  <c r="I268" i="1" s="1"/>
  <c r="J268" i="1" s="1" a="1"/>
  <c r="J268" i="1" s="1"/>
  <c r="I21" i="1" a="1"/>
  <c r="I21" i="1" s="1"/>
  <c r="J21" i="1" s="1" a="1"/>
  <c r="J21" i="1" s="1"/>
  <c r="I20" i="1" a="1"/>
  <c r="I20" i="1" s="1"/>
  <c r="J20" i="1" s="1" a="1"/>
  <c r="J20" i="1" s="1"/>
  <c r="I511" i="1" a="1"/>
  <c r="I511" i="1" s="1"/>
  <c r="J511" i="1" s="1" a="1"/>
  <c r="J511" i="1" s="1"/>
  <c r="I267" i="1" a="1"/>
  <c r="I267" i="1" s="1"/>
  <c r="J267" i="1" s="1" a="1"/>
  <c r="J267" i="1" s="1"/>
  <c r="I510" i="1" a="1"/>
  <c r="I510" i="1" s="1"/>
  <c r="J510" i="1" s="1" a="1"/>
  <c r="J510" i="1" s="1"/>
  <c r="I266" i="1" a="1"/>
  <c r="I266" i="1" s="1"/>
  <c r="J266" i="1" s="1" a="1"/>
  <c r="J266" i="1" s="1"/>
  <c r="I509" i="1" a="1"/>
  <c r="I509" i="1" s="1"/>
  <c r="J509" i="1" s="1" a="1"/>
  <c r="J509" i="1" s="1"/>
  <c r="I19" i="1" a="1"/>
  <c r="I19" i="1" s="1"/>
  <c r="J19" i="1" s="1" a="1"/>
  <c r="J19" i="1" s="1"/>
  <c r="I508" i="1" a="1"/>
  <c r="I508" i="1" s="1"/>
  <c r="J508" i="1" s="1" a="1"/>
  <c r="J508" i="1" s="1"/>
  <c r="I898" i="1" a="1"/>
  <c r="I898" i="1" s="1"/>
  <c r="J898" i="1" s="1" a="1"/>
  <c r="J898" i="1" s="1"/>
  <c r="I507" i="1" a="1"/>
  <c r="I507" i="1" s="1"/>
  <c r="I18" i="1" a="1"/>
  <c r="I18" i="1" s="1"/>
  <c r="J18" i="1" s="1" a="1"/>
  <c r="J18" i="1" s="1"/>
  <c r="I506" i="1" a="1"/>
  <c r="I506" i="1" s="1"/>
  <c r="J506" i="1" s="1" a="1"/>
  <c r="J506" i="1" s="1"/>
  <c r="I265" i="1" a="1"/>
  <c r="I265" i="1" s="1"/>
  <c r="J265" i="1" s="1" a="1"/>
  <c r="J265" i="1" s="1"/>
  <c r="I17" i="1" a="1"/>
  <c r="I17" i="1" s="1"/>
  <c r="J17" i="1" s="1" a="1"/>
  <c r="J17" i="1" s="1"/>
  <c r="I16" i="1" a="1"/>
  <c r="I16" i="1" s="1"/>
  <c r="J16" i="1" s="1" a="1"/>
  <c r="J16" i="1" s="1"/>
  <c r="I897" i="1" a="1"/>
  <c r="I897" i="1" s="1"/>
  <c r="J897" i="1" s="1" a="1"/>
  <c r="J897" i="1" s="1"/>
  <c r="I505" i="1" a="1"/>
  <c r="I505" i="1" s="1"/>
  <c r="J505" i="1" s="1" a="1"/>
  <c r="J505" i="1" s="1"/>
  <c r="I504" i="1" a="1"/>
  <c r="I504" i="1" s="1"/>
  <c r="J504" i="1" s="1" a="1"/>
  <c r="J504" i="1" s="1"/>
  <c r="I503" i="1" a="1"/>
  <c r="I503" i="1" s="1"/>
  <c r="I502" i="1" a="1"/>
  <c r="I502" i="1" s="1"/>
  <c r="J502" i="1" s="1" a="1"/>
  <c r="J502" i="1" s="1"/>
  <c r="I264" i="1" a="1"/>
  <c r="I264" i="1" s="1"/>
  <c r="I263" i="1" a="1"/>
  <c r="I263" i="1" s="1"/>
  <c r="J263" i="1" s="1" a="1"/>
  <c r="J263" i="1" s="1"/>
  <c r="I501" i="1" a="1"/>
  <c r="I501" i="1" s="1"/>
  <c r="J501" i="1" s="1" a="1"/>
  <c r="J501" i="1" s="1"/>
  <c r="I262" i="1" a="1"/>
  <c r="I262" i="1" s="1"/>
  <c r="J262" i="1" s="1" a="1"/>
  <c r="J262" i="1" s="1"/>
  <c r="I896" i="1" a="1"/>
  <c r="I896" i="1" s="1"/>
  <c r="J896" i="1" s="1" a="1"/>
  <c r="J896" i="1" s="1"/>
  <c r="I15" i="1" a="1"/>
  <c r="I15" i="1" s="1"/>
  <c r="J15" i="1" s="1" a="1"/>
  <c r="J15" i="1" s="1"/>
  <c r="I895" i="1" a="1"/>
  <c r="I895" i="1" s="1"/>
  <c r="J895" i="1" s="1" a="1"/>
  <c r="J895" i="1" s="1"/>
  <c r="I500" i="1" a="1"/>
  <c r="I500" i="1" s="1"/>
  <c r="J500" i="1" s="1" a="1"/>
  <c r="J500" i="1" s="1"/>
  <c r="I261" i="1" a="1"/>
  <c r="I261" i="1" s="1"/>
  <c r="J261" i="1" s="1" a="1"/>
  <c r="J261" i="1" s="1"/>
  <c r="I499" i="1" a="1"/>
  <c r="I499" i="1" s="1"/>
  <c r="J499" i="1" s="1" a="1"/>
  <c r="J499" i="1" s="1"/>
  <c r="I894" i="1" a="1"/>
  <c r="I894" i="1" s="1"/>
  <c r="J894" i="1" s="1" a="1"/>
  <c r="J894" i="1" s="1"/>
  <c r="I14" i="1" a="1"/>
  <c r="I14" i="1" s="1"/>
  <c r="J14" i="1" s="1" a="1"/>
  <c r="J14" i="1" s="1"/>
  <c r="I498" i="1" a="1"/>
  <c r="I498" i="1" s="1"/>
  <c r="J498" i="1" s="1" a="1"/>
  <c r="J498" i="1" s="1"/>
  <c r="I893" i="1" a="1"/>
  <c r="I893" i="1" s="1"/>
  <c r="J893" i="1" s="1" a="1"/>
  <c r="J893" i="1" s="1"/>
  <c r="I497" i="1" a="1"/>
  <c r="I497" i="1" s="1"/>
  <c r="J497" i="1" s="1" a="1"/>
  <c r="J497" i="1" s="1"/>
  <c r="I260" i="1" a="1"/>
  <c r="I260" i="1" s="1"/>
  <c r="J260" i="1" s="1" a="1"/>
  <c r="J260" i="1" s="1"/>
  <c r="I496" i="1" a="1"/>
  <c r="I496" i="1" s="1"/>
  <c r="I495" i="1" a="1"/>
  <c r="I495" i="1" s="1"/>
  <c r="J495" i="1" s="1" a="1"/>
  <c r="J495" i="1" s="1"/>
  <c r="I13" i="1" a="1"/>
  <c r="I13" i="1" s="1"/>
  <c r="J13" i="1" s="1" a="1"/>
  <c r="J13" i="1" s="1"/>
  <c r="I494" i="1" a="1"/>
  <c r="I494" i="1" s="1"/>
  <c r="J494" i="1" s="1" a="1"/>
  <c r="J494" i="1" s="1"/>
  <c r="I493" i="1" a="1"/>
  <c r="I493" i="1" s="1"/>
  <c r="J493" i="1" s="1" a="1"/>
  <c r="J493" i="1" s="1"/>
  <c r="I492" i="1" a="1"/>
  <c r="I492" i="1" s="1"/>
  <c r="J492" i="1" s="1" a="1"/>
  <c r="J492" i="1" s="1"/>
  <c r="I892" i="1" a="1"/>
  <c r="I892" i="1" s="1"/>
  <c r="J892" i="1" s="1" a="1"/>
  <c r="J892" i="1" s="1"/>
  <c r="I491" i="1" a="1"/>
  <c r="I491" i="1" s="1"/>
  <c r="J491" i="1" s="1" a="1"/>
  <c r="J491" i="1" s="1"/>
  <c r="I12" i="1" a="1"/>
  <c r="I12" i="1" s="1"/>
  <c r="J12" i="1" s="1" a="1"/>
  <c r="J12" i="1" s="1"/>
  <c r="I490" i="1" a="1"/>
  <c r="I490" i="1" s="1"/>
  <c r="J490" i="1" s="1" a="1"/>
  <c r="J490" i="1" s="1"/>
  <c r="I259" i="1" a="1"/>
  <c r="I259" i="1" s="1"/>
  <c r="J259" i="1" s="1" a="1"/>
  <c r="J259" i="1" s="1"/>
  <c r="I489" i="1" a="1"/>
  <c r="I489" i="1" s="1"/>
  <c r="J489" i="1" s="1" a="1"/>
  <c r="J489" i="1" s="1"/>
  <c r="I488" i="1" a="1"/>
  <c r="I488" i="1" s="1"/>
  <c r="J488" i="1" s="1" a="1"/>
  <c r="J488" i="1" s="1"/>
  <c r="I487" i="1" a="1"/>
  <c r="I487" i="1" s="1"/>
  <c r="J487" i="1" s="1" a="1"/>
  <c r="J487" i="1" s="1"/>
  <c r="I486" i="1" a="1"/>
  <c r="I486" i="1" s="1"/>
  <c r="J486" i="1" s="1" a="1"/>
  <c r="J486" i="1" s="1"/>
  <c r="I11" i="1" a="1"/>
  <c r="I11" i="1" s="1"/>
  <c r="J11" i="1" s="1" a="1"/>
  <c r="J11" i="1" s="1"/>
  <c r="I485" i="1" a="1"/>
  <c r="I485" i="1" s="1"/>
  <c r="J485" i="1" s="1" a="1"/>
  <c r="J485" i="1" s="1"/>
  <c r="I484" i="1" a="1"/>
  <c r="I484" i="1" s="1"/>
  <c r="J484" i="1" s="1" a="1"/>
  <c r="J484" i="1" s="1"/>
  <c r="I483" i="1" a="1"/>
  <c r="I483" i="1" s="1"/>
  <c r="J483" i="1" s="1" a="1"/>
  <c r="J483" i="1" s="1"/>
  <c r="I10" i="1" a="1"/>
  <c r="I10" i="1" s="1"/>
  <c r="J10" i="1" s="1" a="1"/>
  <c r="J10" i="1" s="1"/>
  <c r="I482" i="1" a="1"/>
  <c r="I482" i="1" s="1"/>
  <c r="J482" i="1" s="1" a="1"/>
  <c r="J482" i="1" s="1"/>
  <c r="I481" i="1" a="1"/>
  <c r="I481" i="1" s="1"/>
  <c r="J481" i="1" s="1" a="1"/>
  <c r="J481" i="1" s="1"/>
  <c r="I480" i="1" a="1"/>
  <c r="I480" i="1" s="1"/>
  <c r="J480" i="1" s="1" a="1"/>
  <c r="J480" i="1" s="1"/>
  <c r="I479" i="1" a="1"/>
  <c r="I479" i="1" s="1"/>
  <c r="J479" i="1" s="1" a="1"/>
  <c r="J479" i="1" s="1"/>
  <c r="I9" i="1" a="1"/>
  <c r="I9" i="1" s="1"/>
  <c r="J9" i="1" s="1" a="1"/>
  <c r="J9" i="1" s="1"/>
  <c r="I258" i="1" a="1"/>
  <c r="I258" i="1" s="1"/>
  <c r="J258" i="1" s="1" a="1"/>
  <c r="J258" i="1" s="1"/>
  <c r="I8" i="1" a="1"/>
  <c r="I8" i="1" s="1"/>
  <c r="J8" i="1" s="1" a="1"/>
  <c r="J8" i="1" s="1"/>
  <c r="I478" i="1" a="1"/>
  <c r="I478" i="1" s="1"/>
  <c r="J478" i="1" s="1" a="1"/>
  <c r="J478" i="1" s="1"/>
  <c r="I477" i="1" a="1"/>
  <c r="I477" i="1" s="1"/>
  <c r="J477" i="1" s="1" a="1"/>
  <c r="J477" i="1" s="1"/>
  <c r="I257" i="1" a="1"/>
  <c r="I257" i="1" s="1"/>
  <c r="J257" i="1" s="1" a="1"/>
  <c r="J257" i="1" s="1"/>
  <c r="I476" i="1" a="1"/>
  <c r="I476" i="1" s="1"/>
  <c r="J476" i="1" s="1" a="1"/>
  <c r="J476" i="1" s="1"/>
  <c r="I475" i="1" a="1"/>
  <c r="I475" i="1" s="1"/>
  <c r="J475" i="1" s="1" a="1"/>
  <c r="J475" i="1" s="1"/>
  <c r="I474" i="1" a="1"/>
  <c r="I474" i="1" s="1"/>
  <c r="J474" i="1" s="1" a="1"/>
  <c r="J474" i="1" s="1"/>
  <c r="I256" i="1" a="1"/>
  <c r="I256" i="1" s="1"/>
  <c r="J256" i="1" s="1" a="1"/>
  <c r="J256" i="1" s="1"/>
  <c r="I255" i="1" a="1"/>
  <c r="I255" i="1" s="1"/>
  <c r="J255" i="1" s="1" a="1"/>
  <c r="J255" i="1" s="1"/>
  <c r="I254" i="1" a="1"/>
  <c r="I254" i="1" s="1"/>
  <c r="J254" i="1" s="1" a="1"/>
  <c r="J254" i="1" s="1"/>
  <c r="I7" i="1" a="1"/>
  <c r="I7" i="1" s="1"/>
  <c r="J7" i="1" s="1" a="1"/>
  <c r="J7" i="1" s="1"/>
  <c r="I891" i="1" a="1"/>
  <c r="I891" i="1" s="1"/>
  <c r="J891" i="1" s="1" a="1"/>
  <c r="J891" i="1" s="1"/>
  <c r="I6" i="1" a="1"/>
  <c r="I6" i="1" s="1"/>
  <c r="J6" i="1" s="1" a="1"/>
  <c r="J6" i="1" s="1"/>
  <c r="I890" i="1" a="1"/>
  <c r="I890" i="1" s="1"/>
  <c r="J890" i="1" s="1" a="1"/>
  <c r="J890" i="1" s="1"/>
  <c r="I889" i="1" a="1"/>
  <c r="I889" i="1" s="1"/>
  <c r="J889" i="1" s="1" a="1"/>
  <c r="J889" i="1" s="1"/>
  <c r="I5" i="1" a="1"/>
  <c r="I5" i="1" s="1"/>
  <c r="J5" i="1" s="1" a="1"/>
  <c r="J5" i="1" s="1"/>
  <c r="I473" i="1" a="1"/>
  <c r="I473" i="1" s="1"/>
  <c r="J473" i="1" s="1" a="1"/>
  <c r="J473" i="1" s="1"/>
  <c r="I888" i="1" a="1"/>
  <c r="I888" i="1" s="1"/>
  <c r="J888" i="1" s="1" a="1"/>
  <c r="J888" i="1" s="1"/>
  <c r="I472" i="1" a="1"/>
  <c r="I472" i="1" s="1"/>
  <c r="J472" i="1" s="1" a="1"/>
  <c r="J472" i="1" s="1"/>
  <c r="I887" i="1" a="1"/>
  <c r="I887" i="1" s="1"/>
  <c r="J887" i="1" s="1" a="1"/>
  <c r="J887" i="1" s="1"/>
  <c r="I471" i="1" a="1"/>
  <c r="I471" i="1" s="1"/>
  <c r="J471" i="1" s="1" a="1"/>
  <c r="J471" i="1" s="1"/>
  <c r="I253" i="1" a="1"/>
  <c r="I253" i="1" s="1"/>
  <c r="J253" i="1" s="1" a="1"/>
  <c r="J253" i="1" s="1"/>
  <c r="I470" i="1" a="1"/>
  <c r="I470" i="1" s="1"/>
  <c r="J470" i="1" s="1" a="1"/>
  <c r="J470" i="1" s="1"/>
  <c r="I469" i="1" a="1"/>
  <c r="I469" i="1" s="1"/>
  <c r="I4" i="1" a="1"/>
  <c r="I4" i="1" s="1"/>
  <c r="J4" i="1" s="1" a="1"/>
  <c r="J4" i="1" s="1"/>
  <c r="I886" i="1" a="1"/>
  <c r="I886" i="1" s="1"/>
  <c r="J886" i="1" s="1" a="1"/>
  <c r="J886" i="1" s="1"/>
  <c r="I252" i="1" a="1"/>
  <c r="I252" i="1" s="1"/>
  <c r="J252" i="1" s="1" a="1"/>
  <c r="J252" i="1" s="1"/>
  <c r="I468" i="1" a="1"/>
  <c r="I468" i="1" s="1"/>
  <c r="J468" i="1" s="1" a="1"/>
  <c r="J468" i="1" s="1"/>
  <c r="I3" i="1" a="1"/>
  <c r="I3" i="1" s="1"/>
  <c r="J3" i="1" s="1" a="1"/>
  <c r="J3" i="1" s="1"/>
  <c r="I467" i="1" a="1"/>
  <c r="I467" i="1" s="1"/>
  <c r="J467" i="1" s="1" a="1"/>
  <c r="J467" i="1" s="1"/>
  <c r="I466" i="1" a="1"/>
  <c r="I466" i="1" s="1"/>
  <c r="J466" i="1" s="1" a="1"/>
  <c r="J466" i="1" s="1"/>
  <c r="I465" i="1" a="1"/>
  <c r="I465" i="1" s="1"/>
  <c r="J465" i="1" s="1" a="1"/>
  <c r="J465" i="1" s="1"/>
  <c r="I464" i="1" a="1"/>
  <c r="I464" i="1" s="1"/>
  <c r="J464" i="1" s="1" a="1"/>
  <c r="J464" i="1" s="1"/>
  <c r="I463" i="1" a="1"/>
  <c r="I463" i="1" s="1"/>
  <c r="J463" i="1" s="1" a="1"/>
  <c r="J463" i="1" s="1"/>
  <c r="I2" i="1" a="1"/>
  <c r="I2" i="1" s="1"/>
  <c r="J2" i="1" s="1" a="1"/>
  <c r="J2" i="1" s="1"/>
  <c r="I885" i="1" a="1"/>
  <c r="I885" i="1" s="1"/>
  <c r="J885" i="1" s="1" a="1"/>
  <c r="J885" i="1" s="1"/>
  <c r="I251" i="1" a="1"/>
  <c r="I251" i="1" s="1"/>
  <c r="J251" i="1" s="1" a="1"/>
  <c r="J251" i="1" s="1"/>
  <c r="I462" i="1" a="1"/>
  <c r="I462" i="1" s="1"/>
  <c r="I250" i="1" a="1"/>
  <c r="I250" i="1" s="1"/>
  <c r="I461" i="1" a="1"/>
  <c r="I461" i="1" s="1"/>
  <c r="I460" i="1" a="1"/>
  <c r="I460" i="1" s="1"/>
  <c r="J460" i="1" s="1" a="1"/>
  <c r="J460" i="1" s="1"/>
  <c r="I884" i="1" a="1"/>
  <c r="I884" i="1" s="1"/>
  <c r="J884" i="1" s="1" a="1"/>
  <c r="J884" i="1" s="1"/>
  <c r="I459" i="1" a="1"/>
  <c r="I459" i="1" s="1"/>
  <c r="J459" i="1" s="1" a="1"/>
  <c r="J459" i="1" s="1"/>
  <c r="J879" i="1" a="1"/>
  <c r="J879" i="1" s="1"/>
  <c r="J452" i="1" a="1"/>
  <c r="J452" i="1" s="1"/>
  <c r="J451" i="1" a="1"/>
  <c r="J451" i="1" s="1"/>
  <c r="J874" i="1" a="1"/>
  <c r="J874" i="1" s="1"/>
  <c r="J1019" i="1" a="1"/>
  <c r="J1019" i="1" s="1"/>
  <c r="J835" i="1" a="1"/>
  <c r="J835" i="1" s="1"/>
  <c r="J412" i="1" a="1"/>
  <c r="J412" i="1" s="1"/>
  <c r="J214" i="1" a="1"/>
  <c r="J214" i="1" s="1"/>
  <c r="J795" i="1" a="1"/>
  <c r="J795" i="1" s="1"/>
  <c r="J205" i="1" a="1"/>
  <c r="J205" i="1" s="1"/>
  <c r="J790" i="1" a="1"/>
  <c r="J790" i="1" s="1"/>
  <c r="J764" i="1" a="1"/>
  <c r="J764" i="1" s="1"/>
  <c r="J992" i="1" a="1"/>
  <c r="J992" i="1" s="1"/>
  <c r="J180" i="1" a="1"/>
  <c r="J180" i="1" s="1"/>
  <c r="J179" i="1" a="1"/>
  <c r="J179" i="1" s="1"/>
  <c r="J370" i="1" a="1"/>
  <c r="J370" i="1" s="1"/>
  <c r="J726" i="1" a="1"/>
  <c r="J726" i="1" s="1"/>
  <c r="J983" i="1" a="1"/>
  <c r="J983" i="1" s="1"/>
  <c r="J364" i="1" a="1"/>
  <c r="J364" i="1" s="1"/>
  <c r="J715" i="1" a="1"/>
  <c r="J715" i="1" s="1"/>
  <c r="J711" i="1" a="1"/>
  <c r="J711" i="1" s="1"/>
  <c r="J695" i="1" a="1"/>
  <c r="J695" i="1" s="1"/>
  <c r="J146" i="1" a="1"/>
  <c r="J146" i="1" s="1"/>
  <c r="J962" i="1" a="1"/>
  <c r="J962" i="1" s="1"/>
  <c r="J676" i="1" a="1"/>
  <c r="J676" i="1" s="1"/>
  <c r="J115" i="1" a="1"/>
  <c r="J115" i="1" s="1"/>
  <c r="J657" i="1" a="1"/>
  <c r="J657" i="1" s="1"/>
  <c r="J656" i="1" a="1"/>
  <c r="J656" i="1" s="1"/>
  <c r="J651" i="1" a="1"/>
  <c r="J651" i="1" s="1"/>
  <c r="J111" i="1" a="1"/>
  <c r="J111" i="1" s="1"/>
  <c r="J643" i="1" a="1"/>
  <c r="J643" i="1" s="1"/>
  <c r="J626" i="1"/>
  <c r="J624" i="1" a="1"/>
  <c r="J624" i="1" s="1"/>
  <c r="J328" i="1" a="1"/>
  <c r="J328" i="1" s="1"/>
  <c r="J612" i="1" a="1"/>
  <c r="J612" i="1" s="1"/>
  <c r="J91" i="1" a="1"/>
  <c r="J91" i="1" s="1"/>
  <c r="J606" i="1" a="1"/>
  <c r="J606" i="1" s="1"/>
  <c r="J935" i="1" a="1"/>
  <c r="J935" i="1" s="1"/>
  <c r="J313" i="1"/>
  <c r="J926" i="1"/>
  <c r="J594" i="1" a="1"/>
  <c r="J594" i="1" s="1"/>
  <c r="J306" i="1" a="1"/>
  <c r="J306" i="1" s="1"/>
  <c r="J59" i="1" a="1"/>
  <c r="J59" i="1" s="1"/>
  <c r="J303" i="1" a="1"/>
  <c r="J303" i="1" s="1"/>
  <c r="J571" i="1" a="1"/>
  <c r="J571" i="1" s="1"/>
  <c r="J529" i="1" a="1"/>
  <c r="J529" i="1" s="1"/>
  <c r="J524" i="1" a="1"/>
  <c r="J524" i="1" s="1"/>
  <c r="J520" i="1" a="1"/>
  <c r="J520" i="1" s="1"/>
  <c r="J23" i="1" a="1"/>
  <c r="J23" i="1" s="1"/>
  <c r="J507" i="1" a="1"/>
  <c r="J507" i="1"/>
  <c r="J503" i="1" a="1"/>
  <c r="J503" i="1" s="1"/>
  <c r="J264" i="1" a="1"/>
  <c r="J264" i="1" s="1"/>
  <c r="J496" i="1" a="1"/>
  <c r="J496" i="1" s="1"/>
  <c r="J469" i="1" a="1"/>
  <c r="J469" i="1" s="1"/>
  <c r="J462" i="1" a="1"/>
  <c r="J462" i="1" s="1"/>
  <c r="J250" i="1" a="1"/>
  <c r="J250" i="1" s="1"/>
  <c r="J461" i="1" a="1"/>
  <c r="J461" i="1" s="1"/>
  <c r="K453" i="1" a="1"/>
  <c r="K453" i="1" s="1"/>
  <c r="L453" i="1" s="1" a="1"/>
  <c r="L453" i="1" s="1"/>
  <c r="K879" i="1" a="1"/>
  <c r="K879" i="1" s="1"/>
  <c r="L879" i="1" s="1" a="1"/>
  <c r="L879" i="1" s="1"/>
  <c r="K452" i="1" a="1"/>
  <c r="K452" i="1" s="1"/>
  <c r="L452" i="1" s="1" a="1"/>
  <c r="L452" i="1" s="1"/>
  <c r="K451" i="1" a="1"/>
  <c r="K451" i="1" s="1"/>
  <c r="L451" i="1" s="1" a="1"/>
  <c r="L451" i="1" s="1"/>
  <c r="K450" i="1" a="1"/>
  <c r="K450" i="1" s="1"/>
  <c r="L450" i="1" s="1" a="1"/>
  <c r="L450" i="1" s="1"/>
  <c r="K1034" i="1" a="1"/>
  <c r="K1034" i="1" s="1"/>
  <c r="L1034" i="1" s="1" a="1"/>
  <c r="L1034" i="1" s="1"/>
  <c r="K878" i="1" a="1"/>
  <c r="K878" i="1" s="1"/>
  <c r="L878" i="1" s="1" a="1"/>
  <c r="L878" i="1" s="1"/>
  <c r="K877" i="1" a="1"/>
  <c r="K877" i="1" s="1"/>
  <c r="L877" i="1" s="1" a="1"/>
  <c r="L877" i="1" s="1"/>
  <c r="K1033" i="1" a="1"/>
  <c r="K1033" i="1" s="1"/>
  <c r="L1033" i="1" s="1" a="1"/>
  <c r="L1033" i="1" s="1"/>
  <c r="K449" i="1" a="1"/>
  <c r="K449" i="1" s="1"/>
  <c r="L449" i="1" s="1" a="1"/>
  <c r="L449" i="1" s="1"/>
  <c r="K448" i="1" a="1"/>
  <c r="K448" i="1" s="1"/>
  <c r="L448" i="1" s="1" a="1"/>
  <c r="L448" i="1" s="1"/>
  <c r="K1032" i="1" a="1"/>
  <c r="K1032" i="1" s="1"/>
  <c r="L1032" i="1" s="1" a="1"/>
  <c r="L1032" i="1" s="1"/>
  <c r="K447" i="1" a="1"/>
  <c r="K447" i="1" s="1"/>
  <c r="L447" i="1" s="1" a="1"/>
  <c r="L447" i="1" s="1"/>
  <c r="K876" i="1" a="1"/>
  <c r="K876" i="1" s="1"/>
  <c r="L876" i="1" s="1" a="1"/>
  <c r="L876" i="1" s="1"/>
  <c r="K446" i="1" a="1"/>
  <c r="K446" i="1" s="1"/>
  <c r="L446" i="1" s="1" a="1"/>
  <c r="L446" i="1" s="1"/>
  <c r="K445" i="1" a="1"/>
  <c r="K445" i="1" s="1"/>
  <c r="L445" i="1" s="1" a="1"/>
  <c r="L445" i="1" s="1"/>
  <c r="K875" i="1" a="1"/>
  <c r="K875" i="1" s="1"/>
  <c r="L875" i="1" s="1" a="1"/>
  <c r="L875" i="1" s="1"/>
  <c r="K874" i="1" a="1"/>
  <c r="K874" i="1" s="1"/>
  <c r="L874" i="1" s="1" a="1"/>
  <c r="L874" i="1" s="1"/>
  <c r="K444" i="1" a="1"/>
  <c r="K444" i="1" s="1"/>
  <c r="L444" i="1" s="1" a="1"/>
  <c r="L444" i="1" s="1"/>
  <c r="K1031" i="1" a="1"/>
  <c r="K1031" i="1" s="1"/>
  <c r="L1031" i="1" s="1" a="1"/>
  <c r="L1031" i="1" s="1"/>
  <c r="K443" i="1" a="1"/>
  <c r="K443" i="1" s="1"/>
  <c r="L443" i="1" s="1" a="1"/>
  <c r="L443" i="1" s="1"/>
  <c r="K1030" i="1" a="1"/>
  <c r="K1030" i="1" s="1"/>
  <c r="L1030" i="1" s="1" a="1"/>
  <c r="L1030" i="1" s="1"/>
  <c r="K442" i="1" a="1"/>
  <c r="K442" i="1"/>
  <c r="L442" i="1" s="1" a="1"/>
  <c r="L442" i="1" s="1"/>
  <c r="K441" i="1" a="1"/>
  <c r="K441" i="1" s="1"/>
  <c r="L441" i="1" s="1" a="1"/>
  <c r="L441" i="1" s="1"/>
  <c r="K440" i="1" a="1"/>
  <c r="K440" i="1" s="1"/>
  <c r="L440" i="1" s="1" a="1"/>
  <c r="L440" i="1" s="1"/>
  <c r="K439" i="1" a="1"/>
  <c r="K439" i="1" s="1"/>
  <c r="L439" i="1" s="1" a="1"/>
  <c r="L439" i="1" s="1"/>
  <c r="K873" i="1" a="1"/>
  <c r="K873" i="1" s="1"/>
  <c r="L873" i="1" s="1" a="1"/>
  <c r="L873" i="1" s="1"/>
  <c r="K872" i="1" a="1"/>
  <c r="K872" i="1" s="1"/>
  <c r="L872" i="1" s="1" a="1"/>
  <c r="L872" i="1" s="1"/>
  <c r="K438" i="1" a="1"/>
  <c r="K438" i="1" s="1"/>
  <c r="L438" i="1" s="1" a="1"/>
  <c r="L438" i="1" s="1"/>
  <c r="K871" i="1" a="1"/>
  <c r="K871" i="1" s="1"/>
  <c r="L871" i="1" s="1" a="1"/>
  <c r="L871" i="1" s="1"/>
  <c r="K437" i="1" a="1"/>
  <c r="K437" i="1" s="1"/>
  <c r="L437" i="1" s="1" a="1"/>
  <c r="L437" i="1" s="1"/>
  <c r="K436" i="1" a="1"/>
  <c r="K436" i="1" s="1"/>
  <c r="L436" i="1" s="1" a="1"/>
  <c r="L436" i="1" s="1"/>
  <c r="K249" i="1" a="1"/>
  <c r="K249" i="1" s="1"/>
  <c r="L249" i="1" s="1" a="1"/>
  <c r="L249" i="1" s="1"/>
  <c r="K870" i="1" a="1"/>
  <c r="K870" i="1" s="1"/>
  <c r="L870" i="1" s="1" a="1"/>
  <c r="L870" i="1" s="1"/>
  <c r="K1029" i="1" a="1"/>
  <c r="K1029" i="1" s="1"/>
  <c r="L1029" i="1" s="1" a="1"/>
  <c r="L1029" i="1" s="1"/>
  <c r="K435" i="1" a="1"/>
  <c r="K435" i="1" s="1"/>
  <c r="L435" i="1" s="1" a="1"/>
  <c r="L435" i="1" s="1"/>
  <c r="K869" i="1" a="1"/>
  <c r="K869" i="1" s="1"/>
  <c r="L869" i="1" s="1" a="1"/>
  <c r="L869" i="1" s="1"/>
  <c r="K434" i="1" a="1"/>
  <c r="K434" i="1" s="1"/>
  <c r="L434" i="1" s="1" a="1"/>
  <c r="L434" i="1" s="1"/>
  <c r="K868" i="1" a="1"/>
  <c r="K868" i="1" s="1"/>
  <c r="L868" i="1" s="1" a="1"/>
  <c r="L868" i="1" s="1"/>
  <c r="K1028" i="1" a="1"/>
  <c r="K1028" i="1" s="1"/>
  <c r="L1028" i="1" s="1" a="1"/>
  <c r="L1028" i="1" s="1"/>
  <c r="K433" i="1" a="1"/>
  <c r="K433" i="1" s="1"/>
  <c r="L433" i="1" s="1" a="1"/>
  <c r="L433" i="1" s="1"/>
  <c r="K867" i="1" a="1"/>
  <c r="K867" i="1" s="1"/>
  <c r="L867" i="1" s="1" a="1"/>
  <c r="L867" i="1" s="1"/>
  <c r="K248" i="1" a="1"/>
  <c r="K248" i="1" s="1"/>
  <c r="L248" i="1" s="1" a="1"/>
  <c r="L248" i="1" s="1"/>
  <c r="K1027" i="1" a="1"/>
  <c r="K1027" i="1" s="1"/>
  <c r="L1027" i="1" s="1" a="1"/>
  <c r="L1027" i="1" s="1"/>
  <c r="K1026" i="1" a="1"/>
  <c r="K1026" i="1" s="1"/>
  <c r="L1026" i="1" s="1" a="1"/>
  <c r="L1026" i="1" s="1"/>
  <c r="K247" i="1" a="1"/>
  <c r="K247" i="1" s="1"/>
  <c r="L247" i="1" s="1" a="1"/>
  <c r="L247" i="1" s="1"/>
  <c r="K866" i="1" a="1"/>
  <c r="K866" i="1" s="1"/>
  <c r="L866" i="1" s="1" a="1"/>
  <c r="L866" i="1" s="1"/>
  <c r="K865" i="1" a="1"/>
  <c r="K865" i="1" s="1"/>
  <c r="L865" i="1" s="1" a="1"/>
  <c r="L865" i="1" s="1"/>
  <c r="K864" i="1" a="1"/>
  <c r="K864" i="1" s="1"/>
  <c r="L864" i="1" s="1" a="1"/>
  <c r="L864" i="1" s="1"/>
  <c r="K246" i="1" a="1"/>
  <c r="K246" i="1" s="1"/>
  <c r="L246" i="1" s="1" a="1"/>
  <c r="L246" i="1" s="1"/>
  <c r="K432" i="1" a="1"/>
  <c r="K432" i="1" s="1"/>
  <c r="L432" i="1" s="1" a="1"/>
  <c r="L432" i="1" s="1"/>
  <c r="K245" i="1" a="1"/>
  <c r="K245" i="1" s="1"/>
  <c r="L245" i="1" s="1" a="1"/>
  <c r="L245" i="1" s="1"/>
  <c r="K863" i="1" a="1"/>
  <c r="K863" i="1" s="1"/>
  <c r="L863" i="1" s="1" a="1"/>
  <c r="L863" i="1" s="1"/>
  <c r="K1025" i="1" a="1"/>
  <c r="K1025" i="1" s="1"/>
  <c r="L1025" i="1" s="1" a="1"/>
  <c r="L1025" i="1" s="1"/>
  <c r="K862" i="1" a="1"/>
  <c r="K862" i="1" s="1"/>
  <c r="L862" i="1" s="1" a="1"/>
  <c r="L862" i="1" s="1"/>
  <c r="K861" i="1" a="1"/>
  <c r="K861" i="1" s="1"/>
  <c r="L861" i="1" s="1" a="1"/>
  <c r="L861" i="1" s="1"/>
  <c r="K860" i="1" a="1"/>
  <c r="K860" i="1" s="1"/>
  <c r="L860" i="1" s="1" a="1"/>
  <c r="L860" i="1" s="1"/>
  <c r="K244" i="1" a="1"/>
  <c r="K244" i="1" s="1"/>
  <c r="L244" i="1" s="1" a="1"/>
  <c r="L244" i="1" s="1"/>
  <c r="K859" i="1" a="1"/>
  <c r="K859" i="1" s="1"/>
  <c r="L859" i="1" s="1" a="1"/>
  <c r="L859" i="1" s="1"/>
  <c r="K243" i="1" a="1"/>
  <c r="K243" i="1" s="1"/>
  <c r="L243" i="1" s="1" a="1"/>
  <c r="L243" i="1" s="1"/>
  <c r="K1024" i="1" a="1"/>
  <c r="K1024" i="1" s="1"/>
  <c r="L1024" i="1" s="1" a="1"/>
  <c r="L1024" i="1" s="1"/>
  <c r="K858" i="1" a="1"/>
  <c r="K858" i="1" s="1"/>
  <c r="L858" i="1" s="1" a="1"/>
  <c r="L858" i="1" s="1"/>
  <c r="K242" i="1" a="1"/>
  <c r="K242" i="1" s="1"/>
  <c r="L242" i="1" s="1" a="1"/>
  <c r="L242" i="1" s="1"/>
  <c r="K241" i="1" a="1"/>
  <c r="K241" i="1" s="1"/>
  <c r="L241" i="1" s="1" a="1"/>
  <c r="L241" i="1" s="1"/>
  <c r="K431" i="1" a="1"/>
  <c r="K431" i="1" s="1"/>
  <c r="L431" i="1" s="1" a="1"/>
  <c r="L431" i="1" s="1"/>
  <c r="K1023" i="1" a="1"/>
  <c r="K1023" i="1" s="1"/>
  <c r="L1023" i="1" s="1" a="1"/>
  <c r="L1023" i="1" s="1"/>
  <c r="K430" i="1" a="1"/>
  <c r="K430" i="1" s="1"/>
  <c r="L430" i="1" s="1" a="1"/>
  <c r="L430" i="1" s="1"/>
  <c r="K429" i="1" a="1"/>
  <c r="K429" i="1" s="1"/>
  <c r="L429" i="1" s="1" a="1"/>
  <c r="L429" i="1" s="1"/>
  <c r="K428" i="1" a="1"/>
  <c r="K428" i="1" s="1"/>
  <c r="L428" i="1" s="1" a="1"/>
  <c r="L428" i="1" s="1"/>
  <c r="K240" i="1" a="1"/>
  <c r="K240" i="1" s="1"/>
  <c r="L240" i="1" s="1" a="1"/>
  <c r="L240" i="1" s="1"/>
  <c r="K857" i="1" a="1"/>
  <c r="K857" i="1" s="1"/>
  <c r="L857" i="1" s="1" a="1"/>
  <c r="L857" i="1" s="1"/>
  <c r="K856" i="1" a="1"/>
  <c r="K856" i="1" s="1"/>
  <c r="L856" i="1" s="1" a="1"/>
  <c r="L856" i="1" s="1"/>
  <c r="K1022" i="1" a="1"/>
  <c r="K1022" i="1" s="1"/>
  <c r="L1022" i="1" s="1" a="1"/>
  <c r="L1022" i="1" s="1"/>
  <c r="K239" i="1" a="1"/>
  <c r="K239" i="1" s="1"/>
  <c r="L239" i="1" s="1" a="1"/>
  <c r="L239" i="1" s="1"/>
  <c r="K855" i="1" a="1"/>
  <c r="K855" i="1" s="1"/>
  <c r="L855" i="1" s="1" a="1"/>
  <c r="L855" i="1" s="1"/>
  <c r="K854" i="1" a="1"/>
  <c r="K854" i="1" s="1"/>
  <c r="L854" i="1" s="1" a="1"/>
  <c r="L854" i="1" s="1"/>
  <c r="K853" i="1" a="1"/>
  <c r="K853" i="1" s="1"/>
  <c r="L853" i="1" s="1" a="1"/>
  <c r="L853" i="1" s="1"/>
  <c r="K238" i="1" a="1"/>
  <c r="K238" i="1" s="1"/>
  <c r="L238" i="1" s="1" a="1"/>
  <c r="L238" i="1" s="1"/>
  <c r="K427" i="1" a="1"/>
  <c r="K427" i="1" s="1"/>
  <c r="L427" i="1" s="1" a="1"/>
  <c r="L427" i="1" s="1"/>
  <c r="K852" i="1" a="1"/>
  <c r="K852" i="1" s="1"/>
  <c r="L852" i="1" s="1" a="1"/>
  <c r="L852" i="1" s="1"/>
  <c r="K237" i="1" a="1"/>
  <c r="K237" i="1" s="1"/>
  <c r="L237" i="1" s="1" a="1"/>
  <c r="L237" i="1" s="1"/>
  <c r="K1021" i="1" a="1"/>
  <c r="K1021" i="1" s="1"/>
  <c r="L1021" i="1" s="1" a="1"/>
  <c r="L1021" i="1" s="1"/>
  <c r="K236" i="1" a="1"/>
  <c r="K236" i="1" s="1"/>
  <c r="L236" i="1" s="1" a="1"/>
  <c r="L236" i="1" s="1"/>
  <c r="K426" i="1" a="1"/>
  <c r="K426" i="1" s="1"/>
  <c r="L426" i="1" s="1" a="1"/>
  <c r="L426" i="1" s="1"/>
  <c r="K425" i="1" a="1"/>
  <c r="K425" i="1" s="1"/>
  <c r="L425" i="1" s="1" a="1"/>
  <c r="L425" i="1" s="1"/>
  <c r="K424" i="1" a="1"/>
  <c r="K424" i="1" s="1"/>
  <c r="L424" i="1" s="1" a="1"/>
  <c r="L424" i="1" s="1"/>
  <c r="K851" i="1" a="1"/>
  <c r="K851" i="1" s="1"/>
  <c r="L851" i="1" s="1" a="1"/>
  <c r="L851" i="1" s="1"/>
  <c r="K235" i="1" a="1"/>
  <c r="K235" i="1" s="1"/>
  <c r="L235" i="1" s="1" a="1"/>
  <c r="L235" i="1" s="1"/>
  <c r="K234" i="1" a="1"/>
  <c r="K234" i="1" s="1"/>
  <c r="L234" i="1" s="1" a="1"/>
  <c r="L234" i="1" s="1"/>
  <c r="K233" i="1" a="1"/>
  <c r="K233" i="1" s="1"/>
  <c r="L233" i="1" s="1" a="1"/>
  <c r="L233" i="1" s="1"/>
  <c r="K1020" i="1" a="1"/>
  <c r="K1020" i="1" s="1"/>
  <c r="L1020" i="1" s="1" a="1"/>
  <c r="L1020" i="1" s="1"/>
  <c r="K850" i="1" a="1"/>
  <c r="K850" i="1" s="1"/>
  <c r="L850" i="1" s="1" a="1"/>
  <c r="L850" i="1" s="1"/>
  <c r="K849" i="1" a="1"/>
  <c r="K849" i="1" s="1"/>
  <c r="L849" i="1" s="1" a="1"/>
  <c r="L849" i="1" s="1"/>
  <c r="K1019" i="1" a="1"/>
  <c r="K1019" i="1" s="1"/>
  <c r="L1019" i="1" s="1" a="1"/>
  <c r="L1019" i="1" s="1"/>
  <c r="K848" i="1" a="1"/>
  <c r="K848" i="1" s="1"/>
  <c r="L848" i="1" s="1" a="1"/>
  <c r="L848" i="1" s="1"/>
  <c r="K847" i="1" a="1"/>
  <c r="K847" i="1" s="1"/>
  <c r="L847" i="1" s="1" a="1"/>
  <c r="L847" i="1" s="1"/>
  <c r="K1018" i="1" a="1"/>
  <c r="K1018" i="1" s="1"/>
  <c r="L1018" i="1" s="1" a="1"/>
  <c r="L1018" i="1" s="1"/>
  <c r="K1017" i="1" a="1"/>
  <c r="K1017" i="1" s="1"/>
  <c r="L1017" i="1" s="1" a="1"/>
  <c r="L1017" i="1" s="1"/>
  <c r="K846" i="1" a="1"/>
  <c r="K846" i="1" s="1"/>
  <c r="L846" i="1" s="1" a="1"/>
  <c r="L846" i="1" s="1"/>
  <c r="K845" i="1" a="1"/>
  <c r="K845" i="1" s="1"/>
  <c r="L845" i="1" s="1" a="1"/>
  <c r="L845" i="1" s="1"/>
  <c r="K232" i="1" a="1"/>
  <c r="K232" i="1" s="1"/>
  <c r="L232" i="1" s="1" a="1"/>
  <c r="L232" i="1" s="1"/>
  <c r="K844" i="1" a="1"/>
  <c r="K844" i="1" s="1"/>
  <c r="L844" i="1" s="1" a="1"/>
  <c r="L844" i="1" s="1"/>
  <c r="K1016" i="1" a="1"/>
  <c r="K1016" i="1" s="1"/>
  <c r="L1016" i="1" s="1" a="1"/>
  <c r="L1016" i="1" s="1"/>
  <c r="K231" i="1" a="1"/>
  <c r="K231" i="1" s="1"/>
  <c r="L231" i="1" s="1" a="1"/>
  <c r="L231" i="1" s="1"/>
  <c r="K230" i="1" a="1"/>
  <c r="K230" i="1" s="1"/>
  <c r="L230" i="1" s="1" a="1"/>
  <c r="L230" i="1" s="1"/>
  <c r="K843" i="1" a="1"/>
  <c r="K843" i="1" s="1"/>
  <c r="L843" i="1" s="1" a="1"/>
  <c r="L843" i="1" s="1"/>
  <c r="K1015" i="1" a="1"/>
  <c r="K1015" i="1" s="1"/>
  <c r="L1015" i="1" s="1" a="1"/>
  <c r="L1015" i="1" s="1"/>
  <c r="K842" i="1" a="1"/>
  <c r="K842" i="1" s="1"/>
  <c r="L842" i="1" s="1" a="1"/>
  <c r="L842" i="1" s="1"/>
  <c r="K841" i="1" a="1"/>
  <c r="K841" i="1" s="1"/>
  <c r="L841" i="1" s="1" a="1"/>
  <c r="L841" i="1" s="1"/>
  <c r="K229" i="1" a="1"/>
  <c r="K229" i="1" s="1"/>
  <c r="L229" i="1" s="1" a="1"/>
  <c r="L229" i="1" s="1"/>
  <c r="K840" i="1" a="1"/>
  <c r="K840" i="1" s="1"/>
  <c r="L840" i="1" s="1" a="1"/>
  <c r="L840" i="1" s="1"/>
  <c r="K228" i="1" a="1"/>
  <c r="K228" i="1" s="1"/>
  <c r="L228" i="1" s="1" a="1"/>
  <c r="L228" i="1" s="1"/>
  <c r="K839" i="1" a="1"/>
  <c r="K839" i="1" s="1"/>
  <c r="L839" i="1" s="1" a="1"/>
  <c r="L839" i="1" s="1"/>
  <c r="K423" i="1" a="1"/>
  <c r="K423" i="1" s="1"/>
  <c r="L423" i="1" s="1" a="1"/>
  <c r="L423" i="1" s="1"/>
  <c r="K422" i="1" a="1"/>
  <c r="K422" i="1" s="1"/>
  <c r="L422" i="1" s="1" a="1"/>
  <c r="L422" i="1" s="1"/>
  <c r="K227" i="1" a="1"/>
  <c r="K227" i="1" s="1"/>
  <c r="L227" i="1" s="1" a="1"/>
  <c r="L227" i="1" s="1"/>
  <c r="K838" i="1" a="1"/>
  <c r="K838" i="1" s="1"/>
  <c r="L838" i="1" s="1" a="1"/>
  <c r="L838" i="1" s="1"/>
  <c r="K421" i="1" a="1"/>
  <c r="K421" i="1" s="1"/>
  <c r="L421" i="1" s="1" a="1"/>
  <c r="L421" i="1" s="1"/>
  <c r="K837" i="1" a="1"/>
  <c r="K837" i="1" s="1"/>
  <c r="L837" i="1" s="1" a="1"/>
  <c r="L837" i="1" s="1"/>
  <c r="K420" i="1" a="1"/>
  <c r="K420" i="1" s="1"/>
  <c r="L420" i="1" s="1" a="1"/>
  <c r="L420" i="1" s="1"/>
  <c r="K836" i="1" a="1"/>
  <c r="K836" i="1" s="1"/>
  <c r="L836" i="1" s="1" a="1"/>
  <c r="L836" i="1" s="1"/>
  <c r="K835" i="1" a="1"/>
  <c r="K835" i="1" s="1"/>
  <c r="L835" i="1" s="1" a="1"/>
  <c r="L835" i="1" s="1"/>
  <c r="K834" i="1" a="1"/>
  <c r="K834" i="1" s="1"/>
  <c r="L834" i="1" s="1" a="1"/>
  <c r="L834" i="1" s="1"/>
  <c r="K419" i="1" a="1"/>
  <c r="K419" i="1" s="1"/>
  <c r="L419" i="1" s="1" a="1"/>
  <c r="L419" i="1" s="1"/>
  <c r="K833" i="1" a="1"/>
  <c r="K833" i="1" s="1"/>
  <c r="L833" i="1" s="1" a="1"/>
  <c r="L833" i="1" s="1"/>
  <c r="K832" i="1" a="1"/>
  <c r="K832" i="1" s="1"/>
  <c r="L832" i="1" s="1" a="1"/>
  <c r="L832" i="1" s="1"/>
  <c r="K418" i="1" a="1"/>
  <c r="K418" i="1" s="1"/>
  <c r="L418" i="1" s="1" a="1"/>
  <c r="L418" i="1" s="1"/>
  <c r="K831" i="1" a="1"/>
  <c r="K831" i="1" s="1"/>
  <c r="L831" i="1" s="1" a="1"/>
  <c r="L831" i="1" s="1"/>
  <c r="K830" i="1" a="1"/>
  <c r="K830" i="1" s="1"/>
  <c r="L830" i="1" s="1" a="1"/>
  <c r="L830" i="1" s="1"/>
  <c r="K1014" i="1" a="1"/>
  <c r="K1014" i="1" s="1"/>
  <c r="L1014" i="1" s="1" a="1"/>
  <c r="L1014" i="1" s="1"/>
  <c r="K226" i="1" a="1"/>
  <c r="K226" i="1" s="1"/>
  <c r="L226" i="1" s="1" a="1"/>
  <c r="L226" i="1" s="1"/>
  <c r="K225" i="1" a="1"/>
  <c r="K225" i="1" s="1"/>
  <c r="L225" i="1" s="1" a="1"/>
  <c r="L225" i="1" s="1"/>
  <c r="K829" i="1" a="1"/>
  <c r="K829" i="1" s="1"/>
  <c r="L829" i="1" s="1" a="1"/>
  <c r="L829" i="1" s="1"/>
  <c r="K417" i="1" a="1"/>
  <c r="K417" i="1"/>
  <c r="L417" i="1" s="1" a="1"/>
  <c r="L417" i="1" s="1"/>
  <c r="K1013" i="1" a="1"/>
  <c r="K1013" i="1" s="1"/>
  <c r="L1013" i="1" s="1" a="1"/>
  <c r="L1013" i="1" s="1"/>
  <c r="K224" i="1" a="1"/>
  <c r="K224" i="1" s="1"/>
  <c r="L224" i="1" s="1" a="1"/>
  <c r="L224" i="1" s="1"/>
  <c r="K416" i="1" a="1"/>
  <c r="K416" i="1" s="1"/>
  <c r="L416" i="1" s="1" a="1"/>
  <c r="L416" i="1" s="1"/>
  <c r="K1012" i="1" a="1"/>
  <c r="K1012" i="1" s="1"/>
  <c r="L1012" i="1" s="1" a="1"/>
  <c r="L1012" i="1" s="1"/>
  <c r="K828" i="1" a="1"/>
  <c r="K828" i="1" s="1"/>
  <c r="L828" i="1" s="1" a="1"/>
  <c r="L828" i="1" s="1"/>
  <c r="K223" i="1" a="1"/>
  <c r="K223" i="1" s="1"/>
  <c r="L223" i="1" s="1" a="1"/>
  <c r="L223" i="1" s="1"/>
  <c r="K827" i="1" a="1"/>
  <c r="K827" i="1" s="1"/>
  <c r="L827" i="1" s="1" a="1"/>
  <c r="L827" i="1" s="1"/>
  <c r="K826" i="1" a="1"/>
  <c r="K826" i="1" s="1"/>
  <c r="L826" i="1" s="1" a="1"/>
  <c r="L826" i="1" s="1"/>
  <c r="K415" i="1" a="1"/>
  <c r="K415" i="1" s="1"/>
  <c r="L415" i="1" s="1" a="1"/>
  <c r="L415" i="1" s="1"/>
  <c r="K825" i="1" a="1"/>
  <c r="K825" i="1" s="1"/>
  <c r="L825" i="1" s="1" a="1"/>
  <c r="L825" i="1" s="1"/>
  <c r="K414" i="1" a="1"/>
  <c r="K414" i="1" s="1"/>
  <c r="L414" i="1" s="1" a="1"/>
  <c r="L414" i="1" s="1"/>
  <c r="K222" i="1" a="1"/>
  <c r="K222" i="1" s="1"/>
  <c r="L222" i="1" s="1" a="1"/>
  <c r="L222" i="1" s="1"/>
  <c r="K221" i="1" a="1"/>
  <c r="K221" i="1" s="1"/>
  <c r="L221" i="1" s="1" a="1"/>
  <c r="L221" i="1" s="1"/>
  <c r="K824" i="1" a="1"/>
  <c r="K824" i="1" s="1"/>
  <c r="L824" i="1" s="1" a="1"/>
  <c r="L824" i="1" s="1"/>
  <c r="K823" i="1" a="1"/>
  <c r="K823" i="1" s="1"/>
  <c r="L823" i="1" s="1" a="1"/>
  <c r="L823" i="1" s="1"/>
  <c r="K822" i="1" a="1"/>
  <c r="K822" i="1" s="1"/>
  <c r="L822" i="1" s="1" a="1"/>
  <c r="L822" i="1" s="1"/>
  <c r="K821" i="1" a="1"/>
  <c r="K821" i="1" s="1"/>
  <c r="L821" i="1" s="1" a="1"/>
  <c r="L821" i="1" s="1"/>
  <c r="K820" i="1" a="1"/>
  <c r="K820" i="1" s="1"/>
  <c r="L820" i="1" s="1" a="1"/>
  <c r="L820" i="1" s="1"/>
  <c r="K819" i="1" a="1"/>
  <c r="K819" i="1" s="1"/>
  <c r="L819" i="1" s="1" a="1"/>
  <c r="L819" i="1" s="1"/>
  <c r="K220" i="1" a="1"/>
  <c r="K220" i="1" s="1"/>
  <c r="L220" i="1" s="1" a="1"/>
  <c r="L220" i="1" s="1"/>
  <c r="K219" i="1" a="1"/>
  <c r="K219" i="1" s="1"/>
  <c r="L219" i="1" s="1" a="1"/>
  <c r="L219" i="1" s="1"/>
  <c r="K818" i="1" a="1"/>
  <c r="K818" i="1" s="1"/>
  <c r="L818" i="1" s="1" a="1"/>
  <c r="L818" i="1" s="1"/>
  <c r="K413" i="1" a="1"/>
  <c r="K413" i="1" s="1"/>
  <c r="L413" i="1" s="1" a="1"/>
  <c r="L413" i="1" s="1"/>
  <c r="K412" i="1" a="1"/>
  <c r="K412" i="1" s="1"/>
  <c r="L412" i="1" s="1" a="1"/>
  <c r="L412" i="1" s="1"/>
  <c r="K817" i="1" a="1"/>
  <c r="K817" i="1" s="1"/>
  <c r="L817" i="1" s="1" a="1"/>
  <c r="L817" i="1" s="1"/>
  <c r="K411" i="1" a="1"/>
  <c r="K411" i="1" s="1"/>
  <c r="L411" i="1" s="1" a="1"/>
  <c r="L411" i="1" s="1"/>
  <c r="K1011" i="1" a="1"/>
  <c r="K1011" i="1" s="1"/>
  <c r="L1011" i="1" s="1" a="1"/>
  <c r="L1011" i="1" s="1"/>
  <c r="K1010" i="1" a="1"/>
  <c r="K1010" i="1" s="1"/>
  <c r="L1010" i="1" s="1" a="1"/>
  <c r="L1010" i="1" s="1"/>
  <c r="K816" i="1" a="1"/>
  <c r="K816" i="1" s="1"/>
  <c r="L816" i="1" s="1" a="1"/>
  <c r="L816" i="1" s="1"/>
  <c r="K410" i="1" a="1"/>
  <c r="K410" i="1" s="1"/>
  <c r="L410" i="1" s="1" a="1"/>
  <c r="L410" i="1" s="1"/>
  <c r="K409" i="1" a="1"/>
  <c r="K409" i="1" s="1"/>
  <c r="L409" i="1" s="1" a="1"/>
  <c r="L409" i="1" s="1"/>
  <c r="K218" i="1" a="1"/>
  <c r="K218" i="1" s="1"/>
  <c r="L218" i="1" s="1" a="1"/>
  <c r="L218" i="1" s="1"/>
  <c r="K408" i="1" a="1"/>
  <c r="K408" i="1" s="1"/>
  <c r="L408" i="1" s="1" a="1"/>
  <c r="L408" i="1" s="1"/>
  <c r="K217" i="1" a="1"/>
  <c r="K217" i="1" s="1"/>
  <c r="L217" i="1" s="1" a="1"/>
  <c r="L217" i="1" s="1"/>
  <c r="K815" i="1" a="1"/>
  <c r="K815" i="1" s="1"/>
  <c r="L815" i="1" s="1" a="1"/>
  <c r="L815" i="1" s="1"/>
  <c r="K814" i="1" a="1"/>
  <c r="K814" i="1" s="1"/>
  <c r="L814" i="1" s="1" a="1"/>
  <c r="L814" i="1" s="1"/>
  <c r="K813" i="1" a="1"/>
  <c r="K813" i="1" s="1"/>
  <c r="L813" i="1" s="1" a="1"/>
  <c r="L813" i="1" s="1"/>
  <c r="K812" i="1" a="1"/>
  <c r="K812" i="1" s="1"/>
  <c r="L812" i="1" s="1" a="1"/>
  <c r="L812" i="1" s="1"/>
  <c r="K1009" i="1" a="1"/>
  <c r="K1009" i="1" s="1"/>
  <c r="L1009" i="1" s="1" a="1"/>
  <c r="L1009" i="1" s="1"/>
  <c r="K811" i="1" a="1"/>
  <c r="K811" i="1" s="1"/>
  <c r="L811" i="1" s="1" a="1"/>
  <c r="L811" i="1" s="1"/>
  <c r="K407" i="1" a="1"/>
  <c r="K407" i="1" s="1"/>
  <c r="L407" i="1" s="1" a="1"/>
  <c r="L407" i="1" s="1"/>
  <c r="K406" i="1" a="1"/>
  <c r="K406" i="1" s="1"/>
  <c r="L406" i="1" s="1" a="1"/>
  <c r="L406" i="1" s="1"/>
  <c r="K810" i="1" a="1"/>
  <c r="K810" i="1" s="1"/>
  <c r="L810" i="1" s="1" a="1"/>
  <c r="L810" i="1" s="1"/>
  <c r="K1008" i="1" a="1"/>
  <c r="K1008" i="1" s="1"/>
  <c r="L1008" i="1" s="1" a="1"/>
  <c r="L1008" i="1" s="1"/>
  <c r="K809" i="1" a="1"/>
  <c r="K809" i="1" s="1"/>
  <c r="L809" i="1" s="1" a="1"/>
  <c r="L809" i="1" s="1"/>
  <c r="K405" i="1" a="1"/>
  <c r="K405" i="1" s="1"/>
  <c r="L405" i="1" s="1" a="1"/>
  <c r="L405" i="1" s="1"/>
  <c r="K216" i="1" a="1"/>
  <c r="K216" i="1" s="1"/>
  <c r="L216" i="1" s="1" a="1"/>
  <c r="L216" i="1" s="1"/>
  <c r="K1007" i="1" a="1"/>
  <c r="K1007" i="1" s="1"/>
  <c r="L1007" i="1" s="1" a="1"/>
  <c r="L1007" i="1" s="1"/>
  <c r="K215" i="1" a="1"/>
  <c r="K215" i="1" s="1"/>
  <c r="L215" i="1" s="1" a="1"/>
  <c r="L215" i="1" s="1"/>
  <c r="K808" i="1" a="1"/>
  <c r="K808" i="1" s="1"/>
  <c r="L808" i="1" s="1" a="1"/>
  <c r="L808" i="1" s="1"/>
  <c r="K1006" i="1" a="1"/>
  <c r="K1006" i="1" s="1"/>
  <c r="L1006" i="1" s="1" a="1"/>
  <c r="L1006" i="1" s="1"/>
  <c r="K214" i="1" a="1"/>
  <c r="K214" i="1" s="1"/>
  <c r="L214" i="1" s="1" a="1"/>
  <c r="L214" i="1" s="1"/>
  <c r="K404" i="1" a="1"/>
  <c r="K404" i="1" s="1"/>
  <c r="L404" i="1" s="1" a="1"/>
  <c r="L404" i="1" s="1"/>
  <c r="K403" i="1" a="1"/>
  <c r="K403" i="1" s="1"/>
  <c r="L403" i="1" s="1" a="1"/>
  <c r="L403" i="1" s="1"/>
  <c r="K807" i="1" a="1"/>
  <c r="K807" i="1" s="1"/>
  <c r="L807" i="1" s="1" a="1"/>
  <c r="L807" i="1" s="1"/>
  <c r="K213" i="1" a="1"/>
  <c r="K213" i="1" s="1"/>
  <c r="L213" i="1" s="1" a="1"/>
  <c r="L213" i="1" s="1"/>
  <c r="K806" i="1" a="1"/>
  <c r="K806" i="1" s="1"/>
  <c r="L806" i="1" s="1" a="1"/>
  <c r="L806" i="1" s="1"/>
  <c r="K212" i="1" a="1"/>
  <c r="K212" i="1" s="1"/>
  <c r="L212" i="1" s="1" a="1"/>
  <c r="L212" i="1" s="1"/>
  <c r="K805" i="1" a="1"/>
  <c r="K805" i="1" s="1"/>
  <c r="L805" i="1" s="1" a="1"/>
  <c r="L805" i="1" s="1"/>
  <c r="K804" i="1" a="1"/>
  <c r="K804" i="1" s="1"/>
  <c r="L804" i="1" s="1" a="1"/>
  <c r="L804" i="1" s="1"/>
  <c r="K211" i="1" a="1"/>
  <c r="K211" i="1" s="1"/>
  <c r="L211" i="1" s="1" a="1"/>
  <c r="L211" i="1" s="1"/>
  <c r="K803" i="1" a="1"/>
  <c r="K803" i="1" s="1"/>
  <c r="L803" i="1" s="1" a="1"/>
  <c r="L803" i="1" s="1"/>
  <c r="K802" i="1" a="1"/>
  <c r="K802" i="1" s="1"/>
  <c r="L802" i="1" s="1" a="1"/>
  <c r="L802" i="1" s="1"/>
  <c r="K402" i="1" a="1"/>
  <c r="K402" i="1" s="1"/>
  <c r="L402" i="1" s="1" a="1"/>
  <c r="L402" i="1" s="1"/>
  <c r="K1005" i="1" a="1"/>
  <c r="K1005" i="1" s="1"/>
  <c r="L1005" i="1" s="1" a="1"/>
  <c r="L1005" i="1" s="1"/>
  <c r="K801" i="1" a="1"/>
  <c r="K801" i="1" s="1"/>
  <c r="L801" i="1" s="1" a="1"/>
  <c r="L801" i="1" s="1"/>
  <c r="K210" i="1" a="1"/>
  <c r="K210" i="1" s="1"/>
  <c r="L210" i="1" s="1" a="1"/>
  <c r="L210" i="1" s="1"/>
  <c r="K401" i="1" a="1"/>
  <c r="K401" i="1" s="1"/>
  <c r="L401" i="1" s="1" a="1"/>
  <c r="L401" i="1" s="1"/>
  <c r="K209" i="1" a="1"/>
  <c r="K209" i="1" s="1"/>
  <c r="L209" i="1" s="1" a="1"/>
  <c r="L209" i="1" s="1"/>
  <c r="K800" i="1" a="1"/>
  <c r="K800" i="1" s="1"/>
  <c r="L800" i="1" s="1" a="1"/>
  <c r="L800" i="1" s="1"/>
  <c r="K400" i="1" a="1"/>
  <c r="K400" i="1" s="1"/>
  <c r="L400" i="1" s="1" a="1"/>
  <c r="L400" i="1" s="1"/>
  <c r="K1004" i="1" a="1"/>
  <c r="K1004" i="1" s="1"/>
  <c r="L1004" i="1" s="1" a="1"/>
  <c r="L1004" i="1" s="1"/>
  <c r="K1003" i="1" a="1"/>
  <c r="K1003" i="1" s="1"/>
  <c r="L1003" i="1" s="1" a="1"/>
  <c r="L1003" i="1" s="1"/>
  <c r="K799" i="1" a="1"/>
  <c r="K799" i="1" s="1"/>
  <c r="L799" i="1" s="1" a="1"/>
  <c r="L799" i="1" s="1"/>
  <c r="K798" i="1" a="1"/>
  <c r="K798" i="1" s="1"/>
  <c r="L798" i="1" s="1" a="1"/>
  <c r="L798" i="1" s="1"/>
  <c r="K797" i="1" a="1"/>
  <c r="K797" i="1" s="1"/>
  <c r="L797" i="1" s="1" a="1"/>
  <c r="L797" i="1" s="1"/>
  <c r="K796" i="1" a="1"/>
  <c r="K796" i="1" s="1"/>
  <c r="L796" i="1" s="1" a="1"/>
  <c r="L796" i="1" s="1"/>
  <c r="K208" i="1" a="1"/>
  <c r="K208" i="1" s="1"/>
  <c r="L208" i="1" s="1" a="1"/>
  <c r="L208" i="1" s="1"/>
  <c r="K207" i="1" a="1"/>
  <c r="K207" i="1" s="1"/>
  <c r="L207" i="1" s="1" a="1"/>
  <c r="L207" i="1" s="1"/>
  <c r="K206" i="1" a="1"/>
  <c r="K206" i="1" s="1"/>
  <c r="L206" i="1" s="1" a="1"/>
  <c r="L206" i="1" s="1"/>
  <c r="K795" i="1" a="1"/>
  <c r="K795" i="1" s="1"/>
  <c r="L795" i="1" s="1" a="1"/>
  <c r="L795" i="1" s="1"/>
  <c r="K205" i="1" a="1"/>
  <c r="K205" i="1" s="1"/>
  <c r="L205" i="1" s="1" a="1"/>
  <c r="L205" i="1" s="1"/>
  <c r="K1002" i="1" a="1"/>
  <c r="K1002" i="1" s="1"/>
  <c r="L1002" i="1" s="1" a="1"/>
  <c r="L1002" i="1" s="1"/>
  <c r="K204" i="1" a="1"/>
  <c r="K204" i="1" s="1"/>
  <c r="L204" i="1" s="1" a="1"/>
  <c r="L204" i="1" s="1"/>
  <c r="K203" i="1" a="1"/>
  <c r="K203" i="1" s="1"/>
  <c r="L203" i="1" s="1" a="1"/>
  <c r="L203" i="1" s="1"/>
  <c r="K794" i="1" a="1"/>
  <c r="K794" i="1" s="1"/>
  <c r="L794" i="1" s="1" a="1"/>
  <c r="L794" i="1" s="1"/>
  <c r="K793" i="1" a="1"/>
  <c r="K793" i="1" s="1"/>
  <c r="L793" i="1" s="1" a="1"/>
  <c r="L793" i="1" s="1"/>
  <c r="K399" i="1" a="1"/>
  <c r="K399" i="1" s="1"/>
  <c r="L399" i="1" s="1" a="1"/>
  <c r="L399" i="1" s="1"/>
  <c r="K792" i="1" a="1"/>
  <c r="K792" i="1" s="1"/>
  <c r="L792" i="1" s="1" a="1"/>
  <c r="L792" i="1" s="1"/>
  <c r="K202" i="1" a="1"/>
  <c r="K202" i="1" s="1"/>
  <c r="L202" i="1" s="1" a="1"/>
  <c r="L202" i="1" s="1"/>
  <c r="K398" i="1" a="1"/>
  <c r="K398" i="1" s="1"/>
  <c r="L398" i="1" s="1" a="1"/>
  <c r="L398" i="1" s="1"/>
  <c r="K791" i="1" a="1"/>
  <c r="K791" i="1" s="1"/>
  <c r="L791" i="1" s="1" a="1"/>
  <c r="L791" i="1" s="1"/>
  <c r="K201" i="1" a="1"/>
  <c r="K201" i="1" s="1"/>
  <c r="L201" i="1" s="1" a="1"/>
  <c r="L201" i="1" s="1"/>
  <c r="K397" i="1" a="1"/>
  <c r="K397" i="1" s="1"/>
  <c r="L397" i="1" s="1" a="1"/>
  <c r="L397" i="1" s="1"/>
  <c r="K200" i="1" a="1"/>
  <c r="K200" i="1" s="1"/>
  <c r="L200" i="1" s="1" a="1"/>
  <c r="L200" i="1" s="1"/>
  <c r="K396" i="1" a="1"/>
  <c r="K396" i="1" s="1"/>
  <c r="L396" i="1" s="1" a="1"/>
  <c r="L396" i="1" s="1"/>
  <c r="K790" i="1" a="1"/>
  <c r="K790" i="1" s="1"/>
  <c r="L790" i="1" s="1" a="1"/>
  <c r="L790" i="1" s="1"/>
  <c r="K395" i="1" a="1"/>
  <c r="K395" i="1" s="1"/>
  <c r="L395" i="1" s="1" a="1"/>
  <c r="L395" i="1" s="1"/>
  <c r="K1001" i="1" a="1"/>
  <c r="K1001" i="1" s="1"/>
  <c r="L1001" i="1" s="1" a="1"/>
  <c r="L1001" i="1" s="1"/>
  <c r="K789" i="1" a="1"/>
  <c r="K789" i="1" s="1"/>
  <c r="L789" i="1" s="1" a="1"/>
  <c r="L789" i="1" s="1"/>
  <c r="K788" i="1" a="1"/>
  <c r="K788" i="1" s="1"/>
  <c r="L788" i="1" s="1" a="1"/>
  <c r="L788" i="1" s="1"/>
  <c r="K1000" i="1" a="1"/>
  <c r="K1000" i="1" s="1"/>
  <c r="L1000" i="1" s="1" a="1"/>
  <c r="L1000" i="1" s="1"/>
  <c r="K787" i="1" a="1"/>
  <c r="K787" i="1" s="1"/>
  <c r="L787" i="1" s="1" a="1"/>
  <c r="L787" i="1" s="1"/>
  <c r="K394" i="1" a="1"/>
  <c r="K394" i="1" s="1"/>
  <c r="L394" i="1" s="1" a="1"/>
  <c r="L394" i="1" s="1"/>
  <c r="K786" i="1" a="1"/>
  <c r="K786" i="1" s="1"/>
  <c r="L786" i="1" s="1" a="1"/>
  <c r="L786" i="1" s="1"/>
  <c r="K199" i="1" a="1"/>
  <c r="K199" i="1" s="1"/>
  <c r="L199" i="1" s="1" a="1"/>
  <c r="L199" i="1" s="1"/>
  <c r="K198" i="1" a="1"/>
  <c r="K198" i="1" s="1"/>
  <c r="L198" i="1" s="1" a="1"/>
  <c r="L198" i="1" s="1"/>
  <c r="K785" i="1" a="1"/>
  <c r="K785" i="1" s="1"/>
  <c r="L785" i="1" s="1" a="1"/>
  <c r="L785" i="1" s="1"/>
  <c r="K393" i="1" a="1"/>
  <c r="K393" i="1" s="1"/>
  <c r="L393" i="1" s="1" a="1"/>
  <c r="L393" i="1" s="1"/>
  <c r="K784" i="1" a="1"/>
  <c r="K784" i="1" s="1"/>
  <c r="L784" i="1" s="1" a="1"/>
  <c r="L784" i="1" s="1"/>
  <c r="K392" i="1" a="1"/>
  <c r="K392" i="1" s="1"/>
  <c r="L392" i="1" s="1" a="1"/>
  <c r="L392" i="1" s="1"/>
  <c r="K783" i="1" a="1"/>
  <c r="K783" i="1" s="1"/>
  <c r="L783" i="1" s="1" a="1"/>
  <c r="L783" i="1" s="1"/>
  <c r="K197" i="1" a="1"/>
  <c r="K197" i="1" s="1"/>
  <c r="L197" i="1" s="1" a="1"/>
  <c r="L197" i="1" s="1"/>
  <c r="K782" i="1" a="1"/>
  <c r="K782" i="1" s="1"/>
  <c r="L782" i="1" s="1" a="1"/>
  <c r="L782" i="1" s="1"/>
  <c r="K999" i="1" a="1"/>
  <c r="K999" i="1" s="1"/>
  <c r="L999" i="1" s="1" a="1"/>
  <c r="L999" i="1" s="1"/>
  <c r="K196" i="1" a="1"/>
  <c r="K196" i="1" s="1"/>
  <c r="L196" i="1" s="1" a="1"/>
  <c r="L196" i="1" s="1"/>
  <c r="K781" i="1" a="1"/>
  <c r="K781" i="1" s="1"/>
  <c r="L781" i="1" s="1" a="1"/>
  <c r="L781" i="1" s="1"/>
  <c r="K780" i="1" a="1"/>
  <c r="K780" i="1" s="1"/>
  <c r="L780" i="1" s="1" a="1"/>
  <c r="L780" i="1" s="1"/>
  <c r="K779" i="1" a="1"/>
  <c r="K779" i="1" s="1"/>
  <c r="L779" i="1" s="1" a="1"/>
  <c r="L779" i="1" s="1"/>
  <c r="K391" i="1" a="1"/>
  <c r="K391" i="1" s="1"/>
  <c r="L391" i="1" s="1" a="1"/>
  <c r="L391" i="1" s="1"/>
  <c r="K195" i="1" a="1"/>
  <c r="K195" i="1" s="1"/>
  <c r="L195" i="1" s="1" a="1"/>
  <c r="L195" i="1" s="1"/>
  <c r="K778" i="1" a="1"/>
  <c r="K778" i="1" s="1"/>
  <c r="L778" i="1" s="1" a="1"/>
  <c r="L778" i="1" s="1"/>
  <c r="K777" i="1" a="1"/>
  <c r="K777" i="1" s="1"/>
  <c r="L777" i="1" s="1" a="1"/>
  <c r="L777" i="1" s="1"/>
  <c r="K390" i="1" a="1"/>
  <c r="K390" i="1" s="1"/>
  <c r="L390" i="1" s="1" a="1"/>
  <c r="L390" i="1" s="1"/>
  <c r="K776" i="1" a="1"/>
  <c r="K776" i="1" s="1"/>
  <c r="L776" i="1" s="1" a="1"/>
  <c r="L776" i="1" s="1"/>
  <c r="K389" i="1" a="1"/>
  <c r="K389" i="1" s="1"/>
  <c r="L389" i="1" s="1" a="1"/>
  <c r="L389" i="1" s="1"/>
  <c r="K775" i="1" a="1"/>
  <c r="K775" i="1" s="1"/>
  <c r="L775" i="1" s="1" a="1"/>
  <c r="L775" i="1" s="1"/>
  <c r="K774" i="1" a="1"/>
  <c r="K774" i="1" s="1"/>
  <c r="L774" i="1" s="1" a="1"/>
  <c r="L774" i="1" s="1"/>
  <c r="K773" i="1" a="1"/>
  <c r="K773" i="1" s="1"/>
  <c r="L773" i="1" s="1" a="1"/>
  <c r="L773" i="1" s="1"/>
  <c r="K194" i="1" a="1"/>
  <c r="K194" i="1" s="1"/>
  <c r="L194" i="1" s="1" a="1"/>
  <c r="L194" i="1" s="1"/>
  <c r="K388" i="1" a="1"/>
  <c r="K388" i="1" s="1"/>
  <c r="L388" i="1" s="1" a="1"/>
  <c r="L388" i="1" s="1"/>
  <c r="K998" i="1" a="1"/>
  <c r="K998" i="1" s="1"/>
  <c r="L998" i="1" s="1" a="1"/>
  <c r="L998" i="1" s="1"/>
  <c r="K387" i="1" a="1"/>
  <c r="K387" i="1" s="1"/>
  <c r="L387" i="1" s="1" a="1"/>
  <c r="L387" i="1" s="1"/>
  <c r="K193" i="1" a="1"/>
  <c r="K193" i="1" s="1"/>
  <c r="L193" i="1" s="1" a="1"/>
  <c r="L193" i="1" s="1"/>
  <c r="K772" i="1" a="1"/>
  <c r="K772" i="1" s="1"/>
  <c r="L772" i="1" s="1" a="1"/>
  <c r="L772" i="1" s="1"/>
  <c r="K771" i="1" a="1"/>
  <c r="K771" i="1" s="1"/>
  <c r="L771" i="1" s="1" a="1"/>
  <c r="L771" i="1" s="1"/>
  <c r="K192" i="1" a="1"/>
  <c r="K192" i="1" s="1"/>
  <c r="L192" i="1" s="1" a="1"/>
  <c r="L192" i="1" s="1"/>
  <c r="K997" i="1" a="1"/>
  <c r="K997" i="1" s="1"/>
  <c r="L997" i="1" s="1" a="1"/>
  <c r="L997" i="1" s="1"/>
  <c r="K191" i="1" a="1"/>
  <c r="K191" i="1" s="1"/>
  <c r="L191" i="1" s="1" a="1"/>
  <c r="L191" i="1" s="1"/>
  <c r="K386" i="1" a="1"/>
  <c r="K386" i="1" s="1"/>
  <c r="L386" i="1" s="1" a="1"/>
  <c r="L386" i="1" s="1"/>
  <c r="K385" i="1" a="1"/>
  <c r="K385" i="1" s="1"/>
  <c r="L385" i="1" s="1" a="1"/>
  <c r="L385" i="1" s="1"/>
  <c r="K770" i="1" a="1"/>
  <c r="K770" i="1" s="1"/>
  <c r="L770" i="1" s="1" a="1"/>
  <c r="L770" i="1" s="1"/>
  <c r="K190" i="1" a="1"/>
  <c r="K190" i="1" s="1"/>
  <c r="L190" i="1" s="1" a="1"/>
  <c r="L190" i="1" s="1"/>
  <c r="K189" i="1" a="1"/>
  <c r="K189" i="1" s="1"/>
  <c r="L189" i="1" s="1" a="1"/>
  <c r="L189" i="1" s="1"/>
  <c r="K769" i="1" a="1"/>
  <c r="K769" i="1" s="1"/>
  <c r="L769" i="1" s="1" a="1"/>
  <c r="L769" i="1" s="1"/>
  <c r="K996" i="1" a="1"/>
  <c r="K996" i="1" s="1"/>
  <c r="L996" i="1" s="1" a="1"/>
  <c r="L996" i="1" s="1"/>
  <c r="K995" i="1" a="1"/>
  <c r="K995" i="1" s="1"/>
  <c r="L995" i="1" s="1" a="1"/>
  <c r="L995" i="1" s="1"/>
  <c r="K384" i="1" a="1"/>
  <c r="K384" i="1" s="1"/>
  <c r="L384" i="1" s="1" a="1"/>
  <c r="L384" i="1" s="1"/>
  <c r="K768" i="1" a="1"/>
  <c r="K768" i="1" s="1"/>
  <c r="L768" i="1" s="1" a="1"/>
  <c r="L768" i="1" s="1"/>
  <c r="K767" i="1" a="1"/>
  <c r="K767" i="1" s="1"/>
  <c r="L767" i="1" s="1" a="1"/>
  <c r="L767" i="1" s="1"/>
  <c r="K383" i="1" a="1"/>
  <c r="K383" i="1" s="1"/>
  <c r="L383" i="1" s="1" a="1"/>
  <c r="L383" i="1" s="1"/>
  <c r="K766" i="1" a="1"/>
  <c r="K766" i="1" s="1"/>
  <c r="L766" i="1" s="1" a="1"/>
  <c r="L766" i="1" s="1"/>
  <c r="K382" i="1" a="1"/>
  <c r="K382" i="1" s="1"/>
  <c r="L382" i="1" s="1" a="1"/>
  <c r="L382" i="1" s="1"/>
  <c r="K765" i="1" a="1"/>
  <c r="K765" i="1" s="1"/>
  <c r="L765" i="1" s="1" a="1"/>
  <c r="L765" i="1" s="1"/>
  <c r="K994" i="1" a="1"/>
  <c r="K994" i="1" s="1"/>
  <c r="L994" i="1" s="1" a="1"/>
  <c r="L994" i="1" s="1"/>
  <c r="K764" i="1" a="1"/>
  <c r="K764" i="1" s="1"/>
  <c r="L764" i="1" s="1" a="1"/>
  <c r="L764" i="1" s="1"/>
  <c r="K763" i="1" a="1"/>
  <c r="K763" i="1" s="1"/>
  <c r="L763" i="1" s="1" a="1"/>
  <c r="L763" i="1" s="1"/>
  <c r="K188" i="1" a="1"/>
  <c r="K188" i="1" s="1"/>
  <c r="L188" i="1" s="1" a="1"/>
  <c r="L188" i="1" s="1"/>
  <c r="K187" i="1" a="1"/>
  <c r="K187" i="1" s="1"/>
  <c r="L187" i="1" s="1" a="1"/>
  <c r="L187" i="1" s="1"/>
  <c r="K993" i="1" a="1"/>
  <c r="K993" i="1" s="1"/>
  <c r="L993" i="1" s="1" a="1"/>
  <c r="L993" i="1" s="1"/>
  <c r="K762" i="1" a="1"/>
  <c r="K762" i="1" s="1"/>
  <c r="L762" i="1" s="1" a="1"/>
  <c r="L762" i="1" s="1"/>
  <c r="K761" i="1" a="1"/>
  <c r="K761" i="1" s="1"/>
  <c r="L761" i="1" s="1" a="1"/>
  <c r="L761" i="1" s="1"/>
  <c r="K760" i="1" a="1"/>
  <c r="K760" i="1" s="1"/>
  <c r="L760" i="1" s="1" a="1"/>
  <c r="L760" i="1" s="1"/>
  <c r="K759" i="1" a="1"/>
  <c r="K759" i="1" s="1"/>
  <c r="L759" i="1" s="1" a="1"/>
  <c r="L759" i="1" s="1"/>
  <c r="K186" i="1" a="1"/>
  <c r="K186" i="1" s="1"/>
  <c r="L186" i="1" s="1" a="1"/>
  <c r="L186" i="1" s="1"/>
  <c r="K758" i="1" a="1"/>
  <c r="K758" i="1" s="1"/>
  <c r="L758" i="1" s="1" a="1"/>
  <c r="L758" i="1" s="1"/>
  <c r="K185" i="1" a="1"/>
  <c r="K185" i="1" s="1"/>
  <c r="L185" i="1" s="1" a="1"/>
  <c r="L185" i="1" s="1"/>
  <c r="K381" i="1" a="1"/>
  <c r="K381" i="1" s="1"/>
  <c r="L381" i="1" s="1" a="1"/>
  <c r="L381" i="1" s="1"/>
  <c r="K757" i="1" a="1"/>
  <c r="K757" i="1" s="1"/>
  <c r="L757" i="1" s="1" a="1"/>
  <c r="L757" i="1" s="1"/>
  <c r="K756" i="1" a="1"/>
  <c r="K756" i="1" s="1"/>
  <c r="L756" i="1" s="1" a="1"/>
  <c r="L756" i="1" s="1"/>
  <c r="K755" i="1" a="1"/>
  <c r="K755" i="1" s="1"/>
  <c r="L755" i="1" s="1" a="1"/>
  <c r="L755" i="1" s="1"/>
  <c r="K992" i="1" a="1"/>
  <c r="K992" i="1" s="1"/>
  <c r="L992" i="1" s="1" a="1"/>
  <c r="L992" i="1" s="1"/>
  <c r="K184" i="1" a="1"/>
  <c r="K184" i="1" s="1"/>
  <c r="L184" i="1" s="1" a="1"/>
  <c r="L184" i="1" s="1"/>
  <c r="K754" i="1" a="1"/>
  <c r="K754" i="1" s="1"/>
  <c r="L754" i="1" s="1" a="1"/>
  <c r="L754" i="1" s="1"/>
  <c r="K753" i="1" a="1"/>
  <c r="K753" i="1" s="1"/>
  <c r="L753" i="1" s="1" a="1"/>
  <c r="L753" i="1" s="1"/>
  <c r="K183" i="1" a="1"/>
  <c r="K183" i="1" s="1"/>
  <c r="L183" i="1" s="1" a="1"/>
  <c r="L183" i="1" s="1"/>
  <c r="K752" i="1" a="1"/>
  <c r="K752" i="1" s="1"/>
  <c r="L752" i="1" s="1" a="1"/>
  <c r="L752" i="1" s="1"/>
  <c r="K751" i="1" a="1"/>
  <c r="K751" i="1" s="1"/>
  <c r="L751" i="1" s="1" a="1"/>
  <c r="L751" i="1" s="1"/>
  <c r="K380" i="1" a="1"/>
  <c r="K380" i="1" s="1"/>
  <c r="L380" i="1" s="1" a="1"/>
  <c r="L380" i="1" s="1"/>
  <c r="K379" i="1" a="1"/>
  <c r="K379" i="1" s="1"/>
  <c r="L379" i="1" s="1" a="1"/>
  <c r="L379" i="1" s="1"/>
  <c r="K750" i="1" a="1"/>
  <c r="K750" i="1" s="1"/>
  <c r="L750" i="1" s="1" a="1"/>
  <c r="L750" i="1" s="1"/>
  <c r="K182" i="1" a="1"/>
  <c r="K182" i="1" s="1"/>
  <c r="L182" i="1" s="1" a="1"/>
  <c r="L182" i="1" s="1"/>
  <c r="K749" i="1" a="1"/>
  <c r="K749" i="1" s="1"/>
  <c r="L749" i="1" s="1" a="1"/>
  <c r="L749" i="1" s="1"/>
  <c r="K991" i="1" a="1"/>
  <c r="K991" i="1" s="1"/>
  <c r="L991" i="1" s="1" a="1"/>
  <c r="L991" i="1" s="1"/>
  <c r="K748" i="1" a="1"/>
  <c r="K748" i="1" s="1"/>
  <c r="L748" i="1" s="1" a="1"/>
  <c r="L748" i="1" s="1"/>
  <c r="K990" i="1" a="1"/>
  <c r="K990" i="1" s="1"/>
  <c r="L990" i="1" s="1" a="1"/>
  <c r="L990" i="1" s="1"/>
  <c r="K747" i="1" a="1"/>
  <c r="K747" i="1" s="1"/>
  <c r="L747" i="1" s="1" a="1"/>
  <c r="L747" i="1" s="1"/>
  <c r="K181" i="1" a="1"/>
  <c r="K181" i="1" s="1"/>
  <c r="L181" i="1" s="1" a="1"/>
  <c r="L181" i="1" s="1"/>
  <c r="K746" i="1" a="1"/>
  <c r="K746" i="1" s="1"/>
  <c r="L746" i="1" s="1" a="1"/>
  <c r="L746" i="1" s="1"/>
  <c r="K745" i="1" a="1"/>
  <c r="K745" i="1" s="1"/>
  <c r="L745" i="1" s="1" a="1"/>
  <c r="L745" i="1" s="1"/>
  <c r="K378" i="1" a="1"/>
  <c r="K378" i="1" s="1"/>
  <c r="L378" i="1" s="1" a="1"/>
  <c r="L378" i="1" s="1"/>
  <c r="K989" i="1" a="1"/>
  <c r="K989" i="1" s="1"/>
  <c r="L989" i="1" s="1" a="1"/>
  <c r="L989" i="1" s="1"/>
  <c r="K744" i="1" a="1"/>
  <c r="K744" i="1" s="1"/>
  <c r="L744" i="1" s="1" a="1"/>
  <c r="L744" i="1" s="1"/>
  <c r="K743" i="1" a="1"/>
  <c r="K743" i="1" s="1"/>
  <c r="L743" i="1" s="1" a="1"/>
  <c r="L743" i="1" s="1"/>
  <c r="K377" i="1" a="1"/>
  <c r="K377" i="1" s="1"/>
  <c r="L377" i="1" s="1" a="1"/>
  <c r="L377" i="1" s="1"/>
  <c r="K742" i="1" a="1"/>
  <c r="K742" i="1" s="1"/>
  <c r="L742" i="1" s="1" a="1"/>
  <c r="L742" i="1" s="1"/>
  <c r="K376" i="1" a="1"/>
  <c r="K376" i="1" s="1"/>
  <c r="L376" i="1" s="1" a="1"/>
  <c r="L376" i="1" s="1"/>
  <c r="K741" i="1" a="1"/>
  <c r="K741" i="1" s="1"/>
  <c r="L741" i="1" s="1" a="1"/>
  <c r="L741" i="1" s="1"/>
  <c r="K740" i="1" a="1"/>
  <c r="K740" i="1" s="1"/>
  <c r="L740" i="1" s="1" a="1"/>
  <c r="L740" i="1" s="1"/>
  <c r="K375" i="1" a="1"/>
  <c r="K375" i="1" s="1"/>
  <c r="L375" i="1" s="1" a="1"/>
  <c r="L375" i="1" s="1"/>
  <c r="K739" i="1" a="1"/>
  <c r="K739" i="1" s="1"/>
  <c r="L739" i="1" s="1" a="1"/>
  <c r="L739" i="1" s="1"/>
  <c r="K988" i="1" a="1"/>
  <c r="K988" i="1" s="1"/>
  <c r="L988" i="1" s="1" a="1"/>
  <c r="L988" i="1" s="1"/>
  <c r="K374" i="1" a="1"/>
  <c r="K374" i="1" s="1"/>
  <c r="L374" i="1" s="1" a="1"/>
  <c r="L374" i="1" s="1"/>
  <c r="K180" i="1" a="1"/>
  <c r="K180" i="1" s="1"/>
  <c r="L180" i="1" s="1" a="1"/>
  <c r="L180" i="1" s="1"/>
  <c r="K179" i="1" a="1"/>
  <c r="K179" i="1" s="1"/>
  <c r="L179" i="1" s="1" a="1"/>
  <c r="L179" i="1" s="1"/>
  <c r="K738" i="1" a="1"/>
  <c r="K738" i="1" s="1"/>
  <c r="L738" i="1" s="1" a="1"/>
  <c r="L738" i="1" s="1"/>
  <c r="K737" i="1" a="1"/>
  <c r="K737" i="1" s="1"/>
  <c r="L737" i="1" s="1" a="1"/>
  <c r="L737" i="1" s="1"/>
  <c r="K373" i="1" a="1"/>
  <c r="K373" i="1" s="1"/>
  <c r="L373" i="1" s="1" a="1"/>
  <c r="L373" i="1" s="1"/>
  <c r="K736" i="1" a="1"/>
  <c r="K736" i="1" s="1"/>
  <c r="L736" i="1" s="1" a="1"/>
  <c r="L736" i="1" s="1"/>
  <c r="K372" i="1" a="1"/>
  <c r="K372" i="1" s="1"/>
  <c r="L372" i="1" s="1" a="1"/>
  <c r="L372" i="1" s="1"/>
  <c r="K371" i="1" a="1"/>
  <c r="K371" i="1" s="1"/>
  <c r="L371" i="1" s="1" a="1"/>
  <c r="L371" i="1" s="1"/>
  <c r="K178" i="1" a="1"/>
  <c r="K178" i="1" s="1"/>
  <c r="L178" i="1" s="1" a="1"/>
  <c r="L178" i="1" s="1"/>
  <c r="K987" i="1" a="1"/>
  <c r="K987" i="1" s="1"/>
  <c r="L987" i="1" s="1" a="1"/>
  <c r="L987" i="1" s="1"/>
  <c r="K986" i="1" a="1"/>
  <c r="K986" i="1" s="1"/>
  <c r="L986" i="1" s="1" a="1"/>
  <c r="L986" i="1" s="1"/>
  <c r="K177" i="1" a="1"/>
  <c r="K177" i="1" s="1"/>
  <c r="L177" i="1" s="1" a="1"/>
  <c r="L177" i="1" s="1"/>
  <c r="K176" i="1" a="1"/>
  <c r="K176" i="1" s="1"/>
  <c r="L176" i="1" s="1" a="1"/>
  <c r="L176" i="1" s="1"/>
  <c r="K175" i="1" a="1"/>
  <c r="K175" i="1" s="1"/>
  <c r="L175" i="1" s="1" a="1"/>
  <c r="L175" i="1" s="1"/>
  <c r="K735" i="1" a="1"/>
  <c r="K735" i="1" s="1"/>
  <c r="L735" i="1" s="1" a="1"/>
  <c r="L735" i="1" s="1"/>
  <c r="K734" i="1" a="1"/>
  <c r="K734" i="1" s="1"/>
  <c r="L734" i="1" s="1" a="1"/>
  <c r="L734" i="1" s="1"/>
  <c r="K174" i="1" a="1"/>
  <c r="K174" i="1" s="1"/>
  <c r="L174" i="1" s="1" a="1"/>
  <c r="L174" i="1" s="1"/>
  <c r="K733" i="1" a="1"/>
  <c r="K733" i="1" s="1"/>
  <c r="L733" i="1" s="1" a="1"/>
  <c r="L733" i="1" s="1"/>
  <c r="K370" i="1" a="1"/>
  <c r="K370" i="1" s="1"/>
  <c r="L370" i="1" s="1" a="1"/>
  <c r="L370" i="1" s="1"/>
  <c r="K732" i="1" a="1"/>
  <c r="K732" i="1" s="1"/>
  <c r="L732" i="1" s="1" a="1"/>
  <c r="L732" i="1" s="1"/>
  <c r="K369" i="1" a="1"/>
  <c r="K369" i="1" s="1"/>
  <c r="L369" i="1" s="1" a="1"/>
  <c r="L369" i="1" s="1"/>
  <c r="K731" i="1" a="1"/>
  <c r="K731" i="1" s="1"/>
  <c r="L731" i="1" s="1" a="1"/>
  <c r="L731" i="1" s="1"/>
  <c r="K173" i="1" a="1"/>
  <c r="K173" i="1" s="1"/>
  <c r="L173" i="1" s="1" a="1"/>
  <c r="L173" i="1" s="1"/>
  <c r="K730" i="1" a="1"/>
  <c r="K730" i="1" s="1"/>
  <c r="L730" i="1" s="1" a="1"/>
  <c r="L730" i="1" s="1"/>
  <c r="K172" i="1" a="1"/>
  <c r="K172" i="1" s="1"/>
  <c r="L172" i="1" s="1" a="1"/>
  <c r="L172" i="1" s="1"/>
  <c r="K729" i="1" a="1"/>
  <c r="K729" i="1" s="1"/>
  <c r="L729" i="1" s="1" a="1"/>
  <c r="L729" i="1" s="1"/>
  <c r="K985" i="1" a="1"/>
  <c r="K985" i="1" s="1"/>
  <c r="L985" i="1" s="1" a="1"/>
  <c r="L985" i="1" s="1"/>
  <c r="K728" i="1" a="1"/>
  <c r="K728" i="1" s="1"/>
  <c r="L728" i="1" s="1" a="1"/>
  <c r="L728" i="1" s="1"/>
  <c r="K171" i="1" a="1"/>
  <c r="K171" i="1" s="1"/>
  <c r="L171" i="1" s="1" a="1"/>
  <c r="L171" i="1" s="1"/>
  <c r="K984" i="1" a="1"/>
  <c r="K984" i="1" s="1"/>
  <c r="L984" i="1" s="1" a="1"/>
  <c r="L984" i="1" s="1"/>
  <c r="K727" i="1" a="1"/>
  <c r="K727" i="1" s="1"/>
  <c r="L727" i="1" s="1" a="1"/>
  <c r="L727" i="1" s="1"/>
  <c r="K170" i="1" a="1"/>
  <c r="K170" i="1" s="1"/>
  <c r="L170" i="1" s="1" a="1"/>
  <c r="L170" i="1" s="1"/>
  <c r="K726" i="1" a="1"/>
  <c r="K726" i="1" s="1"/>
  <c r="L726" i="1" s="1" a="1"/>
  <c r="L726" i="1" s="1"/>
  <c r="K169" i="1" a="1"/>
  <c r="K169" i="1" s="1"/>
  <c r="L169" i="1" s="1" a="1"/>
  <c r="L169" i="1" s="1"/>
  <c r="K168" i="1" a="1"/>
  <c r="K168" i="1" s="1"/>
  <c r="L168" i="1" s="1" a="1"/>
  <c r="L168" i="1" s="1"/>
  <c r="K983" i="1" a="1"/>
  <c r="K983" i="1" s="1"/>
  <c r="L983" i="1" s="1" a="1"/>
  <c r="L983" i="1" s="1"/>
  <c r="K368" i="1" a="1"/>
  <c r="K368" i="1" s="1"/>
  <c r="L368" i="1" s="1" a="1"/>
  <c r="L368" i="1" s="1"/>
  <c r="K167" i="1" a="1"/>
  <c r="K167" i="1" s="1"/>
  <c r="L167" i="1" s="1" a="1"/>
  <c r="L167" i="1" s="1"/>
  <c r="K166" i="1" a="1"/>
  <c r="K166" i="1" s="1"/>
  <c r="L166" i="1" s="1" a="1"/>
  <c r="L166" i="1" s="1"/>
  <c r="K367" i="1" a="1"/>
  <c r="K367" i="1" s="1"/>
  <c r="L367" i="1" s="1" a="1"/>
  <c r="L367" i="1" s="1"/>
  <c r="K725" i="1" a="1"/>
  <c r="K725" i="1" s="1"/>
  <c r="L725" i="1" s="1" a="1"/>
  <c r="L725" i="1" s="1"/>
  <c r="K724" i="1" a="1"/>
  <c r="K724" i="1" s="1"/>
  <c r="L724" i="1" s="1" a="1"/>
  <c r="L724" i="1" s="1"/>
  <c r="K982" i="1" a="1"/>
  <c r="K982" i="1" s="1"/>
  <c r="L982" i="1" s="1" a="1"/>
  <c r="L982" i="1" s="1"/>
  <c r="K723" i="1" a="1"/>
  <c r="K723" i="1" s="1"/>
  <c r="L723" i="1" s="1" a="1"/>
  <c r="L723" i="1" s="1"/>
  <c r="K165" i="1" a="1"/>
  <c r="K165" i="1" s="1"/>
  <c r="L165" i="1" s="1" a="1"/>
  <c r="L165" i="1" s="1"/>
  <c r="K366" i="1" a="1"/>
  <c r="K366" i="1" s="1"/>
  <c r="L366" i="1" s="1" a="1"/>
  <c r="L366" i="1" s="1"/>
  <c r="K722" i="1" a="1"/>
  <c r="K722" i="1" s="1"/>
  <c r="L722" i="1" s="1" a="1"/>
  <c r="L722" i="1" s="1"/>
  <c r="K365" i="1" a="1"/>
  <c r="K365" i="1" s="1"/>
  <c r="L365" i="1" s="1" a="1"/>
  <c r="L365" i="1" s="1"/>
  <c r="K364" i="1" a="1"/>
  <c r="K364" i="1" s="1"/>
  <c r="L364" i="1" s="1" a="1"/>
  <c r="L364" i="1" s="1"/>
  <c r="K721" i="1" a="1"/>
  <c r="K721" i="1" s="1"/>
  <c r="L721" i="1" s="1" a="1"/>
  <c r="L721" i="1" s="1"/>
  <c r="K720" i="1" a="1"/>
  <c r="K720" i="1" s="1"/>
  <c r="L720" i="1" s="1" a="1"/>
  <c r="L720" i="1" s="1"/>
  <c r="K363" i="1" a="1"/>
  <c r="K363" i="1" s="1"/>
  <c r="L363" i="1" s="1" a="1"/>
  <c r="L363" i="1" s="1"/>
  <c r="K719" i="1" a="1"/>
  <c r="K719" i="1" s="1"/>
  <c r="L719" i="1" s="1" a="1"/>
  <c r="L719" i="1" s="1"/>
  <c r="K164" i="1" a="1"/>
  <c r="K164" i="1" s="1"/>
  <c r="L164" i="1" s="1" a="1"/>
  <c r="L164" i="1" s="1"/>
  <c r="K362" i="1" a="1"/>
  <c r="K362" i="1" s="1"/>
  <c r="L362" i="1" s="1" a="1"/>
  <c r="L362" i="1" s="1"/>
  <c r="K981" i="1" a="1"/>
  <c r="K981" i="1" s="1"/>
  <c r="L981" i="1" s="1" a="1"/>
  <c r="L981" i="1" s="1"/>
  <c r="K718" i="1" a="1"/>
  <c r="K718" i="1" s="1"/>
  <c r="L718" i="1" s="1" a="1"/>
  <c r="L718" i="1" s="1"/>
  <c r="K163" i="1" a="1"/>
  <c r="K163" i="1" s="1"/>
  <c r="L163" i="1" s="1" a="1"/>
  <c r="L163" i="1" s="1"/>
  <c r="K717" i="1" a="1"/>
  <c r="K717" i="1" s="1"/>
  <c r="L717" i="1" s="1" a="1"/>
  <c r="L717" i="1" s="1"/>
  <c r="K716" i="1" a="1"/>
  <c r="K716" i="1" s="1"/>
  <c r="L716" i="1" s="1" a="1"/>
  <c r="L716" i="1" s="1"/>
  <c r="K715" i="1" a="1"/>
  <c r="K715" i="1"/>
  <c r="L715" i="1" s="1" a="1"/>
  <c r="L715" i="1" s="1"/>
  <c r="K162" i="1" a="1"/>
  <c r="K162" i="1" s="1"/>
  <c r="L162" i="1" s="1" a="1"/>
  <c r="L162" i="1" s="1"/>
  <c r="K714" i="1" a="1"/>
  <c r="K714" i="1" s="1"/>
  <c r="L714" i="1" s="1" a="1"/>
  <c r="L714" i="1" s="1"/>
  <c r="K980" i="1" a="1"/>
  <c r="K980" i="1" s="1"/>
  <c r="L980" i="1" s="1" a="1"/>
  <c r="L980" i="1" s="1"/>
  <c r="K979" i="1" a="1"/>
  <c r="K979" i="1" s="1"/>
  <c r="L979" i="1" s="1" a="1"/>
  <c r="L979" i="1" s="1"/>
  <c r="K161" i="1" a="1"/>
  <c r="K161" i="1" s="1"/>
  <c r="L161" i="1" s="1" a="1"/>
  <c r="L161" i="1" s="1"/>
  <c r="K160" i="1" a="1"/>
  <c r="K160" i="1" s="1"/>
  <c r="L160" i="1" s="1" a="1"/>
  <c r="L160" i="1" s="1"/>
  <c r="K159" i="1" a="1"/>
  <c r="K159" i="1" s="1"/>
  <c r="L159" i="1" s="1" a="1"/>
  <c r="L159" i="1" s="1"/>
  <c r="K978" i="1" a="1"/>
  <c r="K978" i="1" s="1"/>
  <c r="L978" i="1" s="1" a="1"/>
  <c r="L978" i="1" s="1"/>
  <c r="K158" i="1" a="1"/>
  <c r="K158" i="1" s="1"/>
  <c r="L158" i="1" s="1" a="1"/>
  <c r="L158" i="1" s="1"/>
  <c r="K713" i="1" a="1"/>
  <c r="K713" i="1" s="1"/>
  <c r="L713" i="1" s="1" a="1"/>
  <c r="L713" i="1" s="1"/>
  <c r="K712" i="1" a="1"/>
  <c r="K712" i="1" s="1"/>
  <c r="L712" i="1" s="1" a="1"/>
  <c r="L712" i="1" s="1"/>
  <c r="K711" i="1" a="1"/>
  <c r="K711" i="1" s="1"/>
  <c r="L711" i="1" s="1" a="1"/>
  <c r="L711" i="1" s="1"/>
  <c r="K710" i="1" a="1"/>
  <c r="K710" i="1" s="1"/>
  <c r="L710" i="1" s="1" a="1"/>
  <c r="L710" i="1" s="1"/>
  <c r="K709" i="1" a="1"/>
  <c r="K709" i="1" s="1"/>
  <c r="L709" i="1" s="1" a="1"/>
  <c r="L709" i="1" s="1"/>
  <c r="K977" i="1" a="1"/>
  <c r="K977" i="1" s="1"/>
  <c r="L977" i="1" s="1" a="1"/>
  <c r="L977" i="1" s="1"/>
  <c r="K976" i="1" a="1"/>
  <c r="K976" i="1" s="1"/>
  <c r="L976" i="1" s="1" a="1"/>
  <c r="L976" i="1" s="1"/>
  <c r="K361" i="1" a="1"/>
  <c r="K361" i="1" s="1"/>
  <c r="L361" i="1" s="1" a="1"/>
  <c r="L361" i="1" s="1"/>
  <c r="K975" i="1" a="1"/>
  <c r="K975" i="1" s="1"/>
  <c r="L975" i="1" s="1" a="1"/>
  <c r="L975" i="1" s="1"/>
  <c r="K157" i="1" a="1"/>
  <c r="K157" i="1" s="1"/>
  <c r="L157" i="1" s="1" a="1"/>
  <c r="L157" i="1" s="1"/>
  <c r="K360" i="1" a="1"/>
  <c r="K360" i="1" s="1"/>
  <c r="L360" i="1" s="1" a="1"/>
  <c r="L360" i="1" s="1"/>
  <c r="K156" i="1" a="1"/>
  <c r="K156" i="1" s="1"/>
  <c r="L156" i="1" s="1" a="1"/>
  <c r="L156" i="1" s="1"/>
  <c r="K708" i="1" a="1"/>
  <c r="K708" i="1" s="1"/>
  <c r="L708" i="1" s="1" a="1"/>
  <c r="L708" i="1" s="1"/>
  <c r="K707" i="1" a="1"/>
  <c r="K707" i="1" s="1"/>
  <c r="L707" i="1" s="1" a="1"/>
  <c r="L707" i="1" s="1"/>
  <c r="K974" i="1" a="1"/>
  <c r="K974" i="1" s="1"/>
  <c r="L974" i="1" s="1" a="1"/>
  <c r="L974" i="1" s="1"/>
  <c r="K706" i="1" a="1"/>
  <c r="K706" i="1" s="1"/>
  <c r="L706" i="1" s="1" a="1"/>
  <c r="L706" i="1" s="1"/>
  <c r="K155" i="1" a="1"/>
  <c r="K155" i="1" s="1"/>
  <c r="L155" i="1" s="1" a="1"/>
  <c r="L155" i="1" s="1"/>
  <c r="K705" i="1" a="1"/>
  <c r="K705" i="1" s="1"/>
  <c r="L705" i="1" s="1" a="1"/>
  <c r="L705" i="1" s="1"/>
  <c r="K154" i="1" a="1"/>
  <c r="K154" i="1" s="1"/>
  <c r="L154" i="1" s="1" a="1"/>
  <c r="L154" i="1" s="1"/>
  <c r="K973" i="1" a="1"/>
  <c r="K973" i="1" s="1"/>
  <c r="L973" i="1" s="1" a="1"/>
  <c r="L973" i="1" s="1"/>
  <c r="K153" i="1" a="1"/>
  <c r="K153" i="1" s="1"/>
  <c r="L153" i="1" s="1" a="1"/>
  <c r="L153" i="1" s="1"/>
  <c r="K152" i="1" a="1"/>
  <c r="K152" i="1" s="1"/>
  <c r="L152" i="1" s="1" a="1"/>
  <c r="L152" i="1" s="1"/>
  <c r="K704" i="1" a="1"/>
  <c r="K704" i="1" s="1"/>
  <c r="L704" i="1" s="1" a="1"/>
  <c r="L704" i="1" s="1"/>
  <c r="K703" i="1" a="1"/>
  <c r="K703" i="1" s="1"/>
  <c r="L703" i="1" s="1" a="1"/>
  <c r="L703" i="1" s="1"/>
  <c r="K151" i="1" a="1"/>
  <c r="K151" i="1" s="1"/>
  <c r="L151" i="1" s="1" a="1"/>
  <c r="L151" i="1" s="1"/>
  <c r="K359" i="1" a="1"/>
  <c r="K359" i="1" s="1"/>
  <c r="L359" i="1" s="1" a="1"/>
  <c r="L359" i="1" s="1"/>
  <c r="K358" i="1" a="1"/>
  <c r="K358" i="1" s="1"/>
  <c r="L358" i="1" s="1" a="1"/>
  <c r="L358" i="1" s="1"/>
  <c r="K150" i="1" a="1"/>
  <c r="K150" i="1" s="1"/>
  <c r="L150" i="1" s="1" a="1"/>
  <c r="L150" i="1" s="1"/>
  <c r="K972" i="1" a="1"/>
  <c r="K972" i="1" s="1"/>
  <c r="L972" i="1" s="1" a="1"/>
  <c r="L972" i="1" s="1"/>
  <c r="K702" i="1" a="1"/>
  <c r="K702" i="1" s="1"/>
  <c r="L702" i="1" s="1" a="1"/>
  <c r="L702" i="1" s="1"/>
  <c r="K701" i="1" a="1"/>
  <c r="K701" i="1" s="1"/>
  <c r="L701" i="1" s="1" a="1"/>
  <c r="L701" i="1" s="1"/>
  <c r="K700" i="1" a="1"/>
  <c r="K700" i="1" s="1"/>
  <c r="L700" i="1" s="1" a="1"/>
  <c r="L700" i="1" s="1"/>
  <c r="K357" i="1" a="1"/>
  <c r="K357" i="1" s="1"/>
  <c r="L357" i="1" s="1" a="1"/>
  <c r="L357" i="1" s="1"/>
  <c r="K699" i="1" a="1"/>
  <c r="K699" i="1" s="1"/>
  <c r="L699" i="1" s="1" a="1"/>
  <c r="L699" i="1" s="1"/>
  <c r="K698" i="1" a="1"/>
  <c r="K698" i="1" s="1"/>
  <c r="L698" i="1" s="1" a="1"/>
  <c r="L698" i="1" s="1"/>
  <c r="K697" i="1" a="1"/>
  <c r="K697" i="1" s="1"/>
  <c r="L697" i="1" s="1" a="1"/>
  <c r="L697" i="1" s="1"/>
  <c r="K356" i="1" a="1"/>
  <c r="K356" i="1" s="1"/>
  <c r="L356" i="1" s="1" a="1"/>
  <c r="L356" i="1" s="1"/>
  <c r="K971" i="1" a="1"/>
  <c r="K971" i="1" s="1"/>
  <c r="L971" i="1" s="1" a="1"/>
  <c r="L971" i="1" s="1"/>
  <c r="K970" i="1" a="1"/>
  <c r="K970" i="1" s="1"/>
  <c r="L970" i="1" s="1" a="1"/>
  <c r="L970" i="1" s="1"/>
  <c r="K696" i="1" a="1"/>
  <c r="K696" i="1"/>
  <c r="L696" i="1" s="1" a="1"/>
  <c r="L696" i="1" s="1"/>
  <c r="K355" i="1" a="1"/>
  <c r="K355" i="1" s="1"/>
  <c r="L355" i="1" s="1" a="1"/>
  <c r="L355" i="1" s="1"/>
  <c r="K354" i="1" a="1"/>
  <c r="K354" i="1" s="1"/>
  <c r="L354" i="1" s="1" a="1"/>
  <c r="L354" i="1" s="1"/>
  <c r="K695" i="1" a="1"/>
  <c r="K695" i="1" s="1"/>
  <c r="L695" i="1" s="1" a="1"/>
  <c r="L695" i="1" s="1"/>
  <c r="K694" i="1" a="1"/>
  <c r="K694" i="1" s="1"/>
  <c r="L694" i="1" s="1" a="1"/>
  <c r="L694" i="1" s="1"/>
  <c r="K969" i="1" a="1"/>
  <c r="K969" i="1" s="1"/>
  <c r="L969" i="1" s="1" a="1"/>
  <c r="L969" i="1" s="1"/>
  <c r="K968" i="1" a="1"/>
  <c r="K968" i="1" s="1"/>
  <c r="L968" i="1" s="1" a="1"/>
  <c r="L968" i="1" s="1"/>
  <c r="K353" i="1" a="1"/>
  <c r="K353" i="1" s="1"/>
  <c r="L353" i="1" s="1" a="1"/>
  <c r="L353" i="1" s="1"/>
  <c r="K693" i="1" a="1"/>
  <c r="K693" i="1" s="1"/>
  <c r="L693" i="1" s="1" a="1"/>
  <c r="L693" i="1" s="1"/>
  <c r="K149" i="1" a="1"/>
  <c r="K149" i="1" s="1"/>
  <c r="L149" i="1" s="1" a="1"/>
  <c r="L149" i="1" s="1"/>
  <c r="K967" i="1" a="1"/>
  <c r="K967" i="1" s="1"/>
  <c r="L967" i="1" s="1" a="1"/>
  <c r="L967" i="1" s="1"/>
  <c r="K352" i="1" a="1"/>
  <c r="K352" i="1" s="1"/>
  <c r="L352" i="1" s="1" a="1"/>
  <c r="L352" i="1" s="1"/>
  <c r="K966" i="1" a="1"/>
  <c r="K966" i="1" s="1"/>
  <c r="L966" i="1" s="1" a="1"/>
  <c r="L966" i="1" s="1"/>
  <c r="K692" i="1" a="1"/>
  <c r="K692" i="1" s="1"/>
  <c r="L692" i="1" s="1" a="1"/>
  <c r="L692" i="1" s="1"/>
  <c r="K148" i="1" a="1"/>
  <c r="K148" i="1" s="1"/>
  <c r="L148" i="1" s="1" a="1"/>
  <c r="L148" i="1" s="1"/>
  <c r="K965" i="1" a="1"/>
  <c r="K965" i="1" s="1"/>
  <c r="L965" i="1" s="1" a="1"/>
  <c r="L965" i="1" s="1"/>
  <c r="K147" i="1" a="1"/>
  <c r="K147" i="1" s="1"/>
  <c r="L147" i="1" s="1" a="1"/>
  <c r="L147" i="1" s="1"/>
  <c r="K146" i="1" a="1"/>
  <c r="K146" i="1" s="1"/>
  <c r="L146" i="1" s="1" a="1"/>
  <c r="L146" i="1" s="1"/>
  <c r="K351" i="1" a="1"/>
  <c r="K351" i="1" s="1"/>
  <c r="L351" i="1" s="1" a="1"/>
  <c r="L351" i="1" s="1"/>
  <c r="K691" i="1" a="1"/>
  <c r="K691" i="1" s="1"/>
  <c r="L691" i="1" s="1" a="1"/>
  <c r="L691" i="1" s="1"/>
  <c r="K964" i="1" a="1"/>
  <c r="K964" i="1" s="1"/>
  <c r="L964" i="1" s="1" a="1"/>
  <c r="L964" i="1" s="1"/>
  <c r="K963" i="1" a="1"/>
  <c r="K963" i="1" s="1"/>
  <c r="L963" i="1" s="1" a="1"/>
  <c r="L963" i="1" s="1"/>
  <c r="K690" i="1" a="1"/>
  <c r="K690" i="1" s="1"/>
  <c r="L690" i="1" s="1" a="1"/>
  <c r="L690" i="1" s="1"/>
  <c r="K145" i="1" a="1"/>
  <c r="K145" i="1" s="1"/>
  <c r="L145" i="1" s="1" a="1"/>
  <c r="L145" i="1" s="1"/>
  <c r="K144" i="1" a="1"/>
  <c r="K144" i="1" s="1"/>
  <c r="L144" i="1" s="1" a="1"/>
  <c r="L144" i="1" s="1"/>
  <c r="K689" i="1" a="1"/>
  <c r="K689" i="1" s="1"/>
  <c r="L689" i="1" s="1" a="1"/>
  <c r="L689" i="1" s="1"/>
  <c r="K143" i="1" a="1"/>
  <c r="K143" i="1" s="1"/>
  <c r="L143" i="1" s="1" a="1"/>
  <c r="L143" i="1" s="1"/>
  <c r="K688" i="1" a="1"/>
  <c r="K688" i="1" s="1"/>
  <c r="L688" i="1" s="1" a="1"/>
  <c r="L688" i="1" s="1"/>
  <c r="K142" i="1" a="1"/>
  <c r="K142" i="1" s="1"/>
  <c r="L142" i="1" s="1" a="1"/>
  <c r="L142" i="1" s="1"/>
  <c r="K687" i="1" a="1"/>
  <c r="K687" i="1" s="1"/>
  <c r="L687" i="1" s="1" a="1"/>
  <c r="L687" i="1" s="1"/>
  <c r="K686" i="1" a="1"/>
  <c r="K686" i="1" s="1"/>
  <c r="L686" i="1" s="1" a="1"/>
  <c r="L686" i="1" s="1"/>
  <c r="K350" i="1" a="1"/>
  <c r="K350" i="1" s="1"/>
  <c r="L350" i="1" s="1" a="1"/>
  <c r="L350" i="1" s="1"/>
  <c r="K141" i="1" a="1"/>
  <c r="K141" i="1" s="1"/>
  <c r="L141" i="1" s="1" a="1"/>
  <c r="L141" i="1" s="1"/>
  <c r="K685" i="1" a="1"/>
  <c r="K685" i="1" s="1"/>
  <c r="L685" i="1" s="1" a="1"/>
  <c r="L685" i="1" s="1"/>
  <c r="K140" i="1" a="1"/>
  <c r="K140" i="1" s="1"/>
  <c r="L140" i="1" s="1" a="1"/>
  <c r="L140" i="1" s="1"/>
  <c r="K684" i="1" a="1"/>
  <c r="K684" i="1" s="1"/>
  <c r="L684" i="1" s="1" a="1"/>
  <c r="L684" i="1" s="1"/>
  <c r="K139" i="1" a="1"/>
  <c r="K139" i="1" s="1"/>
  <c r="L139" i="1" s="1" a="1"/>
  <c r="L139" i="1" s="1"/>
  <c r="K138" i="1" a="1"/>
  <c r="K138" i="1" s="1"/>
  <c r="L138" i="1" s="1" a="1"/>
  <c r="L138" i="1" s="1"/>
  <c r="K683" i="1" a="1"/>
  <c r="K683" i="1" s="1"/>
  <c r="L683" i="1" s="1" a="1"/>
  <c r="L683" i="1" s="1"/>
  <c r="K349" i="1" a="1"/>
  <c r="K349" i="1" s="1"/>
  <c r="L349" i="1" s="1" a="1"/>
  <c r="L349" i="1" s="1"/>
  <c r="K348" i="1" a="1"/>
  <c r="K348" i="1" s="1"/>
  <c r="L348" i="1" s="1" a="1"/>
  <c r="L348" i="1" s="1"/>
  <c r="K682" i="1" a="1"/>
  <c r="K682" i="1" s="1"/>
  <c r="L682" i="1" s="1" a="1"/>
  <c r="L682" i="1" s="1"/>
  <c r="K681" i="1" a="1"/>
  <c r="K681" i="1" s="1"/>
  <c r="L681" i="1" s="1" a="1"/>
  <c r="L681" i="1" s="1"/>
  <c r="K680" i="1" a="1"/>
  <c r="K680" i="1" s="1"/>
  <c r="L680" i="1" s="1" a="1"/>
  <c r="L680" i="1" s="1"/>
  <c r="K347" i="1" a="1"/>
  <c r="K347" i="1" s="1"/>
  <c r="L347" i="1" s="1" a="1"/>
  <c r="L347" i="1" s="1"/>
  <c r="K137" i="1" a="1"/>
  <c r="K137" i="1" s="1"/>
  <c r="L137" i="1" s="1" a="1"/>
  <c r="L137" i="1" s="1"/>
  <c r="K679" i="1" a="1"/>
  <c r="K679" i="1" s="1"/>
  <c r="L679" i="1" s="1" a="1"/>
  <c r="L679" i="1" s="1"/>
  <c r="K678" i="1" a="1"/>
  <c r="K678" i="1" s="1"/>
  <c r="L678" i="1" s="1" a="1"/>
  <c r="L678" i="1" s="1"/>
  <c r="K677" i="1" a="1"/>
  <c r="K677" i="1" s="1"/>
  <c r="L677" i="1" s="1" a="1"/>
  <c r="L677" i="1" s="1"/>
  <c r="K962" i="1" a="1"/>
  <c r="K962" i="1" s="1"/>
  <c r="L962" i="1" s="1" a="1"/>
  <c r="L962" i="1" s="1"/>
  <c r="K676" i="1" a="1"/>
  <c r="K676" i="1" s="1"/>
  <c r="L676" i="1" s="1" a="1"/>
  <c r="L676" i="1" s="1"/>
  <c r="K675" i="1" a="1"/>
  <c r="K675" i="1" s="1"/>
  <c r="L675" i="1" s="1" a="1"/>
  <c r="L675" i="1" s="1"/>
  <c r="K961" i="1" a="1"/>
  <c r="K961" i="1" s="1"/>
  <c r="L961" i="1" s="1" a="1"/>
  <c r="L961" i="1" s="1"/>
  <c r="K674" i="1" a="1"/>
  <c r="K674" i="1" s="1"/>
  <c r="L674" i="1" s="1" a="1"/>
  <c r="L674" i="1" s="1"/>
  <c r="K346" i="1" a="1"/>
  <c r="K346" i="1" s="1"/>
  <c r="L346" i="1" s="1" a="1"/>
  <c r="L346" i="1" s="1"/>
  <c r="K345" i="1" a="1"/>
  <c r="K345" i="1" s="1"/>
  <c r="L345" i="1" s="1" a="1"/>
  <c r="L345" i="1" s="1"/>
  <c r="K673" i="1" a="1"/>
  <c r="K673" i="1" s="1"/>
  <c r="L673" i="1" s="1" a="1"/>
  <c r="L673" i="1" s="1"/>
  <c r="K960" i="1" a="1"/>
  <c r="K960" i="1" s="1"/>
  <c r="L960" i="1" s="1" a="1"/>
  <c r="L960" i="1" s="1"/>
  <c r="K136" i="1" a="1"/>
  <c r="K136" i="1" s="1"/>
  <c r="L136" i="1" s="1" a="1"/>
  <c r="L136" i="1" s="1"/>
  <c r="K959" i="1" a="1"/>
  <c r="K959" i="1" s="1"/>
  <c r="L959" i="1" s="1" a="1"/>
  <c r="L959" i="1" s="1"/>
  <c r="K135" i="1" a="1"/>
  <c r="K135" i="1" s="1"/>
  <c r="L135" i="1" s="1" a="1"/>
  <c r="L135" i="1" s="1"/>
  <c r="K958" i="1" a="1"/>
  <c r="K958" i="1" s="1"/>
  <c r="L958" i="1" s="1" a="1"/>
  <c r="L958" i="1" s="1"/>
  <c r="K134" i="1" a="1"/>
  <c r="K134" i="1" s="1"/>
  <c r="L134" i="1" s="1" a="1"/>
  <c r="L134" i="1" s="1"/>
  <c r="K133" i="1" a="1"/>
  <c r="K133" i="1" s="1"/>
  <c r="L133" i="1" s="1" a="1"/>
  <c r="L133" i="1" s="1"/>
  <c r="K957" i="1" a="1"/>
  <c r="K957" i="1" s="1"/>
  <c r="L957" i="1" s="1" a="1"/>
  <c r="L957" i="1" s="1"/>
  <c r="K672" i="1" a="1"/>
  <c r="K672" i="1" s="1"/>
  <c r="L672" i="1" s="1" a="1"/>
  <c r="L672" i="1" s="1"/>
  <c r="K344" i="1" a="1"/>
  <c r="K344" i="1" s="1"/>
  <c r="L344" i="1" s="1" a="1"/>
  <c r="L344" i="1" s="1"/>
  <c r="K132" i="1" a="1"/>
  <c r="K132" i="1" s="1"/>
  <c r="L132" i="1" s="1" a="1"/>
  <c r="L132" i="1" s="1"/>
  <c r="K671" i="1" a="1"/>
  <c r="K671" i="1" s="1"/>
  <c r="L671" i="1" s="1" a="1"/>
  <c r="L671" i="1" s="1"/>
  <c r="K670" i="1" a="1"/>
  <c r="K670" i="1" s="1"/>
  <c r="L670" i="1" s="1" a="1"/>
  <c r="L670" i="1" s="1"/>
  <c r="K669" i="1" a="1"/>
  <c r="K669" i="1" s="1"/>
  <c r="L669" i="1" s="1" a="1"/>
  <c r="L669" i="1" s="1"/>
  <c r="K343" i="1" a="1"/>
  <c r="K343" i="1" s="1"/>
  <c r="L343" i="1" s="1" a="1"/>
  <c r="L343" i="1" s="1"/>
  <c r="K131" i="1" a="1"/>
  <c r="K131" i="1" s="1"/>
  <c r="L131" i="1" s="1" a="1"/>
  <c r="L131" i="1" s="1"/>
  <c r="K130" i="1" a="1"/>
  <c r="K130" i="1" s="1"/>
  <c r="L130" i="1" s="1" a="1"/>
  <c r="L130" i="1" s="1"/>
  <c r="K129" i="1" a="1"/>
  <c r="K129" i="1" s="1"/>
  <c r="L129" i="1" s="1" a="1"/>
  <c r="L129" i="1" s="1"/>
  <c r="K128" i="1" a="1"/>
  <c r="K128" i="1" s="1"/>
  <c r="L128" i="1" s="1" a="1"/>
  <c r="L128" i="1" s="1"/>
  <c r="K668" i="1" a="1"/>
  <c r="K668" i="1" s="1"/>
  <c r="L668" i="1" s="1" a="1"/>
  <c r="L668" i="1" s="1"/>
  <c r="K342" i="1" a="1"/>
  <c r="K342" i="1" s="1"/>
  <c r="L342" i="1" s="1" a="1"/>
  <c r="L342" i="1" s="1"/>
  <c r="K341" i="1" a="1"/>
  <c r="K341" i="1" s="1"/>
  <c r="L341" i="1" s="1" a="1"/>
  <c r="L341" i="1" s="1"/>
  <c r="K127" i="1" a="1"/>
  <c r="K127" i="1" s="1"/>
  <c r="L127" i="1" s="1" a="1"/>
  <c r="L127" i="1" s="1"/>
  <c r="K667" i="1" a="1"/>
  <c r="K667" i="1" s="1"/>
  <c r="L667" i="1" s="1" a="1"/>
  <c r="L667" i="1" s="1"/>
  <c r="K666" i="1" a="1"/>
  <c r="K666" i="1" s="1"/>
  <c r="L666" i="1" s="1" a="1"/>
  <c r="L666" i="1" s="1"/>
  <c r="K665" i="1" a="1"/>
  <c r="K665" i="1" s="1"/>
  <c r="L665" i="1" s="1" a="1"/>
  <c r="L665" i="1" s="1"/>
  <c r="K664" i="1" a="1"/>
  <c r="K664" i="1" s="1"/>
  <c r="L664" i="1" s="1" a="1"/>
  <c r="L664" i="1" s="1"/>
  <c r="K663" i="1" a="1"/>
  <c r="K663" i="1" s="1"/>
  <c r="L663" i="1" s="1" a="1"/>
  <c r="L663" i="1" s="1"/>
  <c r="K126" i="1" a="1"/>
  <c r="K126" i="1" s="1"/>
  <c r="L126" i="1" s="1" a="1"/>
  <c r="L126" i="1" s="1"/>
  <c r="K125" i="1" a="1"/>
  <c r="K125" i="1" s="1"/>
  <c r="L125" i="1" s="1" a="1"/>
  <c r="L125" i="1" s="1"/>
  <c r="K124" i="1" a="1"/>
  <c r="K124" i="1" s="1"/>
  <c r="L124" i="1" s="1" a="1"/>
  <c r="L124" i="1" s="1"/>
  <c r="K662" i="1" a="1"/>
  <c r="K662" i="1" s="1"/>
  <c r="L662" i="1" s="1" a="1"/>
  <c r="L662" i="1" s="1"/>
  <c r="K123" i="1" a="1"/>
  <c r="K123" i="1" s="1"/>
  <c r="L123" i="1" s="1" a="1"/>
  <c r="L123" i="1" s="1"/>
  <c r="K661" i="1" a="1"/>
  <c r="K661" i="1" s="1"/>
  <c r="L661" i="1" s="1" a="1"/>
  <c r="L661" i="1" s="1"/>
  <c r="K340" i="1" a="1"/>
  <c r="K340" i="1" s="1"/>
  <c r="L340" i="1" s="1" a="1"/>
  <c r="L340" i="1" s="1"/>
  <c r="K956" i="1" a="1"/>
  <c r="K956" i="1" s="1"/>
  <c r="L956" i="1" s="1" a="1"/>
  <c r="L956" i="1" s="1"/>
  <c r="K122" i="1" a="1"/>
  <c r="K122" i="1" s="1"/>
  <c r="L122" i="1" s="1" a="1"/>
  <c r="L122" i="1" s="1"/>
  <c r="K121" i="1" a="1"/>
  <c r="K121" i="1" s="1"/>
  <c r="L121" i="1" s="1" a="1"/>
  <c r="L121" i="1" s="1"/>
  <c r="K120" i="1" a="1"/>
  <c r="K120" i="1" s="1"/>
  <c r="L120" i="1" s="1" a="1"/>
  <c r="L120" i="1" s="1"/>
  <c r="K660" i="1" a="1"/>
  <c r="K660" i="1" s="1"/>
  <c r="L660" i="1" s="1" a="1"/>
  <c r="L660" i="1" s="1"/>
  <c r="K955" i="1" a="1"/>
  <c r="K955" i="1" s="1"/>
  <c r="L955" i="1" s="1" a="1"/>
  <c r="L955" i="1" s="1"/>
  <c r="K119" i="1" a="1"/>
  <c r="K119" i="1" s="1"/>
  <c r="L119" i="1" s="1" a="1"/>
  <c r="L119" i="1" s="1"/>
  <c r="K659" i="1" a="1"/>
  <c r="K659" i="1" s="1"/>
  <c r="L659" i="1" s="1" a="1"/>
  <c r="L659" i="1" s="1"/>
  <c r="K118" i="1" a="1"/>
  <c r="K118" i="1" s="1"/>
  <c r="L118" i="1" s="1" a="1"/>
  <c r="L118" i="1" s="1"/>
  <c r="K117" i="1" a="1"/>
  <c r="K117" i="1" s="1"/>
  <c r="L117" i="1" s="1" a="1"/>
  <c r="L117" i="1" s="1"/>
  <c r="K658" i="1" a="1"/>
  <c r="K658" i="1" s="1"/>
  <c r="L658" i="1" s="1" a="1"/>
  <c r="L658" i="1" s="1"/>
  <c r="K116" i="1" a="1"/>
  <c r="K116" i="1" s="1"/>
  <c r="L116" i="1" s="1" a="1"/>
  <c r="L116" i="1" s="1"/>
  <c r="K339" i="1" a="1"/>
  <c r="K339" i="1" s="1"/>
  <c r="L339" i="1" s="1" a="1"/>
  <c r="L339" i="1" s="1"/>
  <c r="K115" i="1" a="1"/>
  <c r="K115" i="1" s="1"/>
  <c r="L115" i="1" s="1" a="1"/>
  <c r="L115" i="1" s="1"/>
  <c r="K657" i="1" a="1"/>
  <c r="K657" i="1" s="1"/>
  <c r="L657" i="1" s="1" a="1"/>
  <c r="L657" i="1" s="1"/>
  <c r="K656" i="1" a="1"/>
  <c r="K656" i="1" s="1"/>
  <c r="L656" i="1" s="1" a="1"/>
  <c r="L656" i="1" s="1"/>
  <c r="K338" i="1" a="1"/>
  <c r="K338" i="1" s="1"/>
  <c r="L338" i="1" s="1" a="1"/>
  <c r="L338" i="1" s="1"/>
  <c r="K114" i="1" a="1"/>
  <c r="K114" i="1" s="1"/>
  <c r="L114" i="1" s="1" a="1"/>
  <c r="L114" i="1" s="1"/>
  <c r="K113" i="1" a="1"/>
  <c r="K113" i="1" s="1"/>
  <c r="L113" i="1" s="1" a="1"/>
  <c r="L113" i="1" s="1"/>
  <c r="K655" i="1" a="1"/>
  <c r="K655" i="1" s="1"/>
  <c r="L655" i="1" s="1" a="1"/>
  <c r="L655" i="1" s="1"/>
  <c r="K654" i="1" a="1"/>
  <c r="K654" i="1" s="1"/>
  <c r="L654" i="1" s="1" a="1"/>
  <c r="L654" i="1" s="1"/>
  <c r="K954" i="1" a="1"/>
  <c r="K954" i="1" s="1"/>
  <c r="L954" i="1" s="1" a="1"/>
  <c r="L954" i="1" s="1"/>
  <c r="K953" i="1" a="1"/>
  <c r="K953" i="1" s="1"/>
  <c r="L953" i="1" s="1" a="1"/>
  <c r="L953" i="1" s="1"/>
  <c r="K653" i="1" a="1"/>
  <c r="K653" i="1" s="1"/>
  <c r="L653" i="1" s="1" a="1"/>
  <c r="L653" i="1" s="1"/>
  <c r="K952" i="1" a="1"/>
  <c r="K952" i="1" s="1"/>
  <c r="L952" i="1" s="1" a="1"/>
  <c r="L952" i="1" s="1"/>
  <c r="K652" i="1" a="1"/>
  <c r="K652" i="1" s="1"/>
  <c r="L652" i="1" s="1" a="1"/>
  <c r="L652" i="1" s="1"/>
  <c r="K651" i="1" a="1"/>
  <c r="K651" i="1" s="1"/>
  <c r="L651" i="1" s="1" a="1"/>
  <c r="L651" i="1" s="1"/>
  <c r="K337" i="1" a="1"/>
  <c r="K337" i="1" s="1"/>
  <c r="L337" i="1" s="1" a="1"/>
  <c r="L337" i="1" s="1"/>
  <c r="K112" i="1" a="1"/>
  <c r="K112" i="1" s="1"/>
  <c r="L112" i="1" s="1" a="1"/>
  <c r="L112" i="1" s="1"/>
  <c r="K650" i="1" a="1"/>
  <c r="K650" i="1" s="1"/>
  <c r="L650" i="1" s="1" a="1"/>
  <c r="L650" i="1" s="1"/>
  <c r="K649" i="1" a="1"/>
  <c r="K649" i="1" s="1"/>
  <c r="L649" i="1" s="1" a="1"/>
  <c r="L649" i="1" s="1"/>
  <c r="K336" i="1" a="1"/>
  <c r="K336" i="1" s="1"/>
  <c r="L336" i="1" s="1" a="1"/>
  <c r="L336" i="1" s="1"/>
  <c r="K111" i="1" a="1"/>
  <c r="K111" i="1" s="1"/>
  <c r="L111" i="1" s="1" a="1"/>
  <c r="L111" i="1" s="1"/>
  <c r="K648" i="1" a="1"/>
  <c r="K648" i="1" s="1"/>
  <c r="L648" i="1" s="1" a="1"/>
  <c r="L648" i="1" s="1"/>
  <c r="K110" i="1" a="1"/>
  <c r="K110" i="1" s="1"/>
  <c r="L110" i="1" s="1" a="1"/>
  <c r="L110" i="1" s="1"/>
  <c r="K647" i="1" a="1"/>
  <c r="K647" i="1" s="1"/>
  <c r="L647" i="1" s="1" a="1"/>
  <c r="L647" i="1" s="1"/>
  <c r="K109" i="1" a="1"/>
  <c r="K109" i="1" s="1"/>
  <c r="L109" i="1" s="1" a="1"/>
  <c r="L109" i="1" s="1"/>
  <c r="K951" i="1" a="1"/>
  <c r="K951" i="1" s="1"/>
  <c r="L951" i="1" s="1" a="1"/>
  <c r="L951" i="1" s="1"/>
  <c r="K335" i="1" a="1"/>
  <c r="K335" i="1" s="1"/>
  <c r="L335" i="1" s="1" a="1"/>
  <c r="L335" i="1" s="1"/>
  <c r="K646" i="1" a="1"/>
  <c r="K646" i="1" s="1"/>
  <c r="L646" i="1" s="1" a="1"/>
  <c r="L646" i="1" s="1"/>
  <c r="K108" i="1" a="1"/>
  <c r="K108" i="1" s="1"/>
  <c r="L108" i="1" s="1" a="1"/>
  <c r="L108" i="1" s="1"/>
  <c r="K645" i="1" a="1"/>
  <c r="K645" i="1" s="1"/>
  <c r="L645" i="1" s="1" a="1"/>
  <c r="L645" i="1" s="1"/>
  <c r="K107" i="1" a="1"/>
  <c r="K107" i="1" s="1"/>
  <c r="L107" i="1" s="1" a="1"/>
  <c r="L107" i="1" s="1"/>
  <c r="K106" i="1" a="1"/>
  <c r="K106" i="1" s="1"/>
  <c r="L106" i="1" s="1" a="1"/>
  <c r="L106" i="1" s="1"/>
  <c r="K105" i="1" a="1"/>
  <c r="K105" i="1" s="1"/>
  <c r="L105" i="1" s="1" a="1"/>
  <c r="L105" i="1" s="1"/>
  <c r="K644" i="1" a="1"/>
  <c r="K644" i="1" s="1"/>
  <c r="L644" i="1" s="1" a="1"/>
  <c r="L644" i="1" s="1"/>
  <c r="K643" i="1" a="1"/>
  <c r="K643" i="1" s="1"/>
  <c r="L643" i="1" s="1" a="1"/>
  <c r="L643" i="1" s="1"/>
  <c r="K642" i="1" a="1"/>
  <c r="K642" i="1" s="1"/>
  <c r="L642" i="1" s="1" a="1"/>
  <c r="L642" i="1" s="1"/>
  <c r="K641" i="1" a="1"/>
  <c r="K641" i="1" s="1"/>
  <c r="L641" i="1" s="1" a="1"/>
  <c r="L641" i="1" s="1"/>
  <c r="K334" i="1" a="1"/>
  <c r="K334" i="1" s="1"/>
  <c r="L334" i="1" s="1" a="1"/>
  <c r="L334" i="1" s="1"/>
  <c r="K104" i="1" a="1"/>
  <c r="K104" i="1" s="1"/>
  <c r="L104" i="1" s="1" a="1"/>
  <c r="L104" i="1" s="1"/>
  <c r="K640" i="1" a="1"/>
  <c r="K640" i="1" s="1"/>
  <c r="L640" i="1" s="1" a="1"/>
  <c r="L640" i="1" s="1"/>
  <c r="K103" i="1" a="1"/>
  <c r="K103" i="1" s="1"/>
  <c r="L103" i="1" s="1" a="1"/>
  <c r="L103" i="1" s="1"/>
  <c r="K950" i="1" a="1"/>
  <c r="K950" i="1" s="1"/>
  <c r="L950" i="1" s="1" a="1"/>
  <c r="L950" i="1" s="1"/>
  <c r="K949" i="1" a="1"/>
  <c r="K949" i="1" s="1"/>
  <c r="L949" i="1" s="1" a="1"/>
  <c r="L949" i="1" s="1"/>
  <c r="K333" i="1" a="1"/>
  <c r="K333" i="1" s="1"/>
  <c r="L333" i="1" s="1" a="1"/>
  <c r="L333" i="1" s="1"/>
  <c r="K332" i="1" a="1"/>
  <c r="K332" i="1" s="1"/>
  <c r="L332" i="1" s="1" a="1"/>
  <c r="L332" i="1" s="1"/>
  <c r="K102" i="1" a="1"/>
  <c r="K102" i="1" s="1"/>
  <c r="L102" i="1" s="1" a="1"/>
  <c r="L102" i="1" s="1"/>
  <c r="K639" i="1" a="1"/>
  <c r="K639" i="1" s="1"/>
  <c r="L639" i="1" s="1" a="1"/>
  <c r="L639" i="1" s="1"/>
  <c r="K638" i="1" a="1"/>
  <c r="K638" i="1" s="1"/>
  <c r="L638" i="1" s="1" a="1"/>
  <c r="L638" i="1" s="1"/>
  <c r="K331" i="1" a="1"/>
  <c r="K331" i="1" s="1"/>
  <c r="L331" i="1" s="1" a="1"/>
  <c r="L331" i="1" s="1"/>
  <c r="K948" i="1" a="1"/>
  <c r="K948" i="1" s="1"/>
  <c r="L948" i="1" s="1" a="1"/>
  <c r="L948" i="1" s="1"/>
  <c r="K637" i="1" a="1"/>
  <c r="K637" i="1" s="1"/>
  <c r="L637" i="1" s="1" a="1"/>
  <c r="L637" i="1" s="1"/>
  <c r="K330" i="1" a="1"/>
  <c r="K330" i="1" s="1"/>
  <c r="L330" i="1" s="1" a="1"/>
  <c r="L330" i="1" s="1"/>
  <c r="K101" i="1" a="1"/>
  <c r="K101" i="1" s="1"/>
  <c r="L101" i="1" s="1" a="1"/>
  <c r="L101" i="1" s="1"/>
  <c r="K100" i="1" a="1"/>
  <c r="K100" i="1" s="1"/>
  <c r="L100" i="1" s="1" a="1"/>
  <c r="L100" i="1" s="1"/>
  <c r="K99" i="1" a="1"/>
  <c r="K99" i="1" s="1"/>
  <c r="L99" i="1" s="1" a="1"/>
  <c r="L99" i="1" s="1"/>
  <c r="K98" i="1" a="1"/>
  <c r="K98" i="1" s="1"/>
  <c r="L98" i="1" s="1" a="1"/>
  <c r="L98" i="1" s="1"/>
  <c r="K329" i="1" a="1"/>
  <c r="K329" i="1" s="1"/>
  <c r="L329" i="1" s="1" a="1"/>
  <c r="L329" i="1" s="1"/>
  <c r="K636" i="1" a="1"/>
  <c r="K636" i="1" s="1"/>
  <c r="L636" i="1" s="1" a="1"/>
  <c r="L636" i="1" s="1"/>
  <c r="K635" i="1" a="1"/>
  <c r="K635" i="1" s="1"/>
  <c r="L635" i="1" s="1" a="1"/>
  <c r="L635" i="1" s="1"/>
  <c r="K947" i="1" a="1"/>
  <c r="K947" i="1" s="1"/>
  <c r="L947" i="1" s="1" a="1"/>
  <c r="L947" i="1" s="1"/>
  <c r="K634" i="1" a="1"/>
  <c r="K634" i="1" s="1"/>
  <c r="L634" i="1" s="1" a="1"/>
  <c r="L634" i="1" s="1"/>
  <c r="K97" i="1" a="1"/>
  <c r="K97" i="1" s="1"/>
  <c r="L97" i="1" s="1" a="1"/>
  <c r="L97" i="1" s="1"/>
  <c r="K946" i="1" a="1"/>
  <c r="K946" i="1" s="1"/>
  <c r="L946" i="1" s="1" a="1"/>
  <c r="L946" i="1" s="1"/>
  <c r="K945" i="1" a="1"/>
  <c r="K945" i="1" s="1"/>
  <c r="L945" i="1" s="1" a="1"/>
  <c r="L945" i="1" s="1"/>
  <c r="K96" i="1" a="1"/>
  <c r="K96" i="1" s="1"/>
  <c r="L96" i="1" s="1" a="1"/>
  <c r="L96" i="1" s="1"/>
  <c r="K633" i="1" a="1"/>
  <c r="K633" i="1" s="1"/>
  <c r="L633" i="1" s="1" a="1"/>
  <c r="L633" i="1" s="1"/>
  <c r="K632" i="1" a="1"/>
  <c r="K632" i="1" s="1"/>
  <c r="L632" i="1" s="1" a="1"/>
  <c r="L632" i="1" s="1"/>
  <c r="K631" i="1" a="1"/>
  <c r="K631" i="1" s="1"/>
  <c r="L631" i="1" s="1" a="1"/>
  <c r="L631" i="1" s="1"/>
  <c r="K630" i="1" a="1"/>
  <c r="K630" i="1" s="1"/>
  <c r="L630" i="1" s="1" a="1"/>
  <c r="L630" i="1" s="1"/>
  <c r="K629" i="1" a="1"/>
  <c r="K629" i="1" s="1"/>
  <c r="L629" i="1" s="1" a="1"/>
  <c r="L629" i="1" s="1"/>
  <c r="K944" i="1" a="1"/>
  <c r="K944" i="1" s="1"/>
  <c r="L944" i="1" s="1" a="1"/>
  <c r="L944" i="1" s="1"/>
  <c r="K95" i="1" a="1"/>
  <c r="K95" i="1" s="1"/>
  <c r="L95" i="1" s="1" a="1"/>
  <c r="L95" i="1" s="1"/>
  <c r="K628" i="1" a="1"/>
  <c r="K628" i="1" s="1"/>
  <c r="L628" i="1" s="1" a="1"/>
  <c r="L628" i="1" s="1"/>
  <c r="K627" i="1" a="1"/>
  <c r="K627" i="1" s="1"/>
  <c r="L627" i="1" s="1" a="1"/>
  <c r="L627" i="1" s="1"/>
  <c r="K943" i="1" a="1"/>
  <c r="K943" i="1" s="1"/>
  <c r="L943" i="1" s="1" a="1"/>
  <c r="L943" i="1" s="1"/>
  <c r="K942" i="1" a="1"/>
  <c r="K942" i="1" s="1"/>
  <c r="L942" i="1" s="1" a="1"/>
  <c r="L942" i="1" s="1"/>
  <c r="K626" i="1" a="1"/>
  <c r="K626" i="1" s="1"/>
  <c r="L626" i="1" s="1" a="1"/>
  <c r="L626" i="1" s="1"/>
  <c r="K625" i="1" a="1"/>
  <c r="K625" i="1" s="1"/>
  <c r="L625" i="1" s="1" a="1"/>
  <c r="L625" i="1" s="1"/>
  <c r="K624" i="1" a="1"/>
  <c r="K624" i="1" s="1"/>
  <c r="L624" i="1" s="1" a="1"/>
  <c r="L624" i="1" s="1"/>
  <c r="K623" i="1" a="1"/>
  <c r="K623" i="1" s="1"/>
  <c r="L623" i="1" s="1" a="1"/>
  <c r="L623" i="1" s="1"/>
  <c r="K622" i="1" a="1"/>
  <c r="K622" i="1" s="1"/>
  <c r="L622" i="1" s="1" a="1"/>
  <c r="L622" i="1" s="1"/>
  <c r="K94" i="1" a="1"/>
  <c r="K94" i="1" s="1"/>
  <c r="L94" i="1" s="1" a="1"/>
  <c r="L94" i="1" s="1"/>
  <c r="K621" i="1" a="1"/>
  <c r="K621" i="1" s="1"/>
  <c r="L621" i="1" s="1" a="1"/>
  <c r="L621" i="1" s="1"/>
  <c r="K620" i="1" a="1"/>
  <c r="K620" i="1" s="1"/>
  <c r="L620" i="1" s="1" a="1"/>
  <c r="L620" i="1" s="1"/>
  <c r="K619" i="1" a="1"/>
  <c r="K619" i="1" s="1"/>
  <c r="L619" i="1" s="1" a="1"/>
  <c r="L619" i="1" s="1"/>
  <c r="K618" i="1" a="1"/>
  <c r="K618" i="1" s="1"/>
  <c r="L618" i="1" s="1" a="1"/>
  <c r="L618" i="1" s="1"/>
  <c r="K941" i="1" a="1"/>
  <c r="K941" i="1" s="1"/>
  <c r="L941" i="1" s="1" a="1"/>
  <c r="L941" i="1" s="1"/>
  <c r="K93" i="1" a="1"/>
  <c r="K93" i="1" s="1"/>
  <c r="L93" i="1" s="1" a="1"/>
  <c r="L93" i="1" s="1"/>
  <c r="K940" i="1" a="1"/>
  <c r="K940" i="1" s="1"/>
  <c r="L940" i="1" s="1" a="1"/>
  <c r="L940" i="1" s="1"/>
  <c r="K328" i="1" a="1"/>
  <c r="K328" i="1" s="1"/>
  <c r="L328" i="1" s="1" a="1"/>
  <c r="L328" i="1" s="1"/>
  <c r="K327" i="1" a="1"/>
  <c r="K327" i="1" s="1"/>
  <c r="L327" i="1" s="1" a="1"/>
  <c r="L327" i="1" s="1"/>
  <c r="K326" i="1" a="1"/>
  <c r="K326" i="1" s="1"/>
  <c r="L326" i="1" s="1" a="1"/>
  <c r="L326" i="1" s="1"/>
  <c r="K325" i="1" a="1"/>
  <c r="K325" i="1" s="1"/>
  <c r="L325" i="1" s="1" a="1"/>
  <c r="L325" i="1" s="1"/>
  <c r="K324" i="1" a="1"/>
  <c r="K324" i="1" s="1"/>
  <c r="L324" i="1" s="1" a="1"/>
  <c r="L324" i="1" s="1"/>
  <c r="K323" i="1" a="1"/>
  <c r="K323" i="1" s="1"/>
  <c r="L323" i="1" s="1" a="1"/>
  <c r="L323" i="1" s="1"/>
  <c r="K617" i="1" a="1"/>
  <c r="K617" i="1" s="1"/>
  <c r="L617" i="1" s="1" a="1"/>
  <c r="L617" i="1" s="1"/>
  <c r="K616" i="1" a="1"/>
  <c r="K616" i="1" s="1"/>
  <c r="L616" i="1" s="1" a="1"/>
  <c r="L616" i="1" s="1"/>
  <c r="K322" i="1" a="1"/>
  <c r="K322" i="1" s="1"/>
  <c r="L322" i="1" s="1" a="1"/>
  <c r="L322" i="1" s="1"/>
  <c r="K92" i="1" a="1"/>
  <c r="K92" i="1" s="1"/>
  <c r="L92" i="1" s="1" a="1"/>
  <c r="L92" i="1" s="1"/>
  <c r="K615" i="1" a="1"/>
  <c r="K615" i="1" s="1"/>
  <c r="L615" i="1" s="1" a="1"/>
  <c r="L615" i="1" s="1"/>
  <c r="K321" i="1" a="1"/>
  <c r="K321" i="1" s="1"/>
  <c r="L321" i="1" s="1" a="1"/>
  <c r="L321" i="1" s="1"/>
  <c r="K320" i="1" a="1"/>
  <c r="K320" i="1" s="1"/>
  <c r="L320" i="1" s="1" a="1"/>
  <c r="L320" i="1" s="1"/>
  <c r="K319" i="1" a="1"/>
  <c r="K319" i="1" s="1"/>
  <c r="L319" i="1" s="1" a="1"/>
  <c r="L319" i="1" s="1"/>
  <c r="K614" i="1" a="1"/>
  <c r="K614" i="1" s="1"/>
  <c r="L614" i="1" s="1" a="1"/>
  <c r="L614" i="1" s="1"/>
  <c r="K318" i="1" a="1"/>
  <c r="K318" i="1" s="1"/>
  <c r="L318" i="1" s="1" a="1"/>
  <c r="L318" i="1" s="1"/>
  <c r="K317" i="1" a="1"/>
  <c r="K317" i="1" s="1"/>
  <c r="L317" i="1" s="1" a="1"/>
  <c r="L317" i="1" s="1"/>
  <c r="K613" i="1" a="1"/>
  <c r="K613" i="1" s="1"/>
  <c r="L613" i="1" s="1" a="1"/>
  <c r="L613" i="1" s="1"/>
  <c r="K612" i="1" a="1"/>
  <c r="K612" i="1" s="1"/>
  <c r="L612" i="1" s="1" a="1"/>
  <c r="L612" i="1" s="1"/>
  <c r="K91" i="1" a="1"/>
  <c r="K91" i="1" s="1"/>
  <c r="L91" i="1" s="1" a="1"/>
  <c r="L91" i="1" s="1"/>
  <c r="K316" i="1" a="1"/>
  <c r="K316" i="1" s="1"/>
  <c r="L316" i="1" s="1" a="1"/>
  <c r="L316" i="1" s="1"/>
  <c r="K939" i="1" a="1"/>
  <c r="K939" i="1" s="1"/>
  <c r="L939" i="1" s="1" a="1"/>
  <c r="L939" i="1" s="1"/>
  <c r="K938" i="1" a="1"/>
  <c r="K938" i="1" s="1"/>
  <c r="L938" i="1" s="1" a="1"/>
  <c r="L938" i="1" s="1"/>
  <c r="K90" i="1" a="1"/>
  <c r="K90" i="1" s="1"/>
  <c r="L90" i="1" s="1" a="1"/>
  <c r="L90" i="1" s="1"/>
  <c r="K611" i="1" a="1"/>
  <c r="K611" i="1" s="1"/>
  <c r="L611" i="1" s="1" a="1"/>
  <c r="L611" i="1" s="1"/>
  <c r="K610" i="1" a="1"/>
  <c r="K610" i="1" s="1"/>
  <c r="L610" i="1" s="1" a="1"/>
  <c r="L610" i="1" s="1"/>
  <c r="K937" i="1" a="1"/>
  <c r="K937" i="1" s="1"/>
  <c r="L937" i="1" s="1" a="1"/>
  <c r="L937" i="1" s="1"/>
  <c r="K89" i="1" a="1"/>
  <c r="K89" i="1" s="1"/>
  <c r="L89" i="1" s="1" a="1"/>
  <c r="L89" i="1" s="1"/>
  <c r="K609" i="1" a="1"/>
  <c r="K609" i="1" s="1"/>
  <c r="L609" i="1" s="1" a="1"/>
  <c r="L609" i="1" s="1"/>
  <c r="K88" i="1" a="1"/>
  <c r="K88" i="1" s="1"/>
  <c r="L88" i="1" s="1" a="1"/>
  <c r="L88" i="1" s="1"/>
  <c r="K936" i="1" a="1"/>
  <c r="K936" i="1" s="1"/>
  <c r="L936" i="1" s="1" a="1"/>
  <c r="L936" i="1" s="1"/>
  <c r="K608" i="1" a="1"/>
  <c r="K608" i="1" s="1"/>
  <c r="L608" i="1" s="1" a="1"/>
  <c r="L608" i="1" s="1"/>
  <c r="K607" i="1" a="1"/>
  <c r="K607" i="1" s="1"/>
  <c r="L607" i="1" s="1" a="1"/>
  <c r="L607" i="1" s="1"/>
  <c r="K87" i="1" a="1"/>
  <c r="K87" i="1" s="1"/>
  <c r="L87" i="1" s="1" a="1"/>
  <c r="L87" i="1" s="1"/>
  <c r="K315" i="1" a="1"/>
  <c r="K315" i="1" s="1"/>
  <c r="L315" i="1" s="1" a="1"/>
  <c r="L315" i="1" s="1"/>
  <c r="K606" i="1" a="1"/>
  <c r="K606" i="1" s="1"/>
  <c r="L606" i="1" s="1" a="1"/>
  <c r="L606" i="1" s="1"/>
  <c r="K605" i="1" a="1"/>
  <c r="K605" i="1" s="1"/>
  <c r="L605" i="1" s="1" a="1"/>
  <c r="L605" i="1" s="1"/>
  <c r="K935" i="1" a="1"/>
  <c r="K935" i="1" s="1"/>
  <c r="L935" i="1" s="1" a="1"/>
  <c r="L935" i="1" s="1"/>
  <c r="K86" i="1" a="1"/>
  <c r="K86" i="1" s="1"/>
  <c r="L86" i="1" s="1" a="1"/>
  <c r="L86" i="1" s="1"/>
  <c r="K934" i="1" a="1"/>
  <c r="K934" i="1" s="1"/>
  <c r="L934" i="1" s="1" a="1"/>
  <c r="L934" i="1" s="1"/>
  <c r="K604" i="1" a="1"/>
  <c r="K604" i="1" s="1"/>
  <c r="L604" i="1" s="1" a="1"/>
  <c r="L604" i="1" s="1"/>
  <c r="K85" i="1" a="1"/>
  <c r="K85" i="1"/>
  <c r="L85" i="1" s="1" a="1"/>
  <c r="L85" i="1" s="1"/>
  <c r="K933" i="1" a="1"/>
  <c r="K933" i="1" s="1"/>
  <c r="L933" i="1" s="1" a="1"/>
  <c r="L933" i="1" s="1"/>
  <c r="K314" i="1" a="1"/>
  <c r="K314" i="1" s="1"/>
  <c r="L314" i="1" s="1" a="1"/>
  <c r="L314" i="1" s="1"/>
  <c r="K603" i="1" a="1"/>
  <c r="K603" i="1" s="1"/>
  <c r="L603" i="1" s="1" a="1"/>
  <c r="L603" i="1" s="1"/>
  <c r="K84" i="1" a="1"/>
  <c r="K84" i="1" s="1"/>
  <c r="L84" i="1" s="1" a="1"/>
  <c r="L84" i="1" s="1"/>
  <c r="K602" i="1" a="1"/>
  <c r="K602" i="1" s="1"/>
  <c r="L602" i="1" s="1" a="1"/>
  <c r="L602" i="1" s="1"/>
  <c r="K932" i="1" a="1"/>
  <c r="K932" i="1" s="1"/>
  <c r="L932" i="1" s="1" a="1"/>
  <c r="L932" i="1" s="1"/>
  <c r="K83" i="1" a="1"/>
  <c r="K83" i="1" s="1"/>
  <c r="L83" i="1" s="1" a="1"/>
  <c r="L83" i="1" s="1"/>
  <c r="K601" i="1" a="1"/>
  <c r="K601" i="1" s="1"/>
  <c r="L601" i="1" s="1" a="1"/>
  <c r="L601" i="1" s="1"/>
  <c r="K931" i="1" a="1"/>
  <c r="K931" i="1" s="1"/>
  <c r="L931" i="1" s="1" a="1"/>
  <c r="L931" i="1" s="1"/>
  <c r="K82" i="1" a="1"/>
  <c r="K82" i="1" s="1"/>
  <c r="L82" i="1" s="1" a="1"/>
  <c r="L82" i="1" s="1"/>
  <c r="K930" i="1" a="1"/>
  <c r="K930" i="1" s="1"/>
  <c r="L930" i="1" s="1" a="1"/>
  <c r="L930" i="1" s="1"/>
  <c r="K81" i="1" a="1"/>
  <c r="K81" i="1" s="1"/>
  <c r="L81" i="1" s="1" a="1"/>
  <c r="L81" i="1" s="1"/>
  <c r="K80" i="1" a="1"/>
  <c r="K80" i="1" s="1"/>
  <c r="L80" i="1" s="1" a="1"/>
  <c r="L80" i="1" s="1"/>
  <c r="K313" i="1" a="1"/>
  <c r="K313" i="1" s="1"/>
  <c r="L313" i="1" s="1" a="1"/>
  <c r="L313" i="1" s="1"/>
  <c r="K600" i="1" a="1"/>
  <c r="K600" i="1" s="1"/>
  <c r="L600" i="1" s="1" a="1"/>
  <c r="L600" i="1" s="1"/>
  <c r="K929" i="1" a="1"/>
  <c r="K929" i="1" s="1"/>
  <c r="L929" i="1" s="1" a="1"/>
  <c r="L929" i="1" s="1"/>
  <c r="K599" i="1" a="1"/>
  <c r="K599" i="1" s="1"/>
  <c r="L599" i="1" s="1" a="1"/>
  <c r="L599" i="1" s="1"/>
  <c r="K79" i="1" a="1"/>
  <c r="K79" i="1" s="1"/>
  <c r="L79" i="1" s="1" a="1"/>
  <c r="L79" i="1" s="1"/>
  <c r="K78" i="1" a="1"/>
  <c r="K78" i="1" s="1"/>
  <c r="L78" i="1" s="1" a="1"/>
  <c r="L78" i="1" s="1"/>
  <c r="K598" i="1" a="1"/>
  <c r="K598" i="1" s="1"/>
  <c r="L598" i="1" s="1" a="1"/>
  <c r="L598" i="1" s="1"/>
  <c r="K312" i="1" a="1"/>
  <c r="K312" i="1" s="1"/>
  <c r="L312" i="1" s="1" a="1"/>
  <c r="L312" i="1" s="1"/>
  <c r="K311" i="1" a="1"/>
  <c r="K311" i="1" s="1"/>
  <c r="L311" i="1" s="1" a="1"/>
  <c r="L311" i="1" s="1"/>
  <c r="K77" i="1" a="1"/>
  <c r="K77" i="1" s="1"/>
  <c r="L77" i="1" s="1" a="1"/>
  <c r="L77" i="1" s="1"/>
  <c r="K76" i="1" a="1"/>
  <c r="K76" i="1" s="1"/>
  <c r="L76" i="1" s="1" a="1"/>
  <c r="L76" i="1" s="1"/>
  <c r="K75" i="1" a="1"/>
  <c r="K75" i="1" s="1"/>
  <c r="L75" i="1" s="1" a="1"/>
  <c r="L75" i="1" s="1"/>
  <c r="K74" i="1" a="1"/>
  <c r="K74" i="1" s="1"/>
  <c r="L74" i="1" s="1" a="1"/>
  <c r="L74" i="1" s="1"/>
  <c r="K73" i="1" a="1"/>
  <c r="K73" i="1" s="1"/>
  <c r="L73" i="1" s="1" a="1"/>
  <c r="L73" i="1" s="1"/>
  <c r="K928" i="1" a="1"/>
  <c r="K928" i="1" s="1"/>
  <c r="L928" i="1" s="1" a="1"/>
  <c r="L928" i="1" s="1"/>
  <c r="K597" i="1" a="1"/>
  <c r="K597" i="1" s="1"/>
  <c r="L597" i="1" s="1" a="1"/>
  <c r="L597" i="1" s="1"/>
  <c r="K927" i="1" a="1"/>
  <c r="K927" i="1" s="1"/>
  <c r="L927" i="1" s="1" a="1"/>
  <c r="L927" i="1" s="1"/>
  <c r="K72" i="1" a="1"/>
  <c r="K72" i="1" s="1"/>
  <c r="L72" i="1" s="1" a="1"/>
  <c r="L72" i="1" s="1"/>
  <c r="K596" i="1" a="1"/>
  <c r="K596" i="1"/>
  <c r="L596" i="1" s="1" a="1"/>
  <c r="L596" i="1" s="1"/>
  <c r="K310" i="1" a="1"/>
  <c r="K310" i="1" s="1"/>
  <c r="L310" i="1" s="1" a="1"/>
  <c r="L310" i="1" s="1"/>
  <c r="K71" i="1" a="1"/>
  <c r="K71" i="1" s="1"/>
  <c r="L71" i="1" s="1" a="1"/>
  <c r="L71" i="1" s="1"/>
  <c r="K595" i="1" a="1"/>
  <c r="K595" i="1" s="1"/>
  <c r="L595" i="1" s="1" a="1"/>
  <c r="L595" i="1" s="1"/>
  <c r="K70" i="1" a="1"/>
  <c r="K70" i="1" s="1"/>
  <c r="L70" i="1" s="1" a="1"/>
  <c r="L70" i="1" s="1"/>
  <c r="K926" i="1" a="1"/>
  <c r="K926" i="1" s="1"/>
  <c r="L926" i="1" s="1" a="1"/>
  <c r="L926" i="1" s="1"/>
  <c r="K594" i="1" a="1"/>
  <c r="K594" i="1" s="1"/>
  <c r="L594" i="1" s="1" a="1"/>
  <c r="L594" i="1" s="1"/>
  <c r="K593" i="1" a="1"/>
  <c r="K593" i="1" s="1"/>
  <c r="L593" i="1" s="1" a="1"/>
  <c r="L593" i="1" s="1"/>
  <c r="K592" i="1" a="1"/>
  <c r="K592" i="1" s="1"/>
  <c r="L592" i="1" s="1" a="1"/>
  <c r="L592" i="1" s="1"/>
  <c r="K69" i="1" a="1"/>
  <c r="K69" i="1" s="1"/>
  <c r="L69" i="1" s="1" a="1"/>
  <c r="L69" i="1" s="1"/>
  <c r="K309" i="1" a="1"/>
  <c r="K309" i="1" s="1"/>
  <c r="L309" i="1" s="1" a="1"/>
  <c r="L309" i="1" s="1"/>
  <c r="K68" i="1" a="1"/>
  <c r="K68" i="1" s="1"/>
  <c r="L68" i="1" s="1" a="1"/>
  <c r="L68" i="1" s="1"/>
  <c r="K308" i="1" a="1"/>
  <c r="K308" i="1" s="1"/>
  <c r="L308" i="1" s="1" a="1"/>
  <c r="L308" i="1" s="1"/>
  <c r="K591" i="1" a="1"/>
  <c r="K591" i="1" s="1"/>
  <c r="L591" i="1" s="1" a="1"/>
  <c r="L591" i="1" s="1"/>
  <c r="K67" i="1" a="1"/>
  <c r="K67" i="1" s="1"/>
  <c r="L67" i="1" s="1" a="1"/>
  <c r="L67" i="1" s="1"/>
  <c r="K590" i="1" a="1"/>
  <c r="K590" i="1" s="1"/>
  <c r="L590" i="1" s="1" a="1"/>
  <c r="L590" i="1" s="1"/>
  <c r="K66" i="1" a="1"/>
  <c r="K66" i="1" s="1"/>
  <c r="L66" i="1" s="1" a="1"/>
  <c r="L66" i="1" s="1"/>
  <c r="K589" i="1" a="1"/>
  <c r="K589" i="1" s="1"/>
  <c r="L589" i="1" s="1" a="1"/>
  <c r="L589" i="1" s="1"/>
  <c r="K307" i="1" a="1"/>
  <c r="K307" i="1" s="1"/>
  <c r="L307" i="1" s="1" a="1"/>
  <c r="L307" i="1" s="1"/>
  <c r="K588" i="1" a="1"/>
  <c r="K588" i="1" s="1"/>
  <c r="L588" i="1" s="1" a="1"/>
  <c r="L588" i="1" s="1"/>
  <c r="K306" i="1" a="1"/>
  <c r="K306" i="1" s="1"/>
  <c r="L306" i="1" s="1" a="1"/>
  <c r="L306" i="1" s="1"/>
  <c r="K65" i="1" a="1"/>
  <c r="K65" i="1" s="1"/>
  <c r="L65" i="1" s="1" a="1"/>
  <c r="L65" i="1" s="1"/>
  <c r="K305" i="1" a="1"/>
  <c r="K305" i="1" s="1"/>
  <c r="L305" i="1" s="1" a="1"/>
  <c r="L305" i="1" s="1"/>
  <c r="K304" i="1" a="1"/>
  <c r="K304" i="1" s="1"/>
  <c r="L304" i="1" s="1" a="1"/>
  <c r="L304" i="1" s="1"/>
  <c r="K587" i="1" a="1"/>
  <c r="K587" i="1" s="1"/>
  <c r="L587" i="1" s="1" a="1"/>
  <c r="L587" i="1" s="1"/>
  <c r="K586" i="1" a="1"/>
  <c r="K586" i="1"/>
  <c r="L586" i="1" s="1" a="1"/>
  <c r="L586" i="1" s="1"/>
  <c r="K64" i="1" a="1"/>
  <c r="K64" i="1" s="1"/>
  <c r="L64" i="1" s="1" a="1"/>
  <c r="L64" i="1" s="1"/>
  <c r="K63" i="1" a="1"/>
  <c r="K63" i="1" s="1"/>
  <c r="L63" i="1" s="1" a="1"/>
  <c r="L63" i="1" s="1"/>
  <c r="K62" i="1" a="1"/>
  <c r="K62" i="1" s="1"/>
  <c r="L62" i="1" s="1" a="1"/>
  <c r="L62" i="1" s="1"/>
  <c r="K585" i="1" a="1"/>
  <c r="K585" i="1" s="1"/>
  <c r="L585" i="1" s="1" a="1"/>
  <c r="L585" i="1" s="1"/>
  <c r="K584" i="1" a="1"/>
  <c r="K584" i="1" s="1"/>
  <c r="L584" i="1" s="1" a="1"/>
  <c r="L584" i="1" s="1"/>
  <c r="K61" i="1" a="1"/>
  <c r="K61" i="1" s="1"/>
  <c r="L61" i="1" s="1" a="1"/>
  <c r="L61" i="1" s="1"/>
  <c r="K583" i="1" a="1"/>
  <c r="K583" i="1" s="1"/>
  <c r="L583" i="1" s="1" a="1"/>
  <c r="L583" i="1" s="1"/>
  <c r="K582" i="1" a="1"/>
  <c r="K582" i="1" s="1"/>
  <c r="L582" i="1" s="1" a="1"/>
  <c r="L582" i="1" s="1"/>
  <c r="K60" i="1" a="1"/>
  <c r="K60" i="1" s="1"/>
  <c r="L60" i="1" s="1" a="1"/>
  <c r="L60" i="1" s="1"/>
  <c r="K581" i="1" a="1"/>
  <c r="K581" i="1" s="1"/>
  <c r="L581" i="1" s="1" a="1"/>
  <c r="L581" i="1" s="1"/>
  <c r="K59" i="1" a="1"/>
  <c r="K59" i="1" s="1"/>
  <c r="L59" i="1" s="1" a="1"/>
  <c r="L59" i="1" s="1"/>
  <c r="K925" i="1" a="1"/>
  <c r="K925" i="1" s="1"/>
  <c r="L925" i="1" s="1" a="1"/>
  <c r="L925" i="1" s="1"/>
  <c r="K580" i="1" a="1"/>
  <c r="K580" i="1" s="1"/>
  <c r="L580" i="1" s="1" a="1"/>
  <c r="L580" i="1" s="1"/>
  <c r="K579" i="1" a="1"/>
  <c r="K579" i="1" s="1"/>
  <c r="L579" i="1" s="1" a="1"/>
  <c r="L579" i="1" s="1"/>
  <c r="K58" i="1" a="1"/>
  <c r="K58" i="1" s="1"/>
  <c r="L58" i="1" s="1" a="1"/>
  <c r="L58" i="1" s="1"/>
  <c r="K578" i="1" a="1"/>
  <c r="K578" i="1" s="1"/>
  <c r="L578" i="1" s="1" a="1"/>
  <c r="L578" i="1" s="1"/>
  <c r="K303" i="1" a="1"/>
  <c r="K303" i="1" s="1"/>
  <c r="L303" i="1" s="1" a="1"/>
  <c r="L303" i="1" s="1"/>
  <c r="K577" i="1" a="1"/>
  <c r="K577" i="1"/>
  <c r="L577" i="1" s="1" a="1"/>
  <c r="L577" i="1" s="1"/>
  <c r="K576" i="1" a="1"/>
  <c r="K576" i="1" s="1"/>
  <c r="L576" i="1" s="1" a="1"/>
  <c r="L576" i="1" s="1"/>
  <c r="K302" i="1" a="1"/>
  <c r="K302" i="1" s="1"/>
  <c r="L302" i="1" s="1" a="1"/>
  <c r="L302" i="1" s="1"/>
  <c r="K924" i="1" a="1"/>
  <c r="K924" i="1" s="1"/>
  <c r="L924" i="1" s="1" a="1"/>
  <c r="L924" i="1" s="1"/>
  <c r="K575" i="1" a="1"/>
  <c r="K575" i="1" s="1"/>
  <c r="L575" i="1" s="1" a="1"/>
  <c r="L575" i="1" s="1"/>
  <c r="K301" i="1" a="1"/>
  <c r="K301" i="1" s="1"/>
  <c r="L301" i="1" s="1" a="1"/>
  <c r="L301" i="1" s="1"/>
  <c r="K574" i="1" a="1"/>
  <c r="K574" i="1" s="1"/>
  <c r="L574" i="1" s="1" a="1"/>
  <c r="L574" i="1" s="1"/>
  <c r="K57" i="1" a="1"/>
  <c r="K57" i="1" s="1"/>
  <c r="L57" i="1" s="1" a="1"/>
  <c r="L57" i="1" s="1"/>
  <c r="K573" i="1" a="1"/>
  <c r="K573" i="1" s="1"/>
  <c r="L573" i="1" s="1" a="1"/>
  <c r="L573" i="1" s="1"/>
  <c r="K572" i="1" a="1"/>
  <c r="K572" i="1" s="1"/>
  <c r="L572" i="1" s="1" a="1"/>
  <c r="L572" i="1" s="1"/>
  <c r="K300" i="1" a="1"/>
  <c r="K300" i="1" s="1"/>
  <c r="L300" i="1" s="1" a="1"/>
  <c r="L300" i="1" s="1"/>
  <c r="K923" i="1" a="1"/>
  <c r="K923" i="1" s="1"/>
  <c r="L923" i="1" s="1" a="1"/>
  <c r="L923" i="1" s="1"/>
  <c r="K922" i="1" a="1"/>
  <c r="K922" i="1" s="1"/>
  <c r="L922" i="1" s="1" a="1"/>
  <c r="L922" i="1" s="1"/>
  <c r="K299" i="1" a="1"/>
  <c r="K299" i="1" s="1"/>
  <c r="L299" i="1" s="1" a="1"/>
  <c r="L299" i="1" s="1"/>
  <c r="K921" i="1" a="1"/>
  <c r="K921" i="1" s="1"/>
  <c r="L921" i="1" s="1" a="1"/>
  <c r="L921" i="1" s="1"/>
  <c r="K571" i="1" a="1"/>
  <c r="K571" i="1"/>
  <c r="L571" i="1" s="1" a="1"/>
  <c r="L571" i="1" s="1"/>
  <c r="K56" i="1" a="1"/>
  <c r="K56" i="1" s="1"/>
  <c r="L56" i="1" s="1" a="1"/>
  <c r="L56" i="1" s="1"/>
  <c r="K570" i="1" a="1"/>
  <c r="K570" i="1" s="1"/>
  <c r="L570" i="1" s="1" a="1"/>
  <c r="L570" i="1" s="1"/>
  <c r="K920" i="1" a="1"/>
  <c r="K920" i="1" s="1"/>
  <c r="L920" i="1" s="1" a="1"/>
  <c r="L920" i="1" s="1"/>
  <c r="K55" i="1" a="1"/>
  <c r="K55" i="1" s="1"/>
  <c r="L55" i="1" s="1" a="1"/>
  <c r="L55" i="1" s="1"/>
  <c r="K569" i="1" a="1"/>
  <c r="K569" i="1" s="1"/>
  <c r="L569" i="1" s="1" a="1"/>
  <c r="L569" i="1" s="1"/>
  <c r="K919" i="1" a="1"/>
  <c r="K919" i="1" s="1"/>
  <c r="L919" i="1" s="1" a="1"/>
  <c r="L919" i="1" s="1"/>
  <c r="K54" i="1" a="1"/>
  <c r="K54" i="1" s="1"/>
  <c r="L54" i="1" s="1" a="1"/>
  <c r="L54" i="1" s="1"/>
  <c r="K53" i="1" a="1"/>
  <c r="K53" i="1" s="1"/>
  <c r="L53" i="1" s="1" a="1"/>
  <c r="L53" i="1" s="1"/>
  <c r="K918" i="1" a="1"/>
  <c r="K918" i="1" s="1"/>
  <c r="L918" i="1" s="1" a="1"/>
  <c r="L918" i="1" s="1"/>
  <c r="K52" i="1" a="1"/>
  <c r="K52" i="1" s="1"/>
  <c r="L52" i="1" s="1" a="1"/>
  <c r="L52" i="1" s="1"/>
  <c r="K298" i="1" a="1"/>
  <c r="K298" i="1" s="1"/>
  <c r="L298" i="1" s="1" a="1"/>
  <c r="L298" i="1" s="1"/>
  <c r="K568" i="1" a="1"/>
  <c r="K568" i="1" s="1"/>
  <c r="L568" i="1" s="1" a="1"/>
  <c r="L568" i="1" s="1"/>
  <c r="K567" i="1" a="1"/>
  <c r="K567" i="1" s="1"/>
  <c r="L567" i="1" s="1" a="1"/>
  <c r="L567" i="1" s="1"/>
  <c r="K51" i="1" a="1"/>
  <c r="K51" i="1" s="1"/>
  <c r="L51" i="1" s="1" a="1"/>
  <c r="L51" i="1" s="1"/>
  <c r="K50" i="1" a="1"/>
  <c r="K50" i="1" s="1"/>
  <c r="L50" i="1" s="1" a="1"/>
  <c r="L50" i="1" s="1"/>
  <c r="K566" i="1" a="1"/>
  <c r="K566" i="1" s="1"/>
  <c r="L566" i="1" s="1" a="1"/>
  <c r="L566" i="1" s="1"/>
  <c r="K565" i="1" a="1"/>
  <c r="K565" i="1" s="1"/>
  <c r="L565" i="1" s="1" a="1"/>
  <c r="L565" i="1" s="1"/>
  <c r="K49" i="1" a="1"/>
  <c r="K49" i="1" s="1"/>
  <c r="L49" i="1" s="1" a="1"/>
  <c r="L49" i="1" s="1"/>
  <c r="K297" i="1" a="1"/>
  <c r="K297" i="1" s="1"/>
  <c r="L297" i="1" s="1" a="1"/>
  <c r="L297" i="1" s="1"/>
  <c r="K296" i="1" a="1"/>
  <c r="K296" i="1" s="1"/>
  <c r="L296" i="1" s="1" a="1"/>
  <c r="L296" i="1" s="1"/>
  <c r="K917" i="1" a="1"/>
  <c r="K917" i="1" s="1"/>
  <c r="L917" i="1" s="1" a="1"/>
  <c r="L917" i="1" s="1"/>
  <c r="K564" i="1" a="1"/>
  <c r="K564" i="1" s="1"/>
  <c r="L564" i="1" s="1" a="1"/>
  <c r="L564" i="1" s="1"/>
  <c r="K48" i="1" a="1"/>
  <c r="K48" i="1" s="1"/>
  <c r="L48" i="1" s="1" a="1"/>
  <c r="L48" i="1" s="1"/>
  <c r="K295" i="1" a="1"/>
  <c r="K295" i="1" s="1"/>
  <c r="L295" i="1" s="1" a="1"/>
  <c r="L295" i="1" s="1"/>
  <c r="K563" i="1" a="1"/>
  <c r="K563" i="1" s="1"/>
  <c r="L563" i="1" s="1" a="1"/>
  <c r="L563" i="1" s="1"/>
  <c r="K916" i="1" a="1"/>
  <c r="K916" i="1" s="1"/>
  <c r="L916" i="1" s="1" a="1"/>
  <c r="L916" i="1" s="1"/>
  <c r="K294" i="1" a="1"/>
  <c r="K294" i="1" s="1"/>
  <c r="L294" i="1" s="1" a="1"/>
  <c r="L294" i="1" s="1"/>
  <c r="K47" i="1" a="1"/>
  <c r="K47" i="1" s="1"/>
  <c r="L47" i="1" s="1" a="1"/>
  <c r="L47" i="1" s="1"/>
  <c r="K562" i="1" a="1"/>
  <c r="K562" i="1" s="1"/>
  <c r="L562" i="1" s="1" a="1"/>
  <c r="L562" i="1" s="1"/>
  <c r="K561" i="1" a="1"/>
  <c r="K561" i="1" s="1"/>
  <c r="L561" i="1" s="1" a="1"/>
  <c r="L561" i="1" s="1"/>
  <c r="K560" i="1" a="1"/>
  <c r="K560" i="1" s="1"/>
  <c r="L560" i="1" s="1" a="1"/>
  <c r="L560" i="1" s="1"/>
  <c r="K559" i="1" a="1"/>
  <c r="K559" i="1" s="1"/>
  <c r="L559" i="1" s="1" a="1"/>
  <c r="L559" i="1" s="1"/>
  <c r="K293" i="1" a="1"/>
  <c r="K293" i="1"/>
  <c r="L293" i="1" s="1" a="1"/>
  <c r="L293" i="1" s="1"/>
  <c r="K558" i="1" a="1"/>
  <c r="K558" i="1" s="1"/>
  <c r="L558" i="1" s="1" a="1"/>
  <c r="L558" i="1" s="1"/>
  <c r="K46" i="1" a="1"/>
  <c r="K46" i="1" s="1"/>
  <c r="L46" i="1" s="1" a="1"/>
  <c r="L46" i="1" s="1"/>
  <c r="K45" i="1" a="1"/>
  <c r="K45" i="1" s="1"/>
  <c r="L45" i="1" s="1" a="1"/>
  <c r="L45" i="1" s="1"/>
  <c r="K44" i="1" a="1"/>
  <c r="K44" i="1" s="1"/>
  <c r="L44" i="1" s="1" a="1"/>
  <c r="L44" i="1" s="1"/>
  <c r="K292" i="1" a="1"/>
  <c r="K292" i="1" s="1"/>
  <c r="L292" i="1" s="1" a="1"/>
  <c r="L292" i="1" s="1"/>
  <c r="K915" i="1" a="1"/>
  <c r="K915" i="1" s="1"/>
  <c r="L915" i="1" s="1" a="1"/>
  <c r="L915" i="1" s="1"/>
  <c r="K557" i="1" a="1"/>
  <c r="K557" i="1" s="1"/>
  <c r="L557" i="1" s="1" a="1"/>
  <c r="L557" i="1" s="1"/>
  <c r="K914" i="1" a="1"/>
  <c r="K914" i="1" s="1"/>
  <c r="L914" i="1" s="1" a="1"/>
  <c r="L914" i="1" s="1"/>
  <c r="K556" i="1" a="1"/>
  <c r="K556" i="1" s="1"/>
  <c r="L556" i="1" s="1" a="1"/>
  <c r="L556" i="1" s="1"/>
  <c r="K43" i="1" a="1"/>
  <c r="K43" i="1" s="1"/>
  <c r="L43" i="1" s="1" a="1"/>
  <c r="L43" i="1" s="1"/>
  <c r="K555" i="1" a="1"/>
  <c r="K555" i="1" s="1"/>
  <c r="L555" i="1" s="1" a="1"/>
  <c r="L555" i="1" s="1"/>
  <c r="K554" i="1" a="1"/>
  <c r="K554" i="1" s="1"/>
  <c r="L554" i="1" s="1" a="1"/>
  <c r="L554" i="1" s="1"/>
  <c r="K913" i="1" a="1"/>
  <c r="K913" i="1" s="1"/>
  <c r="L913" i="1" s="1" a="1"/>
  <c r="L913" i="1" s="1"/>
  <c r="K553" i="1" a="1"/>
  <c r="K553" i="1" s="1"/>
  <c r="L553" i="1" s="1" a="1"/>
  <c r="L553" i="1" s="1"/>
  <c r="K42" i="1" a="1"/>
  <c r="K42" i="1"/>
  <c r="L42" i="1" s="1" a="1"/>
  <c r="L42" i="1" s="1"/>
  <c r="K912" i="1" a="1"/>
  <c r="K912" i="1" s="1"/>
  <c r="L912" i="1" s="1" a="1"/>
  <c r="L912" i="1" s="1"/>
  <c r="K291" i="1" a="1"/>
  <c r="K291" i="1" s="1"/>
  <c r="L291" i="1" s="1" a="1"/>
  <c r="L291" i="1" s="1"/>
  <c r="K41" i="1" a="1"/>
  <c r="K41" i="1" s="1"/>
  <c r="L41" i="1" s="1" a="1"/>
  <c r="L41" i="1" s="1"/>
  <c r="K552" i="1" a="1"/>
  <c r="K552" i="1" s="1"/>
  <c r="L552" i="1" s="1" a="1"/>
  <c r="L552" i="1" s="1"/>
  <c r="K290" i="1" a="1"/>
  <c r="K290" i="1" s="1"/>
  <c r="L290" i="1" s="1" a="1"/>
  <c r="L290" i="1" s="1"/>
  <c r="K40" i="1" a="1"/>
  <c r="K40" i="1" s="1"/>
  <c r="L40" i="1" s="1" a="1"/>
  <c r="L40" i="1" s="1"/>
  <c r="K911" i="1" a="1"/>
  <c r="K911" i="1" s="1"/>
  <c r="L911" i="1" s="1" a="1"/>
  <c r="L911" i="1" s="1"/>
  <c r="K39" i="1" a="1"/>
  <c r="K39" i="1" s="1"/>
  <c r="L39" i="1" s="1" a="1"/>
  <c r="L39" i="1" s="1"/>
  <c r="K551" i="1" a="1"/>
  <c r="K551" i="1" s="1"/>
  <c r="L551" i="1" s="1" a="1"/>
  <c r="L551" i="1" s="1"/>
  <c r="K550" i="1" a="1"/>
  <c r="K550" i="1" s="1"/>
  <c r="L550" i="1" s="1" a="1"/>
  <c r="L550" i="1" s="1"/>
  <c r="K38" i="1" a="1"/>
  <c r="K38" i="1" s="1"/>
  <c r="L38" i="1" s="1" a="1"/>
  <c r="L38" i="1" s="1"/>
  <c r="K37" i="1" a="1"/>
  <c r="K37" i="1" s="1"/>
  <c r="L37" i="1" s="1" a="1"/>
  <c r="L37" i="1" s="1"/>
  <c r="K549" i="1" a="1"/>
  <c r="K549" i="1" s="1"/>
  <c r="L549" i="1" s="1" a="1"/>
  <c r="L549" i="1" s="1"/>
  <c r="K548" i="1" a="1"/>
  <c r="K548" i="1" s="1"/>
  <c r="L548" i="1" s="1" a="1"/>
  <c r="L548" i="1" s="1"/>
  <c r="K547" i="1" a="1"/>
  <c r="K547" i="1" s="1"/>
  <c r="L547" i="1" s="1" a="1"/>
  <c r="L547" i="1" s="1"/>
  <c r="K546" i="1" a="1"/>
  <c r="K546" i="1" s="1"/>
  <c r="L546" i="1" s="1" a="1"/>
  <c r="L546" i="1" s="1"/>
  <c r="K910" i="1" a="1"/>
  <c r="K910" i="1" s="1"/>
  <c r="L910" i="1" s="1" a="1"/>
  <c r="L910" i="1" s="1"/>
  <c r="K545" i="1" a="1"/>
  <c r="K545" i="1" s="1"/>
  <c r="L545" i="1" s="1" a="1"/>
  <c r="L545" i="1" s="1"/>
  <c r="K36" i="1" a="1"/>
  <c r="K36" i="1" s="1"/>
  <c r="L36" i="1" s="1" a="1"/>
  <c r="L36" i="1" s="1"/>
  <c r="K289" i="1" a="1"/>
  <c r="K289" i="1" s="1"/>
  <c r="L289" i="1" s="1" a="1"/>
  <c r="L289" i="1" s="1"/>
  <c r="K544" i="1" a="1"/>
  <c r="K544" i="1" s="1"/>
  <c r="L544" i="1" s="1" a="1"/>
  <c r="L544" i="1" s="1"/>
  <c r="K288" i="1" a="1"/>
  <c r="K288" i="1" s="1"/>
  <c r="L288" i="1" s="1" a="1"/>
  <c r="L288" i="1" s="1"/>
  <c r="K287" i="1" a="1"/>
  <c r="K287" i="1" s="1"/>
  <c r="L287" i="1" s="1" a="1"/>
  <c r="L287" i="1" s="1"/>
  <c r="K543" i="1" a="1"/>
  <c r="K543" i="1" s="1"/>
  <c r="L543" i="1" s="1" a="1"/>
  <c r="L543" i="1" s="1"/>
  <c r="K542" i="1" a="1"/>
  <c r="K542" i="1" s="1"/>
  <c r="L542" i="1" s="1" a="1"/>
  <c r="L542" i="1" s="1"/>
  <c r="K35" i="1" a="1"/>
  <c r="K35" i="1" s="1"/>
  <c r="L35" i="1" s="1" a="1"/>
  <c r="L35" i="1" s="1"/>
  <c r="K34" i="1" a="1"/>
  <c r="K34" i="1" s="1"/>
  <c r="L34" i="1" s="1" a="1"/>
  <c r="L34" i="1" s="1"/>
  <c r="K286" i="1" a="1"/>
  <c r="K286" i="1" s="1"/>
  <c r="L286" i="1" s="1" a="1"/>
  <c r="L286" i="1" s="1"/>
  <c r="K285" i="1" a="1"/>
  <c r="K285" i="1" s="1"/>
  <c r="L285" i="1" s="1" a="1"/>
  <c r="L285" i="1" s="1"/>
  <c r="K541" i="1" a="1"/>
  <c r="K541" i="1" s="1"/>
  <c r="L541" i="1" s="1" a="1"/>
  <c r="L541" i="1" s="1"/>
  <c r="K284" i="1" a="1"/>
  <c r="K284" i="1" s="1"/>
  <c r="L284" i="1" s="1" a="1"/>
  <c r="L284" i="1" s="1"/>
  <c r="K540" i="1" a="1"/>
  <c r="K540" i="1" s="1"/>
  <c r="L540" i="1" s="1" a="1"/>
  <c r="L540" i="1" s="1"/>
  <c r="K283" i="1" a="1"/>
  <c r="K283" i="1" s="1"/>
  <c r="L283" i="1" s="1" a="1"/>
  <c r="L283" i="1" s="1"/>
  <c r="K282" i="1" a="1"/>
  <c r="K282" i="1" s="1"/>
  <c r="L282" i="1" s="1" a="1"/>
  <c r="L282" i="1" s="1"/>
  <c r="K539" i="1" a="1"/>
  <c r="K539" i="1" s="1"/>
  <c r="L539" i="1" s="1" a="1"/>
  <c r="L539" i="1" s="1"/>
  <c r="K33" i="1" a="1"/>
  <c r="K33" i="1" s="1"/>
  <c r="L33" i="1" s="1" a="1"/>
  <c r="L33" i="1" s="1"/>
  <c r="K538" i="1" a="1"/>
  <c r="K538" i="1" s="1"/>
  <c r="L538" i="1" s="1" a="1"/>
  <c r="L538" i="1" s="1"/>
  <c r="K281" i="1" a="1"/>
  <c r="K281" i="1" s="1"/>
  <c r="L281" i="1" s="1" a="1"/>
  <c r="L281" i="1" s="1"/>
  <c r="K280" i="1" a="1"/>
  <c r="K280" i="1" s="1"/>
  <c r="L280" i="1" s="1" a="1"/>
  <c r="L280" i="1" s="1"/>
  <c r="K32" i="1" a="1"/>
  <c r="K32" i="1" s="1"/>
  <c r="L32" i="1" s="1" a="1"/>
  <c r="L32" i="1" s="1"/>
  <c r="K537" i="1" a="1"/>
  <c r="K537" i="1" s="1"/>
  <c r="L537" i="1" s="1" a="1"/>
  <c r="L537" i="1" s="1"/>
  <c r="K909" i="1" a="1"/>
  <c r="K909" i="1"/>
  <c r="L909" i="1" s="1" a="1"/>
  <c r="L909" i="1" s="1"/>
  <c r="K908" i="1" a="1"/>
  <c r="K908" i="1" s="1"/>
  <c r="L908" i="1" s="1" a="1"/>
  <c r="L908" i="1" s="1"/>
  <c r="K536" i="1" a="1"/>
  <c r="K536" i="1" s="1"/>
  <c r="L536" i="1" s="1" a="1"/>
  <c r="L536" i="1" s="1"/>
  <c r="K907" i="1" a="1"/>
  <c r="K907" i="1" s="1"/>
  <c r="L907" i="1" s="1" a="1"/>
  <c r="L907" i="1" s="1"/>
  <c r="K535" i="1" a="1"/>
  <c r="K535" i="1" s="1"/>
  <c r="L535" i="1" s="1" a="1"/>
  <c r="L535" i="1" s="1"/>
  <c r="K906" i="1" a="1"/>
  <c r="K906" i="1" s="1"/>
  <c r="L906" i="1" s="1" a="1"/>
  <c r="L906" i="1" s="1"/>
  <c r="K31" i="1" a="1"/>
  <c r="K31" i="1" s="1"/>
  <c r="L31" i="1" s="1" a="1"/>
  <c r="L31" i="1" s="1"/>
  <c r="K534" i="1" a="1"/>
  <c r="K534" i="1" s="1"/>
  <c r="L534" i="1" s="1" a="1"/>
  <c r="L534" i="1" s="1"/>
  <c r="K279" i="1" a="1"/>
  <c r="K279" i="1" s="1"/>
  <c r="L279" i="1" s="1" a="1"/>
  <c r="L279" i="1" s="1"/>
  <c r="K278" i="1" a="1"/>
  <c r="K278" i="1" s="1"/>
  <c r="L278" i="1" s="1" a="1"/>
  <c r="L278" i="1" s="1"/>
  <c r="K533" i="1" a="1"/>
  <c r="K533" i="1" s="1"/>
  <c r="L533" i="1" s="1" a="1"/>
  <c r="L533" i="1" s="1"/>
  <c r="K277" i="1" a="1"/>
  <c r="K277" i="1" s="1"/>
  <c r="L277" i="1" s="1" a="1"/>
  <c r="L277" i="1" s="1"/>
  <c r="K905" i="1" a="1"/>
  <c r="K905" i="1" s="1"/>
  <c r="L905" i="1" s="1" a="1"/>
  <c r="L905" i="1" s="1"/>
  <c r="K276" i="1" a="1"/>
  <c r="K276" i="1" s="1"/>
  <c r="L276" i="1" s="1" a="1"/>
  <c r="L276" i="1" s="1"/>
  <c r="K904" i="1" a="1"/>
  <c r="K904" i="1" s="1"/>
  <c r="L904" i="1" s="1" a="1"/>
  <c r="L904" i="1" s="1"/>
  <c r="K903" i="1" a="1"/>
  <c r="K903" i="1" s="1"/>
  <c r="L903" i="1" s="1" a="1"/>
  <c r="L903" i="1" s="1"/>
  <c r="K532" i="1" a="1"/>
  <c r="K532" i="1" s="1"/>
  <c r="L532" i="1" s="1" a="1"/>
  <c r="L532" i="1" s="1"/>
  <c r="K531" i="1" a="1"/>
  <c r="K531" i="1" s="1"/>
  <c r="L531" i="1" s="1" a="1"/>
  <c r="L531" i="1" s="1"/>
  <c r="K530" i="1" a="1"/>
  <c r="K530" i="1" s="1"/>
  <c r="L530" i="1" s="1" a="1"/>
  <c r="L530" i="1" s="1"/>
  <c r="K30" i="1" a="1"/>
  <c r="K30" i="1" s="1"/>
  <c r="L30" i="1" s="1" a="1"/>
  <c r="L30" i="1" s="1"/>
  <c r="K29" i="1" a="1"/>
  <c r="K29" i="1" s="1"/>
  <c r="L29" i="1" s="1" a="1"/>
  <c r="L29" i="1" s="1"/>
  <c r="K529" i="1" a="1"/>
  <c r="K529" i="1"/>
  <c r="L529" i="1" s="1" a="1"/>
  <c r="L529" i="1" s="1"/>
  <c r="K528" i="1" a="1"/>
  <c r="K528" i="1" s="1"/>
  <c r="L528" i="1" s="1" a="1"/>
  <c r="L528" i="1" s="1"/>
  <c r="K902" i="1" a="1"/>
  <c r="K902" i="1" s="1"/>
  <c r="L902" i="1" s="1" a="1"/>
  <c r="L902" i="1" s="1"/>
  <c r="K527" i="1" a="1"/>
  <c r="K527" i="1" s="1"/>
  <c r="L527" i="1" s="1" a="1"/>
  <c r="L527" i="1" s="1"/>
  <c r="K526" i="1" a="1"/>
  <c r="K526" i="1" s="1"/>
  <c r="L526" i="1" s="1" a="1"/>
  <c r="L526" i="1" s="1"/>
  <c r="K275" i="1" a="1"/>
  <c r="K275" i="1" s="1"/>
  <c r="L275" i="1" s="1" a="1"/>
  <c r="L275" i="1" s="1"/>
  <c r="K28" i="1" a="1"/>
  <c r="K28" i="1" s="1"/>
  <c r="L28" i="1" s="1" a="1"/>
  <c r="L28" i="1" s="1"/>
  <c r="K27" i="1" a="1"/>
  <c r="K27" i="1" s="1"/>
  <c r="L27" i="1" s="1" a="1"/>
  <c r="L27" i="1" s="1"/>
  <c r="K274" i="1" a="1"/>
  <c r="K274" i="1" s="1"/>
  <c r="L274" i="1" s="1" a="1"/>
  <c r="L274" i="1" s="1"/>
  <c r="K525" i="1" a="1"/>
  <c r="K525" i="1" s="1"/>
  <c r="L525" i="1" s="1" a="1"/>
  <c r="L525" i="1" s="1"/>
  <c r="K26" i="1" a="1"/>
  <c r="K26" i="1" s="1"/>
  <c r="L26" i="1" s="1" a="1"/>
  <c r="L26" i="1" s="1"/>
  <c r="K273" i="1" a="1"/>
  <c r="K273" i="1" s="1"/>
  <c r="L273" i="1" s="1" a="1"/>
  <c r="L273" i="1" s="1"/>
  <c r="K524" i="1" a="1"/>
  <c r="K524" i="1" s="1"/>
  <c r="L524" i="1" s="1" a="1"/>
  <c r="L524" i="1" s="1"/>
  <c r="K523" i="1" a="1"/>
  <c r="K523" i="1" s="1"/>
  <c r="L523" i="1" s="1" a="1"/>
  <c r="L523" i="1" s="1"/>
  <c r="K901" i="1" a="1"/>
  <c r="K901" i="1" s="1"/>
  <c r="L901" i="1" s="1" a="1"/>
  <c r="L901" i="1" s="1"/>
  <c r="K522" i="1" a="1"/>
  <c r="K522" i="1" s="1"/>
  <c r="L522" i="1" s="1" a="1"/>
  <c r="L522" i="1" s="1"/>
  <c r="K521" i="1" a="1"/>
  <c r="K521" i="1" s="1"/>
  <c r="L521" i="1" s="1" a="1"/>
  <c r="L521" i="1" s="1"/>
  <c r="K520" i="1" a="1"/>
  <c r="K520" i="1" s="1"/>
  <c r="L520" i="1" s="1" a="1"/>
  <c r="L520" i="1" s="1"/>
  <c r="K25" i="1" a="1"/>
  <c r="K25" i="1" s="1"/>
  <c r="L25" i="1" s="1" a="1"/>
  <c r="L25" i="1" s="1"/>
  <c r="K272" i="1" a="1"/>
  <c r="K272" i="1" s="1"/>
  <c r="L272" i="1" s="1" a="1"/>
  <c r="L272" i="1" s="1"/>
  <c r="K519" i="1" a="1"/>
  <c r="K519" i="1" s="1"/>
  <c r="L519" i="1" s="1" a="1"/>
  <c r="L519" i="1" s="1"/>
  <c r="K24" i="1" a="1"/>
  <c r="K24" i="1" s="1"/>
  <c r="L24" i="1" s="1" a="1"/>
  <c r="L24" i="1" s="1"/>
  <c r="K900" i="1" a="1"/>
  <c r="K900" i="1" s="1"/>
  <c r="L900" i="1" s="1" a="1"/>
  <c r="L900" i="1" s="1"/>
  <c r="K899" i="1" a="1"/>
  <c r="K899" i="1" s="1"/>
  <c r="L899" i="1" s="1" a="1"/>
  <c r="L899" i="1" s="1"/>
  <c r="K23" i="1" a="1"/>
  <c r="K23" i="1" s="1"/>
  <c r="L23" i="1" s="1" a="1"/>
  <c r="L23" i="1" s="1"/>
  <c r="K518" i="1" a="1"/>
  <c r="K518" i="1" s="1"/>
  <c r="L518" i="1" s="1" a="1"/>
  <c r="L518" i="1" s="1"/>
  <c r="K22" i="1" a="1"/>
  <c r="K22" i="1" s="1"/>
  <c r="L22" i="1" s="1" a="1"/>
  <c r="L22" i="1" s="1"/>
  <c r="K517" i="1" a="1"/>
  <c r="K517" i="1" s="1"/>
  <c r="L517" i="1" s="1" a="1"/>
  <c r="L517" i="1" s="1"/>
  <c r="K516" i="1" a="1"/>
  <c r="K516" i="1" s="1"/>
  <c r="L516" i="1" s="1" a="1"/>
  <c r="L516" i="1" s="1"/>
  <c r="K515" i="1" a="1"/>
  <c r="K515" i="1" s="1"/>
  <c r="L515" i="1" s="1" a="1"/>
  <c r="L515" i="1" s="1"/>
  <c r="K514" i="1" a="1"/>
  <c r="K514" i="1" s="1"/>
  <c r="L514" i="1" s="1" a="1"/>
  <c r="L514" i="1" s="1"/>
  <c r="K513" i="1" a="1"/>
  <c r="K513" i="1" s="1"/>
  <c r="L513" i="1" s="1" a="1"/>
  <c r="L513" i="1" s="1"/>
  <c r="K271" i="1" a="1"/>
  <c r="K271" i="1" s="1"/>
  <c r="L271" i="1" s="1" a="1"/>
  <c r="L271" i="1" s="1"/>
  <c r="K270" i="1" a="1"/>
  <c r="K270" i="1" s="1"/>
  <c r="L270" i="1" s="1" a="1"/>
  <c r="L270" i="1" s="1"/>
  <c r="K512" i="1" a="1"/>
  <c r="K512" i="1" s="1"/>
  <c r="L512" i="1" s="1" a="1"/>
  <c r="L512" i="1" s="1"/>
  <c r="K269" i="1" a="1"/>
  <c r="K269" i="1" s="1"/>
  <c r="L269" i="1" s="1" a="1"/>
  <c r="L269" i="1" s="1"/>
  <c r="K268" i="1" a="1"/>
  <c r="K268" i="1" s="1"/>
  <c r="L268" i="1" s="1" a="1"/>
  <c r="L268" i="1" s="1"/>
  <c r="K21" i="1" a="1"/>
  <c r="K21" i="1" s="1"/>
  <c r="L21" i="1" s="1" a="1"/>
  <c r="L21" i="1" s="1"/>
  <c r="K20" i="1" a="1"/>
  <c r="K20" i="1" s="1"/>
  <c r="L20" i="1" s="1" a="1"/>
  <c r="L20" i="1" s="1"/>
  <c r="K511" i="1" a="1"/>
  <c r="K511" i="1" s="1"/>
  <c r="L511" i="1" s="1" a="1"/>
  <c r="L511" i="1" s="1"/>
  <c r="K267" i="1" a="1"/>
  <c r="K267" i="1" s="1"/>
  <c r="L267" i="1" s="1" a="1"/>
  <c r="L267" i="1" s="1"/>
  <c r="K510" i="1" a="1"/>
  <c r="K510" i="1" s="1"/>
  <c r="L510" i="1" s="1" a="1"/>
  <c r="L510" i="1" s="1"/>
  <c r="K266" i="1" a="1"/>
  <c r="K266" i="1" s="1"/>
  <c r="L266" i="1" s="1" a="1"/>
  <c r="L266" i="1" s="1"/>
  <c r="K509" i="1" a="1"/>
  <c r="K509" i="1" s="1"/>
  <c r="L509" i="1" s="1" a="1"/>
  <c r="L509" i="1" s="1"/>
  <c r="K19" i="1" a="1"/>
  <c r="K19" i="1" s="1"/>
  <c r="L19" i="1" s="1" a="1"/>
  <c r="L19" i="1" s="1"/>
  <c r="K508" i="1" a="1"/>
  <c r="K508" i="1" s="1"/>
  <c r="L508" i="1" s="1" a="1"/>
  <c r="L508" i="1" s="1"/>
  <c r="K898" i="1" a="1"/>
  <c r="K898" i="1" s="1"/>
  <c r="L898" i="1" s="1" a="1"/>
  <c r="L898" i="1" s="1"/>
  <c r="K507" i="1" a="1"/>
  <c r="K507" i="1" s="1"/>
  <c r="L507" i="1" s="1" a="1"/>
  <c r="L507" i="1" s="1"/>
  <c r="K18" i="1" a="1"/>
  <c r="K18" i="1" s="1"/>
  <c r="L18" i="1" s="1" a="1"/>
  <c r="L18" i="1" s="1"/>
  <c r="K506" i="1" a="1"/>
  <c r="K506" i="1" s="1"/>
  <c r="L506" i="1" s="1" a="1"/>
  <c r="L506" i="1" s="1"/>
  <c r="K265" i="1" a="1"/>
  <c r="K265" i="1" s="1"/>
  <c r="L265" i="1" s="1" a="1"/>
  <c r="L265" i="1" s="1"/>
  <c r="K17" i="1" a="1"/>
  <c r="K17" i="1" s="1"/>
  <c r="L17" i="1" s="1" a="1"/>
  <c r="L17" i="1" s="1"/>
  <c r="K16" i="1" a="1"/>
  <c r="K16" i="1" s="1"/>
  <c r="L16" i="1" s="1" a="1"/>
  <c r="L16" i="1" s="1"/>
  <c r="K897" i="1" a="1"/>
  <c r="K897" i="1" s="1"/>
  <c r="L897" i="1" s="1" a="1"/>
  <c r="L897" i="1" s="1"/>
  <c r="K505" i="1" a="1"/>
  <c r="K505" i="1" s="1"/>
  <c r="L505" i="1" s="1" a="1"/>
  <c r="L505" i="1" s="1"/>
  <c r="K504" i="1" a="1"/>
  <c r="K504" i="1" s="1"/>
  <c r="L504" i="1" s="1" a="1"/>
  <c r="L504" i="1" s="1"/>
  <c r="K503" i="1" a="1"/>
  <c r="K503" i="1" s="1"/>
  <c r="L503" i="1" s="1" a="1"/>
  <c r="L503" i="1" s="1"/>
  <c r="K502" i="1" a="1"/>
  <c r="K502" i="1"/>
  <c r="L502" i="1" s="1" a="1"/>
  <c r="L502" i="1" s="1"/>
  <c r="K264" i="1" a="1"/>
  <c r="K264" i="1" s="1"/>
  <c r="L264" i="1" s="1" a="1"/>
  <c r="L264" i="1" s="1"/>
  <c r="K263" i="1" a="1"/>
  <c r="K263" i="1" s="1"/>
  <c r="L263" i="1" s="1" a="1"/>
  <c r="L263" i="1" s="1"/>
  <c r="K501" i="1" a="1"/>
  <c r="K501" i="1" s="1"/>
  <c r="L501" i="1" s="1" a="1"/>
  <c r="L501" i="1" s="1"/>
  <c r="K262" i="1" a="1"/>
  <c r="K262" i="1" s="1"/>
  <c r="L262" i="1" s="1" a="1"/>
  <c r="L262" i="1" s="1"/>
  <c r="K896" i="1" a="1"/>
  <c r="K896" i="1" s="1"/>
  <c r="L896" i="1" s="1" a="1"/>
  <c r="L896" i="1" s="1"/>
  <c r="K15" i="1" a="1"/>
  <c r="K15" i="1" s="1"/>
  <c r="L15" i="1" s="1" a="1"/>
  <c r="L15" i="1" s="1"/>
  <c r="K895" i="1" a="1"/>
  <c r="K895" i="1" s="1"/>
  <c r="L895" i="1" s="1" a="1"/>
  <c r="L895" i="1" s="1"/>
  <c r="K500" i="1" a="1"/>
  <c r="K500" i="1" s="1"/>
  <c r="L500" i="1" s="1" a="1"/>
  <c r="L500" i="1" s="1"/>
  <c r="K261" i="1" a="1"/>
  <c r="K261" i="1" s="1"/>
  <c r="L261" i="1" s="1" a="1"/>
  <c r="L261" i="1" s="1"/>
  <c r="K499" i="1" a="1"/>
  <c r="K499" i="1" s="1"/>
  <c r="L499" i="1" s="1" a="1"/>
  <c r="L499" i="1" s="1"/>
  <c r="K894" i="1" a="1"/>
  <c r="K894" i="1" s="1"/>
  <c r="L894" i="1" s="1" a="1"/>
  <c r="L894" i="1" s="1"/>
  <c r="K14" i="1" a="1"/>
  <c r="K14" i="1" s="1"/>
  <c r="L14" i="1" s="1" a="1"/>
  <c r="L14" i="1" s="1"/>
  <c r="K498" i="1" a="1"/>
  <c r="K498" i="1" s="1"/>
  <c r="L498" i="1" s="1" a="1"/>
  <c r="L498" i="1" s="1"/>
  <c r="K893" i="1" a="1"/>
  <c r="K893" i="1" s="1"/>
  <c r="L893" i="1" s="1" a="1"/>
  <c r="L893" i="1" s="1"/>
  <c r="K497" i="1" a="1"/>
  <c r="K497" i="1"/>
  <c r="L497" i="1" s="1" a="1"/>
  <c r="L497" i="1" s="1"/>
  <c r="K260" i="1" a="1"/>
  <c r="K260" i="1" s="1"/>
  <c r="L260" i="1" s="1" a="1"/>
  <c r="L260" i="1" s="1"/>
  <c r="K496" i="1" a="1"/>
  <c r="K496" i="1" s="1"/>
  <c r="L496" i="1" s="1" a="1"/>
  <c r="L496" i="1" s="1"/>
  <c r="K495" i="1" a="1"/>
  <c r="K495" i="1" s="1"/>
  <c r="L495" i="1" s="1" a="1"/>
  <c r="L495" i="1" s="1"/>
  <c r="K13" i="1" a="1"/>
  <c r="K13" i="1" s="1"/>
  <c r="L13" i="1" s="1" a="1"/>
  <c r="L13" i="1" s="1"/>
  <c r="K494" i="1" a="1"/>
  <c r="K494" i="1" s="1"/>
  <c r="L494" i="1" s="1" a="1"/>
  <c r="L494" i="1" s="1"/>
  <c r="K493" i="1" a="1"/>
  <c r="K493" i="1" s="1"/>
  <c r="L493" i="1" s="1" a="1"/>
  <c r="L493" i="1" s="1"/>
  <c r="K492" i="1" a="1"/>
  <c r="K492" i="1" s="1"/>
  <c r="L492" i="1" s="1" a="1"/>
  <c r="L492" i="1" s="1"/>
  <c r="K892" i="1" a="1"/>
  <c r="K892" i="1" s="1"/>
  <c r="L892" i="1" s="1" a="1"/>
  <c r="L892" i="1" s="1"/>
  <c r="K491" i="1" a="1"/>
  <c r="K491" i="1" s="1"/>
  <c r="L491" i="1" s="1" a="1"/>
  <c r="L491" i="1" s="1"/>
  <c r="K12" i="1" a="1"/>
  <c r="K12" i="1" s="1"/>
  <c r="L12" i="1" s="1" a="1"/>
  <c r="L12" i="1" s="1"/>
  <c r="K490" i="1" a="1"/>
  <c r="K490" i="1" s="1"/>
  <c r="L490" i="1" s="1" a="1"/>
  <c r="L490" i="1" s="1"/>
  <c r="K259" i="1" a="1"/>
  <c r="K259" i="1" s="1"/>
  <c r="L259" i="1" s="1" a="1"/>
  <c r="L259" i="1" s="1"/>
  <c r="K489" i="1" a="1"/>
  <c r="K489" i="1" s="1"/>
  <c r="L489" i="1" s="1" a="1"/>
  <c r="L489" i="1" s="1"/>
  <c r="K488" i="1" a="1"/>
  <c r="K488" i="1" s="1"/>
  <c r="L488" i="1" s="1" a="1"/>
  <c r="L488" i="1" s="1"/>
  <c r="K487" i="1" a="1"/>
  <c r="K487" i="1" s="1"/>
  <c r="L487" i="1" s="1" a="1"/>
  <c r="L487" i="1" s="1"/>
  <c r="K486" i="1" a="1"/>
  <c r="K486" i="1" s="1"/>
  <c r="L486" i="1" s="1" a="1"/>
  <c r="L486" i="1" s="1"/>
  <c r="K11" i="1" a="1"/>
  <c r="K11" i="1" s="1"/>
  <c r="L11" i="1" s="1" a="1"/>
  <c r="L11" i="1" s="1"/>
  <c r="K485" i="1" a="1"/>
  <c r="K485" i="1" s="1"/>
  <c r="L485" i="1" s="1" a="1"/>
  <c r="L485" i="1" s="1"/>
  <c r="K484" i="1" a="1"/>
  <c r="K484" i="1" s="1"/>
  <c r="L484" i="1" s="1" a="1"/>
  <c r="L484" i="1" s="1"/>
  <c r="K483" i="1" a="1"/>
  <c r="K483" i="1" s="1"/>
  <c r="L483" i="1" s="1" a="1"/>
  <c r="L483" i="1" s="1"/>
  <c r="K10" i="1" a="1"/>
  <c r="K10" i="1" s="1"/>
  <c r="L10" i="1" s="1" a="1"/>
  <c r="L10" i="1" s="1"/>
  <c r="K482" i="1" a="1"/>
  <c r="K482" i="1" s="1"/>
  <c r="L482" i="1" s="1" a="1"/>
  <c r="L482" i="1" s="1"/>
  <c r="K481" i="1" a="1"/>
  <c r="K481" i="1" s="1"/>
  <c r="L481" i="1" s="1" a="1"/>
  <c r="L481" i="1" s="1"/>
  <c r="K480" i="1" a="1"/>
  <c r="K480" i="1" s="1"/>
  <c r="L480" i="1" s="1" a="1"/>
  <c r="L480" i="1" s="1"/>
  <c r="K479" i="1" a="1"/>
  <c r="K479" i="1" s="1"/>
  <c r="L479" i="1" s="1" a="1"/>
  <c r="L479" i="1" s="1"/>
  <c r="K9" i="1" a="1"/>
  <c r="K9" i="1" s="1"/>
  <c r="L9" i="1" s="1" a="1"/>
  <c r="L9" i="1" s="1"/>
  <c r="K258" i="1" a="1"/>
  <c r="K258" i="1" s="1"/>
  <c r="L258" i="1" s="1" a="1"/>
  <c r="L258" i="1" s="1"/>
  <c r="K8" i="1" a="1"/>
  <c r="K8" i="1" s="1"/>
  <c r="L8" i="1" s="1" a="1"/>
  <c r="L8" i="1" s="1"/>
  <c r="K478" i="1" a="1"/>
  <c r="K478" i="1" s="1"/>
  <c r="L478" i="1" s="1" a="1"/>
  <c r="L478" i="1" s="1"/>
  <c r="K477" i="1" a="1"/>
  <c r="K477" i="1" s="1"/>
  <c r="L477" i="1" s="1" a="1"/>
  <c r="L477" i="1" s="1"/>
  <c r="K257" i="1" a="1"/>
  <c r="K257" i="1" s="1"/>
  <c r="L257" i="1" s="1" a="1"/>
  <c r="L257" i="1" s="1"/>
  <c r="K476" i="1" a="1"/>
  <c r="K476" i="1" s="1"/>
  <c r="L476" i="1" s="1" a="1"/>
  <c r="L476" i="1" s="1"/>
  <c r="K475" i="1" a="1"/>
  <c r="K475" i="1" s="1"/>
  <c r="L475" i="1" s="1" a="1"/>
  <c r="L475" i="1" s="1"/>
  <c r="K474" i="1" a="1"/>
  <c r="K474" i="1" s="1"/>
  <c r="L474" i="1" s="1" a="1"/>
  <c r="L474" i="1" s="1"/>
  <c r="K256" i="1" a="1"/>
  <c r="K256" i="1" s="1"/>
  <c r="L256" i="1" s="1" a="1"/>
  <c r="L256" i="1" s="1"/>
  <c r="K255" i="1" a="1"/>
  <c r="K255" i="1" s="1"/>
  <c r="L255" i="1" s="1" a="1"/>
  <c r="L255" i="1" s="1"/>
  <c r="K254" i="1" a="1"/>
  <c r="K254" i="1" s="1"/>
  <c r="L254" i="1" s="1" a="1"/>
  <c r="L254" i="1" s="1"/>
  <c r="K7" i="1" a="1"/>
  <c r="K7" i="1" s="1"/>
  <c r="L7" i="1" s="1" a="1"/>
  <c r="L7" i="1" s="1"/>
  <c r="K891" i="1" a="1"/>
  <c r="K891" i="1" s="1"/>
  <c r="L891" i="1" s="1" a="1"/>
  <c r="L891" i="1" s="1"/>
  <c r="K6" i="1" a="1"/>
  <c r="K6" i="1" s="1"/>
  <c r="L6" i="1" s="1" a="1"/>
  <c r="L6" i="1" s="1"/>
  <c r="K890" i="1" a="1"/>
  <c r="K890" i="1" s="1"/>
  <c r="L890" i="1" s="1" a="1"/>
  <c r="L890" i="1" s="1"/>
  <c r="K889" i="1" a="1"/>
  <c r="K889" i="1" s="1"/>
  <c r="L889" i="1" s="1" a="1"/>
  <c r="L889" i="1" s="1"/>
  <c r="K5" i="1" a="1"/>
  <c r="K5" i="1" s="1"/>
  <c r="L5" i="1" s="1" a="1"/>
  <c r="L5" i="1" s="1"/>
  <c r="K473" i="1" a="1"/>
  <c r="K473" i="1" s="1"/>
  <c r="L473" i="1" s="1" a="1"/>
  <c r="L473" i="1" s="1"/>
  <c r="K888" i="1" a="1"/>
  <c r="K888" i="1" s="1"/>
  <c r="L888" i="1" s="1" a="1"/>
  <c r="L888" i="1" s="1"/>
  <c r="K472" i="1" a="1"/>
  <c r="K472" i="1" s="1"/>
  <c r="L472" i="1" s="1" a="1"/>
  <c r="L472" i="1" s="1"/>
  <c r="K887" i="1" a="1"/>
  <c r="K887" i="1" s="1"/>
  <c r="L887" i="1" s="1" a="1"/>
  <c r="L887" i="1" s="1"/>
  <c r="K471" i="1" a="1"/>
  <c r="K471" i="1" s="1"/>
  <c r="L471" i="1" s="1" a="1"/>
  <c r="L471" i="1" s="1"/>
  <c r="K253" i="1" a="1"/>
  <c r="K253" i="1"/>
  <c r="L253" i="1" s="1" a="1"/>
  <c r="L253" i="1" s="1"/>
  <c r="K470" i="1" a="1"/>
  <c r="K470" i="1" s="1"/>
  <c r="L470" i="1" s="1" a="1"/>
  <c r="L470" i="1" s="1"/>
  <c r="K469" i="1" a="1"/>
  <c r="K469" i="1" s="1"/>
  <c r="L469" i="1" s="1" a="1"/>
  <c r="L469" i="1" s="1"/>
  <c r="K4" i="1" a="1"/>
  <c r="K4" i="1" s="1"/>
  <c r="L4" i="1" s="1" a="1"/>
  <c r="L4" i="1" s="1"/>
  <c r="K886" i="1" a="1"/>
  <c r="K886" i="1" s="1"/>
  <c r="L886" i="1" s="1" a="1"/>
  <c r="L886" i="1" s="1"/>
  <c r="K252" i="1" a="1"/>
  <c r="K252" i="1" s="1"/>
  <c r="L252" i="1" s="1" a="1"/>
  <c r="L252" i="1" s="1"/>
  <c r="K468" i="1" a="1"/>
  <c r="K468" i="1" s="1"/>
  <c r="L468" i="1" s="1" a="1"/>
  <c r="L468" i="1" s="1"/>
  <c r="K3" i="1" a="1"/>
  <c r="K3" i="1" s="1"/>
  <c r="L3" i="1" s="1" a="1"/>
  <c r="L3" i="1" s="1"/>
  <c r="K467" i="1" a="1"/>
  <c r="K467" i="1" s="1"/>
  <c r="L467" i="1" s="1" a="1"/>
  <c r="L467" i="1" s="1"/>
  <c r="K466" i="1" a="1"/>
  <c r="K466" i="1" s="1"/>
  <c r="L466" i="1" s="1" a="1"/>
  <c r="L466" i="1" s="1"/>
  <c r="K465" i="1" a="1"/>
  <c r="K465" i="1" s="1"/>
  <c r="L465" i="1" s="1" a="1"/>
  <c r="L465" i="1" s="1"/>
  <c r="K464" i="1" a="1"/>
  <c r="K464" i="1" s="1"/>
  <c r="L464" i="1" s="1" a="1"/>
  <c r="L464" i="1" s="1"/>
  <c r="K463" i="1" a="1"/>
  <c r="K463" i="1" s="1"/>
  <c r="L463" i="1" s="1" a="1"/>
  <c r="L463" i="1" s="1"/>
  <c r="K2" i="1" a="1"/>
  <c r="K2" i="1" s="1"/>
  <c r="L2" i="1" s="1" a="1"/>
  <c r="L2" i="1" s="1"/>
  <c r="K885" i="1" a="1"/>
  <c r="K885" i="1" s="1"/>
  <c r="L885" i="1" s="1" a="1"/>
  <c r="L885" i="1" s="1"/>
  <c r="K251" i="1" a="1"/>
  <c r="K251" i="1" s="1"/>
  <c r="L251" i="1" s="1" a="1"/>
  <c r="L251" i="1" s="1"/>
  <c r="K462" i="1" a="1"/>
  <c r="K462" i="1" s="1"/>
  <c r="L462" i="1" s="1" a="1"/>
  <c r="L462" i="1" s="1"/>
  <c r="K250" i="1" a="1"/>
  <c r="K250" i="1" s="1"/>
  <c r="L250" i="1" s="1" a="1"/>
  <c r="L250" i="1" s="1"/>
  <c r="K461" i="1" a="1"/>
  <c r="K461" i="1" s="1"/>
  <c r="L461" i="1" s="1" a="1"/>
  <c r="L461" i="1" s="1"/>
  <c r="K460" i="1" a="1"/>
  <c r="K460" i="1" s="1"/>
  <c r="L460" i="1" s="1" a="1"/>
  <c r="L460" i="1" s="1"/>
  <c r="K884" i="1" a="1"/>
  <c r="K884" i="1" s="1"/>
  <c r="L884" i="1" s="1" a="1"/>
  <c r="L884" i="1" s="1"/>
  <c r="K882" i="1" a="1"/>
  <c r="K882" i="1" s="1"/>
  <c r="L882" i="1" s="1" a="1"/>
  <c r="L882" i="1" s="1"/>
  <c r="K881" i="1" a="1"/>
  <c r="K881" i="1" s="1"/>
  <c r="L881" i="1" s="1" a="1"/>
  <c r="L881" i="1" s="1"/>
  <c r="K880" i="1" a="1"/>
  <c r="K880" i="1" s="1"/>
  <c r="L880" i="1" s="1" a="1"/>
  <c r="L880" i="1" s="1"/>
  <c r="K455" i="1" a="1"/>
  <c r="K455" i="1" s="1"/>
  <c r="L455" i="1" s="1" a="1"/>
  <c r="L455" i="1" s="1"/>
  <c r="K454" i="1" a="1"/>
  <c r="K454" i="1" s="1"/>
  <c r="L454" i="1" s="1" a="1"/>
  <c r="L454" i="1" s="1"/>
  <c r="K883" i="1" a="1"/>
  <c r="K883" i="1" s="1"/>
  <c r="L883" i="1" s="1" a="1"/>
  <c r="L883" i="1" s="1"/>
  <c r="K458" i="1" a="1"/>
  <c r="K458" i="1" s="1"/>
  <c r="L458" i="1" s="1" a="1"/>
  <c r="L458" i="1" s="1"/>
  <c r="K457" i="1" a="1"/>
  <c r="K457" i="1" s="1"/>
  <c r="L457" i="1" s="1" a="1"/>
  <c r="L457" i="1" s="1"/>
  <c r="K456" i="1" a="1"/>
  <c r="K456" i="1" s="1"/>
  <c r="L456" i="1" s="1" a="1"/>
  <c r="L456" i="1" s="1"/>
  <c r="K459" i="1" a="1"/>
  <c r="K459" i="1" s="1"/>
  <c r="L459" i="1" s="1" a="1"/>
  <c r="L459" i="1" s="1"/>
  <c r="T870" i="1" l="1"/>
  <c r="T423" i="1"/>
  <c r="T199" i="1"/>
  <c r="T990" i="1"/>
  <c r="T714" i="1"/>
  <c r="T349" i="1"/>
  <c r="T337" i="1"/>
  <c r="T617" i="1"/>
  <c r="T591" i="1"/>
  <c r="T889" i="1"/>
  <c r="T453" i="1"/>
  <c r="T1029" i="1"/>
  <c r="T237" i="1"/>
  <c r="T422" i="1"/>
  <c r="T1011" i="1"/>
  <c r="T1003" i="1"/>
  <c r="T198" i="1"/>
  <c r="T382" i="1"/>
  <c r="T747" i="1"/>
  <c r="T984" i="1"/>
  <c r="T158" i="1"/>
  <c r="T696" i="1"/>
  <c r="T348" i="1"/>
  <c r="T667" i="1"/>
  <c r="T112" i="1"/>
  <c r="T946" i="1"/>
  <c r="T616" i="1"/>
  <c r="T81" i="1"/>
  <c r="T67" i="1"/>
  <c r="T55" i="1"/>
  <c r="T37" i="1"/>
  <c r="T31" i="1"/>
  <c r="T270" i="1"/>
  <c r="T894" i="1"/>
  <c r="T5" i="1"/>
  <c r="T913" i="1"/>
  <c r="T879" i="1"/>
  <c r="T435" i="1"/>
  <c r="T1021" i="1"/>
  <c r="T227" i="1"/>
  <c r="T1010" i="1"/>
  <c r="T799" i="1"/>
  <c r="T785" i="1"/>
  <c r="T765" i="1"/>
  <c r="T181" i="1"/>
  <c r="T727" i="1"/>
  <c r="T713" i="1"/>
  <c r="T355" i="1"/>
  <c r="T682" i="1"/>
  <c r="T666" i="1"/>
  <c r="T650" i="1"/>
  <c r="T945" i="1"/>
  <c r="T322" i="1"/>
  <c r="T80" i="1"/>
  <c r="T590" i="1"/>
  <c r="T568" i="1"/>
  <c r="T549" i="1"/>
  <c r="T534" i="1"/>
  <c r="T512" i="1"/>
  <c r="T14" i="1"/>
  <c r="T473" i="1"/>
  <c r="T906" i="1"/>
  <c r="T452" i="1"/>
  <c r="T869" i="1"/>
  <c r="T236" i="1"/>
  <c r="T830" i="1"/>
  <c r="T816" i="1"/>
  <c r="T798" i="1"/>
  <c r="T393" i="1"/>
  <c r="T994" i="1"/>
  <c r="T739" i="1"/>
  <c r="T170" i="1"/>
  <c r="T361" i="1"/>
  <c r="T354" i="1"/>
  <c r="T677" i="1"/>
  <c r="T662" i="1"/>
  <c r="T109" i="1"/>
  <c r="T96" i="1"/>
  <c r="T318" i="1"/>
  <c r="T313" i="1"/>
  <c r="T62" i="1"/>
  <c r="T567" i="1"/>
  <c r="T548" i="1"/>
  <c r="T279" i="1"/>
  <c r="T269" i="1"/>
  <c r="T498" i="1"/>
  <c r="T888" i="1"/>
  <c r="T271" i="1"/>
  <c r="T451" i="1"/>
  <c r="T434" i="1"/>
  <c r="T426" i="1"/>
  <c r="T1014" i="1"/>
  <c r="T410" i="1"/>
  <c r="T797" i="1"/>
  <c r="T784" i="1"/>
  <c r="T764" i="1"/>
  <c r="T988" i="1"/>
  <c r="T726" i="1"/>
  <c r="T975" i="1"/>
  <c r="T695" i="1"/>
  <c r="T962" i="1"/>
  <c r="T123" i="1"/>
  <c r="T951" i="1"/>
  <c r="T633" i="1"/>
  <c r="T317" i="1"/>
  <c r="T600" i="1"/>
  <c r="T585" i="1"/>
  <c r="T51" i="1"/>
  <c r="T547" i="1"/>
  <c r="T278" i="1"/>
  <c r="T268" i="1"/>
  <c r="T490" i="1"/>
  <c r="T886" i="1"/>
  <c r="T852" i="1"/>
  <c r="T804" i="1"/>
  <c r="T996" i="1"/>
  <c r="T173" i="1"/>
  <c r="T357" i="1"/>
  <c r="T130" i="1"/>
  <c r="T948" i="1"/>
  <c r="T930" i="1"/>
  <c r="T920" i="1"/>
  <c r="T499" i="1"/>
  <c r="T450" i="1"/>
  <c r="T432" i="1"/>
  <c r="T425" i="1"/>
  <c r="T226" i="1"/>
  <c r="T409" i="1"/>
  <c r="T796" i="1"/>
  <c r="T777" i="1"/>
  <c r="T763" i="1"/>
  <c r="T374" i="1"/>
  <c r="T169" i="1"/>
  <c r="T157" i="1"/>
  <c r="T147" i="1"/>
  <c r="T676" i="1"/>
  <c r="T660" i="1"/>
  <c r="T335" i="1"/>
  <c r="T628" i="1"/>
  <c r="T90" i="1"/>
  <c r="T311" i="1"/>
  <c r="T584" i="1"/>
  <c r="T50" i="1"/>
  <c r="T546" i="1"/>
  <c r="T902" i="1"/>
  <c r="T21" i="1"/>
  <c r="T259" i="1"/>
  <c r="T252" i="1"/>
  <c r="T1034" i="1"/>
  <c r="T245" i="1"/>
  <c r="T424" i="1"/>
  <c r="T225" i="1"/>
  <c r="T218" i="1"/>
  <c r="T208" i="1"/>
  <c r="T390" i="1"/>
  <c r="T188" i="1"/>
  <c r="T180" i="1"/>
  <c r="T168" i="1"/>
  <c r="T360" i="1"/>
  <c r="T146" i="1"/>
  <c r="T675" i="1"/>
  <c r="T955" i="1"/>
  <c r="T646" i="1"/>
  <c r="T627" i="1"/>
  <c r="T611" i="1"/>
  <c r="T77" i="1"/>
  <c r="T580" i="1"/>
  <c r="T566" i="1"/>
  <c r="T910" i="1"/>
  <c r="T527" i="1"/>
  <c r="T508" i="1"/>
  <c r="T489" i="1"/>
  <c r="T468" i="1"/>
  <c r="T878" i="1"/>
  <c r="T863" i="1"/>
  <c r="T851" i="1"/>
  <c r="T829" i="1"/>
  <c r="T809" i="1"/>
  <c r="T207" i="1"/>
  <c r="T776" i="1"/>
  <c r="T187" i="1"/>
  <c r="T179" i="1"/>
  <c r="T365" i="1"/>
  <c r="T156" i="1"/>
  <c r="T351" i="1"/>
  <c r="T961" i="1"/>
  <c r="T119" i="1"/>
  <c r="T103" i="1"/>
  <c r="T943" i="1"/>
  <c r="T608" i="1"/>
  <c r="T76" i="1"/>
  <c r="T579" i="1"/>
  <c r="T561" i="1"/>
  <c r="T545" i="1"/>
  <c r="T526" i="1"/>
  <c r="T898" i="1"/>
  <c r="T10" i="1"/>
  <c r="T3" i="1"/>
  <c r="T875" i="1"/>
  <c r="T430" i="1"/>
  <c r="T414" i="1"/>
  <c r="T211" i="1"/>
  <c r="T392" i="1"/>
  <c r="T762" i="1"/>
  <c r="T175" i="1"/>
  <c r="T983" i="1"/>
  <c r="T706" i="1"/>
  <c r="T141" i="1"/>
  <c r="T665" i="1"/>
  <c r="T108" i="1"/>
  <c r="T624" i="1"/>
  <c r="T613" i="1"/>
  <c r="T74" i="1"/>
  <c r="T302" i="1"/>
  <c r="T553" i="1"/>
  <c r="T533" i="1"/>
  <c r="T506" i="1"/>
  <c r="T884" i="1"/>
  <c r="U884" i="1" s="1"/>
  <c r="T874" i="1"/>
  <c r="T1028" i="1"/>
  <c r="T429" i="1"/>
  <c r="T847" i="1"/>
  <c r="T421" i="1"/>
  <c r="T222" i="1"/>
  <c r="T217" i="1"/>
  <c r="T803" i="1"/>
  <c r="T202" i="1"/>
  <c r="T783" i="1"/>
  <c r="T386" i="1"/>
  <c r="T761" i="1"/>
  <c r="T745" i="1"/>
  <c r="T735" i="1"/>
  <c r="T368" i="1"/>
  <c r="T979" i="1"/>
  <c r="T155" i="1"/>
  <c r="T969" i="1"/>
  <c r="T685" i="1"/>
  <c r="T345" i="1"/>
  <c r="T664" i="1"/>
  <c r="T115" i="1"/>
  <c r="T645" i="1"/>
  <c r="T636" i="1"/>
  <c r="T623" i="1"/>
  <c r="T612" i="1"/>
  <c r="T604" i="1"/>
  <c r="T73" i="1"/>
  <c r="T304" i="1"/>
  <c r="T924" i="1"/>
  <c r="T49" i="1"/>
  <c r="T42" i="1"/>
  <c r="T541" i="1"/>
  <c r="T530" i="1"/>
  <c r="T519" i="1"/>
  <c r="T265" i="1"/>
  <c r="T493" i="1"/>
  <c r="T478" i="1"/>
  <c r="T466" i="1"/>
  <c r="T494" i="1"/>
  <c r="T459" i="1"/>
  <c r="T444" i="1"/>
  <c r="T866" i="1"/>
  <c r="T428" i="1"/>
  <c r="T1018" i="1"/>
  <c r="T837" i="1"/>
  <c r="T221" i="1"/>
  <c r="T407" i="1"/>
  <c r="T802" i="1"/>
  <c r="T398" i="1"/>
  <c r="T197" i="1"/>
  <c r="T385" i="1"/>
  <c r="T757" i="1"/>
  <c r="T378" i="1"/>
  <c r="T734" i="1"/>
  <c r="T167" i="1"/>
  <c r="T161" i="1"/>
  <c r="T703" i="1"/>
  <c r="T968" i="1"/>
  <c r="T140" i="1"/>
  <c r="T673" i="1"/>
  <c r="T663" i="1"/>
  <c r="T654" i="1"/>
  <c r="T107" i="1"/>
  <c r="T635" i="1"/>
  <c r="T622" i="1"/>
  <c r="T91" i="1"/>
  <c r="T932" i="1"/>
  <c r="T928" i="1"/>
  <c r="T587" i="1"/>
  <c r="T923" i="1"/>
  <c r="T297" i="1"/>
  <c r="T912" i="1"/>
  <c r="T284" i="1"/>
  <c r="T30" i="1"/>
  <c r="T24" i="1"/>
  <c r="T17" i="1"/>
  <c r="T492" i="1"/>
  <c r="T477" i="1"/>
  <c r="T460" i="1"/>
  <c r="T4" i="1"/>
  <c r="T255" i="1"/>
  <c r="T483" i="1"/>
  <c r="T13" i="1"/>
  <c r="T501" i="1"/>
  <c r="T19" i="1"/>
  <c r="T516" i="1"/>
  <c r="T524" i="1"/>
  <c r="T531" i="1"/>
  <c r="T908" i="1"/>
  <c r="T34" i="1"/>
  <c r="T38" i="1"/>
  <c r="T43" i="1"/>
  <c r="T294" i="1"/>
  <c r="T298" i="1"/>
  <c r="T300" i="1"/>
  <c r="T925" i="1"/>
  <c r="T65" i="1"/>
  <c r="T926" i="1"/>
  <c r="T312" i="1"/>
  <c r="T602" i="1"/>
  <c r="T936" i="1"/>
  <c r="T614" i="1"/>
  <c r="T93" i="1"/>
  <c r="T95" i="1"/>
  <c r="T98" i="1"/>
  <c r="T640" i="1"/>
  <c r="T647" i="1"/>
  <c r="T655" i="1"/>
  <c r="T120" i="1"/>
  <c r="T127" i="1"/>
  <c r="T133" i="1"/>
  <c r="T678" i="1"/>
  <c r="T350" i="1"/>
  <c r="T965" i="1"/>
  <c r="T970" i="1"/>
  <c r="T704" i="1"/>
  <c r="T976" i="1"/>
  <c r="T715" i="1"/>
  <c r="T165" i="1"/>
  <c r="T171" i="1"/>
  <c r="T176" i="1"/>
  <c r="T375" i="1"/>
  <c r="T991" i="1"/>
  <c r="T381" i="1"/>
  <c r="T766" i="1"/>
  <c r="T771" i="1"/>
  <c r="T391" i="1"/>
  <c r="T394" i="1"/>
  <c r="T399" i="1"/>
  <c r="T1004" i="1"/>
  <c r="T213" i="1"/>
  <c r="T811" i="1"/>
  <c r="T412" i="1"/>
  <c r="T826" i="1"/>
  <c r="T832" i="1"/>
  <c r="T229" i="1"/>
  <c r="T1019" i="1"/>
  <c r="T238" i="1"/>
  <c r="T858" i="1"/>
  <c r="T247" i="1"/>
  <c r="T871" i="1"/>
  <c r="T876" i="1"/>
  <c r="T882" i="1"/>
  <c r="T488" i="1"/>
  <c r="T20" i="1"/>
  <c r="T28" i="1"/>
  <c r="T538" i="1"/>
  <c r="T290" i="1"/>
  <c r="T917" i="1"/>
  <c r="T569" i="1"/>
  <c r="T461" i="1"/>
  <c r="T469" i="1"/>
  <c r="T256" i="1"/>
  <c r="T484" i="1"/>
  <c r="T495" i="1"/>
  <c r="T263" i="1"/>
  <c r="T509" i="1"/>
  <c r="T517" i="1"/>
  <c r="T273" i="1"/>
  <c r="T532" i="1"/>
  <c r="T909" i="1"/>
  <c r="T35" i="1"/>
  <c r="T550" i="1"/>
  <c r="T556" i="1"/>
  <c r="T916" i="1"/>
  <c r="T52" i="1"/>
  <c r="T572" i="1"/>
  <c r="T59" i="1"/>
  <c r="T306" i="1"/>
  <c r="T70" i="1"/>
  <c r="T598" i="1"/>
  <c r="T84" i="1"/>
  <c r="T88" i="1"/>
  <c r="T319" i="1"/>
  <c r="T941" i="1"/>
  <c r="T944" i="1"/>
  <c r="T99" i="1"/>
  <c r="T104" i="1"/>
  <c r="T110" i="1"/>
  <c r="T113" i="1"/>
  <c r="T121" i="1"/>
  <c r="T341" i="1"/>
  <c r="T134" i="1"/>
  <c r="T679" i="1"/>
  <c r="T686" i="1"/>
  <c r="T148" i="1"/>
  <c r="T971" i="1"/>
  <c r="T152" i="1"/>
  <c r="T977" i="1"/>
  <c r="T716" i="1"/>
  <c r="T723" i="1"/>
  <c r="T728" i="1"/>
  <c r="T177" i="1"/>
  <c r="T740" i="1"/>
  <c r="T749" i="1"/>
  <c r="T185" i="1"/>
  <c r="T383" i="1"/>
  <c r="T772" i="1"/>
  <c r="T779" i="1"/>
  <c r="T787" i="1"/>
  <c r="T793" i="1"/>
  <c r="T400" i="1"/>
  <c r="T807" i="1"/>
  <c r="T1009" i="1"/>
  <c r="T413" i="1"/>
  <c r="T827" i="1"/>
  <c r="T833" i="1"/>
  <c r="T841" i="1"/>
  <c r="T849" i="1"/>
  <c r="T853" i="1"/>
  <c r="T1024" i="1"/>
  <c r="T1026" i="1"/>
  <c r="T438" i="1"/>
  <c r="T447" i="1"/>
  <c r="T454" i="1"/>
  <c r="T250" i="1"/>
  <c r="T470" i="1"/>
  <c r="T474" i="1"/>
  <c r="T485" i="1"/>
  <c r="T496" i="1"/>
  <c r="T264" i="1"/>
  <c r="T266" i="1"/>
  <c r="T22" i="1"/>
  <c r="T26" i="1"/>
  <c r="T903" i="1"/>
  <c r="T537" i="1"/>
  <c r="T542" i="1"/>
  <c r="T551" i="1"/>
  <c r="T914" i="1"/>
  <c r="T563" i="1"/>
  <c r="T918" i="1"/>
  <c r="T573" i="1"/>
  <c r="T581" i="1"/>
  <c r="T588" i="1"/>
  <c r="T595" i="1"/>
  <c r="T78" i="1"/>
  <c r="T603" i="1"/>
  <c r="T609" i="1"/>
  <c r="T320" i="1"/>
  <c r="T618" i="1"/>
  <c r="T629" i="1"/>
  <c r="T100" i="1"/>
  <c r="T334" i="1"/>
  <c r="T648" i="1"/>
  <c r="T114" i="1"/>
  <c r="T122" i="1"/>
  <c r="T342" i="1"/>
  <c r="T958" i="1"/>
  <c r="T137" i="1"/>
  <c r="T687" i="1"/>
  <c r="T692" i="1"/>
  <c r="T356" i="1"/>
  <c r="T153" i="1"/>
  <c r="T709" i="1"/>
  <c r="T717" i="1"/>
  <c r="T982" i="1"/>
  <c r="T985" i="1"/>
  <c r="T986" i="1"/>
  <c r="T741" i="1"/>
  <c r="T182" i="1"/>
  <c r="T758" i="1"/>
  <c r="T767" i="1"/>
  <c r="T193" i="1"/>
  <c r="T780" i="1"/>
  <c r="T1000" i="1"/>
  <c r="T794" i="1"/>
  <c r="T800" i="1"/>
  <c r="T403" i="1"/>
  <c r="T812" i="1"/>
  <c r="T818" i="1"/>
  <c r="T223" i="1"/>
  <c r="T419" i="1"/>
  <c r="T842" i="1"/>
  <c r="T850" i="1"/>
  <c r="T854" i="1"/>
  <c r="T243" i="1"/>
  <c r="T1027" i="1"/>
  <c r="T872" i="1"/>
  <c r="T1032" i="1"/>
  <c r="T455" i="1"/>
  <c r="T472" i="1"/>
  <c r="T900" i="1"/>
  <c r="T277" i="1"/>
  <c r="T544" i="1"/>
  <c r="T44" i="1"/>
  <c r="T575" i="1"/>
  <c r="T61" i="1"/>
  <c r="T462" i="1"/>
  <c r="T253" i="1"/>
  <c r="T475" i="1"/>
  <c r="T11" i="1"/>
  <c r="T260" i="1"/>
  <c r="T502" i="1"/>
  <c r="T510" i="1"/>
  <c r="T518" i="1"/>
  <c r="T525" i="1"/>
  <c r="T904" i="1"/>
  <c r="T32" i="1"/>
  <c r="T543" i="1"/>
  <c r="T39" i="1"/>
  <c r="T557" i="1"/>
  <c r="T295" i="1"/>
  <c r="T53" i="1"/>
  <c r="T57" i="1"/>
  <c r="T60" i="1"/>
  <c r="T307" i="1"/>
  <c r="T71" i="1"/>
  <c r="T79" i="1"/>
  <c r="T314" i="1"/>
  <c r="T89" i="1"/>
  <c r="T321" i="1"/>
  <c r="T619" i="1"/>
  <c r="T630" i="1"/>
  <c r="T101" i="1"/>
  <c r="T641" i="1"/>
  <c r="T111" i="1"/>
  <c r="T338" i="1"/>
  <c r="T956" i="1"/>
  <c r="T668" i="1"/>
  <c r="T135" i="1"/>
  <c r="T347" i="1"/>
  <c r="T142" i="1"/>
  <c r="T966" i="1"/>
  <c r="T697" i="1"/>
  <c r="T973" i="1"/>
  <c r="T710" i="1"/>
  <c r="T163" i="1"/>
  <c r="T724" i="1"/>
  <c r="T729" i="1"/>
  <c r="T987" i="1"/>
  <c r="T376" i="1"/>
  <c r="T750" i="1"/>
  <c r="T186" i="1"/>
  <c r="T768" i="1"/>
  <c r="T387" i="1"/>
  <c r="T781" i="1"/>
  <c r="T788" i="1"/>
  <c r="T203" i="1"/>
  <c r="T209" i="1"/>
  <c r="T404" i="1"/>
  <c r="T813" i="1"/>
  <c r="T219" i="1"/>
  <c r="T828" i="1"/>
  <c r="T834" i="1"/>
  <c r="T1015" i="1"/>
  <c r="T1020" i="1"/>
  <c r="T855" i="1"/>
  <c r="T859" i="1"/>
  <c r="T248" i="1"/>
  <c r="T873" i="1"/>
  <c r="T448" i="1"/>
  <c r="T883" i="1"/>
  <c r="T251" i="1"/>
  <c r="T471" i="1"/>
  <c r="T476" i="1"/>
  <c r="T486" i="1"/>
  <c r="T497" i="1"/>
  <c r="T503" i="1"/>
  <c r="T267" i="1"/>
  <c r="T23" i="1"/>
  <c r="T274" i="1"/>
  <c r="T276" i="1"/>
  <c r="T280" i="1"/>
  <c r="T287" i="1"/>
  <c r="T911" i="1"/>
  <c r="T915" i="1"/>
  <c r="T48" i="1"/>
  <c r="T54" i="1"/>
  <c r="T574" i="1"/>
  <c r="T582" i="1"/>
  <c r="T589" i="1"/>
  <c r="T310" i="1"/>
  <c r="T599" i="1"/>
  <c r="T933" i="1"/>
  <c r="T937" i="1"/>
  <c r="T615" i="1"/>
  <c r="T620" i="1"/>
  <c r="T631" i="1"/>
  <c r="T330" i="1"/>
  <c r="T642" i="1"/>
  <c r="T336" i="1"/>
  <c r="T656" i="1"/>
  <c r="T340" i="1"/>
  <c r="T128" i="1"/>
  <c r="T959" i="1"/>
  <c r="T680" i="1"/>
  <c r="T688" i="1"/>
  <c r="T352" i="1"/>
  <c r="T698" i="1"/>
  <c r="T154" i="1"/>
  <c r="T711" i="1"/>
  <c r="T718" i="1"/>
  <c r="T725" i="1"/>
  <c r="T172" i="1"/>
  <c r="T178" i="1"/>
  <c r="T742" i="1"/>
  <c r="T379" i="1"/>
  <c r="T759" i="1"/>
  <c r="T384" i="1"/>
  <c r="T998" i="1"/>
  <c r="T196" i="1"/>
  <c r="T789" i="1"/>
  <c r="T204" i="1"/>
  <c r="T401" i="1"/>
  <c r="T214" i="1"/>
  <c r="T814" i="1"/>
  <c r="T220" i="1"/>
  <c r="T1012" i="1"/>
  <c r="T835" i="1"/>
  <c r="T843" i="1"/>
  <c r="T233" i="1"/>
  <c r="T239" i="1"/>
  <c r="T244" i="1"/>
  <c r="T867" i="1"/>
  <c r="T439" i="1"/>
  <c r="T449" i="1"/>
  <c r="T456" i="1"/>
  <c r="T885" i="1"/>
  <c r="T887" i="1"/>
  <c r="T257" i="1"/>
  <c r="T487" i="1"/>
  <c r="T893" i="1"/>
  <c r="T504" i="1"/>
  <c r="T511" i="1"/>
  <c r="T899" i="1"/>
  <c r="T27" i="1"/>
  <c r="T905" i="1"/>
  <c r="T281" i="1"/>
  <c r="T288" i="1"/>
  <c r="T40" i="1"/>
  <c r="T292" i="1"/>
  <c r="T564" i="1"/>
  <c r="T919" i="1"/>
  <c r="T301" i="1"/>
  <c r="T583" i="1"/>
  <c r="T66" i="1"/>
  <c r="T596" i="1"/>
  <c r="T929" i="1"/>
  <c r="T85" i="1"/>
  <c r="T610" i="1"/>
  <c r="T92" i="1"/>
  <c r="T621" i="1"/>
  <c r="T632" i="1"/>
  <c r="T637" i="1"/>
  <c r="T643" i="1"/>
  <c r="T649" i="1"/>
  <c r="T657" i="1"/>
  <c r="T661" i="1"/>
  <c r="T129" i="1"/>
  <c r="T136" i="1"/>
  <c r="T681" i="1"/>
  <c r="T143" i="1"/>
  <c r="T967" i="1"/>
  <c r="T699" i="1"/>
  <c r="T705" i="1"/>
  <c r="T712" i="1"/>
  <c r="T981" i="1"/>
  <c r="T367" i="1"/>
  <c r="T730" i="1"/>
  <c r="T371" i="1"/>
  <c r="T377" i="1"/>
  <c r="T380" i="1"/>
  <c r="T760" i="1"/>
  <c r="T995" i="1"/>
  <c r="T388" i="1"/>
  <c r="T999" i="1"/>
  <c r="T1001" i="1"/>
  <c r="T1002" i="1"/>
  <c r="T210" i="1"/>
  <c r="T1006" i="1"/>
  <c r="T815" i="1"/>
  <c r="T819" i="1"/>
  <c r="T416" i="1"/>
  <c r="T836" i="1"/>
  <c r="T230" i="1"/>
  <c r="T234" i="1"/>
  <c r="T1022" i="1"/>
  <c r="T860" i="1"/>
  <c r="T433" i="1"/>
  <c r="T440" i="1"/>
  <c r="T1033" i="1"/>
  <c r="T457" i="1"/>
  <c r="T868" i="1"/>
  <c r="T848" i="1"/>
  <c r="T838" i="1"/>
  <c r="T408" i="1"/>
  <c r="T792" i="1"/>
  <c r="T191" i="1"/>
  <c r="T746" i="1"/>
  <c r="T980" i="1"/>
  <c r="T694" i="1"/>
  <c r="T346" i="1"/>
  <c r="T339" i="1"/>
  <c r="T329" i="1"/>
  <c r="T934" i="1"/>
  <c r="T305" i="1"/>
  <c r="T565" i="1"/>
  <c r="T285" i="1"/>
  <c r="T467" i="1"/>
  <c r="T458" i="1"/>
  <c r="T1031" i="1"/>
  <c r="T865" i="1"/>
  <c r="T240" i="1"/>
  <c r="T1017" i="1"/>
  <c r="T420" i="1"/>
  <c r="T824" i="1"/>
  <c r="T406" i="1"/>
  <c r="T402" i="1"/>
  <c r="T791" i="1"/>
  <c r="T782" i="1"/>
  <c r="T770" i="1"/>
  <c r="T756" i="1"/>
  <c r="T989" i="1"/>
  <c r="T174" i="1"/>
  <c r="T166" i="1"/>
  <c r="T160" i="1"/>
  <c r="T151" i="1"/>
  <c r="T353" i="1"/>
  <c r="T684" i="1"/>
  <c r="T960" i="1"/>
  <c r="T126" i="1"/>
  <c r="T954" i="1"/>
  <c r="T106" i="1"/>
  <c r="T947" i="1"/>
  <c r="T94" i="1"/>
  <c r="T316" i="1"/>
  <c r="T83" i="1"/>
  <c r="T597" i="1"/>
  <c r="T586" i="1"/>
  <c r="T922" i="1"/>
  <c r="T296" i="1"/>
  <c r="T291" i="1"/>
  <c r="T540" i="1"/>
  <c r="T29" i="1"/>
  <c r="T515" i="1"/>
  <c r="T16" i="1"/>
  <c r="T892" i="1"/>
  <c r="T254" i="1"/>
  <c r="T464" i="1"/>
  <c r="T8" i="1"/>
  <c r="T881" i="1"/>
  <c r="T443" i="1"/>
  <c r="T864" i="1"/>
  <c r="T857" i="1"/>
  <c r="T846" i="1"/>
  <c r="T418" i="1"/>
  <c r="T823" i="1"/>
  <c r="T810" i="1"/>
  <c r="T1005" i="1"/>
  <c r="T201" i="1"/>
  <c r="T195" i="1"/>
  <c r="T190" i="1"/>
  <c r="T755" i="1"/>
  <c r="T744" i="1"/>
  <c r="T733" i="1"/>
  <c r="T366" i="1"/>
  <c r="T159" i="1"/>
  <c r="T359" i="1"/>
  <c r="T693" i="1"/>
  <c r="T139" i="1"/>
  <c r="T957" i="1"/>
  <c r="T125" i="1"/>
  <c r="T953" i="1"/>
  <c r="T105" i="1"/>
  <c r="T634" i="1"/>
  <c r="T940" i="1"/>
  <c r="T939" i="1"/>
  <c r="T601" i="1"/>
  <c r="T927" i="1"/>
  <c r="T64" i="1"/>
  <c r="T299" i="1"/>
  <c r="T47" i="1"/>
  <c r="T41" i="1"/>
  <c r="T283" i="1"/>
  <c r="T529" i="1"/>
  <c r="T514" i="1"/>
  <c r="T897" i="1"/>
  <c r="T491" i="1"/>
  <c r="T7" i="1"/>
  <c r="T463" i="1"/>
  <c r="T880" i="1"/>
  <c r="T1030" i="1"/>
  <c r="T246" i="1"/>
  <c r="T856" i="1"/>
  <c r="T845" i="1"/>
  <c r="T831" i="1"/>
  <c r="T822" i="1"/>
  <c r="T1008" i="1"/>
  <c r="T801" i="1"/>
  <c r="T397" i="1"/>
  <c r="T778" i="1"/>
  <c r="T189" i="1"/>
  <c r="T992" i="1"/>
  <c r="T743" i="1"/>
  <c r="T370" i="1"/>
  <c r="T722" i="1"/>
  <c r="T978" i="1"/>
  <c r="T358" i="1"/>
  <c r="T149" i="1"/>
  <c r="T138" i="1"/>
  <c r="T672" i="1"/>
  <c r="T124" i="1"/>
  <c r="T653" i="1"/>
  <c r="T644" i="1"/>
  <c r="T97" i="1"/>
  <c r="T328" i="1"/>
  <c r="T938" i="1"/>
  <c r="T931" i="1"/>
  <c r="T72" i="1"/>
  <c r="T63" i="1"/>
  <c r="T921" i="1"/>
  <c r="T562" i="1"/>
  <c r="T552" i="1"/>
  <c r="T282" i="1"/>
  <c r="T528" i="1"/>
  <c r="T513" i="1"/>
  <c r="T505" i="1"/>
  <c r="T12" i="1"/>
  <c r="T891" i="1"/>
  <c r="T2" i="1"/>
  <c r="F7" i="6"/>
  <c r="F6" i="6"/>
  <c r="F5" i="6"/>
  <c r="F4" i="6"/>
  <c r="F3" i="6"/>
  <c r="F2" i="6"/>
  <c r="D8" i="6"/>
  <c r="D4" i="6"/>
  <c r="D5" i="6"/>
  <c r="D6" i="6"/>
  <c r="D7" i="6"/>
  <c r="D3" i="6"/>
  <c r="D2" i="6"/>
  <c r="C8" i="6"/>
  <c r="E5" i="6" s="1"/>
  <c r="C7" i="6"/>
  <c r="C6" i="6"/>
  <c r="C5" i="6"/>
  <c r="C4" i="6"/>
  <c r="C3" i="6"/>
  <c r="C2" i="6"/>
  <c r="B7" i="6"/>
  <c r="B6" i="6"/>
  <c r="B5" i="6"/>
  <c r="B4" i="6"/>
  <c r="B3" i="6"/>
  <c r="B2" i="6"/>
  <c r="G6" i="6" l="1"/>
  <c r="H6" i="6" s="1"/>
  <c r="G7" i="6"/>
  <c r="H7" i="6" s="1"/>
  <c r="G5" i="6"/>
  <c r="H5" i="6" s="1"/>
  <c r="G4" i="6"/>
  <c r="H4" i="6" s="1"/>
  <c r="E7" i="6"/>
  <c r="E4" i="6"/>
  <c r="E3" i="6"/>
  <c r="G2" i="6"/>
  <c r="H2" i="6" s="1"/>
  <c r="E2" i="6"/>
  <c r="G3" i="6"/>
  <c r="H3" i="6" s="1"/>
  <c r="E6" i="6"/>
  <c r="U829" i="1"/>
  <c r="U726" i="1"/>
  <c r="U435" i="1"/>
  <c r="U1024" i="1"/>
  <c r="U522" i="1"/>
  <c r="U192" i="1"/>
  <c r="U961" i="1"/>
  <c r="U930" i="1"/>
  <c r="U275" i="1"/>
  <c r="U267" i="1"/>
  <c r="U84" i="1"/>
  <c r="U976" i="1"/>
  <c r="U878" i="1"/>
  <c r="U954" i="1"/>
  <c r="U936" i="1"/>
  <c r="U415" i="1"/>
  <c r="U54" i="1"/>
  <c r="U248" i="1"/>
  <c r="U688" i="1"/>
  <c r="U848" i="1"/>
  <c r="U22" i="1"/>
  <c r="U627" i="1"/>
  <c r="U906" i="1"/>
  <c r="U427" i="1"/>
  <c r="U952" i="1"/>
  <c r="U528" i="1"/>
  <c r="U795" i="1"/>
  <c r="U701" i="1"/>
  <c r="U396" i="1"/>
  <c r="U557" i="1"/>
  <c r="U913" i="1"/>
  <c r="U612" i="1"/>
  <c r="U358" i="1"/>
  <c r="U881" i="1"/>
  <c r="U430" i="1"/>
  <c r="U322" i="1"/>
  <c r="U182" i="1"/>
  <c r="U296" i="1"/>
  <c r="U951" i="1"/>
  <c r="U578" i="1"/>
  <c r="U282" i="1"/>
  <c r="U920" i="1"/>
  <c r="V961" i="1" s="1" a="1"/>
  <c r="V961" i="1" s="1"/>
  <c r="W961" i="1" s="1" a="1"/>
  <c r="W961" i="1" s="1"/>
  <c r="U697" i="1"/>
  <c r="U136" i="1"/>
  <c r="U977" i="1"/>
  <c r="U229" i="1"/>
  <c r="U300" i="1"/>
  <c r="U993" i="1"/>
  <c r="U681" i="1"/>
  <c r="U1009" i="1"/>
  <c r="U673" i="1"/>
  <c r="U841" i="1"/>
  <c r="U425" i="1"/>
  <c r="U834" i="1"/>
  <c r="U468" i="1"/>
  <c r="U1029" i="1"/>
  <c r="U290" i="1"/>
  <c r="U98" i="1"/>
  <c r="U121" i="1"/>
  <c r="U221" i="1"/>
  <c r="U842" i="1"/>
  <c r="U919" i="1"/>
  <c r="U58" i="1"/>
  <c r="U88" i="1"/>
  <c r="U741" i="1"/>
  <c r="U915" i="1"/>
  <c r="U532" i="1"/>
  <c r="U238" i="1"/>
  <c r="U708" i="1"/>
  <c r="U784" i="1"/>
  <c r="U269" i="1"/>
  <c r="U170" i="1"/>
  <c r="U194" i="1"/>
  <c r="U362" i="1"/>
  <c r="U283" i="1"/>
  <c r="U698" i="1"/>
  <c r="U391" i="1"/>
  <c r="U535" i="1"/>
  <c r="U85" i="1"/>
  <c r="U766" i="1"/>
  <c r="U833" i="1"/>
  <c r="U1019" i="1"/>
  <c r="U156" i="1"/>
  <c r="U280" i="1"/>
  <c r="U1034" i="1"/>
  <c r="U609" i="1"/>
  <c r="U454" i="1"/>
  <c r="U89" i="1"/>
  <c r="U350" i="1"/>
  <c r="U940" i="1"/>
  <c r="U106" i="1"/>
  <c r="U486" i="1"/>
  <c r="U540" i="1"/>
  <c r="U830" i="1"/>
  <c r="U797" i="1"/>
  <c r="U327" i="1"/>
  <c r="U187" i="1"/>
  <c r="U604" i="1"/>
  <c r="V248" i="1" s="1" a="1"/>
  <c r="V248" i="1" s="1"/>
  <c r="W248" i="1" s="1" a="1"/>
  <c r="W248" i="1" s="1"/>
  <c r="U709" i="1"/>
  <c r="U921" i="1"/>
  <c r="U265" i="1"/>
  <c r="U1010" i="1"/>
  <c r="U579" i="1"/>
  <c r="U4" i="1"/>
  <c r="U66" i="1"/>
  <c r="U602" i="1"/>
  <c r="U731" i="1"/>
  <c r="U9" i="1"/>
  <c r="U677" i="1"/>
  <c r="U740" i="1"/>
  <c r="U727" i="1"/>
  <c r="U603" i="1"/>
  <c r="U937" i="1"/>
  <c r="U950" i="1"/>
  <c r="U901" i="1"/>
  <c r="U751" i="1"/>
  <c r="U143" i="1"/>
  <c r="U738" i="1"/>
  <c r="U225" i="1"/>
  <c r="U686" i="1"/>
  <c r="U173" i="1"/>
  <c r="V906" i="1" s="1" a="1"/>
  <c r="V906" i="1" s="1"/>
  <c r="W906" i="1" s="1" a="1"/>
  <c r="W906" i="1" s="1"/>
  <c r="U189" i="1"/>
  <c r="U294" i="1"/>
  <c r="U1033" i="1"/>
  <c r="U876" i="1"/>
  <c r="U671" i="1"/>
  <c r="V992" i="1" s="1" a="1"/>
  <c r="V992" i="1" s="1"/>
  <c r="W992" i="1" s="1" a="1"/>
  <c r="W992" i="1" s="1"/>
  <c r="U984" i="1"/>
  <c r="U823" i="1"/>
  <c r="U648" i="1"/>
  <c r="U552" i="1"/>
  <c r="U243" i="1"/>
  <c r="U1000" i="1"/>
  <c r="U211" i="1"/>
  <c r="U116" i="1"/>
  <c r="U292" i="1"/>
  <c r="U747" i="1"/>
  <c r="U63" i="1"/>
  <c r="U101" i="1"/>
  <c r="U450" i="1"/>
  <c r="U383" i="1"/>
  <c r="U376" i="1"/>
  <c r="U405" i="1"/>
  <c r="U745" i="1"/>
  <c r="U82" i="1"/>
  <c r="U506" i="1"/>
  <c r="U489" i="1"/>
  <c r="U804" i="1"/>
  <c r="U404" i="1"/>
  <c r="U985" i="1"/>
  <c r="U868" i="1"/>
  <c r="U866" i="1"/>
  <c r="U215" i="1"/>
  <c r="U8" i="1"/>
  <c r="U320" i="1"/>
  <c r="U69" i="1"/>
  <c r="U530" i="1"/>
  <c r="U462" i="1"/>
  <c r="U313" i="1"/>
  <c r="U870" i="1"/>
  <c r="U373" i="1"/>
  <c r="U903" i="1"/>
  <c r="U494" i="1"/>
  <c r="U261" i="1"/>
  <c r="U828" i="1"/>
  <c r="U521" i="1"/>
  <c r="U592" i="1"/>
  <c r="U109" i="1"/>
  <c r="U111" i="1"/>
  <c r="U331" i="1"/>
  <c r="U616" i="1"/>
  <c r="U274" i="1"/>
  <c r="U281" i="1"/>
  <c r="U122" i="1"/>
  <c r="U1021" i="1"/>
  <c r="U610" i="1"/>
  <c r="U658" i="1"/>
  <c r="U161" i="1"/>
  <c r="U752" i="1"/>
  <c r="V358" i="1" s="1" a="1"/>
  <c r="V358" i="1" s="1"/>
  <c r="W358" i="1" s="1" a="1"/>
  <c r="W358" i="1" s="1"/>
  <c r="U465" i="1"/>
  <c r="V881" i="1" s="1" a="1"/>
  <c r="V881" i="1" s="1"/>
  <c r="W881" i="1" s="1" a="1"/>
  <c r="W881" i="1" s="1"/>
  <c r="U284" i="1"/>
  <c r="U140" i="1"/>
  <c r="U733" i="1"/>
  <c r="U186" i="1"/>
  <c r="U455" i="1"/>
  <c r="U838" i="1"/>
  <c r="U107" i="1"/>
  <c r="U188" i="1"/>
  <c r="U235" i="1"/>
  <c r="U447" i="1"/>
  <c r="U998" i="1"/>
  <c r="U773" i="1"/>
  <c r="U297" i="1"/>
  <c r="U756" i="1"/>
  <c r="U525" i="1"/>
  <c r="U1015" i="1"/>
  <c r="U259" i="1"/>
  <c r="U682" i="1"/>
  <c r="U851" i="1"/>
  <c r="U363" i="1"/>
  <c r="V951" i="1" s="1" a="1"/>
  <c r="V951" i="1" s="1"/>
  <c r="W951" i="1" s="1" a="1"/>
  <c r="W951" i="1" s="1"/>
  <c r="U117" i="1"/>
  <c r="U812" i="1"/>
  <c r="U44" i="1"/>
  <c r="V578" i="1" s="1" a="1"/>
  <c r="V578" i="1" s="1"/>
  <c r="W578" i="1" s="1" a="1"/>
  <c r="W578" i="1" s="1"/>
  <c r="U826" i="1"/>
  <c r="U989" i="1"/>
  <c r="U859" i="1"/>
  <c r="U49" i="1"/>
  <c r="V836" i="1" s="1" a="1"/>
  <c r="V836" i="1" s="1"/>
  <c r="W836" i="1" s="1" a="1"/>
  <c r="W836" i="1" s="1"/>
  <c r="U546" i="1"/>
  <c r="U203" i="1"/>
  <c r="U735" i="1"/>
  <c r="U502" i="1"/>
  <c r="U18" i="1"/>
  <c r="U441" i="1"/>
  <c r="U809" i="1"/>
  <c r="U464" i="1"/>
  <c r="U27" i="1"/>
  <c r="U260" i="1"/>
  <c r="U548" i="1"/>
  <c r="U32" i="1"/>
  <c r="U835" i="1"/>
  <c r="U782" i="1"/>
  <c r="U956" i="1"/>
  <c r="U849" i="1"/>
  <c r="U103" i="1"/>
  <c r="U273" i="1"/>
  <c r="U503" i="1"/>
  <c r="U315" i="1"/>
  <c r="U729" i="1"/>
  <c r="U572" i="1"/>
  <c r="U538" i="1"/>
  <c r="U705" i="1"/>
  <c r="U541" i="1"/>
  <c r="U569" i="1"/>
  <c r="U882" i="1"/>
  <c r="U759" i="1"/>
  <c r="U93" i="1"/>
  <c r="U340" i="1"/>
  <c r="U694" i="1"/>
  <c r="U209" i="1"/>
  <c r="U858" i="1"/>
  <c r="U736" i="1"/>
  <c r="U241" i="1"/>
  <c r="U487" i="1"/>
  <c r="U941" i="1"/>
  <c r="V1009" i="1" s="1" a="1"/>
  <c r="V1009" i="1" s="1"/>
  <c r="W1009" i="1" s="1" a="1"/>
  <c r="W1009" i="1" s="1"/>
  <c r="U791" i="1"/>
  <c r="U64" i="1"/>
  <c r="U877" i="1"/>
  <c r="U891" i="1"/>
  <c r="U345" i="1"/>
  <c r="U45" i="1"/>
  <c r="U531" i="1"/>
  <c r="U628" i="1"/>
  <c r="U445" i="1"/>
  <c r="U617" i="1"/>
  <c r="U644" i="1"/>
  <c r="V825" i="1" s="1" a="1"/>
  <c r="V825" i="1" s="1"/>
  <c r="W825" i="1" s="1" a="1"/>
  <c r="W825" i="1" s="1"/>
  <c r="U387" i="1"/>
  <c r="U200" i="1"/>
  <c r="U947" i="1"/>
  <c r="U511" i="1"/>
  <c r="U330" i="1"/>
  <c r="U242" i="1"/>
  <c r="U165" i="1"/>
  <c r="U310" i="1"/>
  <c r="U586" i="1"/>
  <c r="U249" i="1"/>
  <c r="U195" i="1"/>
  <c r="U118" i="1"/>
  <c r="U305" i="1"/>
  <c r="U336" i="1"/>
  <c r="U321" i="1"/>
  <c r="U596" i="1"/>
  <c r="U517" i="1"/>
  <c r="V468" i="1" s="1" a="1"/>
  <c r="V468" i="1" s="1"/>
  <c r="W468" i="1" s="1" a="1"/>
  <c r="W468" i="1" s="1"/>
  <c r="U695" i="1"/>
  <c r="U369" i="1"/>
  <c r="U272" i="1"/>
  <c r="U757" i="1"/>
  <c r="U479" i="1"/>
  <c r="U867" i="1"/>
  <c r="U436" i="1"/>
  <c r="U710" i="1"/>
  <c r="U702" i="1"/>
  <c r="U72" i="1"/>
  <c r="U271" i="1"/>
  <c r="U654" i="1"/>
  <c r="V121" i="1" s="1" a="1"/>
  <c r="V121" i="1" s="1"/>
  <c r="W121" i="1" s="1" a="1"/>
  <c r="W121" i="1" s="1"/>
  <c r="U202" i="1"/>
  <c r="V221" i="1" s="1" a="1"/>
  <c r="V221" i="1" s="1"/>
  <c r="W221" i="1" s="1" a="1"/>
  <c r="W221" i="1" s="1"/>
  <c r="U179" i="1"/>
  <c r="V842" i="1" s="1" a="1"/>
  <c r="V842" i="1" s="1"/>
  <c r="W842" i="1" s="1" a="1"/>
  <c r="W842" i="1" s="1"/>
  <c r="U927" i="1"/>
  <c r="V513" i="1" s="1" a="1"/>
  <c r="V513" i="1" s="1"/>
  <c r="W513" i="1" s="1" a="1"/>
  <c r="W513" i="1" s="1"/>
  <c r="U1012" i="1"/>
  <c r="U402" i="1"/>
  <c r="U20" i="1"/>
  <c r="U160" i="1"/>
  <c r="U887" i="1"/>
  <c r="U393" i="1"/>
  <c r="U227" i="1"/>
  <c r="U637" i="1"/>
  <c r="U180" i="1"/>
  <c r="U285" i="1"/>
  <c r="U155" i="1"/>
  <c r="U412" i="1"/>
  <c r="U488" i="1"/>
  <c r="U618" i="1"/>
  <c r="U183" i="1"/>
  <c r="U934" i="1"/>
  <c r="U864" i="1"/>
  <c r="U175" i="1"/>
  <c r="U711" i="1"/>
  <c r="U378" i="1"/>
  <c r="U401" i="1"/>
  <c r="V532" i="1" s="1" a="1"/>
  <c r="V532" i="1" s="1"/>
  <c r="W532" i="1" s="1" a="1"/>
  <c r="W532" i="1" s="1"/>
  <c r="U899" i="1"/>
  <c r="U504" i="1"/>
  <c r="V238" i="1" s="1" a="1"/>
  <c r="V238" i="1" s="1"/>
  <c r="W238" i="1" s="1" a="1"/>
  <c r="W238" i="1" s="1"/>
  <c r="U244" i="1"/>
  <c r="U413" i="1"/>
  <c r="U691" i="1"/>
  <c r="U958" i="1"/>
  <c r="U286" i="1"/>
  <c r="U874" i="1"/>
  <c r="U781" i="1"/>
  <c r="U570" i="1"/>
  <c r="V269" i="1" s="1" a="1"/>
  <c r="V269" i="1" s="1"/>
  <c r="W269" i="1" s="1" a="1"/>
  <c r="W269" i="1" s="1"/>
  <c r="U505" i="1"/>
  <c r="V170" i="1" s="1" a="1"/>
  <c r="V170" i="1" s="1"/>
  <c r="W170" i="1" s="1" a="1"/>
  <c r="W170" i="1" s="1"/>
  <c r="U497" i="1"/>
  <c r="V194" i="1" s="1" a="1"/>
  <c r="V194" i="1" s="1"/>
  <c r="W194" i="1" s="1" a="1"/>
  <c r="W194" i="1" s="1"/>
  <c r="U240" i="1"/>
  <c r="U458" i="1"/>
  <c r="U422" i="1"/>
  <c r="U181" i="1"/>
  <c r="U348" i="1"/>
  <c r="U549" i="1"/>
  <c r="U204" i="1"/>
  <c r="U80" i="1"/>
  <c r="U597" i="1"/>
  <c r="U434" i="1"/>
  <c r="U483" i="1"/>
  <c r="U931" i="1"/>
  <c r="U342" i="1"/>
  <c r="U893" i="1"/>
  <c r="U397" i="1"/>
  <c r="U580" i="1"/>
  <c r="U601" i="1"/>
  <c r="V766" i="1" s="1" a="1"/>
  <c r="V766" i="1" s="1"/>
  <c r="W766" i="1" s="1" a="1"/>
  <c r="W766" i="1" s="1"/>
  <c r="U442" i="1"/>
  <c r="U352" i="1"/>
  <c r="U895" i="1"/>
  <c r="V833" i="1" s="1" a="1"/>
  <c r="V833" i="1" s="1"/>
  <c r="W833" i="1" s="1" a="1"/>
  <c r="W833" i="1" s="1"/>
  <c r="U190" i="1"/>
  <c r="U916" i="1"/>
  <c r="U394" i="1"/>
  <c r="U222" i="1"/>
  <c r="U95" i="1"/>
  <c r="U907" i="1"/>
  <c r="U613" i="1"/>
  <c r="U512" i="1"/>
  <c r="U565" i="1"/>
  <c r="U611" i="1"/>
  <c r="U724" i="1"/>
  <c r="U1023" i="1"/>
  <c r="U865" i="1"/>
  <c r="U689" i="1"/>
  <c r="U1017" i="1"/>
  <c r="U675" i="1"/>
  <c r="U573" i="1"/>
  <c r="U210" i="1"/>
  <c r="U105" i="1"/>
  <c r="U323" i="1"/>
  <c r="U162" i="1"/>
  <c r="U374" i="1"/>
  <c r="V609" i="1" s="1" a="1"/>
  <c r="V609" i="1" s="1"/>
  <c r="W609" i="1" s="1" a="1"/>
  <c r="W609" i="1" s="1"/>
  <c r="U25" i="1"/>
  <c r="U247" i="1"/>
  <c r="U699" i="1"/>
  <c r="U706" i="1"/>
  <c r="V454" i="1" s="1" a="1"/>
  <c r="V454" i="1" s="1"/>
  <c r="W454" i="1" s="1" a="1"/>
  <c r="W454" i="1" s="1"/>
  <c r="U1008" i="1"/>
  <c r="U712" i="1"/>
  <c r="U472" i="1"/>
  <c r="U477" i="1"/>
  <c r="U928" i="1"/>
  <c r="U678" i="1"/>
  <c r="U869" i="1"/>
  <c r="U717" i="1"/>
  <c r="U73" i="1"/>
  <c r="U619" i="1"/>
  <c r="U99" i="1"/>
  <c r="U437" i="1"/>
  <c r="U967" i="1"/>
  <c r="U563" i="1"/>
  <c r="U254" i="1"/>
  <c r="U990" i="1"/>
  <c r="U748" i="1"/>
  <c r="V570" i="1" s="1" a="1"/>
  <c r="V570" i="1" s="1"/>
  <c r="W570" i="1" s="1" a="1"/>
  <c r="W570" i="1" s="1"/>
  <c r="U102" i="1"/>
  <c r="U33" i="1"/>
  <c r="U554" i="1"/>
  <c r="U130" i="1"/>
  <c r="U965" i="1"/>
  <c r="U843" i="1"/>
  <c r="U948" i="1"/>
  <c r="U144" i="1"/>
  <c r="U230" i="1"/>
  <c r="U86" i="1"/>
  <c r="U750" i="1"/>
  <c r="U256" i="1"/>
  <c r="U314" i="1"/>
  <c r="U661" i="1"/>
  <c r="U640" i="1"/>
  <c r="U500" i="1"/>
  <c r="V47" i="1" s="1" a="1"/>
  <c r="V47" i="1" s="1"/>
  <c r="W47" i="1" s="1" a="1"/>
  <c r="W47" i="1" s="1"/>
  <c r="U970" i="1"/>
  <c r="U805" i="1"/>
  <c r="U74" i="1"/>
  <c r="U406" i="1"/>
  <c r="U91" i="1"/>
  <c r="U75" i="1"/>
  <c r="U813" i="1"/>
  <c r="U944" i="1"/>
  <c r="U715" i="1"/>
  <c r="U818" i="1"/>
  <c r="U317" i="1"/>
  <c r="U81" i="1"/>
  <c r="U653" i="1"/>
  <c r="U620" i="1"/>
  <c r="U151" i="1"/>
  <c r="U164" i="1"/>
  <c r="U566" i="1"/>
  <c r="U41" i="1"/>
  <c r="U575" i="1"/>
  <c r="U432" i="1"/>
  <c r="U475" i="1"/>
  <c r="U655" i="1"/>
  <c r="U131" i="1"/>
  <c r="U1032" i="1"/>
  <c r="U5" i="1"/>
  <c r="U226" i="1"/>
  <c r="U827" i="1"/>
  <c r="U871" i="1"/>
  <c r="U649" i="1"/>
  <c r="U113" i="1"/>
  <c r="U539" i="1"/>
  <c r="U924" i="1"/>
  <c r="U857" i="1"/>
  <c r="U635" i="1"/>
  <c r="U935" i="1"/>
  <c r="U850" i="1"/>
  <c r="U196" i="1"/>
  <c r="V709" i="1" s="1" a="1"/>
  <c r="V709" i="1" s="1"/>
  <c r="W709" i="1" s="1" a="1"/>
  <c r="W709" i="1" s="1"/>
  <c r="U888" i="1"/>
  <c r="U629" i="1"/>
  <c r="U324" i="1"/>
  <c r="U231" i="1"/>
  <c r="U785" i="1"/>
  <c r="U584" i="1"/>
  <c r="U46" i="1"/>
  <c r="U409" i="1"/>
  <c r="U810" i="1"/>
  <c r="U621" i="1"/>
  <c r="V579" i="1" s="1" a="1"/>
  <c r="V579" i="1" s="1"/>
  <c r="W579" i="1" s="1" a="1"/>
  <c r="W579" i="1" s="1"/>
  <c r="U630" i="1"/>
  <c r="U299" i="1"/>
  <c r="V80" i="1" s="1" a="1"/>
  <c r="V80" i="1" s="1"/>
  <c r="W80" i="1" s="1" a="1"/>
  <c r="W80" i="1" s="1"/>
  <c r="U218" i="1"/>
  <c r="U638" i="1"/>
  <c r="U50" i="1"/>
  <c r="U251" i="1"/>
  <c r="U650" i="1"/>
  <c r="U15" i="1"/>
  <c r="U473" i="1"/>
  <c r="U346" i="1"/>
  <c r="U34" i="1"/>
  <c r="U585" i="1"/>
  <c r="U647" i="1"/>
  <c r="V434" i="1" s="1" a="1"/>
  <c r="V434" i="1" s="1"/>
  <c r="W434" i="1" s="1" a="1"/>
  <c r="W434" i="1" s="1"/>
  <c r="U219" i="1"/>
  <c r="U1001" i="1"/>
  <c r="U461" i="1"/>
  <c r="U35" i="1"/>
  <c r="V443" i="1" s="1" a="1"/>
  <c r="V443" i="1" s="1"/>
  <c r="W443" i="1" s="1" a="1"/>
  <c r="W443" i="1" s="1"/>
  <c r="U276" i="1"/>
  <c r="U55" i="1"/>
  <c r="U542" i="1"/>
  <c r="U51" i="1"/>
  <c r="U381" i="1"/>
  <c r="U457" i="1"/>
  <c r="U87" i="1"/>
  <c r="U1016" i="1"/>
  <c r="U567" i="1"/>
  <c r="U29" i="1"/>
  <c r="U991" i="1"/>
  <c r="U590" i="1"/>
  <c r="U770" i="1"/>
  <c r="U114" i="1"/>
  <c r="U988" i="1"/>
  <c r="U925" i="1"/>
  <c r="U558" i="1"/>
  <c r="U719" i="1"/>
  <c r="U568" i="1"/>
  <c r="U484" i="1"/>
  <c r="U390" i="1"/>
  <c r="U469" i="1"/>
  <c r="U555" i="1"/>
  <c r="U979" i="1"/>
  <c r="U933" i="1"/>
  <c r="U423" i="1"/>
  <c r="U212" i="1"/>
  <c r="U420" i="1"/>
  <c r="V738" i="1" s="1" a="1"/>
  <c r="V738" i="1" s="1"/>
  <c r="W738" i="1" s="1" a="1"/>
  <c r="W738" i="1" s="1"/>
  <c r="U428" i="1"/>
  <c r="U56" i="1"/>
  <c r="U543" i="1"/>
  <c r="U438" i="1"/>
  <c r="V526" i="1" s="1" a="1"/>
  <c r="V526" i="1" s="1"/>
  <c r="W526" i="1" s="1" a="1"/>
  <c r="W526" i="1" s="1"/>
  <c r="U176" i="1"/>
  <c r="V777" i="1" s="1" a="1"/>
  <c r="V777" i="1" s="1"/>
  <c r="W777" i="1" s="1" a="1"/>
  <c r="W777" i="1" s="1"/>
  <c r="U872" i="1"/>
  <c r="U220" i="1"/>
  <c r="U574" i="1"/>
  <c r="U510" i="1"/>
  <c r="U16" i="1"/>
  <c r="U806" i="1"/>
  <c r="U185" i="1"/>
  <c r="U645" i="1"/>
  <c r="U885" i="1"/>
  <c r="U293" i="1"/>
  <c r="U498" i="1"/>
  <c r="U703" i="1"/>
  <c r="U774" i="1"/>
  <c r="U379" i="1"/>
  <c r="U94" i="1"/>
  <c r="V671" i="1" s="1" a="1"/>
  <c r="V671" i="1" s="1"/>
  <c r="W671" i="1" s="1" a="1"/>
  <c r="W671" i="1" s="1"/>
  <c r="U995" i="1"/>
  <c r="U298" i="1"/>
  <c r="U347" i="1"/>
  <c r="U622" i="1"/>
  <c r="U343" i="1"/>
  <c r="U482" i="1"/>
  <c r="U338" i="1"/>
  <c r="V648" i="1" s="1" a="1"/>
  <c r="V648" i="1" s="1"/>
  <c r="W648" i="1" s="1" a="1"/>
  <c r="W648" i="1" s="1"/>
  <c r="U875" i="1"/>
  <c r="U414" i="1"/>
  <c r="U992" i="1"/>
  <c r="U775" i="1"/>
  <c r="U593" i="1"/>
  <c r="U811" i="1"/>
  <c r="U145" i="1"/>
  <c r="U456" i="1"/>
  <c r="U529" i="1"/>
  <c r="U771" i="1"/>
  <c r="U772" i="1"/>
  <c r="U474" i="1"/>
  <c r="U132" i="1"/>
  <c r="U90" i="1"/>
  <c r="U466" i="1"/>
  <c r="V243" i="1" s="1" a="1"/>
  <c r="V243" i="1" s="1"/>
  <c r="W243" i="1" s="1" a="1"/>
  <c r="W243" i="1" s="1"/>
  <c r="U659" i="1"/>
  <c r="V190" i="1" s="1" a="1"/>
  <c r="V190" i="1" s="1"/>
  <c r="W190" i="1" s="1" a="1"/>
  <c r="W190" i="1" s="1"/>
  <c r="U365" i="1"/>
  <c r="U388" i="1"/>
  <c r="U123" i="1"/>
  <c r="U615" i="1"/>
  <c r="U789" i="1"/>
  <c r="V394" i="1" s="1" a="1"/>
  <c r="V394" i="1" s="1"/>
  <c r="W394" i="1" s="1" a="1"/>
  <c r="W394" i="1" s="1"/>
  <c r="U146" i="1"/>
  <c r="U407" i="1"/>
  <c r="U148" i="1"/>
  <c r="U853" i="1"/>
  <c r="U410" i="1"/>
  <c r="V116" i="1" s="1" a="1"/>
  <c r="V116" i="1" s="1"/>
  <c r="W116" i="1" s="1" a="1"/>
  <c r="W116" i="1" s="1"/>
  <c r="U662" i="1"/>
  <c r="U960" i="1"/>
  <c r="U302" i="1"/>
  <c r="U59" i="1"/>
  <c r="U104" i="1"/>
  <c r="U792" i="1"/>
  <c r="U779" i="1"/>
  <c r="U863" i="1"/>
  <c r="U836" i="1"/>
  <c r="U999" i="1"/>
  <c r="U559" i="1"/>
  <c r="U490" i="1"/>
  <c r="U1030" i="1"/>
  <c r="U398" i="1"/>
  <c r="U722" i="1"/>
  <c r="U295" i="1"/>
  <c r="V95" i="1" s="1" a="1"/>
  <c r="V95" i="1" s="1"/>
  <c r="W95" i="1" s="1" a="1"/>
  <c r="W95" i="1" s="1"/>
  <c r="U83" i="1"/>
  <c r="U801" i="1"/>
  <c r="U986" i="1"/>
  <c r="U656" i="1"/>
  <c r="U12" i="1"/>
  <c r="U7" i="1"/>
  <c r="U1007" i="1"/>
  <c r="U61" i="1"/>
  <c r="U837" i="1"/>
  <c r="U76" i="1"/>
  <c r="U332" i="1"/>
  <c r="V613" i="1" s="1" a="1"/>
  <c r="V613" i="1" s="1"/>
  <c r="W613" i="1" s="1" a="1"/>
  <c r="W613" i="1" s="1"/>
  <c r="U172" i="1"/>
  <c r="U767" i="1"/>
  <c r="U65" i="1"/>
  <c r="U77" i="1"/>
  <c r="U922" i="1"/>
  <c r="V512" i="1" s="1" a="1"/>
  <c r="V512" i="1" s="1"/>
  <c r="W512" i="1" s="1" a="1"/>
  <c r="W512" i="1" s="1"/>
  <c r="U802" i="1"/>
  <c r="U819" i="1"/>
  <c r="U159" i="1"/>
  <c r="U386" i="1"/>
  <c r="U237" i="1"/>
  <c r="U416" i="1"/>
  <c r="U124" i="1"/>
  <c r="U395" i="1"/>
  <c r="U38" i="1"/>
  <c r="U513" i="1"/>
  <c r="U507" i="1"/>
  <c r="U854" i="1"/>
  <c r="U509" i="1"/>
  <c r="U370" i="1"/>
  <c r="U550" i="1"/>
  <c r="U594" i="1"/>
  <c r="U1005" i="1"/>
  <c r="U334" i="1"/>
  <c r="U855" i="1"/>
  <c r="U683" i="1"/>
  <c r="V689" i="1" s="1" a="1"/>
  <c r="V689" i="1" s="1"/>
  <c r="W689" i="1" s="1" a="1"/>
  <c r="W689" i="1" s="1"/>
  <c r="U485" i="1"/>
  <c r="V489" i="1" s="1" a="1"/>
  <c r="V489" i="1" s="1"/>
  <c r="W489" i="1" s="1" a="1"/>
  <c r="W489" i="1" s="1"/>
  <c r="U963" i="1"/>
  <c r="U560" i="1"/>
  <c r="U385" i="1"/>
  <c r="U788" i="1"/>
  <c r="U52" i="1"/>
  <c r="U501" i="1"/>
  <c r="U732" i="1"/>
  <c r="U198" i="1"/>
  <c r="U571" i="1"/>
  <c r="U431" i="1"/>
  <c r="U108" i="1"/>
  <c r="V868" i="1" s="1" a="1"/>
  <c r="V868" i="1" s="1"/>
  <c r="W868" i="1" s="1" a="1"/>
  <c r="W868" i="1" s="1"/>
  <c r="U964" i="1"/>
  <c r="U163" i="1"/>
  <c r="U668" i="1"/>
  <c r="U693" i="1"/>
  <c r="U268" i="1"/>
  <c r="U149" i="1"/>
  <c r="U291" i="1"/>
  <c r="U798" i="1"/>
  <c r="U491" i="1"/>
  <c r="U669" i="1"/>
  <c r="V866" i="1" s="1" a="1"/>
  <c r="V866" i="1" s="1"/>
  <c r="W866" i="1" s="1" a="1"/>
  <c r="W866" i="1" s="1"/>
  <c r="U353" i="1"/>
  <c r="U206" i="1"/>
  <c r="U623" i="1"/>
  <c r="U646" i="1"/>
  <c r="U987" i="1"/>
  <c r="U135" i="1"/>
  <c r="U239" i="1"/>
  <c r="U318" i="1"/>
  <c r="U700" i="1"/>
  <c r="U898" i="1"/>
  <c r="U508" i="1"/>
  <c r="U67" i="1"/>
  <c r="U814" i="1"/>
  <c r="U191" i="1"/>
  <c r="U626" i="1"/>
  <c r="U607" i="1"/>
  <c r="U57" i="1"/>
  <c r="U255" i="1"/>
  <c r="U631" i="1"/>
  <c r="U125" i="1"/>
  <c r="U760" i="1"/>
  <c r="V323" i="1" s="1" a="1"/>
  <c r="V323" i="1" s="1"/>
  <c r="W323" i="1" s="1" a="1"/>
  <c r="W323" i="1" s="1"/>
  <c r="U197" i="1"/>
  <c r="V162" i="1" s="1" a="1"/>
  <c r="V162" i="1" s="1"/>
  <c r="W162" i="1" s="1" a="1"/>
  <c r="W162" i="1" s="1"/>
  <c r="U1022" i="1"/>
  <c r="U793" i="1"/>
  <c r="U2" i="1"/>
  <c r="U820" i="1"/>
  <c r="U547" i="1"/>
  <c r="U380" i="1"/>
  <c r="U311" i="1"/>
  <c r="U496" i="1"/>
  <c r="U746" i="1"/>
  <c r="U433" i="1"/>
  <c r="U1031" i="1"/>
  <c r="U520" i="1"/>
  <c r="U443" i="1"/>
  <c r="U591" i="1"/>
  <c r="U938" i="1"/>
  <c r="U831" i="1"/>
  <c r="U312" i="1"/>
  <c r="U307" i="1"/>
  <c r="U266" i="1"/>
  <c r="U900" i="1"/>
  <c r="U536" i="1"/>
  <c r="U451" i="1"/>
  <c r="U561" i="1"/>
  <c r="U526" i="1"/>
  <c r="U777" i="1"/>
  <c r="U551" i="1"/>
  <c r="U287" i="1"/>
  <c r="U839" i="1"/>
  <c r="U641" i="1"/>
  <c r="U614" i="1"/>
  <c r="V592" i="1" s="1" a="1"/>
  <c r="V592" i="1" s="1"/>
  <c r="W592" i="1" s="1" a="1"/>
  <c r="W592" i="1" s="1"/>
  <c r="U598" i="1"/>
  <c r="V96" i="1" s="1" a="1"/>
  <c r="V96" i="1" s="1"/>
  <c r="W96" i="1" s="1" a="1"/>
  <c r="W96" i="1" s="1"/>
  <c r="U78" i="1"/>
  <c r="U62" i="1"/>
  <c r="U723" i="1"/>
  <c r="U605" i="1"/>
  <c r="U128" i="1"/>
  <c r="U1003" i="1"/>
  <c r="U982" i="1"/>
  <c r="U119" i="1"/>
  <c r="U518" i="1"/>
  <c r="U277" i="1"/>
  <c r="U258" i="1"/>
  <c r="U24" i="1"/>
  <c r="U1020" i="1"/>
  <c r="U245" i="1"/>
  <c r="U319" i="1"/>
  <c r="V281" i="1" s="1" a="1"/>
  <c r="V281" i="1" s="1"/>
  <c r="W281" i="1" s="1" a="1"/>
  <c r="W281" i="1" s="1"/>
  <c r="U371" i="1"/>
  <c r="U214" i="1"/>
  <c r="U632" i="1"/>
  <c r="U783" i="1"/>
  <c r="U799" i="1"/>
  <c r="U763" i="1"/>
  <c r="U1011" i="1"/>
  <c r="U633" i="1"/>
  <c r="U587" i="1"/>
  <c r="U112" i="1"/>
  <c r="U444" i="1"/>
  <c r="U824" i="1"/>
  <c r="U39" i="1"/>
  <c r="U533" i="1"/>
  <c r="U126" i="1"/>
  <c r="U692" i="1"/>
  <c r="V122" i="1" s="1" a="1"/>
  <c r="V122" i="1" s="1"/>
  <c r="W122" i="1" s="1" a="1"/>
  <c r="W122" i="1" s="1"/>
  <c r="U939" i="1"/>
  <c r="V308" i="1" s="1" a="1"/>
  <c r="V308" i="1" s="1"/>
  <c r="W308" i="1" s="1" a="1"/>
  <c r="W308" i="1" s="1"/>
  <c r="U908" i="1"/>
  <c r="U642" i="1"/>
  <c r="U905" i="1"/>
  <c r="U213" i="1"/>
  <c r="U676" i="1"/>
  <c r="U753" i="1"/>
  <c r="U360" i="1"/>
  <c r="V73" i="1" s="1" a="1"/>
  <c r="V73" i="1" s="1"/>
  <c r="W73" i="1" s="1" a="1"/>
  <c r="W73" i="1" s="1"/>
  <c r="U333" i="1"/>
  <c r="V619" i="1" s="1" a="1"/>
  <c r="V619" i="1" s="1"/>
  <c r="W619" i="1" s="1" a="1"/>
  <c r="W619" i="1" s="1"/>
  <c r="U306" i="1"/>
  <c r="U690" i="1"/>
  <c r="U897" i="1"/>
  <c r="U344" i="1"/>
  <c r="U1002" i="1"/>
  <c r="U30" i="1"/>
  <c r="U1025" i="1"/>
  <c r="U873" i="1"/>
  <c r="U764" i="1"/>
  <c r="U581" i="1"/>
  <c r="U411" i="1"/>
  <c r="U962" i="1"/>
  <c r="V161" i="1" s="1" a="1"/>
  <c r="V161" i="1" s="1"/>
  <c r="W161" i="1" s="1" a="1"/>
  <c r="W161" i="1" s="1"/>
  <c r="U480" i="1"/>
  <c r="U301" i="1"/>
  <c r="V752" i="1" s="1" a="1"/>
  <c r="V752" i="1" s="1"/>
  <c r="W752" i="1" s="1" a="1"/>
  <c r="W752" i="1" s="1"/>
  <c r="U672" i="1"/>
  <c r="U588" i="1"/>
  <c r="U844" i="1"/>
  <c r="U452" i="1"/>
  <c r="U43" i="1"/>
  <c r="U902" i="1"/>
  <c r="U562" i="1"/>
  <c r="U96" i="1"/>
  <c r="U856" i="1"/>
  <c r="V288" i="1" s="1" a="1"/>
  <c r="V288" i="1" s="1"/>
  <c r="W288" i="1" s="1" a="1"/>
  <c r="W288" i="1" s="1"/>
  <c r="U755" i="1"/>
  <c r="U147" i="1"/>
  <c r="U725" i="1"/>
  <c r="U994" i="1"/>
  <c r="U955" i="1"/>
  <c r="U704" i="1"/>
  <c r="U945" i="1"/>
  <c r="U351" i="1"/>
  <c r="U636" i="1"/>
  <c r="U424" i="1"/>
  <c r="U19" i="1"/>
  <c r="U308" i="1"/>
  <c r="U467" i="1"/>
  <c r="U60" i="1"/>
  <c r="U364" i="1"/>
  <c r="U372" i="1"/>
  <c r="V990" i="1" s="1" a="1"/>
  <c r="V990" i="1" s="1"/>
  <c r="W990" i="1" s="1" a="1"/>
  <c r="W990" i="1" s="1"/>
  <c r="U193" i="1"/>
  <c r="V186" i="1" s="1" a="1"/>
  <c r="V186" i="1" s="1"/>
  <c r="W186" i="1" s="1" a="1"/>
  <c r="W186" i="1" s="1"/>
  <c r="U768" i="1"/>
  <c r="U426" i="1"/>
  <c r="U679" i="1"/>
  <c r="U742" i="1"/>
  <c r="U972" i="1"/>
  <c r="U3" i="1"/>
  <c r="U1006" i="1"/>
  <c r="U207" i="1"/>
  <c r="U476" i="1"/>
  <c r="U79" i="1"/>
  <c r="U224" i="1"/>
  <c r="U288" i="1"/>
  <c r="U92" i="1"/>
  <c r="U355" i="1"/>
  <c r="U419" i="1"/>
  <c r="U892" i="1"/>
  <c r="V337" i="1" s="1" a="1"/>
  <c r="V337" i="1" s="1"/>
  <c r="W337" i="1" s="1" a="1"/>
  <c r="W337" i="1" s="1"/>
  <c r="U463" i="1"/>
  <c r="U470" i="1"/>
  <c r="U576" i="1"/>
  <c r="U663" i="1"/>
  <c r="U152" i="1"/>
  <c r="U889" i="1"/>
  <c r="U418" i="1"/>
  <c r="U680" i="1"/>
  <c r="U337" i="1"/>
  <c r="U739" i="1"/>
  <c r="U685" i="1"/>
  <c r="U996" i="1"/>
  <c r="U544" i="1"/>
  <c r="U157" i="1"/>
  <c r="U815" i="1"/>
  <c r="U758" i="1"/>
  <c r="V998" i="1" s="1" a="1"/>
  <c r="V998" i="1" s="1"/>
  <c r="W998" i="1" s="1" a="1"/>
  <c r="W998" i="1" s="1"/>
  <c r="U253" i="1"/>
  <c r="U492" i="1"/>
  <c r="V492" i="1" s="1" a="1"/>
  <c r="V492" i="1" s="1"/>
  <c r="W492" i="1" s="1" a="1"/>
  <c r="W492" i="1" s="1"/>
  <c r="U367" i="1"/>
  <c r="U325" i="1"/>
  <c r="U1026" i="1"/>
  <c r="U519" i="1"/>
  <c r="U278" i="1"/>
  <c r="V1026" i="1" s="1" a="1"/>
  <c r="V1026" i="1" s="1"/>
  <c r="W1026" i="1" s="1" a="1"/>
  <c r="W1026" i="1" s="1"/>
  <c r="U1004" i="1"/>
  <c r="U48" i="1"/>
  <c r="V144" i="1" s="1" a="1"/>
  <c r="V144" i="1" s="1"/>
  <c r="W144" i="1" s="1" a="1"/>
  <c r="W144" i="1" s="1"/>
  <c r="U389" i="1"/>
  <c r="U138" i="1"/>
  <c r="V230" i="1" s="1" a="1"/>
  <c r="V230" i="1" s="1"/>
  <c r="W230" i="1" s="1" a="1"/>
  <c r="W230" i="1" s="1"/>
  <c r="U974" i="1"/>
  <c r="U228" i="1"/>
  <c r="U778" i="1"/>
  <c r="U807" i="1"/>
  <c r="U803" i="1"/>
  <c r="V750" i="1" s="1" a="1"/>
  <c r="V750" i="1" s="1"/>
  <c r="W750" i="1" s="1" a="1"/>
  <c r="W750" i="1" s="1"/>
  <c r="U523" i="1"/>
  <c r="U696" i="1"/>
  <c r="U926" i="1"/>
  <c r="U366" i="1"/>
  <c r="U765" i="1"/>
  <c r="U471" i="1"/>
  <c r="V1015" i="1" s="1" a="1"/>
  <c r="V1015" i="1" s="1"/>
  <c r="W1015" i="1" s="1" a="1"/>
  <c r="W1015" i="1" s="1"/>
  <c r="U657" i="1"/>
  <c r="V259" i="1" s="1" a="1"/>
  <c r="V259" i="1" s="1"/>
  <c r="W259" i="1" s="1" a="1"/>
  <c r="W259" i="1" s="1"/>
  <c r="U252" i="1"/>
  <c r="U606" i="1"/>
  <c r="U448" i="1"/>
  <c r="U832" i="1"/>
  <c r="V851" i="1" s="1" a="1"/>
  <c r="V851" i="1" s="1"/>
  <c r="W851" i="1" s="1" a="1"/>
  <c r="W851" i="1" s="1"/>
  <c r="U639" i="1"/>
  <c r="U720" i="1"/>
  <c r="U289" i="1"/>
  <c r="U233" i="1"/>
  <c r="V228" i="1" s="1" a="1"/>
  <c r="V228" i="1" s="1"/>
  <c r="W228" i="1" s="1" a="1"/>
  <c r="W228" i="1" s="1"/>
  <c r="U177" i="1"/>
  <c r="V778" i="1" s="1" a="1"/>
  <c r="V778" i="1" s="1"/>
  <c r="W778" i="1" s="1" a="1"/>
  <c r="W778" i="1" s="1"/>
  <c r="U1013" i="1"/>
  <c r="U959" i="1"/>
  <c r="U886" i="1"/>
  <c r="U166" i="1"/>
  <c r="U754" i="1"/>
  <c r="U707" i="1"/>
  <c r="U167" i="1"/>
  <c r="U28" i="1"/>
  <c r="U36" i="1"/>
  <c r="U971" i="1"/>
  <c r="U880" i="1"/>
  <c r="U377" i="1"/>
  <c r="U651" i="1"/>
  <c r="U769" i="1"/>
  <c r="U664" i="1"/>
  <c r="U199" i="1"/>
  <c r="U997" i="1"/>
  <c r="U205" i="1"/>
  <c r="U816" i="1"/>
  <c r="U316" i="1"/>
  <c r="U852" i="1"/>
  <c r="U564" i="1"/>
  <c r="V74" i="1" s="1" a="1"/>
  <c r="V74" i="1" s="1"/>
  <c r="W74" i="1" s="1" a="1"/>
  <c r="W74" i="1" s="1"/>
  <c r="U932" i="1"/>
  <c r="U328" i="1"/>
  <c r="U460" i="1"/>
  <c r="U1018" i="1"/>
  <c r="U384" i="1"/>
  <c r="U68" i="1"/>
  <c r="U840" i="1"/>
  <c r="U894" i="1"/>
  <c r="U453" i="1"/>
  <c r="U599" i="1"/>
  <c r="V448" i="1" s="1" a="1"/>
  <c r="V448" i="1" s="1"/>
  <c r="W448" i="1" s="1" a="1"/>
  <c r="W448" i="1" s="1"/>
  <c r="U100" i="1"/>
  <c r="U660" i="1"/>
  <c r="U232" i="1"/>
  <c r="U263" i="1"/>
  <c r="U845" i="1"/>
  <c r="U217" i="1"/>
  <c r="U879" i="1"/>
  <c r="U493" i="1"/>
  <c r="U527" i="1"/>
  <c r="U139" i="1"/>
  <c r="U375" i="1"/>
  <c r="U368" i="1"/>
  <c r="U70" i="1"/>
  <c r="U946" i="1"/>
  <c r="U400" i="1"/>
  <c r="U787" i="1"/>
  <c r="U23" i="1"/>
  <c r="U743" i="1"/>
  <c r="U478" i="1"/>
  <c r="U980" i="1"/>
  <c r="U354" i="1"/>
  <c r="U670" i="1"/>
  <c r="U236" i="1"/>
  <c r="V735" i="1" s="1" a="1"/>
  <c r="V735" i="1" s="1"/>
  <c r="W735" i="1" s="1" a="1"/>
  <c r="W735" i="1" s="1"/>
  <c r="U201" i="1"/>
  <c r="U234" i="1"/>
  <c r="U904" i="1"/>
  <c r="U862" i="1"/>
  <c r="U821" i="1"/>
  <c r="U652" i="1"/>
  <c r="U421" i="1"/>
  <c r="U11" i="1"/>
  <c r="U860" i="1"/>
  <c r="V620" i="1" s="1" a="1"/>
  <c r="V620" i="1" s="1"/>
  <c r="W620" i="1" s="1" a="1"/>
  <c r="W620" i="1" s="1"/>
  <c r="U713" i="1"/>
  <c r="U223" i="1"/>
  <c r="U790" i="1"/>
  <c r="U822" i="1"/>
  <c r="U968" i="1"/>
  <c r="U918" i="1"/>
  <c r="U10" i="1"/>
  <c r="U714" i="1"/>
  <c r="U966" i="1"/>
  <c r="U909" i="1"/>
  <c r="U942" i="1"/>
  <c r="U929" i="1"/>
  <c r="U429" i="1"/>
  <c r="V464" i="1" s="1" a="1"/>
  <c r="V464" i="1" s="1"/>
  <c r="W464" i="1" s="1" a="1"/>
  <c r="W464" i="1" s="1"/>
  <c r="U270" i="1"/>
  <c r="V27" i="1" s="1" a="1"/>
  <c r="V27" i="1" s="1"/>
  <c r="W27" i="1" s="1" a="1"/>
  <c r="W27" i="1" s="1"/>
  <c r="U516" i="1"/>
  <c r="U912" i="1"/>
  <c r="V769" i="1" s="1" a="1"/>
  <c r="V769" i="1" s="1"/>
  <c r="W769" i="1" s="1" a="1"/>
  <c r="W769" i="1" s="1"/>
  <c r="U665" i="1"/>
  <c r="U761" i="1"/>
  <c r="U403" i="1"/>
  <c r="U499" i="1"/>
  <c r="U208" i="1"/>
  <c r="V575" i="1" s="1" a="1"/>
  <c r="V575" i="1" s="1"/>
  <c r="W575" i="1" s="1" a="1"/>
  <c r="W575" i="1" s="1"/>
  <c r="U158" i="1"/>
  <c r="U643" i="1"/>
  <c r="V816" i="1" s="1" a="1"/>
  <c r="V816" i="1" s="1"/>
  <c r="W816" i="1" s="1" a="1"/>
  <c r="W816" i="1" s="1"/>
  <c r="U890" i="1"/>
  <c r="U304" i="1"/>
  <c r="U326" i="1"/>
  <c r="U357" i="1"/>
  <c r="U137" i="1"/>
  <c r="U399" i="1"/>
  <c r="U861" i="1"/>
  <c r="U14" i="1"/>
  <c r="U545" i="1"/>
  <c r="U716" i="1"/>
  <c r="U279" i="1"/>
  <c r="U446" i="1"/>
  <c r="U600" i="1"/>
  <c r="U408" i="1"/>
  <c r="U1027" i="1"/>
  <c r="U957" i="1"/>
  <c r="U246" i="1"/>
  <c r="V1032" i="1" s="1" a="1"/>
  <c r="V1032" i="1" s="1"/>
  <c r="W1032" i="1" s="1" a="1"/>
  <c r="W1032" i="1" s="1"/>
  <c r="U825" i="1"/>
  <c r="U250" i="1"/>
  <c r="U846" i="1"/>
  <c r="U721" i="1"/>
  <c r="U896" i="1"/>
  <c r="V840" i="1" s="1" a="1"/>
  <c r="V840" i="1" s="1"/>
  <c r="W840" i="1" s="1" a="1"/>
  <c r="W840" i="1" s="1"/>
  <c r="U978" i="1"/>
  <c r="V894" i="1" s="1" a="1"/>
  <c r="V894" i="1" s="1"/>
  <c r="W894" i="1" s="1" a="1"/>
  <c r="W894" i="1" s="1"/>
  <c r="U730" i="1"/>
  <c r="V440" i="1" s="1" a="1"/>
  <c r="V440" i="1" s="1"/>
  <c r="W440" i="1" s="1" a="1"/>
  <c r="W440" i="1" s="1"/>
  <c r="U808" i="1"/>
  <c r="V910" i="1" s="1" a="1"/>
  <c r="V910" i="1" s="1"/>
  <c r="W910" i="1" s="1" a="1"/>
  <c r="W910" i="1" s="1"/>
  <c r="U133" i="1"/>
  <c r="U171" i="1"/>
  <c r="U537" i="1"/>
  <c r="U184" i="1"/>
  <c r="U514" i="1"/>
  <c r="U556" i="1"/>
  <c r="U624" i="1"/>
  <c r="U309" i="1"/>
  <c r="U349" i="1"/>
  <c r="U97" i="1"/>
  <c r="U120" i="1"/>
  <c r="V5" i="1" s="1" a="1"/>
  <c r="V5" i="1" s="1"/>
  <c r="W5" i="1" s="1" a="1"/>
  <c r="W5" i="1" s="1"/>
  <c r="U969" i="1"/>
  <c r="U847" i="1"/>
  <c r="U47" i="1"/>
  <c r="U589" i="1"/>
  <c r="V684" i="1" s="1" a="1"/>
  <c r="V684" i="1" s="1"/>
  <c r="W684" i="1" s="1" a="1"/>
  <c r="W684" i="1" s="1"/>
  <c r="U524" i="1"/>
  <c r="U534" i="1"/>
  <c r="U975" i="1"/>
  <c r="U37" i="1"/>
  <c r="U141" i="1"/>
  <c r="U53" i="1"/>
  <c r="U634" i="1"/>
  <c r="U687" i="1"/>
  <c r="V729" i="1" s="1" a="1"/>
  <c r="V729" i="1" s="1"/>
  <c r="W729" i="1" s="1" a="1"/>
  <c r="W729" i="1" s="1"/>
  <c r="U737" i="1"/>
  <c r="U786" i="1"/>
  <c r="U582" i="1"/>
  <c r="V527" i="1" s="1" a="1"/>
  <c r="V527" i="1" s="1"/>
  <c r="W527" i="1" s="1" a="1"/>
  <c r="W527" i="1" s="1"/>
  <c r="U115" i="1"/>
  <c r="U983" i="1"/>
  <c r="U718" i="1"/>
  <c r="U359" i="1"/>
  <c r="U329" i="1"/>
  <c r="U911" i="1"/>
  <c r="V924" i="1" s="1" a="1"/>
  <c r="V924" i="1" s="1"/>
  <c r="W924" i="1" s="1" a="1"/>
  <c r="W924" i="1" s="1"/>
  <c r="U150" i="1"/>
  <c r="U257" i="1"/>
  <c r="U449" i="1"/>
  <c r="U264" i="1"/>
  <c r="U625" i="1"/>
  <c r="U883" i="1"/>
  <c r="U142" i="1"/>
  <c r="U153" i="1"/>
  <c r="U780" i="1"/>
  <c r="U382" i="1"/>
  <c r="U13" i="1"/>
  <c r="U31" i="1"/>
  <c r="U178" i="1"/>
  <c r="U216" i="1"/>
  <c r="U335" i="1"/>
  <c r="V759" i="1" s="1" a="1"/>
  <c r="V759" i="1" s="1"/>
  <c r="W759" i="1" s="1" a="1"/>
  <c r="W759" i="1" s="1"/>
  <c r="U134" i="1"/>
  <c r="V787" i="1" s="1" a="1"/>
  <c r="V787" i="1" s="1"/>
  <c r="W787" i="1" s="1" a="1"/>
  <c r="W787" i="1" s="1"/>
  <c r="U481" i="1"/>
  <c r="V23" i="1" s="1" a="1"/>
  <c r="V23" i="1" s="1"/>
  <c r="W23" i="1" s="1" a="1"/>
  <c r="W23" i="1" s="1"/>
  <c r="U666" i="1"/>
  <c r="V743" i="1" s="1" a="1"/>
  <c r="V743" i="1" s="1"/>
  <c r="W743" i="1" s="1" a="1"/>
  <c r="W743" i="1" s="1"/>
  <c r="U356" i="1"/>
  <c r="U495" i="1"/>
  <c r="U129" i="1"/>
  <c r="U339" i="1"/>
  <c r="U973" i="1"/>
  <c r="V478" i="1" s="1" a="1"/>
  <c r="V478" i="1" s="1"/>
  <c r="W478" i="1" s="1" a="1"/>
  <c r="W478" i="1" s="1"/>
  <c r="U776" i="1"/>
  <c r="U154" i="1"/>
  <c r="U515" i="1"/>
  <c r="U174" i="1"/>
  <c r="U728" i="1"/>
  <c r="U595" i="1"/>
  <c r="U459" i="1"/>
  <c r="U42" i="1"/>
  <c r="U1028" i="1"/>
  <c r="V694" i="1" s="1" a="1"/>
  <c r="V694" i="1" s="1"/>
  <c r="W694" i="1" s="1" a="1"/>
  <c r="W694" i="1" s="1"/>
  <c r="U608" i="1"/>
  <c r="U796" i="1"/>
  <c r="U583" i="1"/>
  <c r="U17" i="1"/>
  <c r="U667" i="1"/>
  <c r="U439" i="1"/>
  <c r="U392" i="1"/>
  <c r="V324" i="1" s="1" a="1"/>
  <c r="V324" i="1" s="1"/>
  <c r="W324" i="1" s="1" a="1"/>
  <c r="W324" i="1" s="1"/>
  <c r="U361" i="1"/>
  <c r="V231" i="1" s="1" a="1"/>
  <c r="V231" i="1" s="1"/>
  <c r="W231" i="1" s="1" a="1"/>
  <c r="W231" i="1" s="1"/>
  <c r="U71" i="1"/>
  <c r="V785" i="1" s="1" a="1"/>
  <c r="V785" i="1" s="1"/>
  <c r="W785" i="1" s="1" a="1"/>
  <c r="W785" i="1" s="1"/>
  <c r="U749" i="1"/>
  <c r="V584" i="1" s="1" a="1"/>
  <c r="V584" i="1" s="1"/>
  <c r="W584" i="1" s="1" a="1"/>
  <c r="W584" i="1" s="1"/>
  <c r="U1014" i="1"/>
  <c r="U577" i="1"/>
  <c r="U800" i="1"/>
  <c r="U21" i="1"/>
  <c r="U417" i="1"/>
  <c r="V904" i="1" s="1" a="1"/>
  <c r="V904" i="1" s="1"/>
  <c r="W904" i="1" s="1" a="1"/>
  <c r="W904" i="1" s="1"/>
  <c r="U744" i="1"/>
  <c r="V862" i="1" s="1" a="1"/>
  <c r="V862" i="1" s="1"/>
  <c r="W862" i="1" s="1" a="1"/>
  <c r="W862" i="1" s="1"/>
  <c r="U762" i="1"/>
  <c r="U303" i="1"/>
  <c r="U127" i="1"/>
  <c r="U168" i="1"/>
  <c r="U26" i="1"/>
  <c r="U817" i="1"/>
  <c r="U923" i="1"/>
  <c r="U914" i="1"/>
  <c r="U440" i="1"/>
  <c r="U910" i="1"/>
  <c r="U953" i="1"/>
  <c r="U734" i="1"/>
  <c r="U684" i="1"/>
  <c r="U794" i="1"/>
  <c r="U674" i="1"/>
  <c r="V11" i="1" s="1" a="1"/>
  <c r="V11" i="1" s="1"/>
  <c r="W11" i="1" s="1" a="1"/>
  <c r="W11" i="1" s="1"/>
  <c r="U169" i="1"/>
  <c r="U553" i="1"/>
  <c r="U6" i="1"/>
  <c r="U262" i="1"/>
  <c r="U981" i="1"/>
  <c r="U40" i="1"/>
  <c r="U341" i="1"/>
  <c r="V790" i="1" s="1" a="1"/>
  <c r="V790" i="1" s="1"/>
  <c r="W790" i="1" s="1" a="1"/>
  <c r="W790" i="1" s="1"/>
  <c r="U917" i="1"/>
  <c r="U943" i="1"/>
  <c r="U949" i="1"/>
  <c r="U110" i="1"/>
  <c r="V1034" i="1" l="1" a="1"/>
  <c r="V1034" i="1" s="1"/>
  <c r="W1034" i="1" s="1" a="1"/>
  <c r="W1034" i="1" s="1"/>
  <c r="V493" i="1" a="1"/>
  <c r="V493" i="1" s="1"/>
  <c r="W493" i="1" s="1" a="1"/>
  <c r="W493" i="1" s="1"/>
  <c r="V649" i="1" a="1"/>
  <c r="V649" i="1" s="1"/>
  <c r="W649" i="1" s="1" a="1"/>
  <c r="W649" i="1" s="1"/>
  <c r="V786" i="1" a="1"/>
  <c r="V786" i="1" s="1"/>
  <c r="W786" i="1" s="1" a="1"/>
  <c r="W786" i="1" s="1"/>
  <c r="V57" i="1" a="1"/>
  <c r="V57" i="1" s="1"/>
  <c r="W57" i="1" s="1" a="1"/>
  <c r="W57" i="1" s="1"/>
  <c r="V589" i="1" a="1"/>
  <c r="V589" i="1" s="1"/>
  <c r="W589" i="1" s="1" a="1"/>
  <c r="W589" i="1" s="1"/>
  <c r="V505" i="1" a="1"/>
  <c r="V505" i="1" s="1"/>
  <c r="W505" i="1" s="1" a="1"/>
  <c r="W505" i="1" s="1"/>
  <c r="V788" i="1" a="1"/>
  <c r="V788" i="1" s="1"/>
  <c r="W788" i="1" s="1" a="1"/>
  <c r="W788" i="1" s="1"/>
  <c r="V507" i="1" a="1"/>
  <c r="V507" i="1" s="1"/>
  <c r="W507" i="1" s="1" a="1"/>
  <c r="W507" i="1" s="1"/>
  <c r="V407" i="1" a="1"/>
  <c r="V407" i="1" s="1"/>
  <c r="W407" i="1" s="1" a="1"/>
  <c r="W407" i="1" s="1"/>
  <c r="V365" i="1" a="1"/>
  <c r="V365" i="1" s="1"/>
  <c r="W365" i="1" s="1" a="1"/>
  <c r="W365" i="1" s="1"/>
  <c r="V701" i="1" a="1"/>
  <c r="V701" i="1" s="1"/>
  <c r="W701" i="1" s="1" a="1"/>
  <c r="W701" i="1" s="1"/>
  <c r="V775" i="1" a="1"/>
  <c r="V775" i="1" s="1"/>
  <c r="W775" i="1" s="1" a="1"/>
  <c r="W775" i="1" s="1"/>
  <c r="V498" i="1" a="1"/>
  <c r="V498" i="1" s="1"/>
  <c r="W498" i="1" s="1" a="1"/>
  <c r="W498" i="1" s="1"/>
  <c r="V954" i="1" a="1"/>
  <c r="V954" i="1" s="1"/>
  <c r="W954" i="1" s="1" a="1"/>
  <c r="W954" i="1" s="1"/>
  <c r="V428" i="1" a="1"/>
  <c r="V428" i="1" s="1"/>
  <c r="W428" i="1" s="1" a="1"/>
  <c r="W428" i="1" s="1"/>
  <c r="V942" i="1" a="1"/>
  <c r="V942" i="1" s="1"/>
  <c r="W942" i="1" s="1" a="1"/>
  <c r="W942" i="1" s="1"/>
  <c r="V491" i="1" a="1"/>
  <c r="V491" i="1" s="1"/>
  <c r="W491" i="1" s="1" a="1"/>
  <c r="W491" i="1" s="1"/>
  <c r="V506" i="1" a="1"/>
  <c r="V506" i="1" s="1"/>
  <c r="W506" i="1" s="1" a="1"/>
  <c r="W506" i="1" s="1"/>
  <c r="V494" i="1" a="1"/>
  <c r="V494" i="1" s="1"/>
  <c r="W494" i="1" s="1" a="1"/>
  <c r="W494" i="1" s="1"/>
  <c r="V495" i="1" a="1"/>
  <c r="V495" i="1" s="1"/>
  <c r="W495" i="1" s="1" a="1"/>
  <c r="W495" i="1" s="1"/>
  <c r="V926" i="1" a="1"/>
  <c r="V926" i="1" s="1"/>
  <c r="W926" i="1" s="1" a="1"/>
  <c r="W926" i="1" s="1"/>
  <c r="V905" i="1" a="1"/>
  <c r="V905" i="1" s="1"/>
  <c r="W905" i="1" s="1" a="1"/>
  <c r="W905" i="1" s="1"/>
  <c r="V307" i="1" a="1"/>
  <c r="V307" i="1" s="1"/>
  <c r="W307" i="1" s="1" a="1"/>
  <c r="W307" i="1" s="1"/>
  <c r="V605" i="1" a="1"/>
  <c r="V605" i="1" s="1"/>
  <c r="W605" i="1" s="1" a="1"/>
  <c r="W605" i="1" s="1"/>
  <c r="V950" i="1" a="1"/>
  <c r="V950" i="1" s="1"/>
  <c r="W950" i="1" s="1" a="1"/>
  <c r="W950" i="1" s="1"/>
  <c r="V378" i="1" a="1"/>
  <c r="V378" i="1" s="1"/>
  <c r="W378" i="1" s="1" a="1"/>
  <c r="W378" i="1" s="1"/>
  <c r="V681" i="1" a="1"/>
  <c r="V681" i="1" s="1"/>
  <c r="W681" i="1" s="1" a="1"/>
  <c r="W681" i="1" s="1"/>
  <c r="V819" i="1" a="1"/>
  <c r="V819" i="1" s="1"/>
  <c r="W819" i="1" s="1" a="1"/>
  <c r="W819" i="1" s="1"/>
  <c r="V302" i="1" a="1"/>
  <c r="V302" i="1" s="1"/>
  <c r="W302" i="1" s="1" a="1"/>
  <c r="W302" i="1" s="1"/>
  <c r="V726" i="1" a="1"/>
  <c r="V726" i="1" s="1"/>
  <c r="W726" i="1" s="1" a="1"/>
  <c r="W726" i="1" s="1"/>
  <c r="V756" i="1" a="1"/>
  <c r="V756" i="1" s="1"/>
  <c r="W756" i="1" s="1" a="1"/>
  <c r="W756" i="1" s="1"/>
  <c r="V53" i="1" a="1"/>
  <c r="V53" i="1" s="1"/>
  <c r="W53" i="1" s="1" a="1"/>
  <c r="W53" i="1" s="1"/>
  <c r="V20" i="1" a="1"/>
  <c r="V20" i="1" s="1"/>
  <c r="W20" i="1" s="1" a="1"/>
  <c r="W20" i="1" s="1"/>
  <c r="V59" i="1" a="1"/>
  <c r="V59" i="1" s="1"/>
  <c r="W59" i="1" s="1" a="1"/>
  <c r="W59" i="1" s="1"/>
  <c r="V765" i="1" a="1"/>
  <c r="V765" i="1" s="1"/>
  <c r="W765" i="1" s="1" a="1"/>
  <c r="W765" i="1" s="1"/>
  <c r="V477" i="1" a="1"/>
  <c r="V477" i="1" s="1"/>
  <c r="W477" i="1" s="1" a="1"/>
  <c r="W477" i="1" s="1"/>
  <c r="V1017" i="1" a="1"/>
  <c r="V1017" i="1" s="1"/>
  <c r="W1017" i="1" s="1" a="1"/>
  <c r="W1017" i="1" s="1"/>
  <c r="V723" i="1" a="1"/>
  <c r="V723" i="1" s="1"/>
  <c r="W723" i="1" s="1" a="1"/>
  <c r="W723" i="1" s="1"/>
  <c r="V266" i="1" a="1"/>
  <c r="V266" i="1" s="1"/>
  <c r="W266" i="1" s="1" a="1"/>
  <c r="W266" i="1" s="1"/>
  <c r="V711" i="1" a="1"/>
  <c r="V711" i="1" s="1"/>
  <c r="W711" i="1" s="1" a="1"/>
  <c r="W711" i="1" s="1"/>
  <c r="V18" i="1" a="1"/>
  <c r="V18" i="1" s="1"/>
  <c r="W18" i="1" s="1" a="1"/>
  <c r="W18" i="1" s="1"/>
  <c r="V187" i="1" a="1"/>
  <c r="V187" i="1" s="1"/>
  <c r="W187" i="1" s="1" a="1"/>
  <c r="W187" i="1" s="1"/>
  <c r="V110" i="1" a="1"/>
  <c r="V110" i="1" s="1"/>
  <c r="W110" i="1" s="1" a="1"/>
  <c r="W110" i="1" s="1"/>
  <c r="V935" i="1" a="1"/>
  <c r="V935" i="1" s="1"/>
  <c r="W935" i="1" s="1" a="1"/>
  <c r="W935" i="1" s="1"/>
  <c r="V442" i="1" a="1"/>
  <c r="V442" i="1" s="1"/>
  <c r="W442" i="1" s="1" a="1"/>
  <c r="W442" i="1" s="1"/>
  <c r="V268" i="1" a="1"/>
  <c r="V268" i="1" s="1"/>
  <c r="W268" i="1" s="1" a="1"/>
  <c r="W268" i="1" s="1"/>
  <c r="V381" i="1" a="1"/>
  <c r="V381" i="1" s="1"/>
  <c r="W381" i="1" s="1" a="1"/>
  <c r="W381" i="1" s="1"/>
  <c r="V127" i="1" a="1"/>
  <c r="V127" i="1" s="1"/>
  <c r="W127" i="1" s="1" a="1"/>
  <c r="W127" i="1" s="1"/>
  <c r="V679" i="1" a="1"/>
  <c r="V679" i="1" s="1"/>
  <c r="W679" i="1" s="1" a="1"/>
  <c r="W679" i="1" s="1"/>
  <c r="V356" i="1" a="1"/>
  <c r="V356" i="1" s="1"/>
  <c r="W356" i="1" s="1" a="1"/>
  <c r="W356" i="1" s="1"/>
  <c r="V915" i="1" a="1"/>
  <c r="V915" i="1" s="1"/>
  <c r="W915" i="1" s="1" a="1"/>
  <c r="W915" i="1" s="1"/>
  <c r="V54" i="1" a="1"/>
  <c r="V54" i="1" s="1"/>
  <c r="W54" i="1" s="1" a="1"/>
  <c r="W54" i="1" s="1"/>
  <c r="V232" i="1" a="1"/>
  <c r="V232" i="1" s="1"/>
  <c r="W232" i="1" s="1" a="1"/>
  <c r="W232" i="1" s="1"/>
  <c r="V37" i="1" a="1"/>
  <c r="V37" i="1" s="1"/>
  <c r="W37" i="1" s="1" a="1"/>
  <c r="W37" i="1" s="1"/>
  <c r="V537" i="1" a="1"/>
  <c r="V537" i="1" s="1"/>
  <c r="W537" i="1" s="1" a="1"/>
  <c r="W537" i="1" s="1"/>
  <c r="V366" i="1" a="1"/>
  <c r="V366" i="1" s="1"/>
  <c r="W366" i="1" s="1" a="1"/>
  <c r="W366" i="1" s="1"/>
  <c r="V554" i="1" a="1"/>
  <c r="V554" i="1" s="1"/>
  <c r="W554" i="1" s="1" a="1"/>
  <c r="W554" i="1" s="1"/>
  <c r="V903" i="1" a="1"/>
  <c r="V903" i="1" s="1"/>
  <c r="W903" i="1" s="1" a="1"/>
  <c r="W903" i="1" s="1"/>
  <c r="V937" i="1" a="1"/>
  <c r="V937" i="1" s="1"/>
  <c r="W937" i="1" s="1" a="1"/>
  <c r="W937" i="1" s="1"/>
  <c r="V525" i="1" a="1"/>
  <c r="V525" i="1" s="1"/>
  <c r="W525" i="1" s="1" a="1"/>
  <c r="W525" i="1" s="1"/>
  <c r="V503" i="1" a="1"/>
  <c r="V503" i="1" s="1"/>
  <c r="W503" i="1" s="1" a="1"/>
  <c r="W503" i="1" s="1"/>
  <c r="V783" i="1" a="1"/>
  <c r="V783" i="1" s="1"/>
  <c r="W783" i="1" s="1" a="1"/>
  <c r="W783" i="1" s="1"/>
  <c r="V330" i="1" a="1"/>
  <c r="V330" i="1" s="1"/>
  <c r="W330" i="1" s="1" a="1"/>
  <c r="W330" i="1" s="1"/>
  <c r="V502" i="1" a="1"/>
  <c r="V502" i="1" s="1"/>
  <c r="W502" i="1" s="1" a="1"/>
  <c r="W502" i="1" s="1"/>
  <c r="V741" i="1" a="1"/>
  <c r="V741" i="1" s="1"/>
  <c r="W741" i="1" s="1" a="1"/>
  <c r="W741" i="1" s="1"/>
  <c r="V638" i="1" a="1"/>
  <c r="V638" i="1" s="1"/>
  <c r="W638" i="1" s="1" a="1"/>
  <c r="W638" i="1" s="1"/>
  <c r="V886" i="1" a="1"/>
  <c r="V886" i="1" s="1"/>
  <c r="W886" i="1" s="1" a="1"/>
  <c r="W886" i="1" s="1"/>
  <c r="V205" i="1" a="1"/>
  <c r="V205" i="1" s="1"/>
  <c r="W205" i="1" s="1" a="1"/>
  <c r="W205" i="1" s="1"/>
  <c r="V441" i="1" a="1"/>
  <c r="V441" i="1" s="1"/>
  <c r="W441" i="1" s="1" a="1"/>
  <c r="W441" i="1" s="1"/>
  <c r="V315" i="1" a="1"/>
  <c r="V315" i="1" s="1"/>
  <c r="W315" i="1" s="1" a="1"/>
  <c r="W315" i="1" s="1"/>
  <c r="V130" i="1" a="1"/>
  <c r="V130" i="1" s="1"/>
  <c r="W130" i="1" s="1" a="1"/>
  <c r="W130" i="1" s="1"/>
  <c r="V928" i="1" a="1"/>
  <c r="V928" i="1" s="1"/>
  <c r="W928" i="1" s="1" a="1"/>
  <c r="W928" i="1" s="1"/>
  <c r="V604" i="1" a="1"/>
  <c r="V604" i="1" s="1"/>
  <c r="W604" i="1" s="1" a="1"/>
  <c r="W604" i="1" s="1"/>
  <c r="V932" i="1" a="1"/>
  <c r="V932" i="1" s="1"/>
  <c r="W932" i="1" s="1" a="1"/>
  <c r="W932" i="1" s="1"/>
  <c r="V549" i="1" a="1"/>
  <c r="V549" i="1" s="1"/>
  <c r="W549" i="1" s="1" a="1"/>
  <c r="W549" i="1" s="1"/>
  <c r="V693" i="1" a="1"/>
  <c r="V693" i="1" s="1"/>
  <c r="W693" i="1" s="1" a="1"/>
  <c r="W693" i="1" s="1"/>
  <c r="V470" i="1" a="1"/>
  <c r="V470" i="1" s="1"/>
  <c r="W470" i="1" s="1" a="1"/>
  <c r="W470" i="1" s="1"/>
  <c r="V284" i="1" a="1"/>
  <c r="V284" i="1" s="1"/>
  <c r="W284" i="1" s="1" a="1"/>
  <c r="W284" i="1" s="1"/>
  <c r="V426" i="1" a="1"/>
  <c r="V426" i="1" s="1"/>
  <c r="W426" i="1" s="1" a="1"/>
  <c r="W426" i="1" s="1"/>
  <c r="V725" i="1" a="1"/>
  <c r="V725" i="1" s="1"/>
  <c r="W725" i="1" s="1" a="1"/>
  <c r="W725" i="1" s="1"/>
  <c r="V632" i="1" a="1"/>
  <c r="V632" i="1" s="1"/>
  <c r="W632" i="1" s="1" a="1"/>
  <c r="W632" i="1" s="1"/>
  <c r="V895" i="1" a="1"/>
  <c r="V895" i="1" s="1"/>
  <c r="W895" i="1" s="1" a="1"/>
  <c r="W895" i="1" s="1"/>
  <c r="V242" i="1" a="1"/>
  <c r="V242" i="1" s="1"/>
  <c r="W242" i="1" s="1" a="1"/>
  <c r="W242" i="1" s="1"/>
  <c r="V947" i="1" a="1"/>
  <c r="V947" i="1" s="1"/>
  <c r="W947" i="1" s="1" a="1"/>
  <c r="W947" i="1" s="1"/>
  <c r="V1024" i="1" a="1"/>
  <c r="V1024" i="1" s="1"/>
  <c r="W1024" i="1" s="1" a="1"/>
  <c r="W1024" i="1" s="1"/>
  <c r="V301" i="1" a="1"/>
  <c r="V301" i="1" s="1"/>
  <c r="W301" i="1" s="1" a="1"/>
  <c r="W301" i="1" s="1"/>
  <c r="V633" i="1" a="1"/>
  <c r="V633" i="1" s="1"/>
  <c r="W633" i="1" s="1" a="1"/>
  <c r="W633" i="1" s="1"/>
  <c r="V817" i="1" a="1"/>
  <c r="V817" i="1" s="1"/>
  <c r="W817" i="1" s="1" a="1"/>
  <c r="W817" i="1" s="1"/>
  <c r="V303" i="1" a="1"/>
  <c r="V303" i="1" s="1"/>
  <c r="W303" i="1" s="1" a="1"/>
  <c r="W303" i="1" s="1"/>
  <c r="V843" i="1" a="1"/>
  <c r="V843" i="1" s="1"/>
  <c r="W843" i="1" s="1" a="1"/>
  <c r="W843" i="1" s="1"/>
  <c r="V1000" i="1" a="1"/>
  <c r="V1000" i="1" s="1"/>
  <c r="W1000" i="1" s="1" a="1"/>
  <c r="W1000" i="1" s="1"/>
  <c r="V547" i="1" a="1"/>
  <c r="V547" i="1" s="1"/>
  <c r="W547" i="1" s="1" a="1"/>
  <c r="W547" i="1" s="1"/>
  <c r="V113" i="1" a="1"/>
  <c r="V113" i="1" s="1"/>
  <c r="W113" i="1" s="1" a="1"/>
  <c r="W113" i="1" s="1"/>
  <c r="V354" i="1" a="1"/>
  <c r="V354" i="1" s="1"/>
  <c r="W354" i="1" s="1" a="1"/>
  <c r="W354" i="1" s="1"/>
  <c r="V564" i="1" a="1"/>
  <c r="V564" i="1" s="1"/>
  <c r="W564" i="1" s="1" a="1"/>
  <c r="W564" i="1" s="1"/>
  <c r="V696" i="1" a="1"/>
  <c r="V696" i="1" s="1"/>
  <c r="W696" i="1" s="1" a="1"/>
  <c r="W696" i="1" s="1"/>
  <c r="V965" i="1" a="1"/>
  <c r="V965" i="1" s="1"/>
  <c r="W965" i="1" s="1" a="1"/>
  <c r="W965" i="1" s="1"/>
  <c r="V465" i="1" a="1"/>
  <c r="V465" i="1" s="1"/>
  <c r="W465" i="1" s="1" a="1"/>
  <c r="W465" i="1" s="1"/>
  <c r="V717" i="1" a="1"/>
  <c r="V717" i="1" s="1"/>
  <c r="W717" i="1" s="1" a="1"/>
  <c r="W717" i="1" s="1"/>
  <c r="V666" i="1" a="1"/>
  <c r="V666" i="1" s="1"/>
  <c r="W666" i="1" s="1" a="1"/>
  <c r="W666" i="1" s="1"/>
  <c r="V352" i="1" a="1"/>
  <c r="V352" i="1" s="1"/>
  <c r="W352" i="1" s="1" a="1"/>
  <c r="W352" i="1" s="1"/>
  <c r="V265" i="1" a="1"/>
  <c r="V265" i="1" s="1"/>
  <c r="W265" i="1" s="1" a="1"/>
  <c r="W265" i="1" s="1"/>
  <c r="V156" i="1" a="1"/>
  <c r="V156" i="1" s="1"/>
  <c r="W156" i="1" s="1" a="1"/>
  <c r="W156" i="1" s="1"/>
  <c r="V485" i="1" a="1"/>
  <c r="V485" i="1" s="1"/>
  <c r="W485" i="1" s="1" a="1"/>
  <c r="W485" i="1" s="1"/>
  <c r="V393" i="1" a="1"/>
  <c r="V393" i="1" s="1"/>
  <c r="W393" i="1" s="1" a="1"/>
  <c r="W393" i="1" s="1"/>
  <c r="V430" i="1" a="1"/>
  <c r="V430" i="1" s="1"/>
  <c r="W430" i="1" s="1" a="1"/>
  <c r="W430" i="1" s="1"/>
  <c r="Z3" i="1"/>
  <c r="AC6" i="1"/>
  <c r="AC5" i="1"/>
  <c r="Z4" i="1"/>
  <c r="V539" i="1" a="1"/>
  <c r="V539" i="1" s="1"/>
  <c r="W539" i="1" s="1" a="1"/>
  <c r="W539" i="1" s="1"/>
  <c r="V425" i="1" a="1"/>
  <c r="V425" i="1" s="1"/>
  <c r="W425" i="1" s="1" a="1"/>
  <c r="W425" i="1" s="1"/>
  <c r="V50" i="1" a="1"/>
  <c r="V50" i="1" s="1"/>
  <c r="W50" i="1" s="1" a="1"/>
  <c r="W50" i="1" s="1"/>
  <c r="V406" i="1" a="1"/>
  <c r="V406" i="1" s="1"/>
  <c r="W406" i="1" s="1" a="1"/>
  <c r="W406" i="1" s="1"/>
  <c r="V475" i="1" a="1"/>
  <c r="V475" i="1" s="1"/>
  <c r="W475" i="1" s="1" a="1"/>
  <c r="W475" i="1" s="1"/>
  <c r="V707" i="1" a="1"/>
  <c r="V707" i="1" s="1"/>
  <c r="W707" i="1" s="1" a="1"/>
  <c r="W707" i="1" s="1"/>
  <c r="V889" i="1" a="1"/>
  <c r="V889" i="1" s="1"/>
  <c r="W889" i="1" s="1" a="1"/>
  <c r="W889" i="1" s="1"/>
  <c r="V140" i="1" a="1"/>
  <c r="V140" i="1" s="1"/>
  <c r="W140" i="1" s="1" a="1"/>
  <c r="W140" i="1" s="1"/>
  <c r="V210" i="1" a="1"/>
  <c r="V210" i="1" s="1"/>
  <c r="W210" i="1" s="1" a="1"/>
  <c r="W210" i="1" s="1"/>
  <c r="V642" i="1" a="1"/>
  <c r="V642" i="1" s="1"/>
  <c r="W642" i="1" s="1" a="1"/>
  <c r="W642" i="1" s="1"/>
  <c r="V763" i="1" a="1"/>
  <c r="V763" i="1" s="1"/>
  <c r="W763" i="1" s="1" a="1"/>
  <c r="W763" i="1" s="1"/>
  <c r="V916" i="1" a="1"/>
  <c r="V916" i="1" s="1"/>
  <c r="W916" i="1" s="1" a="1"/>
  <c r="W916" i="1" s="1"/>
  <c r="V451" i="1" a="1"/>
  <c r="V451" i="1" s="1"/>
  <c r="W451" i="1" s="1" a="1"/>
  <c r="W451" i="1" s="1"/>
  <c r="V921" i="1" a="1"/>
  <c r="V921" i="1" s="1"/>
  <c r="W921" i="1" s="1" a="1"/>
  <c r="W921" i="1" s="1"/>
  <c r="V181" i="1" a="1"/>
  <c r="V181" i="1" s="1"/>
  <c r="W181" i="1" s="1" a="1"/>
  <c r="W181" i="1" s="1"/>
  <c r="V841" i="1" a="1"/>
  <c r="V841" i="1" s="1"/>
  <c r="W841" i="1" s="1" a="1"/>
  <c r="W841" i="1" s="1"/>
  <c r="V867" i="1" a="1"/>
  <c r="V867" i="1" s="1"/>
  <c r="W867" i="1" s="1" a="1"/>
  <c r="W867" i="1" s="1"/>
  <c r="V466" i="1" a="1"/>
  <c r="V466" i="1" s="1"/>
  <c r="W466" i="1" s="1" a="1"/>
  <c r="W466" i="1" s="1"/>
  <c r="V848" i="1" a="1"/>
  <c r="V848" i="1" s="1"/>
  <c r="W848" i="1" s="1" a="1"/>
  <c r="W848" i="1" s="1"/>
  <c r="V278" i="1" a="1"/>
  <c r="V278" i="1" s="1"/>
  <c r="W278" i="1" s="1" a="1"/>
  <c r="W278" i="1" s="1"/>
  <c r="V985" i="1" a="1"/>
  <c r="V985" i="1" s="1"/>
  <c r="W985" i="1" s="1" a="1"/>
  <c r="W985" i="1" s="1"/>
  <c r="V211" i="1" a="1"/>
  <c r="V211" i="1" s="1"/>
  <c r="W211" i="1" s="1" a="1"/>
  <c r="W211" i="1" s="1"/>
  <c r="V348" i="1" a="1"/>
  <c r="V348" i="1" s="1"/>
  <c r="W348" i="1" s="1" a="1"/>
  <c r="W348" i="1" s="1"/>
  <c r="V850" i="1" a="1"/>
  <c r="V850" i="1" s="1"/>
  <c r="W850" i="1" s="1" a="1"/>
  <c r="W850" i="1" s="1"/>
  <c r="V341" i="1" a="1"/>
  <c r="V341" i="1" s="1"/>
  <c r="W341" i="1" s="1" a="1"/>
  <c r="W341" i="1" s="1"/>
  <c r="V980" i="1" a="1"/>
  <c r="V980" i="1" s="1"/>
  <c r="W980" i="1" s="1" a="1"/>
  <c r="W980" i="1" s="1"/>
  <c r="V914" i="1" a="1"/>
  <c r="V914" i="1" s="1"/>
  <c r="W914" i="1" s="1" a="1"/>
  <c r="W914" i="1" s="1"/>
  <c r="AC4" i="1"/>
  <c r="AC3" i="1"/>
  <c r="V852" i="1" a="1"/>
  <c r="V852" i="1" s="1"/>
  <c r="W852" i="1" s="1" a="1"/>
  <c r="W852" i="1" s="1"/>
  <c r="V26" i="1" a="1"/>
  <c r="V26" i="1" s="1"/>
  <c r="W26" i="1" s="1" a="1"/>
  <c r="W26" i="1" s="1"/>
  <c r="V754" i="1" a="1"/>
  <c r="V754" i="1" s="1"/>
  <c r="W754" i="1" s="1" a="1"/>
  <c r="W754" i="1" s="1"/>
  <c r="V813" i="1" a="1"/>
  <c r="V813" i="1" s="1"/>
  <c r="W813" i="1" s="1" a="1"/>
  <c r="W813" i="1" s="1"/>
  <c r="V519" i="1" a="1"/>
  <c r="V519" i="1" s="1"/>
  <c r="W519" i="1" s="1" a="1"/>
  <c r="W519" i="1" s="1"/>
  <c r="V152" i="1" a="1"/>
  <c r="V152" i="1" s="1"/>
  <c r="W152" i="1" s="1" a="1"/>
  <c r="W152" i="1" s="1"/>
  <c r="V636" i="1" a="1"/>
  <c r="V636" i="1" s="1"/>
  <c r="W636" i="1" s="1" a="1"/>
  <c r="W636" i="1" s="1"/>
  <c r="V521" i="1" a="1"/>
  <c r="V521" i="1" s="1"/>
  <c r="W521" i="1" s="1" a="1"/>
  <c r="W521" i="1" s="1"/>
  <c r="V573" i="1" a="1"/>
  <c r="V573" i="1" s="1"/>
  <c r="W573" i="1" s="1" a="1"/>
  <c r="W573" i="1" s="1"/>
  <c r="V404" i="1" a="1"/>
  <c r="V404" i="1" s="1"/>
  <c r="W404" i="1" s="1" a="1"/>
  <c r="W404" i="1" s="1"/>
  <c r="AC7" i="1"/>
  <c r="AC8" i="1"/>
  <c r="V708" i="1" a="1"/>
  <c r="V708" i="1" s="1"/>
  <c r="W708" i="1" s="1" a="1"/>
  <c r="W708" i="1" s="1"/>
  <c r="V688" i="1" a="1"/>
  <c r="V688" i="1" s="1"/>
  <c r="W688" i="1" s="1" a="1"/>
  <c r="W688" i="1" s="1"/>
  <c r="V829" i="1" a="1"/>
  <c r="V829" i="1" s="1"/>
  <c r="W829" i="1" s="1" a="1"/>
  <c r="W829" i="1" s="1"/>
  <c r="V650" i="1" a="1"/>
  <c r="V650" i="1" s="1"/>
  <c r="W650" i="1" s="1" a="1"/>
  <c r="W650" i="1" s="1"/>
  <c r="V380" i="1" a="1"/>
  <c r="V380" i="1" s="1"/>
  <c r="W380" i="1" s="1" a="1"/>
  <c r="W380" i="1" s="1"/>
  <c r="V670" i="1" a="1"/>
  <c r="V670" i="1" s="1"/>
  <c r="W670" i="1" s="1" a="1"/>
  <c r="W670" i="1" s="1"/>
  <c r="V131" i="1" a="1"/>
  <c r="V131" i="1" s="1"/>
  <c r="W131" i="1" s="1" a="1"/>
  <c r="W131" i="1" s="1"/>
  <c r="V40" i="1" a="1"/>
  <c r="V40" i="1" s="1"/>
  <c r="W40" i="1" s="1" a="1"/>
  <c r="W40" i="1" s="1"/>
  <c r="V655" i="1" a="1"/>
  <c r="V655" i="1" s="1"/>
  <c r="W655" i="1" s="1" a="1"/>
  <c r="W655" i="1" s="1"/>
  <c r="V62" i="1" a="1"/>
  <c r="V62" i="1" s="1"/>
  <c r="W62" i="1" s="1" a="1"/>
  <c r="W62" i="1" s="1"/>
  <c r="V572" i="1" a="1"/>
  <c r="V572" i="1" s="1"/>
  <c r="W572" i="1" s="1" a="1"/>
  <c r="W572" i="1" s="1"/>
  <c r="V981" i="1" a="1"/>
  <c r="V981" i="1" s="1"/>
  <c r="W981" i="1" s="1" a="1"/>
  <c r="W981" i="1" s="1"/>
  <c r="V432" i="1" a="1"/>
  <c r="V432" i="1" s="1"/>
  <c r="W432" i="1" s="1" a="1"/>
  <c r="W432" i="1" s="1"/>
  <c r="V809" i="1" a="1"/>
  <c r="V809" i="1" s="1"/>
  <c r="W809" i="1" s="1" a="1"/>
  <c r="W809" i="1" s="1"/>
  <c r="V166" i="1" a="1"/>
  <c r="V166" i="1" s="1"/>
  <c r="W166" i="1" s="1" a="1"/>
  <c r="W166" i="1" s="1"/>
  <c r="V252" i="1" a="1"/>
  <c r="V252" i="1" s="1"/>
  <c r="W252" i="1" s="1" a="1"/>
  <c r="W252" i="1" s="1"/>
  <c r="V682" i="1" a="1"/>
  <c r="V682" i="1" s="1"/>
  <c r="W682" i="1" s="1" a="1"/>
  <c r="W682" i="1" s="1"/>
  <c r="V552" i="1" a="1"/>
  <c r="V552" i="1" s="1"/>
  <c r="W552" i="1" s="1" a="1"/>
  <c r="W552" i="1" s="1"/>
  <c r="V536" i="1" a="1"/>
  <c r="V536" i="1" s="1"/>
  <c r="W536" i="1" s="1" a="1"/>
  <c r="W536" i="1" s="1"/>
  <c r="V1019" i="1" a="1"/>
  <c r="V1019" i="1" s="1"/>
  <c r="W1019" i="1" s="1" a="1"/>
  <c r="W1019" i="1" s="1"/>
  <c r="V479" i="1" a="1"/>
  <c r="V479" i="1" s="1"/>
  <c r="W479" i="1" s="1" a="1"/>
  <c r="W479" i="1" s="1"/>
  <c r="V796" i="1" a="1"/>
  <c r="V796" i="1" s="1"/>
  <c r="W796" i="1" s="1" a="1"/>
  <c r="W796" i="1" s="1"/>
  <c r="V522" i="1" a="1"/>
  <c r="V522" i="1" s="1"/>
  <c r="W522" i="1" s="1" a="1"/>
  <c r="W522" i="1" s="1"/>
  <c r="V251" i="1" a="1"/>
  <c r="V251" i="1" s="1"/>
  <c r="W251" i="1" s="1" a="1"/>
  <c r="W251" i="1" s="1"/>
  <c r="V917" i="1" a="1"/>
  <c r="V917" i="1" s="1"/>
  <c r="W917" i="1" s="1" a="1"/>
  <c r="W917" i="1" s="1"/>
  <c r="V869" i="1" a="1"/>
  <c r="V869" i="1" s="1"/>
  <c r="W869" i="1" s="1" a="1"/>
  <c r="W869" i="1" s="1"/>
  <c r="V828" i="1" a="1"/>
  <c r="V828" i="1" s="1"/>
  <c r="W828" i="1" s="1" a="1"/>
  <c r="W828" i="1" s="1"/>
  <c r="V804" i="1" a="1"/>
  <c r="V804" i="1" s="1"/>
  <c r="W804" i="1" s="1" a="1"/>
  <c r="W804" i="1" s="1"/>
  <c r="V422" i="1" a="1"/>
  <c r="V422" i="1" s="1"/>
  <c r="W422" i="1" s="1" a="1"/>
  <c r="W422" i="1" s="1"/>
  <c r="V673" i="1" a="1"/>
  <c r="V673" i="1" s="1"/>
  <c r="W673" i="1" s="1" a="1"/>
  <c r="W673" i="1" s="1"/>
  <c r="V798" i="1" a="1"/>
  <c r="V798" i="1" s="1"/>
  <c r="W798" i="1" s="1" a="1"/>
  <c r="W798" i="1" s="1"/>
  <c r="V586" i="1" a="1"/>
  <c r="V586" i="1" s="1"/>
  <c r="W586" i="1" s="1" a="1"/>
  <c r="W586" i="1" s="1"/>
  <c r="V351" i="1" a="1"/>
  <c r="V351" i="1" s="1"/>
  <c r="W351" i="1" s="1" a="1"/>
  <c r="W351" i="1" s="1"/>
  <c r="V436" i="1" a="1"/>
  <c r="V436" i="1" s="1"/>
  <c r="W436" i="1" s="1" a="1"/>
  <c r="W436" i="1" s="1"/>
  <c r="V97" i="1" a="1"/>
  <c r="V97" i="1" s="1"/>
  <c r="W97" i="1" s="1" a="1"/>
  <c r="W97" i="1" s="1"/>
  <c r="V38" i="1" a="1"/>
  <c r="V38" i="1" s="1"/>
  <c r="W38" i="1" s="1" a="1"/>
  <c r="W38" i="1" s="1"/>
  <c r="V246" i="1" a="1"/>
  <c r="V246" i="1" s="1"/>
  <c r="W246" i="1" s="1" a="1"/>
  <c r="W246" i="1" s="1"/>
  <c r="V875" i="1" a="1"/>
  <c r="V875" i="1" s="1"/>
  <c r="W875" i="1" s="1" a="1"/>
  <c r="W875" i="1" s="1"/>
  <c r="V891" i="1" a="1"/>
  <c r="V891" i="1" s="1"/>
  <c r="W891" i="1" s="1" a="1"/>
  <c r="W891" i="1" s="1"/>
  <c r="V29" i="1" a="1"/>
  <c r="V29" i="1" s="1"/>
  <c r="W29" i="1" s="1" a="1"/>
  <c r="W29" i="1" s="1"/>
  <c r="V556" i="1" a="1"/>
  <c r="V556" i="1" s="1"/>
  <c r="W556" i="1" s="1" a="1"/>
  <c r="W556" i="1" s="1"/>
  <c r="V395" i="1" a="1"/>
  <c r="V395" i="1" s="1"/>
  <c r="W395" i="1" s="1" a="1"/>
  <c r="W395" i="1" s="1"/>
  <c r="V863" i="1" a="1"/>
  <c r="V863" i="1" s="1"/>
  <c r="W863" i="1" s="1" a="1"/>
  <c r="W863" i="1" s="1"/>
  <c r="V423" i="1" a="1"/>
  <c r="V423" i="1" s="1"/>
  <c r="W423" i="1" s="1" a="1"/>
  <c r="W423" i="1" s="1"/>
  <c r="V714" i="1" a="1"/>
  <c r="V714" i="1" s="1"/>
  <c r="W714" i="1" s="1" a="1"/>
  <c r="W714" i="1" s="1"/>
  <c r="V24" i="1" a="1"/>
  <c r="V24" i="1" s="1"/>
  <c r="W24" i="1" s="1" a="1"/>
  <c r="W24" i="1" s="1"/>
  <c r="V695" i="1" a="1"/>
  <c r="V695" i="1" s="1"/>
  <c r="W695" i="1" s="1" a="1"/>
  <c r="W695" i="1" s="1"/>
  <c r="V326" i="1" a="1"/>
  <c r="V326" i="1" s="1"/>
  <c r="W326" i="1" s="1" a="1"/>
  <c r="W326" i="1" s="1"/>
  <c r="V772" i="1" a="1"/>
  <c r="V772" i="1" s="1"/>
  <c r="W772" i="1" s="1" a="1"/>
  <c r="W772" i="1" s="1"/>
  <c r="V273" i="1" a="1"/>
  <c r="V273" i="1" s="1"/>
  <c r="W273" i="1" s="1" a="1"/>
  <c r="W273" i="1" s="1"/>
  <c r="V606" i="1" a="1"/>
  <c r="V606" i="1" s="1"/>
  <c r="W606" i="1" s="1" a="1"/>
  <c r="W606" i="1" s="1"/>
  <c r="V658" i="1" a="1"/>
  <c r="V658" i="1" s="1"/>
  <c r="W658" i="1" s="1" a="1"/>
  <c r="W658" i="1" s="1"/>
  <c r="V764" i="1" a="1"/>
  <c r="V764" i="1" s="1"/>
  <c r="W764" i="1" s="1" a="1"/>
  <c r="W764" i="1" s="1"/>
  <c r="V82" i="1" a="1"/>
  <c r="V82" i="1" s="1"/>
  <c r="W82" i="1" s="1" a="1"/>
  <c r="W82" i="1" s="1"/>
  <c r="V865" i="1" a="1"/>
  <c r="V865" i="1" s="1"/>
  <c r="W865" i="1" s="1" a="1"/>
  <c r="W865" i="1" s="1"/>
  <c r="V993" i="1" a="1"/>
  <c r="V993" i="1" s="1"/>
  <c r="W993" i="1" s="1" a="1"/>
  <c r="W993" i="1" s="1"/>
  <c r="V33" i="1" a="1"/>
  <c r="V33" i="1" s="1"/>
  <c r="W33" i="1" s="1" a="1"/>
  <c r="W33" i="1" s="1"/>
  <c r="V373" i="1" a="1"/>
  <c r="V373" i="1" s="1"/>
  <c r="W373" i="1" s="1" a="1"/>
  <c r="W373" i="1" s="1"/>
  <c r="V213" i="1" a="1"/>
  <c r="V213" i="1" s="1"/>
  <c r="W213" i="1" s="1" a="1"/>
  <c r="W213" i="1" s="1"/>
  <c r="V449" i="1" a="1"/>
  <c r="V449" i="1" s="1"/>
  <c r="W449" i="1" s="1" a="1"/>
  <c r="W449" i="1" s="1"/>
  <c r="V603" i="1" a="1"/>
  <c r="V603" i="1" s="1"/>
  <c r="W603" i="1" s="1" a="1"/>
  <c r="W603" i="1" s="1"/>
  <c r="V239" i="1" a="1"/>
  <c r="V239" i="1" s="1"/>
  <c r="W239" i="1" s="1" a="1"/>
  <c r="W239" i="1" s="1"/>
  <c r="V874" i="1" a="1"/>
  <c r="V874" i="1" s="1"/>
  <c r="W874" i="1" s="1" a="1"/>
  <c r="W874" i="1" s="1"/>
  <c r="V401" i="1" a="1"/>
  <c r="V401" i="1" s="1"/>
  <c r="W401" i="1" s="1" a="1"/>
  <c r="W401" i="1" s="1"/>
  <c r="V802" i="1" a="1"/>
  <c r="V802" i="1" s="1"/>
  <c r="W802" i="1" s="1" a="1"/>
  <c r="W802" i="1" s="1"/>
  <c r="V84" i="1" a="1"/>
  <c r="V84" i="1" s="1"/>
  <c r="W84" i="1" s="1" a="1"/>
  <c r="W84" i="1" s="1"/>
  <c r="V662" i="1" a="1"/>
  <c r="V662" i="1" s="1"/>
  <c r="W662" i="1" s="1" a="1"/>
  <c r="W662" i="1" s="1"/>
  <c r="V534" i="1" a="1"/>
  <c r="V534" i="1" s="1"/>
  <c r="W534" i="1" s="1" a="1"/>
  <c r="W534" i="1" s="1"/>
  <c r="V635" i="1" a="1"/>
  <c r="V635" i="1" s="1"/>
  <c r="W635" i="1" s="1" a="1"/>
  <c r="W635" i="1" s="1"/>
  <c r="V316" i="1" a="1"/>
  <c r="V316" i="1" s="1"/>
  <c r="W316" i="1" s="1" a="1"/>
  <c r="W316" i="1" s="1"/>
  <c r="V908" i="1" a="1"/>
  <c r="V908" i="1" s="1"/>
  <c r="W908" i="1" s="1" a="1"/>
  <c r="W908" i="1" s="1"/>
  <c r="V312" i="1" a="1"/>
  <c r="V312" i="1" s="1"/>
  <c r="W312" i="1" s="1" a="1"/>
  <c r="W312" i="1" s="1"/>
  <c r="V887" i="1" a="1"/>
  <c r="V887" i="1" s="1"/>
  <c r="W887" i="1" s="1" a="1"/>
  <c r="W887" i="1" s="1"/>
  <c r="V298" i="1" a="1"/>
  <c r="V298" i="1" s="1"/>
  <c r="W298" i="1" s="1" a="1"/>
  <c r="W298" i="1" s="1"/>
  <c r="V253" i="1" a="1"/>
  <c r="V253" i="1" s="1"/>
  <c r="W253" i="1" s="1" a="1"/>
  <c r="W253" i="1" s="1"/>
  <c r="V200" i="1" a="1"/>
  <c r="V200" i="1" s="1"/>
  <c r="W200" i="1" s="1" a="1"/>
  <c r="W200" i="1" s="1"/>
  <c r="V218" i="1" a="1"/>
  <c r="V218" i="1" s="1"/>
  <c r="W218" i="1" s="1" a="1"/>
  <c r="W218" i="1" s="1"/>
  <c r="V203" i="1" a="1"/>
  <c r="V203" i="1" s="1"/>
  <c r="W203" i="1" s="1" a="1"/>
  <c r="W203" i="1" s="1"/>
  <c r="V463" i="1" a="1"/>
  <c r="V463" i="1" s="1"/>
  <c r="W463" i="1" s="1" a="1"/>
  <c r="W463" i="1" s="1"/>
  <c r="V325" i="1" a="1"/>
  <c r="V325" i="1" s="1"/>
  <c r="W325" i="1" s="1" a="1"/>
  <c r="W325" i="1" s="1"/>
  <c r="V678" i="1" a="1"/>
  <c r="V678" i="1" s="1"/>
  <c r="W678" i="1" s="1" a="1"/>
  <c r="W678" i="1" s="1"/>
  <c r="V327" i="1" a="1"/>
  <c r="V327" i="1" s="1"/>
  <c r="W327" i="1" s="1" a="1"/>
  <c r="W327" i="1" s="1"/>
  <c r="V175" i="1" a="1"/>
  <c r="V175" i="1" s="1"/>
  <c r="W175" i="1" s="1" a="1"/>
  <c r="W175" i="1" s="1"/>
  <c r="V716" i="1" a="1"/>
  <c r="V716" i="1" s="1"/>
  <c r="W716" i="1" s="1" a="1"/>
  <c r="W716" i="1" s="1"/>
  <c r="V608" i="1" a="1"/>
  <c r="V608" i="1" s="1"/>
  <c r="W608" i="1" s="1" a="1"/>
  <c r="W608" i="1" s="1"/>
  <c r="V88" i="1" a="1"/>
  <c r="V88" i="1" s="1"/>
  <c r="W88" i="1" s="1" a="1"/>
  <c r="W88" i="1" s="1"/>
  <c r="V805" i="1" a="1"/>
  <c r="V805" i="1" s="1"/>
  <c r="W805" i="1" s="1" a="1"/>
  <c r="W805" i="1" s="1"/>
  <c r="V472" i="1" a="1"/>
  <c r="V472" i="1" s="1"/>
  <c r="W472" i="1" s="1" a="1"/>
  <c r="W472" i="1" s="1"/>
  <c r="V612" i="1" a="1"/>
  <c r="V612" i="1" s="1"/>
  <c r="W612" i="1" s="1" a="1"/>
  <c r="W612" i="1" s="1"/>
  <c r="V665" i="1" a="1"/>
  <c r="V665" i="1" s="1"/>
  <c r="W665" i="1" s="1" a="1"/>
  <c r="W665" i="1" s="1"/>
  <c r="V523" i="1" a="1"/>
  <c r="V523" i="1" s="1"/>
  <c r="W523" i="1" s="1" a="1"/>
  <c r="W523" i="1" s="1"/>
  <c r="V100" i="1" a="1"/>
  <c r="V100" i="1" s="1"/>
  <c r="W100" i="1" s="1" a="1"/>
  <c r="W100" i="1" s="1"/>
  <c r="V997" i="1" a="1"/>
  <c r="V997" i="1" s="1"/>
  <c r="W997" i="1" s="1" a="1"/>
  <c r="W997" i="1" s="1"/>
  <c r="V823" i="1" a="1"/>
  <c r="V823" i="1" s="1"/>
  <c r="W823" i="1" s="1" a="1"/>
  <c r="W823" i="1" s="1"/>
  <c r="V83" i="1" a="1"/>
  <c r="V83" i="1" s="1"/>
  <c r="W83" i="1" s="1" a="1"/>
  <c r="W83" i="1" s="1"/>
  <c r="V719" i="1" a="1"/>
  <c r="V719" i="1" s="1"/>
  <c r="W719" i="1" s="1" a="1"/>
  <c r="W719" i="1" s="1"/>
  <c r="V768" i="1" a="1"/>
  <c r="V768" i="1" s="1"/>
  <c r="W768" i="1" s="1" a="1"/>
  <c r="W768" i="1" s="1"/>
  <c r="V147" i="1" a="1"/>
  <c r="V147" i="1" s="1"/>
  <c r="W147" i="1" s="1" a="1"/>
  <c r="W147" i="1" s="1"/>
  <c r="V601" i="1" a="1"/>
  <c r="V601" i="1" s="1"/>
  <c r="W601" i="1" s="1" a="1"/>
  <c r="W601" i="1" s="1"/>
  <c r="V214" i="1" a="1"/>
  <c r="V214" i="1" s="1"/>
  <c r="W214" i="1" s="1" a="1"/>
  <c r="W214" i="1" s="1"/>
  <c r="V297" i="1" a="1"/>
  <c r="V297" i="1" s="1"/>
  <c r="W297" i="1" s="1" a="1"/>
  <c r="W297" i="1" s="1"/>
  <c r="V415" i="1" a="1"/>
  <c r="V415" i="1" s="1"/>
  <c r="W415" i="1" s="1" a="1"/>
  <c r="W415" i="1" s="1"/>
  <c r="V553" i="1" a="1"/>
  <c r="V553" i="1" s="1"/>
  <c r="W553" i="1" s="1" a="1"/>
  <c r="W553" i="1" s="1"/>
  <c r="V78" i="1" a="1"/>
  <c r="V78" i="1" s="1"/>
  <c r="W78" i="1" s="1" a="1"/>
  <c r="W78" i="1" s="1"/>
  <c r="V713" i="1" a="1"/>
  <c r="V713" i="1" s="1"/>
  <c r="W713" i="1" s="1" a="1"/>
  <c r="W713" i="1" s="1"/>
  <c r="V41" i="1" a="1"/>
  <c r="V41" i="1" s="1"/>
  <c r="W41" i="1" s="1" a="1"/>
  <c r="W41" i="1" s="1"/>
  <c r="V882" i="1" a="1"/>
  <c r="V882" i="1" s="1"/>
  <c r="W882" i="1" s="1" a="1"/>
  <c r="W882" i="1" s="1"/>
  <c r="V827" i="1" a="1"/>
  <c r="V827" i="1" s="1"/>
  <c r="W827" i="1" s="1" a="1"/>
  <c r="W827" i="1" s="1"/>
  <c r="V260" i="1" a="1"/>
  <c r="V260" i="1" s="1"/>
  <c r="W260" i="1" s="1" a="1"/>
  <c r="W260" i="1" s="1"/>
  <c r="V28" i="1" a="1"/>
  <c r="V28" i="1" s="1"/>
  <c r="W28" i="1" s="1" a="1"/>
  <c r="W28" i="1" s="1"/>
  <c r="V715" i="1" a="1"/>
  <c r="V715" i="1" s="1"/>
  <c r="W715" i="1" s="1" a="1"/>
  <c r="W715" i="1" s="1"/>
  <c r="V117" i="1" a="1"/>
  <c r="V117" i="1" s="1"/>
  <c r="W117" i="1" s="1" a="1"/>
  <c r="W117" i="1" s="1"/>
  <c r="V86" i="1" a="1"/>
  <c r="V86" i="1" s="1"/>
  <c r="W86" i="1" s="1" a="1"/>
  <c r="W86" i="1" s="1"/>
  <c r="V424" i="1" a="1"/>
  <c r="V424" i="1" s="1"/>
  <c r="W424" i="1" s="1" a="1"/>
  <c r="W424" i="1" s="1"/>
  <c r="V8" i="1" a="1"/>
  <c r="V8" i="1" s="1"/>
  <c r="W8" i="1" s="1" a="1"/>
  <c r="W8" i="1" s="1"/>
  <c r="V31" i="1" a="1"/>
  <c r="V31" i="1" s="1"/>
  <c r="W31" i="1" s="1" a="1"/>
  <c r="W31" i="1" s="1"/>
  <c r="V780" i="1" a="1"/>
  <c r="V780" i="1" s="1"/>
  <c r="W780" i="1" s="1" a="1"/>
  <c r="W780" i="1" s="1"/>
  <c r="V686" i="1" a="1"/>
  <c r="V686" i="1" s="1"/>
  <c r="W686" i="1" s="1" a="1"/>
  <c r="W686" i="1" s="1"/>
  <c r="V520" i="1" a="1"/>
  <c r="V520" i="1" s="1"/>
  <c r="W520" i="1" s="1" a="1"/>
  <c r="W520" i="1" s="1"/>
  <c r="V171" i="1" a="1"/>
  <c r="V171" i="1" s="1"/>
  <c r="W171" i="1" s="1" a="1"/>
  <c r="W171" i="1" s="1"/>
  <c r="V784" i="1" a="1"/>
  <c r="V784" i="1" s="1"/>
  <c r="W784" i="1" s="1" a="1"/>
  <c r="W784" i="1" s="1"/>
  <c r="V12" i="1" a="1"/>
  <c r="V12" i="1" s="1"/>
  <c r="W12" i="1" s="1" a="1"/>
  <c r="W12" i="1" s="1"/>
  <c r="V271" i="1" a="1"/>
  <c r="V271" i="1" s="1"/>
  <c r="W271" i="1" s="1" a="1"/>
  <c r="W271" i="1" s="1"/>
  <c r="V659" i="1" a="1"/>
  <c r="V659" i="1" s="1"/>
  <c r="W659" i="1" s="1" a="1"/>
  <c r="W659" i="1" s="1"/>
  <c r="V158" i="1" a="1"/>
  <c r="V158" i="1" s="1"/>
  <c r="W158" i="1" s="1" a="1"/>
  <c r="W158" i="1" s="1"/>
  <c r="V427" i="1" a="1"/>
  <c r="V427" i="1" s="1"/>
  <c r="W427" i="1" s="1" a="1"/>
  <c r="W427" i="1" s="1"/>
  <c r="V45" i="1" a="1"/>
  <c r="V45" i="1" s="1"/>
  <c r="W45" i="1" s="1" a="1"/>
  <c r="W45" i="1" s="1"/>
  <c r="V930" i="1" a="1"/>
  <c r="V930" i="1" s="1"/>
  <c r="W930" i="1" s="1" a="1"/>
  <c r="W930" i="1" s="1"/>
  <c r="V966" i="1" a="1"/>
  <c r="V966" i="1" s="1"/>
  <c r="W966" i="1" s="1" a="1"/>
  <c r="W966" i="1" s="1"/>
  <c r="V542" i="1" a="1"/>
  <c r="V542" i="1" s="1"/>
  <c r="W542" i="1" s="1" a="1"/>
  <c r="W542" i="1" s="1"/>
  <c r="V226" i="1" a="1"/>
  <c r="V226" i="1" s="1"/>
  <c r="W226" i="1" s="1" a="1"/>
  <c r="W226" i="1" s="1"/>
  <c r="V167" i="1" a="1"/>
  <c r="V167" i="1" s="1"/>
  <c r="W167" i="1" s="1" a="1"/>
  <c r="W167" i="1" s="1"/>
  <c r="V944" i="1" a="1"/>
  <c r="V944" i="1" s="1"/>
  <c r="W944" i="1" s="1" a="1"/>
  <c r="W944" i="1" s="1"/>
  <c r="V363" i="1" a="1"/>
  <c r="V363" i="1" s="1"/>
  <c r="W363" i="1" s="1" a="1"/>
  <c r="W363" i="1" s="1"/>
  <c r="V418" i="1" a="1"/>
  <c r="V418" i="1" s="1"/>
  <c r="W418" i="1" s="1" a="1"/>
  <c r="W418" i="1" s="1"/>
  <c r="V733" i="1" a="1"/>
  <c r="V733" i="1" s="1"/>
  <c r="W733" i="1" s="1" a="1"/>
  <c r="W733" i="1" s="1"/>
  <c r="V973" i="1" a="1"/>
  <c r="V973" i="1" s="1"/>
  <c r="W973" i="1" s="1" a="1"/>
  <c r="W973" i="1" s="1"/>
  <c r="V105" i="1" a="1"/>
  <c r="V105" i="1" s="1"/>
  <c r="W105" i="1" s="1" a="1"/>
  <c r="W105" i="1" s="1"/>
  <c r="V215" i="1" a="1"/>
  <c r="V215" i="1" s="1"/>
  <c r="W215" i="1" s="1" a="1"/>
  <c r="W215" i="1" s="1"/>
  <c r="V153" i="1" a="1"/>
  <c r="V153" i="1" s="1"/>
  <c r="W153" i="1" s="1" a="1"/>
  <c r="W153" i="1" s="1"/>
  <c r="V225" i="1" a="1"/>
  <c r="V225" i="1" s="1"/>
  <c r="W225" i="1" s="1" a="1"/>
  <c r="W225" i="1" s="1"/>
  <c r="V1010" i="1" a="1"/>
  <c r="V1010" i="1" s="1"/>
  <c r="W1010" i="1" s="1" a="1"/>
  <c r="W1010" i="1" s="1"/>
  <c r="V975" i="1" a="1"/>
  <c r="V975" i="1" s="1"/>
  <c r="W975" i="1" s="1" a="1"/>
  <c r="W975" i="1" s="1"/>
  <c r="V624" i="1" a="1"/>
  <c r="V624" i="1" s="1"/>
  <c r="W624" i="1" s="1" a="1"/>
  <c r="W624" i="1" s="1"/>
  <c r="V574" i="1" a="1"/>
  <c r="V574" i="1" s="1"/>
  <c r="W574" i="1" s="1" a="1"/>
  <c r="W574" i="1" s="1"/>
  <c r="V55" i="1" a="1"/>
  <c r="V55" i="1" s="1"/>
  <c r="W55" i="1" s="1" a="1"/>
  <c r="W55" i="1" s="1"/>
  <c r="V627" i="1" a="1"/>
  <c r="V627" i="1" s="1"/>
  <c r="W627" i="1" s="1" a="1"/>
  <c r="W627" i="1" s="1"/>
  <c r="V962" i="1" a="1"/>
  <c r="V962" i="1" s="1"/>
  <c r="W962" i="1" s="1" a="1"/>
  <c r="W962" i="1" s="1"/>
  <c r="V1022" i="1" a="1"/>
  <c r="V1022" i="1" s="1"/>
  <c r="W1022" i="1" s="1" a="1"/>
  <c r="W1022" i="1" s="1"/>
  <c r="V402" i="1" a="1"/>
  <c r="V402" i="1" s="1"/>
  <c r="W402" i="1" s="1" a="1"/>
  <c r="W402" i="1" s="1"/>
  <c r="V261" i="1" a="1"/>
  <c r="V261" i="1" s="1"/>
  <c r="W261" i="1" s="1" a="1"/>
  <c r="W261" i="1" s="1"/>
  <c r="V901" i="1" a="1"/>
  <c r="V901" i="1" s="1"/>
  <c r="W901" i="1" s="1" a="1"/>
  <c r="W901" i="1" s="1"/>
  <c r="V435" i="1" a="1"/>
  <c r="V435" i="1" s="1"/>
  <c r="W435" i="1" s="1" a="1"/>
  <c r="W435" i="1" s="1"/>
  <c r="V280" i="1" a="1"/>
  <c r="V280" i="1" s="1"/>
  <c r="W280" i="1" s="1" a="1"/>
  <c r="W280" i="1" s="1"/>
  <c r="V888" i="1" a="1"/>
  <c r="V888" i="1" s="1"/>
  <c r="W888" i="1" s="1" a="1"/>
  <c r="W888" i="1" s="1"/>
  <c r="V1013" i="1" a="1"/>
  <c r="V1013" i="1" s="1"/>
  <c r="W1013" i="1" s="1" a="1"/>
  <c r="W1013" i="1" s="1"/>
  <c r="V75" i="1" a="1"/>
  <c r="V75" i="1" s="1"/>
  <c r="W75" i="1" s="1" a="1"/>
  <c r="W75" i="1" s="1"/>
  <c r="V240" i="1" a="1"/>
  <c r="V240" i="1" s="1"/>
  <c r="W240" i="1" s="1" a="1"/>
  <c r="W240" i="1" s="1"/>
  <c r="V845" i="1" a="1"/>
  <c r="V845" i="1" s="1"/>
  <c r="W845" i="1" s="1" a="1"/>
  <c r="W845" i="1" s="1"/>
  <c r="V751" i="1" a="1"/>
  <c r="V751" i="1" s="1"/>
  <c r="W751" i="1" s="1" a="1"/>
  <c r="W751" i="1" s="1"/>
  <c r="V861" i="1" a="1"/>
  <c r="V861" i="1" s="1"/>
  <c r="W861" i="1" s="1" a="1"/>
  <c r="W861" i="1" s="1"/>
  <c r="V617" i="1" a="1"/>
  <c r="V617" i="1" s="1"/>
  <c r="W617" i="1" s="1" a="1"/>
  <c r="W617" i="1" s="1"/>
  <c r="V46" i="1" a="1"/>
  <c r="V46" i="1" s="1"/>
  <c r="W46" i="1" s="1" a="1"/>
  <c r="W46" i="1" s="1"/>
  <c r="V49" i="1" a="1"/>
  <c r="V49" i="1" s="1"/>
  <c r="W49" i="1" s="1" a="1"/>
  <c r="W49" i="1" s="1"/>
  <c r="V126" i="1" a="1"/>
  <c r="V126" i="1" s="1"/>
  <c r="W126" i="1" s="1" a="1"/>
  <c r="W126" i="1" s="1"/>
  <c r="V258" i="1" a="1"/>
  <c r="V258" i="1" s="1"/>
  <c r="W258" i="1" s="1" a="1"/>
  <c r="W258" i="1" s="1"/>
  <c r="V1031" i="1" a="1"/>
  <c r="V1031" i="1" s="1"/>
  <c r="W1031" i="1" s="1" a="1"/>
  <c r="W1031" i="1" s="1"/>
  <c r="V286" i="1" a="1"/>
  <c r="V286" i="1" s="1"/>
  <c r="W286" i="1" s="1" a="1"/>
  <c r="W286" i="1" s="1"/>
  <c r="V120" i="1" a="1"/>
  <c r="V120" i="1" s="1"/>
  <c r="W120" i="1" s="1" a="1"/>
  <c r="W120" i="1" s="1"/>
  <c r="V535" i="1" a="1"/>
  <c r="V535" i="1" s="1"/>
  <c r="W535" i="1" s="1" a="1"/>
  <c r="W535" i="1" s="1"/>
  <c r="V412" i="1" a="1"/>
  <c r="V412" i="1" s="1"/>
  <c r="W412" i="1" s="1" a="1"/>
  <c r="W412" i="1" s="1"/>
  <c r="V76" i="1" a="1"/>
  <c r="V76" i="1" s="1"/>
  <c r="W76" i="1" s="1" a="1"/>
  <c r="W76" i="1" s="1"/>
  <c r="V398" i="1" a="1"/>
  <c r="V398" i="1" s="1"/>
  <c r="W398" i="1" s="1" a="1"/>
  <c r="W398" i="1" s="1"/>
  <c r="V710" i="1" a="1"/>
  <c r="V710" i="1" s="1"/>
  <c r="W710" i="1" s="1" a="1"/>
  <c r="W710" i="1" s="1"/>
  <c r="V212" i="1" a="1"/>
  <c r="V212" i="1" s="1"/>
  <c r="W212" i="1" s="1" a="1"/>
  <c r="W212" i="1" s="1"/>
  <c r="V877" i="1" a="1"/>
  <c r="V877" i="1" s="1"/>
  <c r="W877" i="1" s="1" a="1"/>
  <c r="W877" i="1" s="1"/>
  <c r="V706" i="1" a="1"/>
  <c r="V706" i="1" s="1"/>
  <c r="W706" i="1" s="1" a="1"/>
  <c r="W706" i="1" s="1"/>
  <c r="V216" i="1" a="1"/>
  <c r="V216" i="1" s="1"/>
  <c r="W216" i="1" s="1" a="1"/>
  <c r="W216" i="1" s="1"/>
  <c r="V391" i="1" a="1"/>
  <c r="V391" i="1" s="1"/>
  <c r="W391" i="1" s="1" a="1"/>
  <c r="W391" i="1" s="1"/>
  <c r="V270" i="1" a="1"/>
  <c r="V270" i="1" s="1"/>
  <c r="W270" i="1" s="1" a="1"/>
  <c r="W270" i="1" s="1"/>
  <c r="V421" i="1" a="1"/>
  <c r="V421" i="1" s="1"/>
  <c r="W421" i="1" s="1" a="1"/>
  <c r="W421" i="1" s="1"/>
  <c r="V646" i="1" a="1"/>
  <c r="V646" i="1" s="1"/>
  <c r="W646" i="1" s="1" a="1"/>
  <c r="W646" i="1" s="1"/>
  <c r="V878" i="1" a="1"/>
  <c r="V878" i="1" s="1"/>
  <c r="W878" i="1" s="1" a="1"/>
  <c r="W878" i="1" s="1"/>
  <c r="V640" i="1" a="1"/>
  <c r="V640" i="1" s="1"/>
  <c r="W640" i="1" s="1" a="1"/>
  <c r="W640" i="1" s="1"/>
  <c r="V89" i="1" a="1"/>
  <c r="V89" i="1" s="1"/>
  <c r="W89" i="1" s="1" a="1"/>
  <c r="W89" i="1" s="1"/>
  <c r="V364" i="1" a="1"/>
  <c r="V364" i="1" s="1"/>
  <c r="W364" i="1" s="1" a="1"/>
  <c r="W364" i="1" s="1"/>
  <c r="V691" i="1" a="1"/>
  <c r="V691" i="1" s="1"/>
  <c r="W691" i="1" s="1" a="1"/>
  <c r="W691" i="1" s="1"/>
  <c r="V834" i="1" a="1"/>
  <c r="V834" i="1" s="1"/>
  <c r="W834" i="1" s="1" a="1"/>
  <c r="W834" i="1" s="1"/>
  <c r="V296" i="1" a="1"/>
  <c r="V296" i="1" s="1"/>
  <c r="W296" i="1" s="1" a="1"/>
  <c r="W296" i="1" s="1"/>
  <c r="V473" i="1" a="1"/>
  <c r="V473" i="1" s="1"/>
  <c r="W473" i="1" s="1" a="1"/>
  <c r="W473" i="1" s="1"/>
  <c r="V541" i="1" a="1"/>
  <c r="V541" i="1" s="1"/>
  <c r="W541" i="1" s="1" a="1"/>
  <c r="W541" i="1" s="1"/>
  <c r="V611" i="1" a="1"/>
  <c r="V611" i="1" s="1"/>
  <c r="W611" i="1" s="1" a="1"/>
  <c r="W611" i="1" s="1"/>
  <c r="V143" i="1" a="1"/>
  <c r="V143" i="1" s="1"/>
  <c r="W143" i="1" s="1" a="1"/>
  <c r="W143" i="1" s="1"/>
  <c r="V677" i="1" a="1"/>
  <c r="V677" i="1" s="1"/>
  <c r="W677" i="1" s="1" a="1"/>
  <c r="W677" i="1" s="1"/>
  <c r="V22" i="1" a="1"/>
  <c r="V22" i="1" s="1"/>
  <c r="W22" i="1" s="1" a="1"/>
  <c r="W22" i="1" s="1"/>
  <c r="V859" i="1" a="1"/>
  <c r="V859" i="1" s="1"/>
  <c r="W859" i="1" s="1" a="1"/>
  <c r="W859" i="1" s="1"/>
  <c r="V447" i="1" a="1"/>
  <c r="V447" i="1" s="1"/>
  <c r="W447" i="1" s="1" a="1"/>
  <c r="W447" i="1" s="1"/>
  <c r="V157" i="1" a="1"/>
  <c r="V157" i="1" s="1"/>
  <c r="W157" i="1" s="1" a="1"/>
  <c r="W157" i="1" s="1"/>
  <c r="V893" i="1" a="1"/>
  <c r="V893" i="1" s="1"/>
  <c r="W893" i="1" s="1" a="1"/>
  <c r="W893" i="1" s="1"/>
  <c r="V34" i="1" a="1"/>
  <c r="V34" i="1" s="1"/>
  <c r="W34" i="1" s="1" a="1"/>
  <c r="W34" i="1" s="1"/>
  <c r="V346" i="1" a="1"/>
  <c r="V346" i="1" s="1"/>
  <c r="W346" i="1" s="1" a="1"/>
  <c r="W346" i="1" s="1"/>
  <c r="V956" i="1" a="1"/>
  <c r="V956" i="1" s="1"/>
  <c r="W956" i="1" s="1" a="1"/>
  <c r="W956" i="1" s="1"/>
  <c r="V15" i="1" a="1"/>
  <c r="V15" i="1" s="1"/>
  <c r="W15" i="1" s="1" a="1"/>
  <c r="W15" i="1" s="1"/>
  <c r="V244" i="1" a="1"/>
  <c r="V244" i="1" s="1"/>
  <c r="W244" i="1" s="1" a="1"/>
  <c r="W244" i="1" s="1"/>
  <c r="V1029" i="1" a="1"/>
  <c r="V1029" i="1" s="1"/>
  <c r="W1029" i="1" s="1" a="1"/>
  <c r="W1029" i="1" s="1"/>
  <c r="V540" i="1" a="1"/>
  <c r="V540" i="1" s="1"/>
  <c r="W540" i="1" s="1" a="1"/>
  <c r="W540" i="1" s="1"/>
  <c r="V125" i="1" a="1"/>
  <c r="V125" i="1" s="1"/>
  <c r="W125" i="1" s="1" a="1"/>
  <c r="W125" i="1" s="1"/>
  <c r="V946" i="1" a="1"/>
  <c r="V946" i="1" s="1"/>
  <c r="W946" i="1" s="1" a="1"/>
  <c r="W946" i="1" s="1"/>
  <c r="V179" i="1" a="1"/>
  <c r="V179" i="1" s="1"/>
  <c r="W179" i="1" s="1" a="1"/>
  <c r="W179" i="1" s="1"/>
  <c r="V988" i="1" a="1"/>
  <c r="V988" i="1" s="1"/>
  <c r="W988" i="1" s="1" a="1"/>
  <c r="W988" i="1" s="1"/>
  <c r="V879" i="1" a="1"/>
  <c r="V879" i="1" s="1"/>
  <c r="W879" i="1" s="1" a="1"/>
  <c r="W879" i="1" s="1"/>
  <c r="V948" i="1" a="1"/>
  <c r="V948" i="1" s="1"/>
  <c r="W948" i="1" s="1" a="1"/>
  <c r="W948" i="1" s="1"/>
  <c r="V99" i="1" a="1"/>
  <c r="V99" i="1" s="1"/>
  <c r="W99" i="1" s="1" a="1"/>
  <c r="W99" i="1" s="1"/>
  <c r="V111" i="1" a="1"/>
  <c r="V111" i="1" s="1"/>
  <c r="W111" i="1" s="1" a="1"/>
  <c r="W111" i="1" s="1"/>
  <c r="V462" i="1" a="1"/>
  <c r="V462" i="1" s="1"/>
  <c r="W462" i="1" s="1" a="1"/>
  <c r="W462" i="1" s="1"/>
  <c r="V222" i="1" a="1"/>
  <c r="V222" i="1" s="1"/>
  <c r="W222" i="1" s="1" a="1"/>
  <c r="W222" i="1" s="1"/>
  <c r="V182" i="1" a="1"/>
  <c r="V182" i="1" s="1"/>
  <c r="W182" i="1" s="1" a="1"/>
  <c r="W182" i="1" s="1"/>
  <c r="V456" i="1" a="1"/>
  <c r="V456" i="1" s="1"/>
  <c r="W456" i="1" s="1" a="1"/>
  <c r="W456" i="1" s="1"/>
  <c r="V234" i="1" a="1"/>
  <c r="V234" i="1" s="1"/>
  <c r="W234" i="1" s="1" a="1"/>
  <c r="W234" i="1" s="1"/>
  <c r="V621" i="1" a="1"/>
  <c r="V621" i="1" s="1"/>
  <c r="W621" i="1" s="1" a="1"/>
  <c r="W621" i="1" s="1"/>
  <c r="V705" i="1" a="1"/>
  <c r="V705" i="1" s="1"/>
  <c r="W705" i="1" s="1" a="1"/>
  <c r="W705" i="1" s="1"/>
  <c r="V328" i="1" a="1"/>
  <c r="V328" i="1" s="1"/>
  <c r="W328" i="1" s="1" a="1"/>
  <c r="W328" i="1" s="1"/>
  <c r="V151" i="1" a="1"/>
  <c r="V151" i="1" s="1"/>
  <c r="W151" i="1" s="1" a="1"/>
  <c r="W151" i="1" s="1"/>
  <c r="V471" i="1" a="1"/>
  <c r="V471" i="1" s="1"/>
  <c r="W471" i="1" s="1" a="1"/>
  <c r="W471" i="1" s="1"/>
  <c r="V1004" i="1" a="1"/>
  <c r="V1004" i="1" s="1"/>
  <c r="W1004" i="1" s="1" a="1"/>
  <c r="W1004" i="1" s="1"/>
  <c r="V455" i="1" a="1"/>
  <c r="V455" i="1" s="1"/>
  <c r="W455" i="1" s="1" a="1"/>
  <c r="W455" i="1" s="1"/>
  <c r="V972" i="1" a="1"/>
  <c r="V972" i="1" s="1"/>
  <c r="W972" i="1" s="1" a="1"/>
  <c r="W972" i="1" s="1"/>
  <c r="V994" i="1" a="1"/>
  <c r="V994" i="1" s="1"/>
  <c r="W994" i="1" s="1" a="1"/>
  <c r="W994" i="1" s="1"/>
  <c r="V109" i="1" a="1"/>
  <c r="V109" i="1" s="1"/>
  <c r="W109" i="1" s="1" a="1"/>
  <c r="W109" i="1" s="1"/>
  <c r="V675" i="1" a="1"/>
  <c r="V675" i="1" s="1"/>
  <c r="W675" i="1" s="1" a="1"/>
  <c r="W675" i="1" s="1"/>
  <c r="V376" i="1" a="1"/>
  <c r="V376" i="1" s="1"/>
  <c r="W376" i="1" s="1" a="1"/>
  <c r="W376" i="1" s="1"/>
  <c r="V292" i="1" a="1"/>
  <c r="V292" i="1" s="1"/>
  <c r="W292" i="1" s="1" a="1"/>
  <c r="W292" i="1" s="1"/>
  <c r="V128" i="1" a="1"/>
  <c r="V128" i="1" s="1"/>
  <c r="W128" i="1" s="1" a="1"/>
  <c r="W128" i="1" s="1"/>
  <c r="V4" i="1" a="1"/>
  <c r="V4" i="1" s="1"/>
  <c r="W4" i="1" s="1" a="1"/>
  <c r="W4" i="1" s="1"/>
  <c r="V504" i="1" a="1"/>
  <c r="V504" i="1" s="1"/>
  <c r="W504" i="1" s="1" a="1"/>
  <c r="W504" i="1" s="1"/>
  <c r="V183" i="1" a="1"/>
  <c r="V183" i="1" s="1"/>
  <c r="W183" i="1" s="1" a="1"/>
  <c r="W183" i="1" s="1"/>
  <c r="V977" i="1" a="1"/>
  <c r="V977" i="1" s="1"/>
  <c r="W977" i="1" s="1" a="1"/>
  <c r="W977" i="1" s="1"/>
  <c r="V322" i="1" a="1"/>
  <c r="V322" i="1" s="1"/>
  <c r="W322" i="1" s="1" a="1"/>
  <c r="W322" i="1" s="1"/>
  <c r="V641" i="1" a="1"/>
  <c r="V641" i="1" s="1"/>
  <c r="W641" i="1" s="1" a="1"/>
  <c r="W641" i="1" s="1"/>
  <c r="V876" i="1" a="1"/>
  <c r="V876" i="1" s="1"/>
  <c r="W876" i="1" s="1" a="1"/>
  <c r="W876" i="1" s="1"/>
  <c r="V569" i="1" a="1"/>
  <c r="V569" i="1" s="1"/>
  <c r="W569" i="1" s="1" a="1"/>
  <c r="W569" i="1" s="1"/>
  <c r="V747" i="1" a="1"/>
  <c r="V747" i="1" s="1"/>
  <c r="W747" i="1" s="1" a="1"/>
  <c r="W747" i="1" s="1"/>
  <c r="V629" i="1" a="1"/>
  <c r="V629" i="1" s="1"/>
  <c r="W629" i="1" s="1" a="1"/>
  <c r="W629" i="1" s="1"/>
  <c r="V657" i="1" a="1"/>
  <c r="V657" i="1" s="1"/>
  <c r="W657" i="1" s="1" a="1"/>
  <c r="W657" i="1" s="1"/>
  <c r="V236" i="1" a="1"/>
  <c r="V236" i="1" s="1"/>
  <c r="W236" i="1" s="1" a="1"/>
  <c r="W236" i="1" s="1"/>
  <c r="V196" i="1" a="1"/>
  <c r="V196" i="1" s="1"/>
  <c r="W196" i="1" s="1" a="1"/>
  <c r="W196" i="1" s="1"/>
  <c r="V538" i="1" a="1"/>
  <c r="V538" i="1" s="1"/>
  <c r="W538" i="1" s="1" a="1"/>
  <c r="W538" i="1" s="1"/>
  <c r="V818" i="1" a="1"/>
  <c r="V818" i="1" s="1"/>
  <c r="W818" i="1" s="1" a="1"/>
  <c r="W818" i="1" s="1"/>
  <c r="V91" i="1" a="1"/>
  <c r="V91" i="1" s="1"/>
  <c r="W91" i="1" s="1" a="1"/>
  <c r="W91" i="1" s="1"/>
  <c r="V899" i="1" a="1"/>
  <c r="V899" i="1" s="1"/>
  <c r="W899" i="1" s="1" a="1"/>
  <c r="W899" i="1" s="1"/>
  <c r="V295" i="1" a="1"/>
  <c r="V295" i="1" s="1"/>
  <c r="W295" i="1" s="1" a="1"/>
  <c r="W295" i="1" s="1"/>
  <c r="V516" i="1" a="1"/>
  <c r="V516" i="1" s="1"/>
  <c r="W516" i="1" s="1" a="1"/>
  <c r="W516" i="1" s="1"/>
  <c r="V929" i="1" a="1"/>
  <c r="V929" i="1" s="1"/>
  <c r="W929" i="1" s="1" a="1"/>
  <c r="W929" i="1" s="1"/>
  <c r="V558" i="1" a="1"/>
  <c r="V558" i="1" s="1"/>
  <c r="W558" i="1" s="1" a="1"/>
  <c r="W558" i="1" s="1"/>
  <c r="V409" i="1" a="1"/>
  <c r="V409" i="1" s="1"/>
  <c r="W409" i="1" s="1" a="1"/>
  <c r="W409" i="1" s="1"/>
  <c r="V857" i="1" a="1"/>
  <c r="V857" i="1" s="1"/>
  <c r="W857" i="1" s="1" a="1"/>
  <c r="W857" i="1" s="1"/>
  <c r="V177" i="1" a="1"/>
  <c r="V177" i="1" s="1"/>
  <c r="W177" i="1" s="1" a="1"/>
  <c r="W177" i="1" s="1"/>
  <c r="V970" i="1" a="1"/>
  <c r="V970" i="1" s="1"/>
  <c r="W970" i="1" s="1" a="1"/>
  <c r="W970" i="1" s="1"/>
  <c r="V974" i="1" a="1"/>
  <c r="V974" i="1" s="1"/>
  <c r="W974" i="1" s="1" a="1"/>
  <c r="W974" i="1" s="1"/>
  <c r="V680" i="1" a="1"/>
  <c r="V680" i="1" s="1"/>
  <c r="W680" i="1" s="1" a="1"/>
  <c r="W680" i="1" s="1"/>
  <c r="V254" i="1" a="1"/>
  <c r="V254" i="1" s="1"/>
  <c r="W254" i="1" s="1" a="1"/>
  <c r="W254" i="1" s="1"/>
  <c r="V224" i="1" a="1"/>
  <c r="V224" i="1" s="1"/>
  <c r="W224" i="1" s="1" a="1"/>
  <c r="W224" i="1" s="1"/>
  <c r="V19" i="1" a="1"/>
  <c r="V19" i="1" s="1"/>
  <c r="W19" i="1" s="1" a="1"/>
  <c r="W19" i="1" s="1"/>
  <c r="V274" i="1" a="1"/>
  <c r="V274" i="1" s="1"/>
  <c r="W274" i="1" s="1" a="1"/>
  <c r="W274" i="1" s="1"/>
  <c r="V562" i="1" a="1"/>
  <c r="V562" i="1" s="1"/>
  <c r="W562" i="1" s="1" a="1"/>
  <c r="W562" i="1" s="1"/>
  <c r="V320" i="1" a="1"/>
  <c r="V320" i="1" s="1"/>
  <c r="W320" i="1" s="1" a="1"/>
  <c r="W320" i="1" s="1"/>
  <c r="V1011" i="1" a="1"/>
  <c r="V1011" i="1" s="1"/>
  <c r="W1011" i="1" s="1" a="1"/>
  <c r="W1011" i="1" s="1"/>
  <c r="V264" i="1" a="1"/>
  <c r="V264" i="1" s="1"/>
  <c r="W264" i="1" s="1" a="1"/>
  <c r="W264" i="1" s="1"/>
  <c r="V150" i="1" a="1"/>
  <c r="V150" i="1" s="1"/>
  <c r="W150" i="1" s="1" a="1"/>
  <c r="W150" i="1" s="1"/>
  <c r="V614" i="1" a="1"/>
  <c r="V614" i="1" s="1"/>
  <c r="W614" i="1" s="1" a="1"/>
  <c r="W614" i="1" s="1"/>
  <c r="V561" i="1" a="1"/>
  <c r="V561" i="1" s="1"/>
  <c r="W561" i="1" s="1" a="1"/>
  <c r="W561" i="1" s="1"/>
  <c r="V737" i="1" a="1"/>
  <c r="V737" i="1" s="1"/>
  <c r="W737" i="1" s="1" a="1"/>
  <c r="W737" i="1" s="1"/>
  <c r="V607" i="1" a="1"/>
  <c r="V607" i="1" s="1"/>
  <c r="W607" i="1" s="1" a="1"/>
  <c r="W607" i="1" s="1"/>
  <c r="V318" i="1" a="1"/>
  <c r="V318" i="1" s="1"/>
  <c r="W318" i="1" s="1" a="1"/>
  <c r="W318" i="1" s="1"/>
  <c r="V781" i="1" a="1"/>
  <c r="V781" i="1" s="1"/>
  <c r="W781" i="1" s="1" a="1"/>
  <c r="W781" i="1" s="1"/>
  <c r="V571" i="1" a="1"/>
  <c r="V571" i="1" s="1"/>
  <c r="W571" i="1" s="1" a="1"/>
  <c r="W571" i="1" s="1"/>
  <c r="V85" i="1" a="1"/>
  <c r="V85" i="1" s="1"/>
  <c r="W85" i="1" s="1" a="1"/>
  <c r="W85" i="1" s="1"/>
  <c r="V488" i="1" a="1"/>
  <c r="V488" i="1" s="1"/>
  <c r="W488" i="1" s="1" a="1"/>
  <c r="W488" i="1" s="1"/>
  <c r="V227" i="1" a="1"/>
  <c r="V227" i="1" s="1"/>
  <c r="W227" i="1" s="1" a="1"/>
  <c r="W227" i="1" s="1"/>
  <c r="V332" i="1" a="1"/>
  <c r="V332" i="1" s="1"/>
  <c r="W332" i="1" s="1" a="1"/>
  <c r="W332" i="1" s="1"/>
  <c r="V7" i="1" a="1"/>
  <c r="V7" i="1" s="1"/>
  <c r="W7" i="1" s="1" a="1"/>
  <c r="W7" i="1" s="1"/>
  <c r="V722" i="1" a="1"/>
  <c r="V722" i="1" s="1"/>
  <c r="W722" i="1" s="1" a="1"/>
  <c r="W722" i="1" s="1"/>
  <c r="V702" i="1" a="1"/>
  <c r="V702" i="1" s="1"/>
  <c r="W702" i="1" s="1" a="1"/>
  <c r="W702" i="1" s="1"/>
  <c r="V960" i="1" a="1"/>
  <c r="V960" i="1" s="1"/>
  <c r="W960" i="1" s="1" a="1"/>
  <c r="W960" i="1" s="1"/>
  <c r="V146" i="1" a="1"/>
  <c r="V146" i="1" s="1"/>
  <c r="W146" i="1" s="1" a="1"/>
  <c r="W146" i="1" s="1"/>
  <c r="V557" i="1" a="1"/>
  <c r="V557" i="1" s="1"/>
  <c r="W557" i="1" s="1" a="1"/>
  <c r="W557" i="1" s="1"/>
  <c r="V771" i="1" a="1"/>
  <c r="V771" i="1" s="1"/>
  <c r="W771" i="1" s="1" a="1"/>
  <c r="W771" i="1" s="1"/>
  <c r="V414" i="1" a="1"/>
  <c r="V414" i="1" s="1"/>
  <c r="W414" i="1" s="1" a="1"/>
  <c r="W414" i="1" s="1"/>
  <c r="V511" i="1" a="1"/>
  <c r="V511" i="1" s="1"/>
  <c r="W511" i="1" s="1" a="1"/>
  <c r="W511" i="1" s="1"/>
  <c r="V293" i="1" a="1"/>
  <c r="V293" i="1" s="1"/>
  <c r="W293" i="1" s="1" a="1"/>
  <c r="W293" i="1" s="1"/>
  <c r="V510" i="1" a="1"/>
  <c r="V510" i="1" s="1"/>
  <c r="W510" i="1" s="1" a="1"/>
  <c r="W510" i="1" s="1"/>
  <c r="V420" i="1" a="1"/>
  <c r="V420" i="1" s="1"/>
  <c r="W420" i="1" s="1" a="1"/>
  <c r="W420" i="1" s="1"/>
  <c r="V925" i="1" a="1"/>
  <c r="V925" i="1" s="1"/>
  <c r="W925" i="1" s="1" a="1"/>
  <c r="W925" i="1" s="1"/>
  <c r="V909" i="1" a="1"/>
  <c r="V909" i="1" s="1"/>
  <c r="W909" i="1" s="1" a="1"/>
  <c r="W909" i="1" s="1"/>
  <c r="V51" i="1" a="1"/>
  <c r="V51" i="1" s="1"/>
  <c r="W51" i="1" s="1" a="1"/>
  <c r="W51" i="1" s="1"/>
  <c r="V758" i="1" a="1"/>
  <c r="V758" i="1" s="1"/>
  <c r="W758" i="1" s="1" a="1"/>
  <c r="W758" i="1" s="1"/>
  <c r="V305" i="1" a="1"/>
  <c r="V305" i="1" s="1"/>
  <c r="W305" i="1" s="1" a="1"/>
  <c r="W305" i="1" s="1"/>
  <c r="V529" i="1" a="1"/>
  <c r="V529" i="1" s="1"/>
  <c r="W529" i="1" s="1" a="1"/>
  <c r="W529" i="1" s="1"/>
  <c r="V652" i="1" a="1"/>
  <c r="V652" i="1" s="1"/>
  <c r="W652" i="1" s="1" a="1"/>
  <c r="W652" i="1" s="1"/>
  <c r="V70" i="1" a="1"/>
  <c r="V70" i="1" s="1"/>
  <c r="W70" i="1" s="1" a="1"/>
  <c r="W70" i="1" s="1"/>
  <c r="V103" i="1" a="1"/>
  <c r="V103" i="1" s="1"/>
  <c r="W103" i="1" s="1" a="1"/>
  <c r="W103" i="1" s="1"/>
  <c r="V835" i="1" a="1"/>
  <c r="V835" i="1" s="1"/>
  <c r="W835" i="1" s="1" a="1"/>
  <c r="W835" i="1" s="1"/>
  <c r="V546" i="1" a="1"/>
  <c r="V546" i="1" s="1"/>
  <c r="W546" i="1" s="1" a="1"/>
  <c r="W546" i="1" s="1"/>
  <c r="V107" i="1" a="1"/>
  <c r="V107" i="1" s="1"/>
  <c r="W107" i="1" s="1" a="1"/>
  <c r="W107" i="1" s="1"/>
  <c r="V17" i="1" a="1"/>
  <c r="V17" i="1" s="1"/>
  <c r="W17" i="1" s="1" a="1"/>
  <c r="W17" i="1" s="1"/>
  <c r="V476" i="1" a="1"/>
  <c r="V476" i="1" s="1"/>
  <c r="W476" i="1" s="1" a="1"/>
  <c r="W476" i="1" s="1"/>
  <c r="V372" i="1" a="1"/>
  <c r="V372" i="1" s="1"/>
  <c r="W372" i="1" s="1" a="1"/>
  <c r="W372" i="1" s="1"/>
  <c r="V712" i="1" a="1"/>
  <c r="V712" i="1" s="1"/>
  <c r="W712" i="1" s="1" a="1"/>
  <c r="W712" i="1" s="1"/>
  <c r="V313" i="1" a="1"/>
  <c r="V313" i="1" s="1"/>
  <c r="W313" i="1" s="1" a="1"/>
  <c r="W313" i="1" s="1"/>
  <c r="V306" i="1" a="1"/>
  <c r="V306" i="1" s="1"/>
  <c r="W306" i="1" s="1" a="1"/>
  <c r="W306" i="1" s="1"/>
  <c r="V724" i="1" a="1"/>
  <c r="V724" i="1" s="1"/>
  <c r="W724" i="1" s="1" a="1"/>
  <c r="W724" i="1" s="1"/>
  <c r="V745" i="1" a="1"/>
  <c r="V745" i="1" s="1"/>
  <c r="W745" i="1" s="1" a="1"/>
  <c r="W745" i="1" s="1"/>
  <c r="V277" i="1" a="1"/>
  <c r="V277" i="1" s="1"/>
  <c r="W277" i="1" s="1" a="1"/>
  <c r="W277" i="1" s="1"/>
  <c r="V911" i="1" a="1"/>
  <c r="V911" i="1" s="1"/>
  <c r="W911" i="1" s="1" a="1"/>
  <c r="W911" i="1" s="1"/>
  <c r="V1033" i="1" a="1"/>
  <c r="V1033" i="1" s="1"/>
  <c r="W1033" i="1" s="1" a="1"/>
  <c r="W1033" i="1" s="1"/>
  <c r="V740" i="1" a="1"/>
  <c r="V740" i="1" s="1"/>
  <c r="W740" i="1" s="1" a="1"/>
  <c r="W740" i="1" s="1"/>
  <c r="V433" i="1" a="1"/>
  <c r="V433" i="1" s="1"/>
  <c r="W433" i="1" s="1" a="1"/>
  <c r="W433" i="1" s="1"/>
  <c r="V820" i="1" a="1"/>
  <c r="V820" i="1" s="1"/>
  <c r="W820" i="1" s="1" a="1"/>
  <c r="W820" i="1" s="1"/>
  <c r="V141" i="1" a="1"/>
  <c r="V141" i="1" s="1"/>
  <c r="W141" i="1" s="1" a="1"/>
  <c r="W141" i="1" s="1"/>
  <c r="V626" i="1" a="1"/>
  <c r="V626" i="1" s="1"/>
  <c r="W626" i="1" s="1" a="1"/>
  <c r="W626" i="1" s="1"/>
  <c r="V940" i="1" a="1"/>
  <c r="V940" i="1" s="1"/>
  <c r="W940" i="1" s="1" a="1"/>
  <c r="W940" i="1" s="1"/>
  <c r="V958" i="1" a="1"/>
  <c r="V958" i="1" s="1"/>
  <c r="W958" i="1" s="1" a="1"/>
  <c r="W958" i="1" s="1"/>
  <c r="V668" i="1" a="1"/>
  <c r="V668" i="1" s="1"/>
  <c r="W668" i="1" s="1" a="1"/>
  <c r="W668" i="1" s="1"/>
  <c r="V732" i="1" a="1"/>
  <c r="V732" i="1" s="1"/>
  <c r="W732" i="1" s="1" a="1"/>
  <c r="W732" i="1" s="1"/>
  <c r="V385" i="1" a="1"/>
  <c r="V385" i="1" s="1"/>
  <c r="W385" i="1" s="1" a="1"/>
  <c r="W385" i="1" s="1"/>
  <c r="V370" i="1" a="1"/>
  <c r="V370" i="1" s="1"/>
  <c r="W370" i="1" s="1" a="1"/>
  <c r="W370" i="1" s="1"/>
  <c r="V98" i="1" a="1"/>
  <c r="V98" i="1" s="1"/>
  <c r="W98" i="1" s="1" a="1"/>
  <c r="W98" i="1" s="1"/>
  <c r="V77" i="1" a="1"/>
  <c r="V77" i="1" s="1"/>
  <c r="W77" i="1" s="1" a="1"/>
  <c r="W77" i="1" s="1"/>
  <c r="V837" i="1" a="1"/>
  <c r="V837" i="1" s="1"/>
  <c r="W837" i="1" s="1" a="1"/>
  <c r="W837" i="1" s="1"/>
  <c r="V408" i="1" a="1"/>
  <c r="V408" i="1" s="1"/>
  <c r="W408" i="1" s="1" a="1"/>
  <c r="W408" i="1" s="1"/>
  <c r="V920" i="1" a="1"/>
  <c r="V920" i="1" s="1"/>
  <c r="W920" i="1" s="1" a="1"/>
  <c r="W920" i="1" s="1"/>
  <c r="V410" i="1" a="1"/>
  <c r="V410" i="1" s="1"/>
  <c r="W410" i="1" s="1" a="1"/>
  <c r="W410" i="1" s="1"/>
  <c r="V615" i="1" a="1"/>
  <c r="V615" i="1" s="1"/>
  <c r="W615" i="1" s="1" a="1"/>
  <c r="W615" i="1" s="1"/>
  <c r="V195" i="1" a="1"/>
  <c r="V195" i="1" s="1"/>
  <c r="W195" i="1" s="1" a="1"/>
  <c r="W195" i="1" s="1"/>
  <c r="V795" i="1" a="1"/>
  <c r="V795" i="1" s="1"/>
  <c r="W795" i="1" s="1" a="1"/>
  <c r="W795" i="1" s="1"/>
  <c r="V499" i="1" a="1"/>
  <c r="V499" i="1" s="1"/>
  <c r="W499" i="1" s="1" a="1"/>
  <c r="W499" i="1" s="1"/>
  <c r="V885" i="1" a="1"/>
  <c r="V885" i="1" s="1"/>
  <c r="W885" i="1" s="1" a="1"/>
  <c r="W885" i="1" s="1"/>
  <c r="V220" i="1" a="1"/>
  <c r="V220" i="1" s="1"/>
  <c r="W220" i="1" s="1" a="1"/>
  <c r="W220" i="1" s="1"/>
  <c r="V933" i="1" a="1"/>
  <c r="V933" i="1" s="1"/>
  <c r="W933" i="1" s="1" a="1"/>
  <c r="W933" i="1" s="1"/>
  <c r="V114" i="1" a="1"/>
  <c r="V114" i="1" s="1"/>
  <c r="W114" i="1" s="1" a="1"/>
  <c r="W114" i="1" s="1"/>
  <c r="V567" i="1" a="1"/>
  <c r="V567" i="1" s="1"/>
  <c r="W567" i="1" s="1" a="1"/>
  <c r="W567" i="1" s="1"/>
  <c r="V744" i="1" a="1"/>
  <c r="V744" i="1" s="1"/>
  <c r="W744" i="1" s="1" a="1"/>
  <c r="W744" i="1" s="1"/>
  <c r="V1023" i="1" a="1"/>
  <c r="V1023" i="1" s="1"/>
  <c r="W1023" i="1" s="1" a="1"/>
  <c r="W1023" i="1" s="1"/>
  <c r="V651" i="1" a="1"/>
  <c r="V651" i="1" s="1"/>
  <c r="W651" i="1" s="1" a="1"/>
  <c r="W651" i="1" s="1"/>
  <c r="V550" i="1" a="1"/>
  <c r="V550" i="1" s="1"/>
  <c r="W550" i="1" s="1" a="1"/>
  <c r="W550" i="1" s="1"/>
  <c r="V136" i="1" a="1"/>
  <c r="V136" i="1" s="1"/>
  <c r="W136" i="1" s="1" a="1"/>
  <c r="W136" i="1" s="1"/>
  <c r="V789" i="1" a="1"/>
  <c r="V789" i="1" s="1"/>
  <c r="W789" i="1" s="1" a="1"/>
  <c r="W789" i="1" s="1"/>
  <c r="V936" i="1" a="1"/>
  <c r="V936" i="1" s="1"/>
  <c r="W936" i="1" s="1" a="1"/>
  <c r="W936" i="1" s="1"/>
  <c r="V79" i="1" a="1"/>
  <c r="V79" i="1" s="1"/>
  <c r="W79" i="1" s="1" a="1"/>
  <c r="W79" i="1" s="1"/>
  <c r="V870" i="1" a="1"/>
  <c r="V870" i="1" s="1"/>
  <c r="W870" i="1" s="1" a="1"/>
  <c r="W870" i="1" s="1"/>
  <c r="V486" i="1" a="1"/>
  <c r="V486" i="1" s="1"/>
  <c r="W486" i="1" s="1" a="1"/>
  <c r="W486" i="1" s="1"/>
  <c r="V368" i="1" a="1"/>
  <c r="V368" i="1" s="1"/>
  <c r="W368" i="1" s="1" a="1"/>
  <c r="W368" i="1" s="1"/>
  <c r="V794" i="1" a="1"/>
  <c r="V794" i="1" s="1"/>
  <c r="W794" i="1" s="1" a="1"/>
  <c r="W794" i="1" s="1"/>
  <c r="V849" i="1" a="1"/>
  <c r="V849" i="1" s="1"/>
  <c r="W849" i="1" s="1" a="1"/>
  <c r="W849" i="1" s="1"/>
  <c r="V164" i="1" a="1"/>
  <c r="V164" i="1" s="1"/>
  <c r="W164" i="1" s="1" a="1"/>
  <c r="W164" i="1" s="1"/>
  <c r="V233" i="1" a="1"/>
  <c r="V233" i="1" s="1"/>
  <c r="W233" i="1" s="1" a="1"/>
  <c r="W233" i="1" s="1"/>
  <c r="V21" i="1" a="1"/>
  <c r="V21" i="1" s="1"/>
  <c r="W21" i="1" s="1" a="1"/>
  <c r="W21" i="1" s="1"/>
  <c r="V749" i="1" a="1"/>
  <c r="V749" i="1" s="1"/>
  <c r="W749" i="1" s="1" a="1"/>
  <c r="W749" i="1" s="1"/>
  <c r="V71" i="1" a="1"/>
  <c r="V71" i="1" s="1"/>
  <c r="W71" i="1" s="1" a="1"/>
  <c r="W71" i="1" s="1"/>
  <c r="V392" i="1" a="1"/>
  <c r="V392" i="1" s="1"/>
  <c r="W392" i="1" s="1" a="1"/>
  <c r="W392" i="1" s="1"/>
  <c r="V102" i="1" a="1"/>
  <c r="V102" i="1" s="1"/>
  <c r="W102" i="1" s="1" a="1"/>
  <c r="W102" i="1" s="1"/>
  <c r="V583" i="1" a="1"/>
  <c r="V583" i="1" s="1"/>
  <c r="W583" i="1" s="1" a="1"/>
  <c r="W583" i="1" s="1"/>
  <c r="V207" i="1" a="1"/>
  <c r="V207" i="1" s="1"/>
  <c r="W207" i="1" s="1" a="1"/>
  <c r="W207" i="1" s="1"/>
  <c r="V1008" i="1" a="1"/>
  <c r="V1008" i="1" s="1"/>
  <c r="W1008" i="1" s="1" a="1"/>
  <c r="W1008" i="1" s="1"/>
  <c r="V452" i="1" a="1"/>
  <c r="V452" i="1" s="1"/>
  <c r="W452" i="1" s="1" a="1"/>
  <c r="W452" i="1" s="1"/>
  <c r="V25" i="1" a="1"/>
  <c r="V25" i="1" s="1"/>
  <c r="W25" i="1" s="1" a="1"/>
  <c r="W25" i="1" s="1"/>
  <c r="V129" i="1" a="1"/>
  <c r="V129" i="1" s="1"/>
  <c r="W129" i="1" s="1" a="1"/>
  <c r="W129" i="1" s="1"/>
  <c r="V333" i="1" a="1"/>
  <c r="V333" i="1" s="1"/>
  <c r="W333" i="1" s="1" a="1"/>
  <c r="W333" i="1" s="1"/>
  <c r="V824" i="1" a="1"/>
  <c r="V824" i="1" s="1"/>
  <c r="W824" i="1" s="1" a="1"/>
  <c r="W824" i="1" s="1"/>
  <c r="V142" i="1" a="1"/>
  <c r="V142" i="1" s="1"/>
  <c r="W142" i="1" s="1" a="1"/>
  <c r="W142" i="1" s="1"/>
  <c r="V63" i="1" a="1"/>
  <c r="V63" i="1" s="1"/>
  <c r="W63" i="1" s="1" a="1"/>
  <c r="W63" i="1" s="1"/>
  <c r="V518" i="1" a="1"/>
  <c r="V518" i="1" s="1"/>
  <c r="W518" i="1" s="1" a="1"/>
  <c r="W518" i="1" s="1"/>
  <c r="V294" i="1" a="1"/>
  <c r="V294" i="1" s="1"/>
  <c r="W294" i="1" s="1" a="1"/>
  <c r="W294" i="1" s="1"/>
  <c r="V746" i="1" a="1"/>
  <c r="V746" i="1" s="1"/>
  <c r="W746" i="1" s="1" a="1"/>
  <c r="W746" i="1" s="1"/>
  <c r="V2" i="1" a="1"/>
  <c r="V2" i="1" s="1"/>
  <c r="W2" i="1" s="1" a="1"/>
  <c r="W2" i="1" s="1"/>
  <c r="V631" i="1" a="1"/>
  <c r="V631" i="1" s="1"/>
  <c r="W631" i="1" s="1" a="1"/>
  <c r="W631" i="1" s="1"/>
  <c r="V191" i="1" a="1"/>
  <c r="V191" i="1" s="1"/>
  <c r="W191" i="1" s="1" a="1"/>
  <c r="W191" i="1" s="1"/>
  <c r="V623" i="1" a="1"/>
  <c r="V623" i="1" s="1"/>
  <c r="W623" i="1" s="1" a="1"/>
  <c r="W623" i="1" s="1"/>
  <c r="V163" i="1" a="1"/>
  <c r="V163" i="1" s="1"/>
  <c r="W163" i="1" s="1" a="1"/>
  <c r="W163" i="1" s="1"/>
  <c r="V133" i="1" a="1"/>
  <c r="V133" i="1" s="1"/>
  <c r="W133" i="1" s="1" a="1"/>
  <c r="W133" i="1" s="1"/>
  <c r="V683" i="1" a="1"/>
  <c r="V683" i="1" s="1"/>
  <c r="W683" i="1" s="1" a="1"/>
  <c r="W683" i="1" s="1"/>
  <c r="V58" i="1" a="1"/>
  <c r="V58" i="1" s="1"/>
  <c r="W58" i="1" s="1" a="1"/>
  <c r="W58" i="1" s="1"/>
  <c r="V124" i="1" a="1"/>
  <c r="V124" i="1" s="1"/>
  <c r="W124" i="1" s="1" a="1"/>
  <c r="W124" i="1" s="1"/>
  <c r="V957" i="1" a="1"/>
  <c r="V957" i="1" s="1"/>
  <c r="W957" i="1" s="1" a="1"/>
  <c r="W957" i="1" s="1"/>
  <c r="V656" i="1" a="1"/>
  <c r="V656" i="1" s="1"/>
  <c r="W656" i="1" s="1" a="1"/>
  <c r="W656" i="1" s="1"/>
  <c r="V72" i="1" a="1"/>
  <c r="V72" i="1" s="1"/>
  <c r="W72" i="1" s="1" a="1"/>
  <c r="W72" i="1" s="1"/>
  <c r="V321" i="1" a="1"/>
  <c r="V321" i="1" s="1"/>
  <c r="W321" i="1" s="1" a="1"/>
  <c r="W321" i="1" s="1"/>
  <c r="V304" i="1" a="1"/>
  <c r="V304" i="1" s="1"/>
  <c r="W304" i="1" s="1" a="1"/>
  <c r="W304" i="1" s="1"/>
  <c r="V528" i="1" a="1"/>
  <c r="V528" i="1" s="1"/>
  <c r="W528" i="1" s="1" a="1"/>
  <c r="W528" i="1" s="1"/>
  <c r="V403" i="1" a="1"/>
  <c r="V403" i="1" s="1"/>
  <c r="W403" i="1" s="1" a="1"/>
  <c r="W403" i="1" s="1"/>
  <c r="V94" i="1" a="1"/>
  <c r="V94" i="1" s="1"/>
  <c r="W94" i="1" s="1" a="1"/>
  <c r="W94" i="1" s="1"/>
  <c r="V645" i="1" a="1"/>
  <c r="V645" i="1" s="1"/>
  <c r="W645" i="1" s="1" a="1"/>
  <c r="W645" i="1" s="1"/>
  <c r="V429" i="1" a="1"/>
  <c r="V429" i="1" s="1"/>
  <c r="W429" i="1" s="1" a="1"/>
  <c r="W429" i="1" s="1"/>
  <c r="V979" i="1" a="1"/>
  <c r="V979" i="1" s="1"/>
  <c r="W979" i="1" s="1" a="1"/>
  <c r="W979" i="1" s="1"/>
  <c r="V64" i="1" a="1"/>
  <c r="V64" i="1" s="1"/>
  <c r="W64" i="1" s="1" a="1"/>
  <c r="W64" i="1" s="1"/>
  <c r="V10" i="1" a="1"/>
  <c r="V10" i="1" s="1"/>
  <c r="W10" i="1" s="1" a="1"/>
  <c r="W10" i="1" s="1"/>
  <c r="V968" i="1" a="1"/>
  <c r="V968" i="1" s="1"/>
  <c r="W968" i="1" s="1" a="1"/>
  <c r="W968" i="1" s="1"/>
  <c r="V517" i="1" a="1"/>
  <c r="V517" i="1" s="1"/>
  <c r="W517" i="1" s="1" a="1"/>
  <c r="W517" i="1" s="1"/>
  <c r="V400" i="1" a="1"/>
  <c r="V400" i="1" s="1"/>
  <c r="W400" i="1" s="1" a="1"/>
  <c r="W400" i="1" s="1"/>
  <c r="V922" i="1" a="1"/>
  <c r="V922" i="1" s="1"/>
  <c r="W922" i="1" s="1" a="1"/>
  <c r="W922" i="1" s="1"/>
  <c r="V596" i="1" a="1"/>
  <c r="V596" i="1" s="1"/>
  <c r="W596" i="1" s="1" a="1"/>
  <c r="W596" i="1" s="1"/>
  <c r="V815" i="1" a="1"/>
  <c r="V815" i="1" s="1"/>
  <c r="W815" i="1" s="1" a="1"/>
  <c r="W815" i="1" s="1"/>
  <c r="V595" i="1" a="1"/>
  <c r="V595" i="1" s="1"/>
  <c r="W595" i="1" s="1" a="1"/>
  <c r="W595" i="1" s="1"/>
  <c r="V533" i="1" a="1"/>
  <c r="V533" i="1" s="1"/>
  <c r="W533" i="1" s="1" a="1"/>
  <c r="W533" i="1" s="1"/>
  <c r="V101" i="1" a="1"/>
  <c r="V101" i="1" s="1"/>
  <c r="W101" i="1" s="1" a="1"/>
  <c r="W101" i="1" s="1"/>
  <c r="V864" i="1" a="1"/>
  <c r="V864" i="1" s="1"/>
  <c r="W864" i="1" s="1" a="1"/>
  <c r="W864" i="1" s="1"/>
  <c r="V721" i="1" a="1"/>
  <c r="V721" i="1" s="1"/>
  <c r="W721" i="1" s="1" a="1"/>
  <c r="W721" i="1" s="1"/>
  <c r="V35" i="1" a="1"/>
  <c r="V35" i="1" s="1"/>
  <c r="W35" i="1" s="1" a="1"/>
  <c r="W35" i="1" s="1"/>
  <c r="V384" i="1" a="1"/>
  <c r="V384" i="1" s="1"/>
  <c r="W384" i="1" s="1" a="1"/>
  <c r="W384" i="1" s="1"/>
  <c r="V168" i="1" a="1"/>
  <c r="V168" i="1" s="1"/>
  <c r="W168" i="1" s="1" a="1"/>
  <c r="W168" i="1" s="1"/>
  <c r="V289" i="1" a="1"/>
  <c r="V289" i="1" s="1"/>
  <c r="W289" i="1" s="1" a="1"/>
  <c r="W289" i="1" s="1"/>
  <c r="V989" i="1" a="1"/>
  <c r="V989" i="1" s="1"/>
  <c r="W989" i="1" s="1" a="1"/>
  <c r="W989" i="1" s="1"/>
  <c r="V661" i="1" a="1"/>
  <c r="V661" i="1" s="1"/>
  <c r="W661" i="1" s="1" a="1"/>
  <c r="W661" i="1" s="1"/>
  <c r="V235" i="1" a="1"/>
  <c r="V235" i="1" s="1"/>
  <c r="W235" i="1" s="1" a="1"/>
  <c r="W235" i="1" s="1"/>
  <c r="V439" i="1" a="1"/>
  <c r="V439" i="1" s="1"/>
  <c r="W439" i="1" s="1" a="1"/>
  <c r="W439" i="1" s="1"/>
  <c r="V563" i="1" a="1"/>
  <c r="V563" i="1" s="1"/>
  <c r="W563" i="1" s="1" a="1"/>
  <c r="W563" i="1" s="1"/>
  <c r="V1006" i="1" a="1"/>
  <c r="V1006" i="1" s="1"/>
  <c r="W1006" i="1" s="1" a="1"/>
  <c r="W1006" i="1" s="1"/>
  <c r="V945" i="1" a="1"/>
  <c r="V945" i="1" s="1"/>
  <c r="W945" i="1" s="1" a="1"/>
  <c r="W945" i="1" s="1"/>
  <c r="V616" i="1" a="1"/>
  <c r="V616" i="1" s="1"/>
  <c r="W616" i="1" s="1" a="1"/>
  <c r="W616" i="1" s="1"/>
  <c r="V480" i="1" a="1"/>
  <c r="V480" i="1" s="1"/>
  <c r="W480" i="1" s="1" a="1"/>
  <c r="W480" i="1" s="1"/>
  <c r="V30" i="1" a="1"/>
  <c r="V30" i="1" s="1"/>
  <c r="W30" i="1" s="1" a="1"/>
  <c r="W30" i="1" s="1"/>
  <c r="V360" i="1" a="1"/>
  <c r="V360" i="1" s="1"/>
  <c r="W360" i="1" s="1" a="1"/>
  <c r="W360" i="1" s="1"/>
  <c r="V444" i="1" a="1"/>
  <c r="V444" i="1" s="1"/>
  <c r="W444" i="1" s="1" a="1"/>
  <c r="W444" i="1" s="1"/>
  <c r="V907" i="1" a="1"/>
  <c r="V907" i="1" s="1"/>
  <c r="W907" i="1" s="1" a="1"/>
  <c r="W907" i="1" s="1"/>
  <c r="V371" i="1" a="1"/>
  <c r="V371" i="1" s="1"/>
  <c r="W371" i="1" s="1" a="1"/>
  <c r="W371" i="1" s="1"/>
  <c r="V119" i="1" a="1"/>
  <c r="V119" i="1" s="1"/>
  <c r="W119" i="1" s="1" a="1"/>
  <c r="W119" i="1" s="1"/>
  <c r="V329" i="1" a="1"/>
  <c r="V329" i="1" s="1"/>
  <c r="W329" i="1" s="1" a="1"/>
  <c r="W329" i="1" s="1"/>
  <c r="V189" i="1" a="1"/>
  <c r="V189" i="1" s="1"/>
  <c r="W189" i="1" s="1" a="1"/>
  <c r="W189" i="1" s="1"/>
  <c r="V342" i="1" a="1"/>
  <c r="V342" i="1" s="1"/>
  <c r="W342" i="1" s="1" a="1"/>
  <c r="W342" i="1" s="1"/>
  <c r="V831" i="1" a="1"/>
  <c r="V831" i="1" s="1"/>
  <c r="W831" i="1" s="1" a="1"/>
  <c r="W831" i="1" s="1"/>
  <c r="V597" i="1" a="1"/>
  <c r="V597" i="1" s="1"/>
  <c r="W597" i="1" s="1" a="1"/>
  <c r="W597" i="1" s="1"/>
  <c r="V793" i="1" a="1"/>
  <c r="V793" i="1" s="1"/>
  <c r="W793" i="1" s="1" a="1"/>
  <c r="W793" i="1" s="1"/>
  <c r="V814" i="1" a="1"/>
  <c r="V814" i="1" s="1"/>
  <c r="W814" i="1" s="1" a="1"/>
  <c r="W814" i="1" s="1"/>
  <c r="V206" i="1" a="1"/>
  <c r="V206" i="1" s="1"/>
  <c r="W206" i="1" s="1" a="1"/>
  <c r="W206" i="1" s="1"/>
  <c r="V291" i="1" a="1"/>
  <c r="V291" i="1" s="1"/>
  <c r="W291" i="1" s="1" a="1"/>
  <c r="W291" i="1" s="1"/>
  <c r="V349" i="1" a="1"/>
  <c r="V349" i="1" s="1"/>
  <c r="W349" i="1" s="1" a="1"/>
  <c r="W349" i="1" s="1"/>
  <c r="V514" i="1" a="1"/>
  <c r="V514" i="1" s="1"/>
  <c r="W514" i="1" s="1" a="1"/>
  <c r="W514" i="1" s="1"/>
  <c r="V560" i="1" a="1"/>
  <c r="V560" i="1" s="1"/>
  <c r="W560" i="1" s="1" a="1"/>
  <c r="W560" i="1" s="1"/>
  <c r="V618" i="1" a="1"/>
  <c r="V618" i="1" s="1"/>
  <c r="W618" i="1" s="1" a="1"/>
  <c r="W618" i="1" s="1"/>
  <c r="V509" i="1" a="1"/>
  <c r="V509" i="1" s="1"/>
  <c r="W509" i="1" s="1" a="1"/>
  <c r="W509" i="1" s="1"/>
  <c r="V416" i="1" a="1"/>
  <c r="V416" i="1" s="1"/>
  <c r="W416" i="1" s="1" a="1"/>
  <c r="W416" i="1" s="1"/>
  <c r="V65" i="1" a="1"/>
  <c r="V65" i="1" s="1"/>
  <c r="W65" i="1" s="1" a="1"/>
  <c r="W65" i="1" s="1"/>
  <c r="V229" i="1" a="1"/>
  <c r="V229" i="1" s="1"/>
  <c r="W229" i="1" s="1" a="1"/>
  <c r="W229" i="1" s="1"/>
  <c r="V446" i="1" a="1"/>
  <c r="V446" i="1" s="1"/>
  <c r="W446" i="1" s="1" a="1"/>
  <c r="W446" i="1" s="1"/>
  <c r="V14" i="1" a="1"/>
  <c r="V14" i="1" s="1"/>
  <c r="W14" i="1" s="1" a="1"/>
  <c r="W14" i="1" s="1"/>
  <c r="V757" i="1" a="1"/>
  <c r="V757" i="1" s="1"/>
  <c r="W757" i="1" s="1" a="1"/>
  <c r="W757" i="1" s="1"/>
  <c r="V336" i="1" a="1"/>
  <c r="V336" i="1" s="1"/>
  <c r="W336" i="1" s="1" a="1"/>
  <c r="W336" i="1" s="1"/>
  <c r="V249" i="1" a="1"/>
  <c r="V249" i="1" s="1"/>
  <c r="W249" i="1" s="1" a="1"/>
  <c r="W249" i="1" s="1"/>
  <c r="V310" i="1" a="1"/>
  <c r="V310" i="1" s="1"/>
  <c r="W310" i="1" s="1" a="1"/>
  <c r="W310" i="1" s="1"/>
  <c r="V387" i="1" a="1"/>
  <c r="V387" i="1" s="1"/>
  <c r="W387" i="1" s="1" a="1"/>
  <c r="W387" i="1" s="1"/>
  <c r="V185" i="1" a="1"/>
  <c r="V185" i="1" s="1"/>
  <c r="W185" i="1" s="1" a="1"/>
  <c r="W185" i="1" s="1"/>
  <c r="V872" i="1" a="1"/>
  <c r="V872" i="1" s="1"/>
  <c r="W872" i="1" s="1" a="1"/>
  <c r="W872" i="1" s="1"/>
  <c r="V555" i="1" a="1"/>
  <c r="V555" i="1" s="1"/>
  <c r="W555" i="1" s="1" a="1"/>
  <c r="W555" i="1" s="1"/>
  <c r="V770" i="1" a="1"/>
  <c r="V770" i="1" s="1"/>
  <c r="W770" i="1" s="1" a="1"/>
  <c r="W770" i="1" s="1"/>
  <c r="V1016" i="1" a="1"/>
  <c r="V1016" i="1" s="1"/>
  <c r="W1016" i="1" s="1" a="1"/>
  <c r="W1016" i="1" s="1"/>
  <c r="V858" i="1" a="1"/>
  <c r="V858" i="1" s="1"/>
  <c r="W858" i="1" s="1" a="1"/>
  <c r="W858" i="1" s="1"/>
  <c r="V808" i="1" a="1"/>
  <c r="V808" i="1" s="1"/>
  <c r="W808" i="1" s="1" a="1"/>
  <c r="W808" i="1" s="1"/>
  <c r="V699" i="1" a="1"/>
  <c r="V699" i="1" s="1"/>
  <c r="W699" i="1" s="1" a="1"/>
  <c r="W699" i="1" s="1"/>
  <c r="V730" i="1" a="1"/>
  <c r="V730" i="1" s="1"/>
  <c r="W730" i="1" s="1" a="1"/>
  <c r="W730" i="1" s="1"/>
  <c r="V299" i="1" a="1"/>
  <c r="V299" i="1" s="1"/>
  <c r="W299" i="1" s="1" a="1"/>
  <c r="W299" i="1" s="1"/>
  <c r="V340" i="1" a="1"/>
  <c r="V340" i="1" s="1"/>
  <c r="W340" i="1" s="1" a="1"/>
  <c r="W340" i="1" s="1"/>
  <c r="V375" i="1" a="1"/>
  <c r="V375" i="1" s="1"/>
  <c r="W375" i="1" s="1" a="1"/>
  <c r="W375" i="1" s="1"/>
  <c r="V544" i="1" a="1"/>
  <c r="V544" i="1" s="1"/>
  <c r="W544" i="1" s="1" a="1"/>
  <c r="W544" i="1" s="1"/>
  <c r="V748" i="1" a="1"/>
  <c r="V748" i="1" s="1"/>
  <c r="W748" i="1" s="1" a="1"/>
  <c r="W748" i="1" s="1"/>
  <c r="V892" i="1" a="1"/>
  <c r="V892" i="1" s="1"/>
  <c r="W892" i="1" s="1" a="1"/>
  <c r="W892" i="1" s="1"/>
  <c r="V174" i="1" a="1"/>
  <c r="V174" i="1" s="1"/>
  <c r="W174" i="1" s="1" a="1"/>
  <c r="W174" i="1" s="1"/>
  <c r="V844" i="1" a="1"/>
  <c r="V844" i="1" s="1"/>
  <c r="W844" i="1" s="1" a="1"/>
  <c r="W844" i="1" s="1"/>
  <c r="V530" i="1" a="1"/>
  <c r="V530" i="1" s="1"/>
  <c r="W530" i="1" s="1" a="1"/>
  <c r="W530" i="1" s="1"/>
  <c r="V753" i="1" a="1"/>
  <c r="V753" i="1" s="1"/>
  <c r="W753" i="1" s="1" a="1"/>
  <c r="W753" i="1" s="1"/>
  <c r="V178" i="1" a="1"/>
  <c r="V178" i="1" s="1"/>
  <c r="W178" i="1" s="1" a="1"/>
  <c r="W178" i="1" s="1"/>
  <c r="V112" i="1" a="1"/>
  <c r="V112" i="1" s="1"/>
  <c r="W112" i="1" s="1" a="1"/>
  <c r="W112" i="1" s="1"/>
  <c r="V883" i="1" a="1"/>
  <c r="V883" i="1" s="1"/>
  <c r="W883" i="1" s="1" a="1"/>
  <c r="W883" i="1" s="1"/>
  <c r="V287" i="1" a="1"/>
  <c r="V287" i="1" s="1"/>
  <c r="W287" i="1" s="1" a="1"/>
  <c r="W287" i="1" s="1"/>
  <c r="V983" i="1" a="1"/>
  <c r="V983" i="1" s="1"/>
  <c r="W983" i="1" s="1" a="1"/>
  <c r="W983" i="1" s="1"/>
  <c r="V483" i="1" a="1"/>
  <c r="V483" i="1" s="1"/>
  <c r="W483" i="1" s="1" a="1"/>
  <c r="W483" i="1" s="1"/>
  <c r="V602" i="1" a="1"/>
  <c r="V602" i="1" s="1"/>
  <c r="W602" i="1" s="1" a="1"/>
  <c r="W602" i="1" s="1"/>
  <c r="V67" i="1" a="1"/>
  <c r="V67" i="1" s="1"/>
  <c r="W67" i="1" s="1" a="1"/>
  <c r="W67" i="1" s="1"/>
  <c r="V353" i="1" a="1"/>
  <c r="V353" i="1" s="1"/>
  <c r="W353" i="1" s="1" a="1"/>
  <c r="W353" i="1" s="1"/>
  <c r="V698" i="1" a="1"/>
  <c r="V698" i="1" s="1"/>
  <c r="W698" i="1" s="1" a="1"/>
  <c r="W698" i="1" s="1"/>
  <c r="V155" i="1" a="1"/>
  <c r="V155" i="1" s="1"/>
  <c r="W155" i="1" s="1" a="1"/>
  <c r="W155" i="1" s="1"/>
  <c r="V290" i="1" a="1"/>
  <c r="V290" i="1" s="1"/>
  <c r="W290" i="1" s="1" a="1"/>
  <c r="W290" i="1" s="1"/>
  <c r="V202" i="1" a="1"/>
  <c r="V202" i="1" s="1"/>
  <c r="W202" i="1" s="1" a="1"/>
  <c r="W202" i="1" s="1"/>
  <c r="V1030" i="1" a="1"/>
  <c r="V1030" i="1" s="1"/>
  <c r="W1030" i="1" s="1" a="1"/>
  <c r="W1030" i="1" s="1"/>
  <c r="V853" i="1" a="1"/>
  <c r="V853" i="1" s="1"/>
  <c r="W853" i="1" s="1" a="1"/>
  <c r="W853" i="1" s="1"/>
  <c r="V913" i="1" a="1"/>
  <c r="V913" i="1" s="1"/>
  <c r="W913" i="1" s="1" a="1"/>
  <c r="W913" i="1" s="1"/>
  <c r="V890" i="1" a="1"/>
  <c r="V890" i="1" s="1"/>
  <c r="W890" i="1" s="1" a="1"/>
  <c r="W890" i="1" s="1"/>
  <c r="V145" i="1" a="1"/>
  <c r="V145" i="1" s="1"/>
  <c r="W145" i="1" s="1" a="1"/>
  <c r="W145" i="1" s="1"/>
  <c r="V338" i="1" a="1"/>
  <c r="V338" i="1" s="1"/>
  <c r="W338" i="1" s="1" a="1"/>
  <c r="W338" i="1" s="1"/>
  <c r="V379" i="1" a="1"/>
  <c r="V379" i="1" s="1"/>
  <c r="W379" i="1" s="1" a="1"/>
  <c r="W379" i="1" s="1"/>
  <c r="V806" i="1" a="1"/>
  <c r="V806" i="1" s="1"/>
  <c r="W806" i="1" s="1" a="1"/>
  <c r="W806" i="1" s="1"/>
  <c r="V345" i="1" a="1"/>
  <c r="V345" i="1" s="1"/>
  <c r="W345" i="1" s="1" a="1"/>
  <c r="W345" i="1" s="1"/>
  <c r="V267" i="1" a="1"/>
  <c r="V267" i="1" s="1"/>
  <c r="W267" i="1" s="1" a="1"/>
  <c r="W267" i="1" s="1"/>
  <c r="V590" i="1" a="1"/>
  <c r="V590" i="1" s="1"/>
  <c r="W590" i="1" s="1" a="1"/>
  <c r="W590" i="1" s="1"/>
  <c r="V241" i="1" a="1"/>
  <c r="V241" i="1" s="1"/>
  <c r="W241" i="1" s="1" a="1"/>
  <c r="W241" i="1" s="1"/>
  <c r="V461" i="1" a="1"/>
  <c r="V461" i="1" s="1"/>
  <c r="W461" i="1" s="1" a="1"/>
  <c r="W461" i="1" s="1"/>
  <c r="V545" i="1" a="1"/>
  <c r="V545" i="1" s="1"/>
  <c r="W545" i="1" s="1" a="1"/>
  <c r="W545" i="1" s="1"/>
  <c r="V902" i="1" a="1"/>
  <c r="V902" i="1" s="1"/>
  <c r="W902" i="1" s="1" a="1"/>
  <c r="W902" i="1" s="1"/>
  <c r="V760" i="1" a="1"/>
  <c r="V760" i="1" s="1"/>
  <c r="W760" i="1" s="1" a="1"/>
  <c r="W760" i="1" s="1"/>
  <c r="V566" i="1" a="1"/>
  <c r="V566" i="1" s="1"/>
  <c r="W566" i="1" s="1" a="1"/>
  <c r="W566" i="1" s="1"/>
  <c r="V500" i="1" a="1"/>
  <c r="V500" i="1" s="1"/>
  <c r="W500" i="1" s="1" a="1"/>
  <c r="W500" i="1" s="1"/>
  <c r="V987" i="1" a="1"/>
  <c r="V987" i="1" s="1"/>
  <c r="W987" i="1" s="1" a="1"/>
  <c r="W987" i="1" s="1"/>
  <c r="V647" i="1" a="1"/>
  <c r="V647" i="1" s="1"/>
  <c r="W647" i="1" s="1" a="1"/>
  <c r="W647" i="1" s="1"/>
  <c r="V800" i="1" a="1"/>
  <c r="V800" i="1" s="1"/>
  <c r="W800" i="1" s="1" a="1"/>
  <c r="W800" i="1" s="1"/>
  <c r="V193" i="1" a="1"/>
  <c r="V193" i="1" s="1"/>
  <c r="W193" i="1" s="1" a="1"/>
  <c r="W193" i="1" s="1"/>
  <c r="V931" i="1" a="1"/>
  <c r="V931" i="1" s="1"/>
  <c r="W931" i="1" s="1" a="1"/>
  <c r="W931" i="1" s="1"/>
  <c r="V697" i="1" a="1"/>
  <c r="V697" i="1" s="1"/>
  <c r="W697" i="1" s="1" a="1"/>
  <c r="W697" i="1" s="1"/>
  <c r="V734" i="1" a="1"/>
  <c r="V734" i="1" s="1"/>
  <c r="W734" i="1" s="1" a="1"/>
  <c r="W734" i="1" s="1"/>
  <c r="V923" i="1" a="1"/>
  <c r="V923" i="1" s="1"/>
  <c r="W923" i="1" s="1" a="1"/>
  <c r="W923" i="1" s="1"/>
  <c r="V377" i="1" a="1"/>
  <c r="V377" i="1" s="1"/>
  <c r="W377" i="1" s="1" a="1"/>
  <c r="W377" i="1" s="1"/>
  <c r="V653" i="1" a="1"/>
  <c r="V653" i="1" s="1"/>
  <c r="W653" i="1" s="1" a="1"/>
  <c r="W653" i="1" s="1"/>
  <c r="V720" i="1" a="1"/>
  <c r="V720" i="1" s="1"/>
  <c r="W720" i="1" s="1" a="1"/>
  <c r="W720" i="1" s="1"/>
  <c r="V812" i="1" a="1"/>
  <c r="V812" i="1" s="1"/>
  <c r="W812" i="1" s="1" a="1"/>
  <c r="W812" i="1" s="1"/>
  <c r="V943" i="1" a="1"/>
  <c r="V943" i="1" s="1"/>
  <c r="W943" i="1" s="1" a="1"/>
  <c r="W943" i="1" s="1"/>
  <c r="V201" i="1" a="1"/>
  <c r="V201" i="1" s="1"/>
  <c r="W201" i="1" s="1" a="1"/>
  <c r="W201" i="1" s="1"/>
  <c r="V262" i="1" a="1"/>
  <c r="V262" i="1" s="1"/>
  <c r="W262" i="1" s="1" a="1"/>
  <c r="W262" i="1" s="1"/>
  <c r="V217" i="1" a="1"/>
  <c r="V217" i="1" s="1"/>
  <c r="W217" i="1" s="1" a="1"/>
  <c r="W217" i="1" s="1"/>
  <c r="V660" i="1" a="1"/>
  <c r="V660" i="1" s="1"/>
  <c r="W660" i="1" s="1" a="1"/>
  <c r="W660" i="1" s="1"/>
  <c r="V1018" i="1" a="1"/>
  <c r="V1018" i="1" s="1"/>
  <c r="W1018" i="1" s="1" a="1"/>
  <c r="W1018" i="1" s="1"/>
  <c r="V959" i="1" a="1"/>
  <c r="V959" i="1" s="1"/>
  <c r="W959" i="1" s="1" a="1"/>
  <c r="W959" i="1" s="1"/>
  <c r="V639" i="1" a="1"/>
  <c r="V639" i="1" s="1"/>
  <c r="W639" i="1" s="1" a="1"/>
  <c r="W639" i="1" s="1"/>
  <c r="V803" i="1" a="1"/>
  <c r="V803" i="1" s="1"/>
  <c r="W803" i="1" s="1" a="1"/>
  <c r="W803" i="1" s="1"/>
  <c r="V389" i="1" a="1"/>
  <c r="V389" i="1" s="1"/>
  <c r="W389" i="1" s="1" a="1"/>
  <c r="W389" i="1" s="1"/>
  <c r="V361" i="1" a="1"/>
  <c r="V361" i="1" s="1"/>
  <c r="W361" i="1" s="1" a="1"/>
  <c r="W361" i="1" s="1"/>
  <c r="V996" i="1" a="1"/>
  <c r="V996" i="1" s="1"/>
  <c r="W996" i="1" s="1" a="1"/>
  <c r="W996" i="1" s="1"/>
  <c r="V838" i="1" a="1"/>
  <c r="V838" i="1" s="1"/>
  <c r="W838" i="1" s="1" a="1"/>
  <c r="W838" i="1" s="1"/>
  <c r="V419" i="1" a="1"/>
  <c r="V419" i="1" s="1"/>
  <c r="W419" i="1" s="1" a="1"/>
  <c r="W419" i="1" s="1"/>
  <c r="V3" i="1" a="1"/>
  <c r="V3" i="1" s="1"/>
  <c r="W3" i="1" s="1" a="1"/>
  <c r="W3" i="1" s="1"/>
  <c r="V1021" i="1" a="1"/>
  <c r="V1021" i="1" s="1"/>
  <c r="W1021" i="1" s="1" a="1"/>
  <c r="W1021" i="1" s="1"/>
  <c r="V704" i="1" a="1"/>
  <c r="V704" i="1" s="1"/>
  <c r="W704" i="1" s="1" a="1"/>
  <c r="W704" i="1" s="1"/>
  <c r="V515" i="1" a="1"/>
  <c r="V515" i="1" s="1"/>
  <c r="W515" i="1" s="1" a="1"/>
  <c r="W515" i="1" s="1"/>
  <c r="V154" i="1" a="1"/>
  <c r="V154" i="1" s="1"/>
  <c r="W154" i="1" s="1" a="1"/>
  <c r="W154" i="1" s="1"/>
  <c r="V339" i="1" a="1"/>
  <c r="V339" i="1" s="1"/>
  <c r="W339" i="1" s="1" a="1"/>
  <c r="W339" i="1" s="1"/>
  <c r="V1002" i="1" a="1"/>
  <c r="V1002" i="1" s="1"/>
  <c r="W1002" i="1" s="1" a="1"/>
  <c r="W1002" i="1" s="1"/>
  <c r="V676" i="1" a="1"/>
  <c r="V676" i="1" s="1"/>
  <c r="W676" i="1" s="1" a="1"/>
  <c r="W676" i="1" s="1"/>
  <c r="V799" i="1" a="1"/>
  <c r="V799" i="1" s="1"/>
  <c r="W799" i="1" s="1" a="1"/>
  <c r="W799" i="1" s="1"/>
  <c r="V319" i="1" a="1"/>
  <c r="V319" i="1" s="1"/>
  <c r="W319" i="1" s="1" a="1"/>
  <c r="W319" i="1" s="1"/>
  <c r="V359" i="1" a="1"/>
  <c r="V359" i="1" s="1"/>
  <c r="W359" i="1" s="1" a="1"/>
  <c r="W359" i="1" s="1"/>
  <c r="V580" i="1" a="1"/>
  <c r="V580" i="1" s="1"/>
  <c r="W580" i="1" s="1" a="1"/>
  <c r="W580" i="1" s="1"/>
  <c r="V496" i="1" a="1"/>
  <c r="V496" i="1" s="1"/>
  <c r="W496" i="1" s="1" a="1"/>
  <c r="W496" i="1" s="1"/>
  <c r="V204" i="1" a="1"/>
  <c r="V204" i="1" s="1"/>
  <c r="W204" i="1" s="1" a="1"/>
  <c r="W204" i="1" s="1"/>
  <c r="V797" i="1" a="1"/>
  <c r="V797" i="1" s="1"/>
  <c r="W797" i="1" s="1" a="1"/>
  <c r="W797" i="1" s="1"/>
  <c r="V508" i="1" a="1"/>
  <c r="V508" i="1" s="1"/>
  <c r="W508" i="1" s="1" a="1"/>
  <c r="W508" i="1" s="1"/>
  <c r="V669" i="1" a="1"/>
  <c r="V669" i="1" s="1"/>
  <c r="W669" i="1" s="1" a="1"/>
  <c r="W669" i="1" s="1"/>
  <c r="V413" i="1" a="1"/>
  <c r="V413" i="1" s="1"/>
  <c r="W413" i="1" s="1" a="1"/>
  <c r="W413" i="1" s="1"/>
  <c r="V964" i="1" a="1"/>
  <c r="V964" i="1" s="1"/>
  <c r="W964" i="1" s="1" a="1"/>
  <c r="W964" i="1" s="1"/>
  <c r="V501" i="1" a="1"/>
  <c r="V501" i="1" s="1"/>
  <c r="W501" i="1" s="1" a="1"/>
  <c r="W501" i="1" s="1"/>
  <c r="V283" i="1" a="1"/>
  <c r="V283" i="1" s="1"/>
  <c r="W283" i="1" s="1" a="1"/>
  <c r="W283" i="1" s="1"/>
  <c r="V855" i="1" a="1"/>
  <c r="V855" i="1" s="1"/>
  <c r="W855" i="1" s="1" a="1"/>
  <c r="W855" i="1" s="1"/>
  <c r="V854" i="1" a="1"/>
  <c r="V854" i="1" s="1"/>
  <c r="W854" i="1" s="1" a="1"/>
  <c r="W854" i="1" s="1"/>
  <c r="V237" i="1" a="1"/>
  <c r="V237" i="1" s="1"/>
  <c r="W237" i="1" s="1" a="1"/>
  <c r="W237" i="1" s="1"/>
  <c r="V767" i="1" a="1"/>
  <c r="V767" i="1" s="1"/>
  <c r="W767" i="1" s="1" a="1"/>
  <c r="W767" i="1" s="1"/>
  <c r="V1027" i="1" a="1"/>
  <c r="V1027" i="1" s="1"/>
  <c r="W1027" i="1" s="1" a="1"/>
  <c r="W1027" i="1" s="1"/>
  <c r="V986" i="1" a="1"/>
  <c r="V986" i="1" s="1"/>
  <c r="W986" i="1" s="1" a="1"/>
  <c r="W986" i="1" s="1"/>
  <c r="V279" i="1" a="1"/>
  <c r="V279" i="1" s="1"/>
  <c r="W279" i="1" s="1" a="1"/>
  <c r="W279" i="1" s="1"/>
  <c r="V779" i="1" a="1"/>
  <c r="V779" i="1" s="1"/>
  <c r="W779" i="1" s="1" a="1"/>
  <c r="W779" i="1" s="1"/>
  <c r="V148" i="1" a="1"/>
  <c r="V148" i="1" s="1"/>
  <c r="W148" i="1" s="1" a="1"/>
  <c r="W148" i="1" s="1"/>
  <c r="V123" i="1" a="1"/>
  <c r="V123" i="1" s="1"/>
  <c r="W123" i="1" s="1" a="1"/>
  <c r="W123" i="1" s="1"/>
  <c r="V643" i="1" a="1"/>
  <c r="V643" i="1" s="1"/>
  <c r="W643" i="1" s="1" a="1"/>
  <c r="W643" i="1" s="1"/>
  <c r="V952" i="1" a="1"/>
  <c r="V952" i="1" s="1"/>
  <c r="W952" i="1" s="1" a="1"/>
  <c r="W952" i="1" s="1"/>
  <c r="V644" i="1" a="1"/>
  <c r="V644" i="1" s="1"/>
  <c r="W644" i="1" s="1" a="1"/>
  <c r="W644" i="1" s="1"/>
  <c r="V445" i="1" a="1"/>
  <c r="V445" i="1" s="1"/>
  <c r="W445" i="1" s="1" a="1"/>
  <c r="W445" i="1" s="1"/>
  <c r="V176" i="1" a="1"/>
  <c r="V176" i="1" s="1"/>
  <c r="W176" i="1" s="1" a="1"/>
  <c r="W176" i="1" s="1"/>
  <c r="V469" i="1" a="1"/>
  <c r="V469" i="1" s="1"/>
  <c r="W469" i="1" s="1" a="1"/>
  <c r="W469" i="1" s="1"/>
  <c r="V991" i="1" a="1"/>
  <c r="V991" i="1" s="1"/>
  <c r="W991" i="1" s="1" a="1"/>
  <c r="W991" i="1" s="1"/>
  <c r="V87" i="1" a="1"/>
  <c r="V87" i="1" s="1"/>
  <c r="W87" i="1" s="1" a="1"/>
  <c r="W87" i="1" s="1"/>
  <c r="V209" i="1" a="1"/>
  <c r="V209" i="1" s="1"/>
  <c r="W209" i="1" s="1" a="1"/>
  <c r="W209" i="1" s="1"/>
  <c r="V873" i="1" a="1"/>
  <c r="V873" i="1" s="1"/>
  <c r="W873" i="1" s="1" a="1"/>
  <c r="W873" i="1" s="1"/>
  <c r="V995" i="1" a="1"/>
  <c r="V995" i="1" s="1"/>
  <c r="W995" i="1" s="1" a="1"/>
  <c r="W995" i="1" s="1"/>
  <c r="V782" i="1" a="1"/>
  <c r="V782" i="1" s="1"/>
  <c r="W782" i="1" s="1" a="1"/>
  <c r="W782" i="1" s="1"/>
  <c r="V68" i="1" a="1"/>
  <c r="V68" i="1" s="1"/>
  <c r="W68" i="1" s="1" a="1"/>
  <c r="W68" i="1" s="1"/>
  <c r="V247" i="1" a="1"/>
  <c r="V247" i="1" s="1"/>
  <c r="W247" i="1" s="1" a="1"/>
  <c r="W247" i="1" s="1"/>
  <c r="V755" i="1" a="1"/>
  <c r="V755" i="1" s="1"/>
  <c r="W755" i="1" s="1" a="1"/>
  <c r="W755" i="1" s="1"/>
  <c r="V731" i="1" a="1"/>
  <c r="V731" i="1" s="1"/>
  <c r="W731" i="1" s="1" a="1"/>
  <c r="W731" i="1" s="1"/>
  <c r="V630" i="1" a="1"/>
  <c r="V630" i="1" s="1"/>
  <c r="W630" i="1" s="1" a="1"/>
  <c r="W630" i="1" s="1"/>
  <c r="V6" i="1" a="1"/>
  <c r="V6" i="1" s="1"/>
  <c r="W6" i="1" s="1" a="1"/>
  <c r="W6" i="1" s="1"/>
  <c r="V169" i="1" a="1"/>
  <c r="V169" i="1" s="1"/>
  <c r="W169" i="1" s="1" a="1"/>
  <c r="W169" i="1" s="1"/>
  <c r="V460" i="1" a="1"/>
  <c r="V460" i="1" s="1"/>
  <c r="W460" i="1" s="1" a="1"/>
  <c r="W460" i="1" s="1"/>
  <c r="V880" i="1" a="1"/>
  <c r="V880" i="1" s="1"/>
  <c r="W880" i="1" s="1" a="1"/>
  <c r="W880" i="1" s="1"/>
  <c r="V81" i="1" a="1"/>
  <c r="V81" i="1" s="1"/>
  <c r="W81" i="1" s="1" a="1"/>
  <c r="W81" i="1" s="1"/>
  <c r="V762" i="1" a="1"/>
  <c r="V762" i="1" s="1"/>
  <c r="W762" i="1" s="1" a="1"/>
  <c r="W762" i="1" s="1"/>
  <c r="V314" i="1" a="1"/>
  <c r="V314" i="1" s="1"/>
  <c r="W314" i="1" s="1" a="1"/>
  <c r="W314" i="1" s="1"/>
  <c r="V48" i="1" a="1"/>
  <c r="V48" i="1" s="1"/>
  <c r="W48" i="1" s="1" a="1"/>
  <c r="W48" i="1" s="1"/>
  <c r="V367" i="1" a="1"/>
  <c r="V367" i="1" s="1"/>
  <c r="W367" i="1" s="1" a="1"/>
  <c r="W367" i="1" s="1"/>
  <c r="V685" i="1" a="1"/>
  <c r="V685" i="1" s="1"/>
  <c r="W685" i="1" s="1" a="1"/>
  <c r="W685" i="1" s="1"/>
  <c r="V663" i="1" a="1"/>
  <c r="V663" i="1" s="1"/>
  <c r="W663" i="1" s="1" a="1"/>
  <c r="W663" i="1" s="1"/>
  <c r="V967" i="1" a="1"/>
  <c r="V967" i="1" s="1"/>
  <c r="W967" i="1" s="1" a="1"/>
  <c r="W967" i="1" s="1"/>
  <c r="V60" i="1" a="1"/>
  <c r="V60" i="1" s="1"/>
  <c r="W60" i="1" s="1" a="1"/>
  <c r="W60" i="1" s="1"/>
  <c r="V955" i="1" a="1"/>
  <c r="V955" i="1" s="1"/>
  <c r="W955" i="1" s="1" a="1"/>
  <c r="W955" i="1" s="1"/>
  <c r="V331" i="1" a="1"/>
  <c r="V331" i="1" s="1"/>
  <c r="W331" i="1" s="1" a="1"/>
  <c r="W331" i="1" s="1"/>
  <c r="V588" i="1" a="1"/>
  <c r="V588" i="1" s="1"/>
  <c r="W588" i="1" s="1" a="1"/>
  <c r="W588" i="1" s="1"/>
  <c r="V411" i="1" a="1"/>
  <c r="V411" i="1" s="1"/>
  <c r="W411" i="1" s="1" a="1"/>
  <c r="W411" i="1" s="1"/>
  <c r="V344" i="1" a="1"/>
  <c r="V344" i="1" s="1"/>
  <c r="W344" i="1" s="1" a="1"/>
  <c r="W344" i="1" s="1"/>
  <c r="V481" i="1" a="1"/>
  <c r="V481" i="1" s="1"/>
  <c r="W481" i="1" s="1" a="1"/>
  <c r="W481" i="1" s="1"/>
  <c r="V13" i="1" a="1"/>
  <c r="V13" i="1" s="1"/>
  <c r="W13" i="1" s="1" a="1"/>
  <c r="W13" i="1" s="1"/>
  <c r="V405" i="1" a="1"/>
  <c r="V405" i="1" s="1"/>
  <c r="W405" i="1" s="1" a="1"/>
  <c r="W405" i="1" s="1"/>
  <c r="V245" i="1" a="1"/>
  <c r="V245" i="1" s="1"/>
  <c r="W245" i="1" s="1" a="1"/>
  <c r="W245" i="1" s="1"/>
  <c r="V982" i="1" a="1"/>
  <c r="V982" i="1" s="1"/>
  <c r="W982" i="1" s="1" a="1"/>
  <c r="W982" i="1" s="1"/>
  <c r="V397" i="1" a="1"/>
  <c r="V397" i="1" s="1"/>
  <c r="W397" i="1" s="1" a="1"/>
  <c r="W397" i="1" s="1"/>
  <c r="V9" i="1" a="1"/>
  <c r="V9" i="1" s="1"/>
  <c r="W9" i="1" s="1" a="1"/>
  <c r="W9" i="1" s="1"/>
  <c r="V66" i="1" a="1"/>
  <c r="V66" i="1" s="1"/>
  <c r="W66" i="1" s="1" a="1"/>
  <c r="W66" i="1" s="1"/>
  <c r="V830" i="1" a="1"/>
  <c r="V830" i="1" s="1"/>
  <c r="W830" i="1" s="1" a="1"/>
  <c r="W830" i="1" s="1"/>
  <c r="V524" i="1" a="1"/>
  <c r="V524" i="1" s="1"/>
  <c r="W524" i="1" s="1" a="1"/>
  <c r="W524" i="1" s="1"/>
  <c r="V847" i="1" a="1"/>
  <c r="V847" i="1" s="1"/>
  <c r="W847" i="1" s="1" a="1"/>
  <c r="W847" i="1" s="1"/>
  <c r="V963" i="1" a="1"/>
  <c r="V963" i="1" s="1"/>
  <c r="W963" i="1" s="1" a="1"/>
  <c r="W963" i="1" s="1"/>
  <c r="V285" i="1" a="1"/>
  <c r="V285" i="1" s="1"/>
  <c r="W285" i="1" s="1" a="1"/>
  <c r="W285" i="1" s="1"/>
  <c r="V172" i="1" a="1"/>
  <c r="V172" i="1" s="1"/>
  <c r="W172" i="1" s="1" a="1"/>
  <c r="W172" i="1" s="1"/>
  <c r="V600" i="1" a="1"/>
  <c r="V600" i="1" s="1"/>
  <c r="W600" i="1" s="1" a="1"/>
  <c r="W600" i="1" s="1"/>
  <c r="V490" i="1" a="1"/>
  <c r="V490" i="1" s="1"/>
  <c r="W490" i="1" s="1" a="1"/>
  <c r="W490" i="1" s="1"/>
  <c r="V792" i="1" a="1"/>
  <c r="V792" i="1" s="1"/>
  <c r="W792" i="1" s="1" a="1"/>
  <c r="W792" i="1" s="1"/>
  <c r="V399" i="1" a="1"/>
  <c r="V399" i="1" s="1"/>
  <c r="W399" i="1" s="1" a="1"/>
  <c r="W399" i="1" s="1"/>
  <c r="V90" i="1" a="1"/>
  <c r="V90" i="1" s="1"/>
  <c r="W90" i="1" s="1" a="1"/>
  <c r="W90" i="1" s="1"/>
  <c r="V165" i="1" a="1"/>
  <c r="V165" i="1" s="1"/>
  <c r="W165" i="1" s="1" a="1"/>
  <c r="W165" i="1" s="1"/>
  <c r="V482" i="1" a="1"/>
  <c r="V482" i="1" s="1"/>
  <c r="W482" i="1" s="1" a="1"/>
  <c r="W482" i="1" s="1"/>
  <c r="V774" i="1" a="1"/>
  <c r="V774" i="1" s="1"/>
  <c r="W774" i="1" s="1" a="1"/>
  <c r="W774" i="1" s="1"/>
  <c r="V628" i="1" a="1"/>
  <c r="V628" i="1" s="1"/>
  <c r="W628" i="1" s="1" a="1"/>
  <c r="W628" i="1" s="1"/>
  <c r="V438" i="1" a="1"/>
  <c r="V438" i="1" s="1"/>
  <c r="W438" i="1" s="1" a="1"/>
  <c r="W438" i="1" s="1"/>
  <c r="V390" i="1" a="1"/>
  <c r="V390" i="1" s="1"/>
  <c r="W390" i="1" s="1" a="1"/>
  <c r="W390" i="1" s="1"/>
  <c r="V791" i="1" a="1"/>
  <c r="V791" i="1" s="1"/>
  <c r="W791" i="1" s="1" a="1"/>
  <c r="W791" i="1" s="1"/>
  <c r="V457" i="1" a="1"/>
  <c r="V457" i="1" s="1"/>
  <c r="W457" i="1" s="1" a="1"/>
  <c r="W457" i="1" s="1"/>
  <c r="V1001" i="1" a="1"/>
  <c r="V1001" i="1" s="1"/>
  <c r="W1001" i="1" s="1" a="1"/>
  <c r="W1001" i="1" s="1"/>
  <c r="V594" i="1" a="1"/>
  <c r="V594" i="1" s="1"/>
  <c r="W594" i="1" s="1" a="1"/>
  <c r="W594" i="1" s="1"/>
  <c r="V135" i="1" a="1"/>
  <c r="V135" i="1" s="1"/>
  <c r="W135" i="1" s="1" a="1"/>
  <c r="W135" i="1" s="1"/>
  <c r="V417" i="1" a="1"/>
  <c r="V417" i="1" s="1"/>
  <c r="W417" i="1" s="1" a="1"/>
  <c r="W417" i="1" s="1"/>
  <c r="V450" i="1" a="1"/>
  <c r="V450" i="1" s="1"/>
  <c r="W450" i="1" s="1" a="1"/>
  <c r="W450" i="1" s="1"/>
  <c r="V727" i="1" a="1"/>
  <c r="V727" i="1" s="1"/>
  <c r="W727" i="1" s="1" a="1"/>
  <c r="W727" i="1" s="1"/>
  <c r="V927" i="1" a="1"/>
  <c r="V927" i="1" s="1"/>
  <c r="W927" i="1" s="1" a="1"/>
  <c r="W927" i="1" s="1"/>
  <c r="V585" i="1" a="1"/>
  <c r="V585" i="1" s="1"/>
  <c r="W585" i="1" s="1" a="1"/>
  <c r="W585" i="1" s="1"/>
  <c r="V949" i="1" a="1"/>
  <c r="V949" i="1" s="1"/>
  <c r="W949" i="1" s="1" a="1"/>
  <c r="W949" i="1" s="1"/>
  <c r="V223" i="1" a="1"/>
  <c r="V223" i="1" s="1"/>
  <c r="W223" i="1" s="1" a="1"/>
  <c r="W223" i="1" s="1"/>
  <c r="V821" i="1" a="1"/>
  <c r="V821" i="1" s="1"/>
  <c r="W821" i="1" s="1" a="1"/>
  <c r="W821" i="1" s="1"/>
  <c r="V93" i="1" a="1"/>
  <c r="V93" i="1" s="1"/>
  <c r="W93" i="1" s="1" a="1"/>
  <c r="W93" i="1" s="1"/>
  <c r="V139" i="1" a="1"/>
  <c r="V139" i="1" s="1"/>
  <c r="W139" i="1" s="1" a="1"/>
  <c r="W139" i="1" s="1"/>
  <c r="V953" i="1" a="1"/>
  <c r="V953" i="1" s="1"/>
  <c r="W953" i="1" s="1" a="1"/>
  <c r="W953" i="1" s="1"/>
  <c r="V32" i="1" a="1"/>
  <c r="V32" i="1" s="1"/>
  <c r="W32" i="1" s="1" a="1"/>
  <c r="W32" i="1" s="1"/>
  <c r="V199" i="1" a="1"/>
  <c r="V199" i="1" s="1"/>
  <c r="W199" i="1" s="1" a="1"/>
  <c r="W199" i="1" s="1"/>
  <c r="V971" i="1" a="1"/>
  <c r="V971" i="1" s="1"/>
  <c r="W971" i="1" s="1" a="1"/>
  <c r="W971" i="1" s="1"/>
  <c r="V317" i="1" a="1"/>
  <c r="V317" i="1" s="1"/>
  <c r="W317" i="1" s="1" a="1"/>
  <c r="W317" i="1" s="1"/>
  <c r="V832" i="1" a="1"/>
  <c r="V832" i="1" s="1"/>
  <c r="W832" i="1" s="1" a="1"/>
  <c r="W832" i="1" s="1"/>
  <c r="V826" i="1" a="1"/>
  <c r="V826" i="1" s="1"/>
  <c r="W826" i="1" s="1" a="1"/>
  <c r="W826" i="1" s="1"/>
  <c r="V577" i="1" a="1"/>
  <c r="V577" i="1" s="1"/>
  <c r="W577" i="1" s="1" a="1"/>
  <c r="W577" i="1" s="1"/>
  <c r="V256" i="1" a="1"/>
  <c r="V256" i="1" s="1"/>
  <c r="W256" i="1" s="1" a="1"/>
  <c r="W256" i="1" s="1"/>
  <c r="V576" i="1" a="1"/>
  <c r="V576" i="1" s="1"/>
  <c r="W576" i="1" s="1" a="1"/>
  <c r="W576" i="1" s="1"/>
  <c r="V355" i="1" a="1"/>
  <c r="V355" i="1" s="1"/>
  <c r="W355" i="1" s="1" a="1"/>
  <c r="W355" i="1" s="1"/>
  <c r="V42" i="1" a="1"/>
  <c r="V42" i="1" s="1"/>
  <c r="W42" i="1" s="1" a="1"/>
  <c r="W42" i="1" s="1"/>
  <c r="V897" i="1" a="1"/>
  <c r="V897" i="1" s="1"/>
  <c r="W897" i="1" s="1" a="1"/>
  <c r="W897" i="1" s="1"/>
  <c r="V134" i="1" a="1"/>
  <c r="V134" i="1" s="1"/>
  <c r="W134" i="1" s="1" a="1"/>
  <c r="W134" i="1" s="1"/>
  <c r="V939" i="1" a="1"/>
  <c r="V939" i="1" s="1"/>
  <c r="W939" i="1" s="1" a="1"/>
  <c r="W939" i="1" s="1"/>
  <c r="V382" i="1" a="1"/>
  <c r="V382" i="1" s="1"/>
  <c r="W382" i="1" s="1" a="1"/>
  <c r="W382" i="1" s="1"/>
  <c r="V625" i="1" a="1"/>
  <c r="V625" i="1" s="1"/>
  <c r="W625" i="1" s="1" a="1"/>
  <c r="W625" i="1" s="1"/>
  <c r="V1003" i="1" a="1"/>
  <c r="V1003" i="1" s="1"/>
  <c r="W1003" i="1" s="1" a="1"/>
  <c r="W1003" i="1" s="1"/>
  <c r="V984" i="1" a="1"/>
  <c r="V984" i="1" s="1"/>
  <c r="W984" i="1" s="1" a="1"/>
  <c r="W984" i="1" s="1"/>
  <c r="V173" i="1" a="1"/>
  <c r="V173" i="1" s="1"/>
  <c r="W173" i="1" s="1" a="1"/>
  <c r="W173" i="1" s="1"/>
  <c r="V938" i="1" a="1"/>
  <c r="V938" i="1" s="1"/>
  <c r="W938" i="1" s="1" a="1"/>
  <c r="W938" i="1" s="1"/>
  <c r="V311" i="1" a="1"/>
  <c r="V311" i="1" s="1"/>
  <c r="W311" i="1" s="1" a="1"/>
  <c r="W311" i="1" s="1"/>
  <c r="V197" i="1" a="1"/>
  <c r="V197" i="1" s="1"/>
  <c r="W197" i="1" s="1" a="1"/>
  <c r="W197" i="1" s="1"/>
  <c r="V458" i="1" a="1"/>
  <c r="V458" i="1" s="1"/>
  <c r="W458" i="1" s="1" a="1"/>
  <c r="W458" i="1" s="1"/>
  <c r="V106" i="1" a="1"/>
  <c r="V106" i="1" s="1"/>
  <c r="W106" i="1" s="1" a="1"/>
  <c r="W106" i="1" s="1"/>
  <c r="V350" i="1" a="1"/>
  <c r="V350" i="1" s="1"/>
  <c r="W350" i="1" s="1" a="1"/>
  <c r="W350" i="1" s="1"/>
  <c r="V149" i="1" a="1"/>
  <c r="V149" i="1" s="1"/>
  <c r="W149" i="1" s="1" a="1"/>
  <c r="W149" i="1" s="1"/>
  <c r="V309" i="1" a="1"/>
  <c r="V309" i="1" s="1"/>
  <c r="W309" i="1" s="1" a="1"/>
  <c r="W309" i="1" s="1"/>
  <c r="V52" i="1" a="1"/>
  <c r="V52" i="1" s="1"/>
  <c r="W52" i="1" s="1" a="1"/>
  <c r="W52" i="1" s="1"/>
  <c r="V934" i="1" a="1"/>
  <c r="V934" i="1" s="1"/>
  <c r="W934" i="1" s="1" a="1"/>
  <c r="W934" i="1" s="1"/>
  <c r="V978" i="1" a="1"/>
  <c r="V978" i="1" s="1"/>
  <c r="W978" i="1" s="1" a="1"/>
  <c r="W978" i="1" s="1"/>
  <c r="V919" i="1" a="1"/>
  <c r="V919" i="1" s="1"/>
  <c r="W919" i="1" s="1" a="1"/>
  <c r="W919" i="1" s="1"/>
  <c r="V896" i="1" a="1"/>
  <c r="V896" i="1" s="1"/>
  <c r="W896" i="1" s="1" a="1"/>
  <c r="W896" i="1" s="1"/>
  <c r="V160" i="1" a="1"/>
  <c r="V160" i="1" s="1"/>
  <c r="W160" i="1" s="1" a="1"/>
  <c r="W160" i="1" s="1"/>
  <c r="V1012" i="1" a="1"/>
  <c r="V1012" i="1" s="1"/>
  <c r="W1012" i="1" s="1" a="1"/>
  <c r="W1012" i="1" s="1"/>
  <c r="V654" i="1" a="1"/>
  <c r="V654" i="1" s="1"/>
  <c r="W654" i="1" s="1" a="1"/>
  <c r="W654" i="1" s="1"/>
  <c r="V282" i="1" a="1"/>
  <c r="V282" i="1" s="1"/>
  <c r="W282" i="1" s="1" a="1"/>
  <c r="W282" i="1" s="1"/>
  <c r="V137" i="1" a="1"/>
  <c r="V137" i="1" s="1"/>
  <c r="W137" i="1" s="1" a="1"/>
  <c r="W137" i="1" s="1"/>
  <c r="V132" i="1" a="1"/>
  <c r="V132" i="1" s="1"/>
  <c r="W132" i="1" s="1" a="1"/>
  <c r="W132" i="1" s="1"/>
  <c r="V811" i="1" a="1"/>
  <c r="V811" i="1" s="1"/>
  <c r="W811" i="1" s="1" a="1"/>
  <c r="W811" i="1" s="1"/>
  <c r="V343" i="1" a="1"/>
  <c r="V343" i="1" s="1"/>
  <c r="W343" i="1" s="1" a="1"/>
  <c r="W343" i="1" s="1"/>
  <c r="V16" i="1" a="1"/>
  <c r="V16" i="1" s="1"/>
  <c r="W16" i="1" s="1" a="1"/>
  <c r="W16" i="1" s="1"/>
  <c r="V976" i="1" a="1"/>
  <c r="V976" i="1" s="1"/>
  <c r="W976" i="1" s="1" a="1"/>
  <c r="W976" i="1" s="1"/>
  <c r="V484" i="1" a="1"/>
  <c r="V484" i="1" s="1"/>
  <c r="W484" i="1" s="1" a="1"/>
  <c r="W484" i="1" s="1"/>
  <c r="V941" i="1" a="1"/>
  <c r="V941" i="1" s="1"/>
  <c r="W941" i="1" s="1" a="1"/>
  <c r="W941" i="1" s="1"/>
  <c r="V219" i="1" a="1"/>
  <c r="V219" i="1" s="1"/>
  <c r="W219" i="1" s="1" a="1"/>
  <c r="W219" i="1" s="1"/>
  <c r="V674" i="1" a="1"/>
  <c r="V674" i="1" s="1"/>
  <c r="W674" i="1" s="1" a="1"/>
  <c r="W674" i="1" s="1"/>
  <c r="V1028" i="1" a="1"/>
  <c r="V1028" i="1" s="1"/>
  <c r="W1028" i="1" s="1" a="1"/>
  <c r="W1028" i="1" s="1"/>
  <c r="V198" i="1" a="1"/>
  <c r="V198" i="1" s="1"/>
  <c r="W198" i="1" s="1" a="1"/>
  <c r="W198" i="1" s="1"/>
  <c r="V610" i="1" a="1"/>
  <c r="V610" i="1" s="1"/>
  <c r="W610" i="1" s="1" a="1"/>
  <c r="W610" i="1" s="1"/>
  <c r="V1025" i="1" a="1"/>
  <c r="V1025" i="1" s="1"/>
  <c r="W1025" i="1" s="1" a="1"/>
  <c r="W1025" i="1" s="1"/>
  <c r="V138" i="1" a="1"/>
  <c r="V138" i="1" s="1"/>
  <c r="W138" i="1" s="1" a="1"/>
  <c r="W138" i="1" s="1"/>
  <c r="V871" i="1" a="1"/>
  <c r="V871" i="1" s="1"/>
  <c r="W871" i="1" s="1" a="1"/>
  <c r="W871" i="1" s="1"/>
  <c r="V599" i="1" a="1"/>
  <c r="V599" i="1" s="1"/>
  <c r="W599" i="1" s="1" a="1"/>
  <c r="W599" i="1" s="1"/>
  <c r="V1014" i="1" a="1"/>
  <c r="V1014" i="1" s="1"/>
  <c r="W1014" i="1" s="1" a="1"/>
  <c r="W1014" i="1" s="1"/>
  <c r="V188" i="1" a="1"/>
  <c r="V188" i="1" s="1"/>
  <c r="W188" i="1" s="1" a="1"/>
  <c r="W188" i="1" s="1"/>
  <c r="V437" i="1" a="1"/>
  <c r="V437" i="1" s="1"/>
  <c r="W437" i="1" s="1" a="1"/>
  <c r="W437" i="1" s="1"/>
  <c r="V467" i="1" a="1"/>
  <c r="V467" i="1" s="1"/>
  <c r="W467" i="1" s="1" a="1"/>
  <c r="W467" i="1" s="1"/>
  <c r="V776" i="1" a="1"/>
  <c r="V776" i="1" s="1"/>
  <c r="W776" i="1" s="1" a="1"/>
  <c r="W776" i="1" s="1"/>
  <c r="V374" i="1" a="1"/>
  <c r="V374" i="1" s="1"/>
  <c r="W374" i="1" s="1" a="1"/>
  <c r="W374" i="1" s="1"/>
  <c r="V69" i="1" a="1"/>
  <c r="V69" i="1" s="1"/>
  <c r="W69" i="1" s="1" a="1"/>
  <c r="W69" i="1" s="1"/>
  <c r="V692" i="1" a="1"/>
  <c r="V692" i="1" s="1"/>
  <c r="W692" i="1" s="1" a="1"/>
  <c r="W692" i="1" s="1"/>
  <c r="V587" i="1" a="1"/>
  <c r="V587" i="1" s="1"/>
  <c r="W587" i="1" s="1" a="1"/>
  <c r="W587" i="1" s="1"/>
  <c r="V718" i="1" a="1"/>
  <c r="V718" i="1" s="1"/>
  <c r="W718" i="1" s="1" a="1"/>
  <c r="W718" i="1" s="1"/>
  <c r="V551" i="1" a="1"/>
  <c r="V551" i="1" s="1"/>
  <c r="W551" i="1" s="1" a="1"/>
  <c r="W551" i="1" s="1"/>
  <c r="V900" i="1" a="1"/>
  <c r="V900" i="1" s="1"/>
  <c r="W900" i="1" s="1" a="1"/>
  <c r="W900" i="1" s="1"/>
  <c r="V591" i="1" a="1"/>
  <c r="V591" i="1" s="1"/>
  <c r="W591" i="1" s="1" a="1"/>
  <c r="W591" i="1" s="1"/>
  <c r="V898" i="1" a="1"/>
  <c r="V898" i="1" s="1"/>
  <c r="W898" i="1" s="1" a="1"/>
  <c r="W898" i="1" s="1"/>
  <c r="V969" i="1" a="1"/>
  <c r="V969" i="1" s="1"/>
  <c r="W969" i="1" s="1" a="1"/>
  <c r="W969" i="1" s="1"/>
  <c r="V108" i="1" a="1"/>
  <c r="V108" i="1" s="1"/>
  <c r="W108" i="1" s="1" a="1"/>
  <c r="W108" i="1" s="1"/>
  <c r="V184" i="1" a="1"/>
  <c r="V184" i="1" s="1"/>
  <c r="W184" i="1" s="1" a="1"/>
  <c r="W184" i="1" s="1"/>
  <c r="V334" i="1" a="1"/>
  <c r="V334" i="1" s="1"/>
  <c r="W334" i="1" s="1" a="1"/>
  <c r="W334" i="1" s="1"/>
  <c r="V180" i="1" a="1"/>
  <c r="V180" i="1" s="1"/>
  <c r="W180" i="1" s="1" a="1"/>
  <c r="W180" i="1" s="1"/>
  <c r="V386" i="1" a="1"/>
  <c r="V386" i="1" s="1"/>
  <c r="W386" i="1" s="1" a="1"/>
  <c r="W386" i="1" s="1"/>
  <c r="V846" i="1" a="1"/>
  <c r="V846" i="1" s="1"/>
  <c r="W846" i="1" s="1" a="1"/>
  <c r="W846" i="1" s="1"/>
  <c r="V61" i="1" a="1"/>
  <c r="V61" i="1" s="1"/>
  <c r="W61" i="1" s="1" a="1"/>
  <c r="W61" i="1" s="1"/>
  <c r="V559" i="1" a="1"/>
  <c r="V559" i="1" s="1"/>
  <c r="W559" i="1" s="1" a="1"/>
  <c r="W559" i="1" s="1"/>
  <c r="V272" i="1" a="1"/>
  <c r="V272" i="1" s="1"/>
  <c r="W272" i="1" s="1" a="1"/>
  <c r="W272" i="1" s="1"/>
  <c r="V388" i="1" a="1"/>
  <c r="V388" i="1" s="1"/>
  <c r="W388" i="1" s="1" a="1"/>
  <c r="W388" i="1" s="1"/>
  <c r="V474" i="1" a="1"/>
  <c r="V474" i="1" s="1"/>
  <c r="W474" i="1" s="1" a="1"/>
  <c r="W474" i="1" s="1"/>
  <c r="V593" i="1" a="1"/>
  <c r="V593" i="1" s="1"/>
  <c r="W593" i="1" s="1" a="1"/>
  <c r="W593" i="1" s="1"/>
  <c r="V622" i="1" a="1"/>
  <c r="V622" i="1" s="1"/>
  <c r="W622" i="1" s="1" a="1"/>
  <c r="W622" i="1" s="1"/>
  <c r="V703" i="1" a="1"/>
  <c r="V703" i="1" s="1"/>
  <c r="W703" i="1" s="1" a="1"/>
  <c r="W703" i="1" s="1"/>
  <c r="V531" i="1" a="1"/>
  <c r="V531" i="1" s="1"/>
  <c r="W531" i="1" s="1" a="1"/>
  <c r="W531" i="1" s="1"/>
  <c r="V543" i="1" a="1"/>
  <c r="V543" i="1" s="1"/>
  <c r="W543" i="1" s="1" a="1"/>
  <c r="W543" i="1" s="1"/>
  <c r="V275" i="1" a="1"/>
  <c r="V275" i="1" s="1"/>
  <c r="W275" i="1" s="1" a="1"/>
  <c r="W275" i="1" s="1"/>
  <c r="V487" i="1" a="1"/>
  <c r="V487" i="1" s="1"/>
  <c r="W487" i="1" s="1" a="1"/>
  <c r="W487" i="1" s="1"/>
  <c r="V918" i="1" a="1"/>
  <c r="V918" i="1" s="1"/>
  <c r="W918" i="1" s="1" a="1"/>
  <c r="W918" i="1" s="1"/>
  <c r="V822" i="1" a="1"/>
  <c r="V822" i="1" s="1"/>
  <c r="W822" i="1" s="1" a="1"/>
  <c r="W822" i="1" s="1"/>
  <c r="V839" i="1" a="1"/>
  <c r="V839" i="1" s="1"/>
  <c r="W839" i="1" s="1" a="1"/>
  <c r="W839" i="1" s="1"/>
  <c r="V300" i="1" a="1"/>
  <c r="V300" i="1" s="1"/>
  <c r="W300" i="1" s="1" a="1"/>
  <c r="W300" i="1" s="1"/>
  <c r="V118" i="1" a="1"/>
  <c r="V118" i="1" s="1"/>
  <c r="W118" i="1" s="1" a="1"/>
  <c r="W118" i="1" s="1"/>
  <c r="V276" i="1" a="1"/>
  <c r="V276" i="1" s="1"/>
  <c r="W276" i="1" s="1" a="1"/>
  <c r="W276" i="1" s="1"/>
  <c r="V43" i="1" a="1"/>
  <c r="V43" i="1" s="1"/>
  <c r="W43" i="1" s="1" a="1"/>
  <c r="W43" i="1" s="1"/>
  <c r="V39" i="1" a="1"/>
  <c r="V39" i="1" s="1"/>
  <c r="W39" i="1" s="1" a="1"/>
  <c r="W39" i="1" s="1"/>
  <c r="V860" i="1" a="1"/>
  <c r="V860" i="1" s="1"/>
  <c r="W860" i="1" s="1" a="1"/>
  <c r="W860" i="1" s="1"/>
  <c r="V810" i="1" a="1"/>
  <c r="V810" i="1" s="1"/>
  <c r="W810" i="1" s="1" a="1"/>
  <c r="W810" i="1" s="1"/>
  <c r="V263" i="1" a="1"/>
  <c r="V263" i="1" s="1"/>
  <c r="W263" i="1" s="1" a="1"/>
  <c r="W263" i="1" s="1"/>
  <c r="V453" i="1" a="1"/>
  <c r="V453" i="1" s="1"/>
  <c r="W453" i="1" s="1" a="1"/>
  <c r="W453" i="1" s="1"/>
  <c r="V548" i="1" a="1"/>
  <c r="V548" i="1" s="1"/>
  <c r="W548" i="1" s="1" a="1"/>
  <c r="W548" i="1" s="1"/>
  <c r="V664" i="1" a="1"/>
  <c r="V664" i="1" s="1"/>
  <c r="W664" i="1" s="1" a="1"/>
  <c r="W664" i="1" s="1"/>
  <c r="V36" i="1" a="1"/>
  <c r="V36" i="1" s="1"/>
  <c r="W36" i="1" s="1" a="1"/>
  <c r="W36" i="1" s="1"/>
  <c r="V44" i="1" a="1"/>
  <c r="V44" i="1" s="1"/>
  <c r="W44" i="1" s="1" a="1"/>
  <c r="W44" i="1" s="1"/>
  <c r="V807" i="1" a="1"/>
  <c r="V807" i="1" s="1"/>
  <c r="W807" i="1" s="1" a="1"/>
  <c r="W807" i="1" s="1"/>
  <c r="V773" i="1" a="1"/>
  <c r="V773" i="1" s="1"/>
  <c r="W773" i="1" s="1" a="1"/>
  <c r="W773" i="1" s="1"/>
  <c r="V739" i="1" a="1"/>
  <c r="V739" i="1" s="1"/>
  <c r="W739" i="1" s="1" a="1"/>
  <c r="W739" i="1" s="1"/>
  <c r="V667" i="1" a="1"/>
  <c r="V667" i="1" s="1"/>
  <c r="W667" i="1" s="1" a="1"/>
  <c r="W667" i="1" s="1"/>
  <c r="V92" i="1" a="1"/>
  <c r="V92" i="1" s="1"/>
  <c r="W92" i="1" s="1" a="1"/>
  <c r="W92" i="1" s="1"/>
  <c r="V742" i="1" a="1"/>
  <c r="V742" i="1" s="1"/>
  <c r="W742" i="1" s="1" a="1"/>
  <c r="W742" i="1" s="1"/>
  <c r="V459" i="1" a="1"/>
  <c r="V459" i="1" s="1"/>
  <c r="W459" i="1" s="1" a="1"/>
  <c r="W459" i="1" s="1"/>
  <c r="V728" i="1" a="1"/>
  <c r="V728" i="1" s="1"/>
  <c r="W728" i="1" s="1" a="1"/>
  <c r="W728" i="1" s="1"/>
  <c r="V856" i="1" a="1"/>
  <c r="V856" i="1" s="1"/>
  <c r="W856" i="1" s="1" a="1"/>
  <c r="W856" i="1" s="1"/>
  <c r="V672" i="1" a="1"/>
  <c r="V672" i="1" s="1"/>
  <c r="W672" i="1" s="1" a="1"/>
  <c r="W672" i="1" s="1"/>
  <c r="V581" i="1" a="1"/>
  <c r="V581" i="1" s="1"/>
  <c r="W581" i="1" s="1" a="1"/>
  <c r="W581" i="1" s="1"/>
  <c r="V690" i="1" a="1"/>
  <c r="V690" i="1" s="1"/>
  <c r="W690" i="1" s="1" a="1"/>
  <c r="W690" i="1" s="1"/>
  <c r="V335" i="1" a="1"/>
  <c r="V335" i="1" s="1"/>
  <c r="W335" i="1" s="1" a="1"/>
  <c r="W335" i="1" s="1"/>
  <c r="V565" i="1" a="1"/>
  <c r="V565" i="1" s="1"/>
  <c r="W565" i="1" s="1" a="1"/>
  <c r="W565" i="1" s="1"/>
  <c r="V383" i="1" a="1"/>
  <c r="V383" i="1" s="1"/>
  <c r="W383" i="1" s="1" a="1"/>
  <c r="W383" i="1" s="1"/>
  <c r="V1020" i="1" a="1"/>
  <c r="V1020" i="1" s="1"/>
  <c r="W1020" i="1" s="1" a="1"/>
  <c r="W1020" i="1" s="1"/>
  <c r="V257" i="1" a="1"/>
  <c r="V257" i="1" s="1"/>
  <c r="W257" i="1" s="1" a="1"/>
  <c r="W257" i="1" s="1"/>
  <c r="V598" i="1" a="1"/>
  <c r="V598" i="1" s="1"/>
  <c r="W598" i="1" s="1" a="1"/>
  <c r="W598" i="1" s="1"/>
  <c r="V884" i="1" a="1"/>
  <c r="V884" i="1" s="1"/>
  <c r="W884" i="1" s="1" a="1"/>
  <c r="W884" i="1" s="1"/>
  <c r="V115" i="1" a="1"/>
  <c r="V115" i="1" s="1"/>
  <c r="W115" i="1" s="1" a="1"/>
  <c r="W115" i="1" s="1"/>
  <c r="V582" i="1" a="1"/>
  <c r="V582" i="1" s="1"/>
  <c r="W582" i="1" s="1" a="1"/>
  <c r="W582" i="1" s="1"/>
  <c r="V687" i="1" a="1"/>
  <c r="V687" i="1" s="1"/>
  <c r="W687" i="1" s="1" a="1"/>
  <c r="W687" i="1" s="1"/>
  <c r="V634" i="1" a="1"/>
  <c r="V634" i="1" s="1"/>
  <c r="W634" i="1" s="1" a="1"/>
  <c r="W634" i="1" s="1"/>
  <c r="V255" i="1" a="1"/>
  <c r="V255" i="1" s="1"/>
  <c r="W255" i="1" s="1" a="1"/>
  <c r="W255" i="1" s="1"/>
  <c r="V700" i="1" a="1"/>
  <c r="V700" i="1" s="1"/>
  <c r="W700" i="1" s="1" a="1"/>
  <c r="W700" i="1" s="1"/>
  <c r="V497" i="1" a="1"/>
  <c r="V497" i="1" s="1"/>
  <c r="W497" i="1" s="1" a="1"/>
  <c r="W497" i="1" s="1"/>
  <c r="V431" i="1" a="1"/>
  <c r="V431" i="1" s="1"/>
  <c r="W431" i="1" s="1" a="1"/>
  <c r="W431" i="1" s="1"/>
  <c r="V362" i="1" a="1"/>
  <c r="V362" i="1" s="1"/>
  <c r="W362" i="1" s="1" a="1"/>
  <c r="W362" i="1" s="1"/>
  <c r="V1005" i="1" a="1"/>
  <c r="V1005" i="1" s="1"/>
  <c r="W1005" i="1" s="1" a="1"/>
  <c r="W1005" i="1" s="1"/>
  <c r="V637" i="1" a="1"/>
  <c r="V637" i="1" s="1"/>
  <c r="W637" i="1" s="1" a="1"/>
  <c r="W637" i="1" s="1"/>
  <c r="V159" i="1" a="1"/>
  <c r="V159" i="1" s="1"/>
  <c r="W159" i="1" s="1" a="1"/>
  <c r="W159" i="1" s="1"/>
  <c r="V250" i="1" a="1"/>
  <c r="V250" i="1" s="1"/>
  <c r="W250" i="1" s="1" a="1"/>
  <c r="W250" i="1" s="1"/>
  <c r="V1007" i="1" a="1"/>
  <c r="V1007" i="1" s="1"/>
  <c r="W1007" i="1" s="1" a="1"/>
  <c r="W1007" i="1" s="1"/>
  <c r="V801" i="1" a="1"/>
  <c r="V801" i="1" s="1"/>
  <c r="W801" i="1" s="1" a="1"/>
  <c r="W801" i="1" s="1"/>
  <c r="V999" i="1" a="1"/>
  <c r="V999" i="1" s="1"/>
  <c r="W999" i="1" s="1" a="1"/>
  <c r="W999" i="1" s="1"/>
  <c r="V104" i="1" a="1"/>
  <c r="V104" i="1" s="1"/>
  <c r="W104" i="1" s="1" a="1"/>
  <c r="W104" i="1" s="1"/>
  <c r="V369" i="1" a="1"/>
  <c r="V369" i="1" s="1"/>
  <c r="W369" i="1" s="1" a="1"/>
  <c r="W369" i="1" s="1"/>
  <c r="V357" i="1" a="1"/>
  <c r="V357" i="1" s="1"/>
  <c r="W357" i="1" s="1" a="1"/>
  <c r="W357" i="1" s="1"/>
  <c r="V396" i="1" a="1"/>
  <c r="V396" i="1" s="1"/>
  <c r="W396" i="1" s="1" a="1"/>
  <c r="W396" i="1" s="1"/>
  <c r="V208" i="1" a="1"/>
  <c r="V208" i="1" s="1"/>
  <c r="W208" i="1" s="1" a="1"/>
  <c r="W208" i="1" s="1"/>
  <c r="V347" i="1" a="1"/>
  <c r="V347" i="1" s="1"/>
  <c r="W347" i="1" s="1" a="1"/>
  <c r="W347" i="1" s="1"/>
  <c r="V761" i="1" a="1"/>
  <c r="V761" i="1" s="1"/>
  <c r="W761" i="1" s="1" a="1"/>
  <c r="W761" i="1" s="1"/>
  <c r="V912" i="1" a="1"/>
  <c r="V912" i="1" s="1"/>
  <c r="W912" i="1" s="1" a="1"/>
  <c r="W912" i="1" s="1"/>
  <c r="V56" i="1" a="1"/>
  <c r="V56" i="1" s="1"/>
  <c r="W56" i="1" s="1" a="1"/>
  <c r="W56" i="1" s="1"/>
  <c r="V568" i="1" a="1"/>
  <c r="V568" i="1" s="1"/>
  <c r="W568" i="1" s="1" a="1"/>
  <c r="W568" i="1" s="1"/>
  <c r="V192" i="1" a="1"/>
  <c r="V192" i="1" s="1"/>
  <c r="W192" i="1" s="1" a="1"/>
  <c r="W192" i="1" s="1"/>
  <c r="V736" i="1" a="1"/>
  <c r="V736" i="1" s="1"/>
  <c r="W736" i="1" s="1" a="1"/>
  <c r="W736" i="1" s="1"/>
  <c r="Z5" i="1" l="1"/>
  <c r="AD3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<sst xmlns="http://schemas.openxmlformats.org/spreadsheetml/2006/main" count="4701" uniqueCount="74">
  <si>
    <t>unique_id</t>
  </si>
  <si>
    <t>age</t>
  </si>
  <si>
    <t>sex</t>
  </si>
  <si>
    <t>bmi</t>
  </si>
  <si>
    <t>children</t>
  </si>
  <si>
    <t>smoker</t>
  </si>
  <si>
    <t>region</t>
  </si>
  <si>
    <t>expenses</t>
  </si>
  <si>
    <t>BMI_codeverbose</t>
  </si>
  <si>
    <t>BMI_codenum</t>
  </si>
  <si>
    <t>Family_size</t>
  </si>
  <si>
    <t>Famsize_num</t>
  </si>
  <si>
    <t>Region_num</t>
  </si>
  <si>
    <t>Family_size_recode_sex</t>
  </si>
  <si>
    <t>Family_size_recode_sex_num</t>
  </si>
  <si>
    <t>Family_size_recode_smoker</t>
  </si>
  <si>
    <t>Family_size_recode_smoker_num</t>
  </si>
  <si>
    <t>female</t>
  </si>
  <si>
    <t>yes</t>
  </si>
  <si>
    <t>southwest</t>
  </si>
  <si>
    <t>northwest</t>
  </si>
  <si>
    <t>southeast</t>
  </si>
  <si>
    <t>northeast</t>
  </si>
  <si>
    <t>male</t>
  </si>
  <si>
    <t>no</t>
  </si>
  <si>
    <t>Expense_verbose</t>
  </si>
  <si>
    <t>Expense_code_num</t>
  </si>
  <si>
    <t>Expense_code</t>
  </si>
  <si>
    <t>Group</t>
  </si>
  <si>
    <t>group_code</t>
  </si>
  <si>
    <t>Freq</t>
  </si>
  <si>
    <t>AA</t>
  </si>
  <si>
    <t>small</t>
  </si>
  <si>
    <t>normal</t>
  </si>
  <si>
    <t>BA</t>
  </si>
  <si>
    <t>large</t>
  </si>
  <si>
    <t>Category</t>
  </si>
  <si>
    <t>Cat_code</t>
  </si>
  <si>
    <t>SFS_AA</t>
  </si>
  <si>
    <t>NFS_AA</t>
  </si>
  <si>
    <t>LFS_AA</t>
  </si>
  <si>
    <t>SFS_BA</t>
  </si>
  <si>
    <t>NFS_BA</t>
  </si>
  <si>
    <t>LFS_BA</t>
  </si>
  <si>
    <t>sfs</t>
  </si>
  <si>
    <t>exp_code</t>
  </si>
  <si>
    <t>freq</t>
  </si>
  <si>
    <t>exp_freq</t>
  </si>
  <si>
    <t>nfs</t>
  </si>
  <si>
    <t>lfs</t>
  </si>
  <si>
    <t>Exp_prop</t>
  </si>
  <si>
    <t>Exp_Freq</t>
  </si>
  <si>
    <t>Resids</t>
  </si>
  <si>
    <t>Uexp</t>
  </si>
  <si>
    <t>Unequal%</t>
  </si>
  <si>
    <t>Fam_size_exp</t>
  </si>
  <si>
    <t>Family_size_recode_Ttest</t>
  </si>
  <si>
    <t>Large_family_size</t>
  </si>
  <si>
    <t>Normal_family_size</t>
  </si>
  <si>
    <t>Small_family_size</t>
  </si>
  <si>
    <t>Above Average</t>
  </si>
  <si>
    <t>Below Average</t>
  </si>
  <si>
    <t>Validation</t>
  </si>
  <si>
    <t>GOF</t>
  </si>
  <si>
    <t>Test</t>
  </si>
  <si>
    <t>TOA</t>
  </si>
  <si>
    <t>saa</t>
  </si>
  <si>
    <t>sba</t>
  </si>
  <si>
    <t>naa</t>
  </si>
  <si>
    <t>nba</t>
  </si>
  <si>
    <t>laa</t>
  </si>
  <si>
    <t>lba</t>
  </si>
  <si>
    <t>AVG</t>
  </si>
  <si>
    <t>Fam_size_exp_num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</si>
</sst>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0" fontId="0" fillId="0" borderId="0" xfId="0" applyNumberFormat="1"/>
    <xf numFmtId="0" fontId="20" fillId="0" borderId="0" xfId="0" applyFont="1"/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D1036"/>
  <sheetViews>
    <sheetView tabSelected="1" topLeftCell="S1" workbookViewId="0">
      <selection activeCell="X10" sqref="X10"/>
    </sheetView>
  </sheetViews>
  <sheetFormatPr defaultRowHeight="14.25" x14ac:dyDescent="0.45"/>
  <cols>
    <col min="9" max="9" width="21.73046875" customWidth="1"/>
    <col min="10" max="10" width="12.1328125" customWidth="1"/>
    <col min="11" max="11" width="27.3984375" customWidth="1"/>
    <col min="12" max="12" width="22.796875" customWidth="1"/>
    <col min="13" max="13" width="17.33203125" customWidth="1"/>
    <col min="14" max="14" width="28.59765625" customWidth="1"/>
    <col min="15" max="15" width="14.6640625" customWidth="1"/>
    <col min="16" max="16" width="28.796875" customWidth="1"/>
    <col min="17" max="17" width="25.265625" customWidth="1"/>
    <col min="18" max="18" width="24.3984375" customWidth="1"/>
    <col min="19" max="19" width="26.86328125" customWidth="1"/>
    <col min="20" max="20" width="29.3984375" customWidth="1"/>
    <col min="21" max="21" width="36.59765625" customWidth="1"/>
    <col min="22" max="22" width="24.796875" customWidth="1"/>
    <col min="23" max="23" width="32.265625" customWidth="1"/>
    <col min="24" max="24" width="13.3984375" customWidth="1"/>
  </cols>
  <sheetData>
    <row r="1" spans="1:30" s="8" customForma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56</v>
      </c>
      <c r="P1" s="8" t="s">
        <v>13</v>
      </c>
      <c r="Q1" s="8" t="s">
        <v>14</v>
      </c>
      <c r="R1" s="8" t="s">
        <v>15</v>
      </c>
      <c r="S1" s="8" t="s">
        <v>16</v>
      </c>
      <c r="T1" s="9" t="s">
        <v>25</v>
      </c>
      <c r="U1" s="10" t="s">
        <v>26</v>
      </c>
      <c r="V1" s="8" t="s">
        <v>55</v>
      </c>
      <c r="W1" s="8" t="s">
        <v>73</v>
      </c>
    </row>
    <row r="2" spans="1:30" x14ac:dyDescent="0.45">
      <c r="A2">
        <v>1026</v>
      </c>
      <c r="B2">
        <v>18</v>
      </c>
      <c r="C2" t="s">
        <v>23</v>
      </c>
      <c r="D2">
        <v>53.1</v>
      </c>
      <c r="E2">
        <v>0</v>
      </c>
      <c r="F2" t="s">
        <v>24</v>
      </c>
      <c r="G2" t="s">
        <v>21</v>
      </c>
      <c r="H2">
        <v>1163.46</v>
      </c>
      <c r="I2" t="str" cm="1">
        <f t="array" ref="I2">_xlfn.IFS(D2&lt;18.5,"Underweight",AND(D2&gt;=18.5,D2&lt;=24.9),"Normal weight",AND(D2&gt;=25,D2&lt;=29.9),"Overweight",D2&gt;=30,"Obese")</f>
        <v>Obese</v>
      </c>
      <c r="J2" cm="1">
        <f t="array" ref="J2">_xlfn.IFS(I2="Underweight",1,I2="Normal weight",2,I2="Overweight",3,I2="Obese",4)</f>
        <v>4</v>
      </c>
      <c r="K2" t="str" cm="1">
        <f t="array" ref="K2">_xlfn.IFS(E2=0,"Small Family Size",AND(E2&gt;=1,E2&lt;=2),"Normal Family Size",E2&gt;=3,"Large Family Size")</f>
        <v>Small Family Size</v>
      </c>
      <c r="L2" cm="1">
        <f t="array" ref="L2">_xlfn.IFS(K2="Small Family Size",1,K2="Normal Family Size",2,K2="Large Family Size",3)</f>
        <v>1</v>
      </c>
      <c r="M2" cm="1">
        <f t="array" ref="M2">_xlfn.IFS(G2="southwest",1,G2="northwest",2,G2="southeast",3,G2="northeast",4)</f>
        <v>3</v>
      </c>
      <c r="N2" t="str" cm="1">
        <f t="array" ref="N2">_xlfn.IFS(AND(E3&gt;=0,E3&lt;=2),"Normal Family Size",E3&gt;=3,"Large Family Size")</f>
        <v>Normal Family Size</v>
      </c>
      <c r="P2" t="str" cm="1">
        <f t="array" ref="P2">_xlfn.IFS(AND(E2=0,C2="female"),"Small Family Size Female",AND(E2=0,C2="male"),"Small Family Size Male",AND(E2&gt;=1,E2&lt;=2),"Normal Family Size",E2&gt;=3,"Large Family Size")</f>
        <v>Small Family Size Male</v>
      </c>
      <c r="Q2" cm="1">
        <f t="array" ref="Q2">_xlfn.IFS(P2="Small Family Size Female",1,P2="Small Family Size Male",2,P2="Normal Family Size",3,P2="Large Family Size",4)</f>
        <v>2</v>
      </c>
      <c r="R2" t="str" cm="1">
        <f t="array" ref="R2">_xlfn.IFS(AND(E2=0,F2="yes"),"Small Family Size smoker",AND(E2=0,F2="no"),"Small Family Size non-smoker",AND(E2&gt;=1,E2&lt;=2),"Normal Family Size",E2&gt;=3,"Large Family Size")</f>
        <v>Small Family Size non-smoker</v>
      </c>
      <c r="S2" cm="1">
        <f t="array" ref="S2">_xlfn.IFS(R2="Small Family Size smoker",1,R2="Small Family Size non-smoker",2,R2="Normal Family Size",3,R2="Large Family Size",4)</f>
        <v>2</v>
      </c>
      <c r="T2" s="1" t="str">
        <f t="shared" ref="T2:T65" si="0">IF(H2&gt;$H$1036,"Above Average","Below Average")</f>
        <v>Below Average</v>
      </c>
      <c r="U2" s="2">
        <f t="shared" ref="U2:U65" si="1">IF(T2="Above Average",1,0)</f>
        <v>0</v>
      </c>
      <c r="V2" t="str" cm="1">
        <f t="array" ref="V2">_xlfn.IFS(AND(K2="Small Family Size",U2=1),"SFS_AA",AND(K2="Small Family Size",U2=0),"SFS_BA",AND(K2="Normal Family Size",OR(U2=1,U2=0)),"NFS",AND(K2="Large Family Size",OR(U2=1,U2=0)),"LFS")</f>
        <v>SFS_BA</v>
      </c>
      <c r="W2" cm="1">
        <f t="array" ref="W2">_xlfn.IFS(V2="SFS_BA",1,V2="SFS_AA",2,V2="NFS",3,V2="LFS",4)</f>
        <v>1</v>
      </c>
      <c r="Y2" s="1"/>
      <c r="Z2" s="1"/>
      <c r="AA2" s="1"/>
      <c r="AB2" s="1"/>
      <c r="AC2" s="1" t="s">
        <v>46</v>
      </c>
    </row>
    <row r="3" spans="1:30" x14ac:dyDescent="0.45">
      <c r="A3">
        <v>1020</v>
      </c>
      <c r="B3">
        <v>18</v>
      </c>
      <c r="C3" t="s">
        <v>23</v>
      </c>
      <c r="D3">
        <v>26.1</v>
      </c>
      <c r="E3">
        <v>0</v>
      </c>
      <c r="F3" t="s">
        <v>24</v>
      </c>
      <c r="G3" t="s">
        <v>22</v>
      </c>
      <c r="H3">
        <v>1708.93</v>
      </c>
      <c r="I3" t="str" cm="1">
        <f t="array" ref="I3">_xlfn.IFS(D3&lt;18.5,"Underweight",AND(D3&gt;=18.5,D3&lt;=24.9),"Normal weight",AND(D3&gt;=25,D3&lt;=29.9),"Overweight",D3&gt;=30,"Obese")</f>
        <v>Overweight</v>
      </c>
      <c r="J3" cm="1">
        <f t="array" ref="J3">_xlfn.IFS(I3="Underweight",1,I3="Normal weight",2,I3="Overweight",3,I3="Obese",4)</f>
        <v>3</v>
      </c>
      <c r="K3" t="str" cm="1">
        <f t="array" ref="K3">_xlfn.IFS(E3=0,"Small Family Size",AND(E3&gt;=1,E3&lt;=2),"Normal Family Size",E3&gt;=3,"Large Family Size")</f>
        <v>Small Family Size</v>
      </c>
      <c r="L3" cm="1">
        <f t="array" ref="L3">_xlfn.IFS(K3="Small Family Size",1,K3="Normal Family Size",2,K3="Large Family Size",3)</f>
        <v>1</v>
      </c>
      <c r="M3" cm="1">
        <f t="array" ref="M3">_xlfn.IFS(G3="southwest",1,G3="northwest",2,G3="southeast",3,G3="northeast",4)</f>
        <v>4</v>
      </c>
      <c r="N3" t="str" cm="1">
        <f t="array" ref="N3">_xlfn.IFS(AND(E4&gt;=0,E4&lt;=2),"Normal Family Size",E4&gt;=3,"Large Family Size")</f>
        <v>Normal Family Size</v>
      </c>
      <c r="P3" t="str" cm="1">
        <f t="array" ref="P3">_xlfn.IFS(AND(E3=0,C3="female"),"Small Family Size Female",AND(E3=0,C3="male"),"Small Family Size Male",AND(E3&gt;=1,E3&lt;=2),"Normal Family Size",E3&gt;=3,"Large Family Size")</f>
        <v>Small Family Size Male</v>
      </c>
      <c r="Q3" cm="1">
        <f t="array" ref="Q3">_xlfn.IFS(P3="Small Family Size Female",1,P3="Small Family Size Male",2,P3="Normal Family Size",3,P3="Large Family Size",4)</f>
        <v>2</v>
      </c>
      <c r="R3" t="str" cm="1">
        <f t="array" ref="R3">_xlfn.IFS(AND(E3=0,F3="yes"),"Small Family Size smoker",AND(E3=0,F3="no"),"Small Family Size non-smoker",AND(E3&gt;=1,E3&lt;=2),"Normal Family Size",E3&gt;=3,"Large Family Size")</f>
        <v>Small Family Size non-smoker</v>
      </c>
      <c r="S3" cm="1">
        <f t="array" ref="S3">_xlfn.IFS(R3="Small Family Size smoker",1,R3="Small Family Size non-smoker",2,R3="Normal Family Size",3,R3="Large Family Size",4)</f>
        <v>2</v>
      </c>
      <c r="T3" s="1" t="str">
        <f t="shared" si="0"/>
        <v>Below Average</v>
      </c>
      <c r="U3" s="2">
        <f t="shared" si="1"/>
        <v>0</v>
      </c>
      <c r="V3" t="str" cm="1">
        <f t="array" ref="V3">_xlfn.IFS(AND(K3="Small Family Size",U3=1),"SFS_AA",AND(K3="Small Family Size",U3=0),"SFS_BA",AND(K3="Normal Family Size",OR(U3=1,U3=0)),"NFS",AND(K3="Large Family Size",OR(U3=1,U3=0)),"LFS")</f>
        <v>SFS_BA</v>
      </c>
      <c r="W3" cm="1">
        <f t="array" ref="W3">_xlfn.IFS(V3="SFS_BA",1,V3="SFS_AA",2,V3="NFS",3,V3="LFS",4)</f>
        <v>1</v>
      </c>
      <c r="Y3" s="1"/>
      <c r="Z3" s="1">
        <f>COUNTIF(U2:U1034,"=1")</f>
        <v>485</v>
      </c>
      <c r="AA3" s="1" t="s">
        <v>31</v>
      </c>
      <c r="AB3" s="1" t="s">
        <v>66</v>
      </c>
      <c r="AC3" s="1">
        <f>COUNTIFS(L2:L1034,"=1",U2:U1034,"=1")</f>
        <v>210</v>
      </c>
      <c r="AD3">
        <f>AC3+AC5+AC7</f>
        <v>485</v>
      </c>
    </row>
    <row r="4" spans="1:30" x14ac:dyDescent="0.45">
      <c r="A4">
        <v>1016</v>
      </c>
      <c r="B4">
        <v>21</v>
      </c>
      <c r="C4" t="s">
        <v>23</v>
      </c>
      <c r="D4">
        <v>23.2</v>
      </c>
      <c r="E4">
        <v>0</v>
      </c>
      <c r="F4" t="s">
        <v>24</v>
      </c>
      <c r="G4" t="s">
        <v>21</v>
      </c>
      <c r="H4">
        <v>1515.34</v>
      </c>
      <c r="I4" t="str" cm="1">
        <f t="array" ref="I4">_xlfn.IFS(D4&lt;18.5,"Underweight",AND(D4&gt;=18.5,D4&lt;=24.9),"Normal weight",AND(D4&gt;=25,D4&lt;=29.9),"Overweight",D4&gt;=30,"Obese")</f>
        <v>Normal weight</v>
      </c>
      <c r="J4" cm="1">
        <f t="array" ref="J4">_xlfn.IFS(I4="Underweight",1,I4="Normal weight",2,I4="Overweight",3,I4="Obese",4)</f>
        <v>2</v>
      </c>
      <c r="K4" t="str" cm="1">
        <f t="array" ref="K4">_xlfn.IFS(E4=0,"Small Family Size",AND(E4&gt;=1,E4&lt;=2),"Normal Family Size",E4&gt;=3,"Large Family Size")</f>
        <v>Small Family Size</v>
      </c>
      <c r="L4" cm="1">
        <f t="array" ref="L4">_xlfn.IFS(K4="Small Family Size",1,K4="Normal Family Size",2,K4="Large Family Size",3)</f>
        <v>1</v>
      </c>
      <c r="M4" cm="1">
        <f t="array" ref="M4">_xlfn.IFS(G4="southwest",1,G4="northwest",2,G4="southeast",3,G4="northeast",4)</f>
        <v>3</v>
      </c>
      <c r="N4" t="str" cm="1">
        <f t="array" ref="N4">_xlfn.IFS(AND(E5&gt;=0,E5&lt;=2),"Normal Family Size",E5&gt;=3,"Large Family Size")</f>
        <v>Normal Family Size</v>
      </c>
      <c r="P4" t="str" cm="1">
        <f t="array" ref="P4">_xlfn.IFS(AND(E4=0,C4="female"),"Small Family Size Female",AND(E4=0,C4="male"),"Small Family Size Male",AND(E4&gt;=1,E4&lt;=2),"Normal Family Size",E4&gt;=3,"Large Family Size")</f>
        <v>Small Family Size Male</v>
      </c>
      <c r="Q4" cm="1">
        <f t="array" ref="Q4">_xlfn.IFS(P4="Small Family Size Female",1,P4="Small Family Size Male",2,P4="Normal Family Size",3,P4="Large Family Size",4)</f>
        <v>2</v>
      </c>
      <c r="R4" t="str" cm="1">
        <f t="array" ref="R4">_xlfn.IFS(AND(E4=0,F4="yes"),"Small Family Size smoker",AND(E4=0,F4="no"),"Small Family Size non-smoker",AND(E4&gt;=1,E4&lt;=2),"Normal Family Size",E4&gt;=3,"Large Family Size")</f>
        <v>Small Family Size non-smoker</v>
      </c>
      <c r="S4" cm="1">
        <f t="array" ref="S4">_xlfn.IFS(R4="Small Family Size smoker",1,R4="Small Family Size non-smoker",2,R4="Normal Family Size",3,R4="Large Family Size",4)</f>
        <v>2</v>
      </c>
      <c r="T4" s="1" t="str">
        <f t="shared" si="0"/>
        <v>Below Average</v>
      </c>
      <c r="U4" s="2">
        <f t="shared" si="1"/>
        <v>0</v>
      </c>
      <c r="V4" t="str" cm="1">
        <f t="array" ref="V4">_xlfn.IFS(AND(K4="Small Family Size",U4=1),"SFS_AA",AND(K4="Small Family Size",U4=0),"SFS_BA",AND(K4="Normal Family Size",OR(U4=1,U4=0)),"NFS",AND(K4="Large Family Size",OR(U4=1,U4=0)),"LFS")</f>
        <v>SFS_BA</v>
      </c>
      <c r="W4" cm="1">
        <f t="array" ref="W4">_xlfn.IFS(V4="SFS_BA",1,V4="SFS_AA",2,V4="NFS",3,V4="LFS",4)</f>
        <v>1</v>
      </c>
      <c r="Y4" s="1"/>
      <c r="Z4" s="1">
        <f>COUNTIF(U2:U1034,"=0")</f>
        <v>548</v>
      </c>
      <c r="AA4" s="1" t="s">
        <v>34</v>
      </c>
      <c r="AB4" s="1" t="s">
        <v>67</v>
      </c>
      <c r="AC4" s="1">
        <f>COUNTIFS(L2:L1034,"=1",U2:U1034,"=0")</f>
        <v>248</v>
      </c>
    </row>
    <row r="5" spans="1:30" x14ac:dyDescent="0.45">
      <c r="A5">
        <v>1007</v>
      </c>
      <c r="B5">
        <v>19</v>
      </c>
      <c r="C5" t="s">
        <v>23</v>
      </c>
      <c r="D5">
        <v>19.8</v>
      </c>
      <c r="E5">
        <v>0</v>
      </c>
      <c r="F5" t="s">
        <v>24</v>
      </c>
      <c r="G5" t="s">
        <v>19</v>
      </c>
      <c r="H5">
        <v>1241.57</v>
      </c>
      <c r="I5" t="str" cm="1">
        <f t="array" ref="I5">_xlfn.IFS(D5&lt;18.5,"Underweight",AND(D5&gt;=18.5,D5&lt;=24.9),"Normal weight",AND(D5&gt;=25,D5&lt;=29.9),"Overweight",D5&gt;=30,"Obese")</f>
        <v>Normal weight</v>
      </c>
      <c r="J5" cm="1">
        <f t="array" ref="J5">_xlfn.IFS(I5="Underweight",1,I5="Normal weight",2,I5="Overweight",3,I5="Obese",4)</f>
        <v>2</v>
      </c>
      <c r="K5" t="str" cm="1">
        <f t="array" ref="K5">_xlfn.IFS(E5=0,"Small Family Size",AND(E5&gt;=1,E5&lt;=2),"Normal Family Size",E5&gt;=3,"Large Family Size")</f>
        <v>Small Family Size</v>
      </c>
      <c r="L5" cm="1">
        <f t="array" ref="L5">_xlfn.IFS(K5="Small Family Size",1,K5="Normal Family Size",2,K5="Large Family Size",3)</f>
        <v>1</v>
      </c>
      <c r="M5" cm="1">
        <f t="array" ref="M5">_xlfn.IFS(G5="southwest",1,G5="northwest",2,G5="southeast",3,G5="northeast",4)</f>
        <v>1</v>
      </c>
      <c r="N5" t="str" cm="1">
        <f t="array" ref="N5">_xlfn.IFS(AND(E6&gt;=0,E6&lt;=2),"Normal Family Size",E6&gt;=3,"Large Family Size")</f>
        <v>Normal Family Size</v>
      </c>
      <c r="P5" t="str" cm="1">
        <f t="array" ref="P5">_xlfn.IFS(AND(E5=0,C5="female"),"Small Family Size Female",AND(E5=0,C5="male"),"Small Family Size Male",AND(E5&gt;=1,E5&lt;=2),"Normal Family Size",E5&gt;=3,"Large Family Size")</f>
        <v>Small Family Size Male</v>
      </c>
      <c r="Q5" cm="1">
        <f t="array" ref="Q5">_xlfn.IFS(P5="Small Family Size Female",1,P5="Small Family Size Male",2,P5="Normal Family Size",3,P5="Large Family Size",4)</f>
        <v>2</v>
      </c>
      <c r="R5" t="str" cm="1">
        <f t="array" ref="R5">_xlfn.IFS(AND(E5=0,F5="yes"),"Small Family Size smoker",AND(E5=0,F5="no"),"Small Family Size non-smoker",AND(E5&gt;=1,E5&lt;=2),"Normal Family Size",E5&gt;=3,"Large Family Size")</f>
        <v>Small Family Size non-smoker</v>
      </c>
      <c r="S5" cm="1">
        <f t="array" ref="S5">_xlfn.IFS(R5="Small Family Size smoker",1,R5="Small Family Size non-smoker",2,R5="Normal Family Size",3,R5="Large Family Size",4)</f>
        <v>2</v>
      </c>
      <c r="T5" s="1" t="str">
        <f t="shared" si="0"/>
        <v>Below Average</v>
      </c>
      <c r="U5" s="2">
        <f t="shared" si="1"/>
        <v>0</v>
      </c>
      <c r="V5" t="str" cm="1">
        <f t="array" ref="V5">_xlfn.IFS(AND(K5="Small Family Size",U5=1),"SFS_AA",AND(K5="Small Family Size",U5=0),"SFS_BA",AND(K5="Normal Family Size",OR(U5=1,U5=0)),"NFS",AND(K5="Large Family Size",OR(U5=1,U5=0)),"LFS")</f>
        <v>SFS_BA</v>
      </c>
      <c r="W5" cm="1">
        <f t="array" ref="W5">_xlfn.IFS(V5="SFS_BA",1,V5="SFS_AA",2,V5="NFS",3,V5="LFS",4)</f>
        <v>1</v>
      </c>
      <c r="Y5" s="1"/>
      <c r="Z5" s="1">
        <f>SUM(Z3:Z4)</f>
        <v>1033</v>
      </c>
      <c r="AA5" s="1"/>
      <c r="AB5" s="1" t="s">
        <v>68</v>
      </c>
      <c r="AC5" s="1">
        <f>COUNTIFS(L2:L1034,"=2",U2:U1034,"=1")</f>
        <v>190</v>
      </c>
    </row>
    <row r="6" spans="1:30" x14ac:dyDescent="0.45">
      <c r="A6">
        <v>1004</v>
      </c>
      <c r="B6">
        <v>18</v>
      </c>
      <c r="C6" t="s">
        <v>23</v>
      </c>
      <c r="D6">
        <v>33.299999999999997</v>
      </c>
      <c r="E6">
        <v>0</v>
      </c>
      <c r="F6" t="s">
        <v>24</v>
      </c>
      <c r="G6" t="s">
        <v>21</v>
      </c>
      <c r="H6">
        <v>1135.94</v>
      </c>
      <c r="I6" t="str" cm="1">
        <f t="array" ref="I6">_xlfn.IFS(D6&lt;18.5,"Underweight",AND(D6&gt;=18.5,D6&lt;=24.9),"Normal weight",AND(D6&gt;=25,D6&lt;=29.9),"Overweight",D6&gt;=30,"Obese")</f>
        <v>Obese</v>
      </c>
      <c r="J6" cm="1">
        <f t="array" ref="J6">_xlfn.IFS(I6="Underweight",1,I6="Normal weight",2,I6="Overweight",3,I6="Obese",4)</f>
        <v>4</v>
      </c>
      <c r="K6" t="str" cm="1">
        <f t="array" ref="K6">_xlfn.IFS(E6=0,"Small Family Size",AND(E6&gt;=1,E6&lt;=2),"Normal Family Size",E6&gt;=3,"Large Family Size")</f>
        <v>Small Family Size</v>
      </c>
      <c r="L6" cm="1">
        <f t="array" ref="L6">_xlfn.IFS(K6="Small Family Size",1,K6="Normal Family Size",2,K6="Large Family Size",3)</f>
        <v>1</v>
      </c>
      <c r="M6" cm="1">
        <f t="array" ref="M6">_xlfn.IFS(G6="southwest",1,G6="northwest",2,G6="southeast",3,G6="northeast",4)</f>
        <v>3</v>
      </c>
      <c r="N6" t="str" cm="1">
        <f t="array" ref="N6">_xlfn.IFS(AND(E7&gt;=0,E7&lt;=2),"Normal Family Size",E7&gt;=3,"Large Family Size")</f>
        <v>Normal Family Size</v>
      </c>
      <c r="P6" t="str" cm="1">
        <f t="array" ref="P6">_xlfn.IFS(AND(E6=0,C6="female"),"Small Family Size Female",AND(E6=0,C6="male"),"Small Family Size Male",AND(E6&gt;=1,E6&lt;=2),"Normal Family Size",E6&gt;=3,"Large Family Size")</f>
        <v>Small Family Size Male</v>
      </c>
      <c r="Q6" cm="1">
        <f t="array" ref="Q6">_xlfn.IFS(P6="Small Family Size Female",1,P6="Small Family Size Male",2,P6="Normal Family Size",3,P6="Large Family Size",4)</f>
        <v>2</v>
      </c>
      <c r="R6" t="str" cm="1">
        <f t="array" ref="R6">_xlfn.IFS(AND(E6=0,F6="yes"),"Small Family Size smoker",AND(E6=0,F6="no"),"Small Family Size non-smoker",AND(E6&gt;=1,E6&lt;=2),"Normal Family Size",E6&gt;=3,"Large Family Size")</f>
        <v>Small Family Size non-smoker</v>
      </c>
      <c r="S6" cm="1">
        <f t="array" ref="S6">_xlfn.IFS(R6="Small Family Size smoker",1,R6="Small Family Size non-smoker",2,R6="Normal Family Size",3,R6="Large Family Size",4)</f>
        <v>2</v>
      </c>
      <c r="T6" s="1" t="str">
        <f t="shared" si="0"/>
        <v>Below Average</v>
      </c>
      <c r="U6" s="2">
        <f t="shared" si="1"/>
        <v>0</v>
      </c>
      <c r="V6" t="str" cm="1">
        <f t="array" ref="V6">_xlfn.IFS(AND(K6="Small Family Size",U6=1),"SFS_AA",AND(K6="Small Family Size",U6=0),"SFS_BA",AND(K6="Normal Family Size",OR(U6=1,U6=0)),"NFS",AND(K6="Large Family Size",OR(U6=1,U6=0)),"LFS")</f>
        <v>SFS_BA</v>
      </c>
      <c r="W6" cm="1">
        <f t="array" ref="W6">_xlfn.IFS(V6="SFS_BA",1,V6="SFS_AA",2,V6="NFS",3,V6="LFS",4)</f>
        <v>1</v>
      </c>
      <c r="Y6" s="1"/>
      <c r="Z6" s="1"/>
      <c r="AA6" s="1"/>
      <c r="AB6" s="1" t="s">
        <v>69</v>
      </c>
      <c r="AC6" s="1">
        <f>COUNTIFS(L2:L1034,"=2",U2:U1034,"=0")</f>
        <v>234</v>
      </c>
    </row>
    <row r="7" spans="1:30" x14ac:dyDescent="0.45">
      <c r="A7">
        <v>1002</v>
      </c>
      <c r="B7">
        <v>26</v>
      </c>
      <c r="C7" t="s">
        <v>23</v>
      </c>
      <c r="D7">
        <v>31.1</v>
      </c>
      <c r="E7">
        <v>0</v>
      </c>
      <c r="F7" t="s">
        <v>24</v>
      </c>
      <c r="G7" t="s">
        <v>20</v>
      </c>
      <c r="H7">
        <v>2699.57</v>
      </c>
      <c r="I7" t="str" cm="1">
        <f t="array" ref="I7">_xlfn.IFS(D7&lt;18.5,"Underweight",AND(D7&gt;=18.5,D7&lt;=24.9),"Normal weight",AND(D7&gt;=25,D7&lt;=29.9),"Overweight",D7&gt;=30,"Obese")</f>
        <v>Obese</v>
      </c>
      <c r="J7" cm="1">
        <f t="array" ref="J7">_xlfn.IFS(I7="Underweight",1,I7="Normal weight",2,I7="Overweight",3,I7="Obese",4)</f>
        <v>4</v>
      </c>
      <c r="K7" t="str" cm="1">
        <f t="array" ref="K7">_xlfn.IFS(E7=0,"Small Family Size",AND(E7&gt;=1,E7&lt;=2),"Normal Family Size",E7&gt;=3,"Large Family Size")</f>
        <v>Small Family Size</v>
      </c>
      <c r="L7" cm="1">
        <f t="array" ref="L7">_xlfn.IFS(K7="Small Family Size",1,K7="Normal Family Size",2,K7="Large Family Size",3)</f>
        <v>1</v>
      </c>
      <c r="M7" cm="1">
        <f t="array" ref="M7">_xlfn.IFS(G7="southwest",1,G7="northwest",2,G7="southeast",3,G7="northeast",4)</f>
        <v>2</v>
      </c>
      <c r="N7" t="str" cm="1">
        <f t="array" ref="N7">_xlfn.IFS(AND(E8&gt;=0,E8&lt;=2),"Normal Family Size",E8&gt;=3,"Large Family Size")</f>
        <v>Normal Family Size</v>
      </c>
      <c r="P7" t="str" cm="1">
        <f t="array" ref="P7">_xlfn.IFS(AND(E7=0,C7="female"),"Small Family Size Female",AND(E7=0,C7="male"),"Small Family Size Male",AND(E7&gt;=1,E7&lt;=2),"Normal Family Size",E7&gt;=3,"Large Family Size")</f>
        <v>Small Family Size Male</v>
      </c>
      <c r="Q7" cm="1">
        <f t="array" ref="Q7">_xlfn.IFS(P7="Small Family Size Female",1,P7="Small Family Size Male",2,P7="Normal Family Size",3,P7="Large Family Size",4)</f>
        <v>2</v>
      </c>
      <c r="R7" t="str" cm="1">
        <f t="array" ref="R7">_xlfn.IFS(AND(E7=0,F7="yes"),"Small Family Size smoker",AND(E7=0,F7="no"),"Small Family Size non-smoker",AND(E7&gt;=1,E7&lt;=2),"Normal Family Size",E7&gt;=3,"Large Family Size")</f>
        <v>Small Family Size non-smoker</v>
      </c>
      <c r="S7" cm="1">
        <f t="array" ref="S7">_xlfn.IFS(R7="Small Family Size smoker",1,R7="Small Family Size non-smoker",2,R7="Normal Family Size",3,R7="Large Family Size",4)</f>
        <v>2</v>
      </c>
      <c r="T7" s="1" t="str">
        <f t="shared" si="0"/>
        <v>Below Average</v>
      </c>
      <c r="U7" s="2">
        <f t="shared" si="1"/>
        <v>0</v>
      </c>
      <c r="V7" t="str" cm="1">
        <f t="array" ref="V7">_xlfn.IFS(AND(K7="Small Family Size",U7=1),"SFS_AA",AND(K7="Small Family Size",U7=0),"SFS_BA",AND(K7="Normal Family Size",OR(U7=1,U7=0)),"NFS",AND(K7="Large Family Size",OR(U7=1,U7=0)),"LFS")</f>
        <v>SFS_BA</v>
      </c>
      <c r="W7" cm="1">
        <f t="array" ref="W7">_xlfn.IFS(V7="SFS_BA",1,V7="SFS_AA",2,V7="NFS",3,V7="LFS",4)</f>
        <v>1</v>
      </c>
      <c r="Y7" s="1"/>
      <c r="Z7" s="1"/>
      <c r="AA7" s="1"/>
      <c r="AB7" s="1" t="s">
        <v>70</v>
      </c>
      <c r="AC7" s="1">
        <f>COUNTIFS(L2:L1034,"=3",U2:U1034,"=1")</f>
        <v>85</v>
      </c>
    </row>
    <row r="8" spans="1:30" x14ac:dyDescent="0.45">
      <c r="A8">
        <v>992</v>
      </c>
      <c r="B8">
        <v>40</v>
      </c>
      <c r="C8" t="s">
        <v>23</v>
      </c>
      <c r="D8">
        <v>25.1</v>
      </c>
      <c r="E8">
        <v>0</v>
      </c>
      <c r="F8" t="s">
        <v>24</v>
      </c>
      <c r="G8" t="s">
        <v>21</v>
      </c>
      <c r="H8">
        <v>5415.66</v>
      </c>
      <c r="I8" t="str" cm="1">
        <f t="array" ref="I8">_xlfn.IFS(D8&lt;18.5,"Underweight",AND(D8&gt;=18.5,D8&lt;=24.9),"Normal weight",AND(D8&gt;=25,D8&lt;=29.9),"Overweight",D8&gt;=30,"Obese")</f>
        <v>Overweight</v>
      </c>
      <c r="J8" cm="1">
        <f t="array" ref="J8">_xlfn.IFS(I8="Underweight",1,I8="Normal weight",2,I8="Overweight",3,I8="Obese",4)</f>
        <v>3</v>
      </c>
      <c r="K8" t="str" cm="1">
        <f t="array" ref="K8">_xlfn.IFS(E8=0,"Small Family Size",AND(E8&gt;=1,E8&lt;=2),"Normal Family Size",E8&gt;=3,"Large Family Size")</f>
        <v>Small Family Size</v>
      </c>
      <c r="L8" cm="1">
        <f t="array" ref="L8">_xlfn.IFS(K8="Small Family Size",1,K8="Normal Family Size",2,K8="Large Family Size",3)</f>
        <v>1</v>
      </c>
      <c r="M8" cm="1">
        <f t="array" ref="M8">_xlfn.IFS(G8="southwest",1,G8="northwest",2,G8="southeast",3,G8="northeast",4)</f>
        <v>3</v>
      </c>
      <c r="N8" t="str" cm="1">
        <f t="array" ref="N8">_xlfn.IFS(AND(E9&gt;=0,E9&lt;=2),"Normal Family Size",E9&gt;=3,"Large Family Size")</f>
        <v>Normal Family Size</v>
      </c>
      <c r="P8" t="str" cm="1">
        <f t="array" ref="P8">_xlfn.IFS(AND(E8=0,C8="female"),"Small Family Size Female",AND(E8=0,C8="male"),"Small Family Size Male",AND(E8&gt;=1,E8&lt;=2),"Normal Family Size",E8&gt;=3,"Large Family Size")</f>
        <v>Small Family Size Male</v>
      </c>
      <c r="Q8" cm="1">
        <f t="array" ref="Q8">_xlfn.IFS(P8="Small Family Size Female",1,P8="Small Family Size Male",2,P8="Normal Family Size",3,P8="Large Family Size",4)</f>
        <v>2</v>
      </c>
      <c r="R8" t="str" cm="1">
        <f t="array" ref="R8">_xlfn.IFS(AND(E8=0,F8="yes"),"Small Family Size smoker",AND(E8=0,F8="no"),"Small Family Size non-smoker",AND(E8&gt;=1,E8&lt;=2),"Normal Family Size",E8&gt;=3,"Large Family Size")</f>
        <v>Small Family Size non-smoker</v>
      </c>
      <c r="S8" cm="1">
        <f t="array" ref="S8">_xlfn.IFS(R8="Small Family Size smoker",1,R8="Small Family Size non-smoker",2,R8="Normal Family Size",3,R8="Large Family Size",4)</f>
        <v>2</v>
      </c>
      <c r="T8" s="1" t="str">
        <f t="shared" si="0"/>
        <v>Below Average</v>
      </c>
      <c r="U8" s="2">
        <f t="shared" si="1"/>
        <v>0</v>
      </c>
      <c r="V8" t="str" cm="1">
        <f t="array" ref="V8">_xlfn.IFS(AND(K8="Small Family Size",U8=1),"SFS_AA",AND(K8="Small Family Size",U8=0),"SFS_BA",AND(K8="Normal Family Size",OR(U8=1,U8=0)),"NFS",AND(K8="Large Family Size",OR(U8=1,U8=0)),"LFS")</f>
        <v>SFS_BA</v>
      </c>
      <c r="W8" cm="1">
        <f t="array" ref="W8">_xlfn.IFS(V8="SFS_BA",1,V8="SFS_AA",2,V8="NFS",3,V8="LFS",4)</f>
        <v>1</v>
      </c>
      <c r="Y8" s="1"/>
      <c r="Z8" s="1"/>
      <c r="AA8" s="1"/>
      <c r="AB8" s="1" t="s">
        <v>71</v>
      </c>
      <c r="AC8" s="1">
        <f>COUNTIFS(L2:L1034,"=3",U2:U1034,"=0")</f>
        <v>66</v>
      </c>
    </row>
    <row r="9" spans="1:30" x14ac:dyDescent="0.45">
      <c r="A9">
        <v>990</v>
      </c>
      <c r="B9">
        <v>18</v>
      </c>
      <c r="C9" t="s">
        <v>23</v>
      </c>
      <c r="D9">
        <v>21.5</v>
      </c>
      <c r="E9">
        <v>0</v>
      </c>
      <c r="F9" t="s">
        <v>24</v>
      </c>
      <c r="G9" t="s">
        <v>22</v>
      </c>
      <c r="H9">
        <v>1702.46</v>
      </c>
      <c r="I9" t="str" cm="1">
        <f t="array" ref="I9">_xlfn.IFS(D9&lt;18.5,"Underweight",AND(D9&gt;=18.5,D9&lt;=24.9),"Normal weight",AND(D9&gt;=25,D9&lt;=29.9),"Overweight",D9&gt;=30,"Obese")</f>
        <v>Normal weight</v>
      </c>
      <c r="J9" cm="1">
        <f t="array" ref="J9">_xlfn.IFS(I9="Underweight",1,I9="Normal weight",2,I9="Overweight",3,I9="Obese",4)</f>
        <v>2</v>
      </c>
      <c r="K9" t="str" cm="1">
        <f t="array" ref="K9">_xlfn.IFS(E9=0,"Small Family Size",AND(E9&gt;=1,E9&lt;=2),"Normal Family Size",E9&gt;=3,"Large Family Size")</f>
        <v>Small Family Size</v>
      </c>
      <c r="L9" cm="1">
        <f t="array" ref="L9">_xlfn.IFS(K9="Small Family Size",1,K9="Normal Family Size",2,K9="Large Family Size",3)</f>
        <v>1</v>
      </c>
      <c r="M9" cm="1">
        <f t="array" ref="M9">_xlfn.IFS(G9="southwest",1,G9="northwest",2,G9="southeast",3,G9="northeast",4)</f>
        <v>4</v>
      </c>
      <c r="N9" t="str" cm="1">
        <f t="array" ref="N9">_xlfn.IFS(AND(E10&gt;=0,E10&lt;=2),"Normal Family Size",E10&gt;=3,"Large Family Size")</f>
        <v>Normal Family Size</v>
      </c>
      <c r="P9" t="str" cm="1">
        <f t="array" ref="P9">_xlfn.IFS(AND(E9=0,C9="female"),"Small Family Size Female",AND(E9=0,C9="male"),"Small Family Size Male",AND(E9&gt;=1,E9&lt;=2),"Normal Family Size",E9&gt;=3,"Large Family Size")</f>
        <v>Small Family Size Male</v>
      </c>
      <c r="Q9" cm="1">
        <f t="array" ref="Q9">_xlfn.IFS(P9="Small Family Size Female",1,P9="Small Family Size Male",2,P9="Normal Family Size",3,P9="Large Family Size",4)</f>
        <v>2</v>
      </c>
      <c r="R9" t="str" cm="1">
        <f t="array" ref="R9">_xlfn.IFS(AND(E9=0,F9="yes"),"Small Family Size smoker",AND(E9=0,F9="no"),"Small Family Size non-smoker",AND(E9&gt;=1,E9&lt;=2),"Normal Family Size",E9&gt;=3,"Large Family Size")</f>
        <v>Small Family Size non-smoker</v>
      </c>
      <c r="S9" cm="1">
        <f t="array" ref="S9">_xlfn.IFS(R9="Small Family Size smoker",1,R9="Small Family Size non-smoker",2,R9="Normal Family Size",3,R9="Large Family Size",4)</f>
        <v>2</v>
      </c>
      <c r="T9" s="1" t="str">
        <f t="shared" si="0"/>
        <v>Below Average</v>
      </c>
      <c r="U9" s="2">
        <f t="shared" si="1"/>
        <v>0</v>
      </c>
      <c r="V9" t="str" cm="1">
        <f t="array" ref="V9">_xlfn.IFS(AND(K9="Small Family Size",U9=1),"SFS_AA",AND(K9="Small Family Size",U9=0),"SFS_BA",AND(K9="Normal Family Size",OR(U9=1,U9=0)),"NFS",AND(K9="Large Family Size",OR(U9=1,U9=0)),"LFS")</f>
        <v>SFS_BA</v>
      </c>
      <c r="W9" cm="1">
        <f t="array" ref="W9">_xlfn.IFS(V9="SFS_BA",1,V9="SFS_AA",2,V9="NFS",3,V9="LFS",4)</f>
        <v>1</v>
      </c>
      <c r="Y9" s="1"/>
    </row>
    <row r="10" spans="1:30" x14ac:dyDescent="0.45">
      <c r="A10">
        <v>985</v>
      </c>
      <c r="B10">
        <v>22</v>
      </c>
      <c r="C10" t="s">
        <v>23</v>
      </c>
      <c r="D10">
        <v>32.1</v>
      </c>
      <c r="E10">
        <v>0</v>
      </c>
      <c r="F10" t="s">
        <v>24</v>
      </c>
      <c r="G10" t="s">
        <v>20</v>
      </c>
      <c r="H10">
        <v>2055.3200000000002</v>
      </c>
      <c r="I10" t="str" cm="1">
        <f t="array" ref="I10">_xlfn.IFS(D10&lt;18.5,"Underweight",AND(D10&gt;=18.5,D10&lt;=24.9),"Normal weight",AND(D10&gt;=25,D10&lt;=29.9),"Overweight",D10&gt;=30,"Obese")</f>
        <v>Obese</v>
      </c>
      <c r="J10" cm="1">
        <f t="array" ref="J10">_xlfn.IFS(I10="Underweight",1,I10="Normal weight",2,I10="Overweight",3,I10="Obese",4)</f>
        <v>4</v>
      </c>
      <c r="K10" t="str" cm="1">
        <f t="array" ref="K10">_xlfn.IFS(E10=0,"Small Family Size",AND(E10&gt;=1,E10&lt;=2),"Normal Family Size",E10&gt;=3,"Large Family Size")</f>
        <v>Small Family Size</v>
      </c>
      <c r="L10" cm="1">
        <f t="array" ref="L10">_xlfn.IFS(K10="Small Family Size",1,K10="Normal Family Size",2,K10="Large Family Size",3)</f>
        <v>1</v>
      </c>
      <c r="M10" cm="1">
        <f t="array" ref="M10">_xlfn.IFS(G10="southwest",1,G10="northwest",2,G10="southeast",3,G10="northeast",4)</f>
        <v>2</v>
      </c>
      <c r="N10" t="str" cm="1">
        <f t="array" ref="N10">_xlfn.IFS(AND(E11&gt;=0,E11&lt;=2),"Normal Family Size",E11&gt;=3,"Large Family Size")</f>
        <v>Normal Family Size</v>
      </c>
      <c r="P10" t="str" cm="1">
        <f t="array" ref="P10">_xlfn.IFS(AND(E10=0,C10="female"),"Small Family Size Female",AND(E10=0,C10="male"),"Small Family Size Male",AND(E10&gt;=1,E10&lt;=2),"Normal Family Size",E10&gt;=3,"Large Family Size")</f>
        <v>Small Family Size Male</v>
      </c>
      <c r="Q10" cm="1">
        <f t="array" ref="Q10">_xlfn.IFS(P10="Small Family Size Female",1,P10="Small Family Size Male",2,P10="Normal Family Size",3,P10="Large Family Size",4)</f>
        <v>2</v>
      </c>
      <c r="R10" t="str" cm="1">
        <f t="array" ref="R10">_xlfn.IFS(AND(E10=0,F10="yes"),"Small Family Size smoker",AND(E10=0,F10="no"),"Small Family Size non-smoker",AND(E10&gt;=1,E10&lt;=2),"Normal Family Size",E10&gt;=3,"Large Family Size")</f>
        <v>Small Family Size non-smoker</v>
      </c>
      <c r="S10" cm="1">
        <f t="array" ref="S10">_xlfn.IFS(R10="Small Family Size smoker",1,R10="Small Family Size non-smoker",2,R10="Normal Family Size",3,R10="Large Family Size",4)</f>
        <v>2</v>
      </c>
      <c r="T10" s="1" t="str">
        <f t="shared" si="0"/>
        <v>Below Average</v>
      </c>
      <c r="U10" s="2">
        <f t="shared" si="1"/>
        <v>0</v>
      </c>
      <c r="V10" t="str" cm="1">
        <f t="array" ref="V10">_xlfn.IFS(AND(K10="Small Family Size",U10=1),"SFS_AA",AND(K10="Small Family Size",U10=0),"SFS_BA",AND(K10="Normal Family Size",OR(U10=1,U10=0)),"NFS",AND(K10="Large Family Size",OR(U10=1,U10=0)),"LFS")</f>
        <v>SFS_BA</v>
      </c>
      <c r="W10" cm="1">
        <f t="array" ref="W10">_xlfn.IFS(V10="SFS_BA",1,V10="SFS_AA",2,V10="NFS",3,V10="LFS",4)</f>
        <v>1</v>
      </c>
      <c r="Y10" s="1"/>
      <c r="AC10" s="1">
        <f>SUM(AC3:AC8)</f>
        <v>1033</v>
      </c>
    </row>
    <row r="11" spans="1:30" x14ac:dyDescent="0.45">
      <c r="A11">
        <v>981</v>
      </c>
      <c r="B11">
        <v>41</v>
      </c>
      <c r="C11" t="s">
        <v>23</v>
      </c>
      <c r="D11">
        <v>33.6</v>
      </c>
      <c r="E11">
        <v>0</v>
      </c>
      <c r="F11" t="s">
        <v>24</v>
      </c>
      <c r="G11" t="s">
        <v>21</v>
      </c>
      <c r="H11">
        <v>5699.84</v>
      </c>
      <c r="I11" t="str" cm="1">
        <f t="array" ref="I11">_xlfn.IFS(D11&lt;18.5,"Underweight",AND(D11&gt;=18.5,D11&lt;=24.9),"Normal weight",AND(D11&gt;=25,D11&lt;=29.9),"Overweight",D11&gt;=30,"Obese")</f>
        <v>Obese</v>
      </c>
      <c r="J11" cm="1">
        <f t="array" ref="J11">_xlfn.IFS(I11="Underweight",1,I11="Normal weight",2,I11="Overweight",3,I11="Obese",4)</f>
        <v>4</v>
      </c>
      <c r="K11" t="str" cm="1">
        <f t="array" ref="K11">_xlfn.IFS(E11=0,"Small Family Size",AND(E11&gt;=1,E11&lt;=2),"Normal Family Size",E11&gt;=3,"Large Family Size")</f>
        <v>Small Family Size</v>
      </c>
      <c r="L11" cm="1">
        <f t="array" ref="L11">_xlfn.IFS(K11="Small Family Size",1,K11="Normal Family Size",2,K11="Large Family Size",3)</f>
        <v>1</v>
      </c>
      <c r="M11" cm="1">
        <f t="array" ref="M11">_xlfn.IFS(G11="southwest",1,G11="northwest",2,G11="southeast",3,G11="northeast",4)</f>
        <v>3</v>
      </c>
      <c r="N11" t="str" cm="1">
        <f t="array" ref="N11">_xlfn.IFS(AND(E12&gt;=0,E12&lt;=2),"Normal Family Size",E12&gt;=3,"Large Family Size")</f>
        <v>Normal Family Size</v>
      </c>
      <c r="P11" t="str" cm="1">
        <f t="array" ref="P11">_xlfn.IFS(AND(E11=0,C11="female"),"Small Family Size Female",AND(E11=0,C11="male"),"Small Family Size Male",AND(E11&gt;=1,E11&lt;=2),"Normal Family Size",E11&gt;=3,"Large Family Size")</f>
        <v>Small Family Size Male</v>
      </c>
      <c r="Q11" cm="1">
        <f t="array" ref="Q11">_xlfn.IFS(P11="Small Family Size Female",1,P11="Small Family Size Male",2,P11="Normal Family Size",3,P11="Large Family Size",4)</f>
        <v>2</v>
      </c>
      <c r="R11" t="str" cm="1">
        <f t="array" ref="R11">_xlfn.IFS(AND(E11=0,F11="yes"),"Small Family Size smoker",AND(E11=0,F11="no"),"Small Family Size non-smoker",AND(E11&gt;=1,E11&lt;=2),"Normal Family Size",E11&gt;=3,"Large Family Size")</f>
        <v>Small Family Size non-smoker</v>
      </c>
      <c r="S11" cm="1">
        <f t="array" ref="S11">_xlfn.IFS(R11="Small Family Size smoker",1,R11="Small Family Size non-smoker",2,R11="Normal Family Size",3,R11="Large Family Size",4)</f>
        <v>2</v>
      </c>
      <c r="T11" s="1" t="str">
        <f t="shared" si="0"/>
        <v>Below Average</v>
      </c>
      <c r="U11" s="2">
        <f t="shared" si="1"/>
        <v>0</v>
      </c>
      <c r="V11" t="str" cm="1">
        <f t="array" ref="V11">_xlfn.IFS(AND(K11="Small Family Size",U11=1),"SFS_AA",AND(K11="Small Family Size",U11=0),"SFS_BA",AND(K11="Normal Family Size",OR(U11=1,U11=0)),"NFS",AND(K11="Large Family Size",OR(U11=1,U11=0)),"LFS")</f>
        <v>SFS_BA</v>
      </c>
      <c r="W11" cm="1">
        <f t="array" ref="W11">_xlfn.IFS(V11="SFS_BA",1,V11="SFS_AA",2,V11="NFS",3,V11="LFS",4)</f>
        <v>1</v>
      </c>
      <c r="Y11" s="1"/>
    </row>
    <row r="12" spans="1:30" x14ac:dyDescent="0.45">
      <c r="A12">
        <v>974</v>
      </c>
      <c r="B12">
        <v>42</v>
      </c>
      <c r="C12" t="s">
        <v>23</v>
      </c>
      <c r="D12">
        <v>34.1</v>
      </c>
      <c r="E12">
        <v>0</v>
      </c>
      <c r="F12" t="s">
        <v>24</v>
      </c>
      <c r="G12" t="s">
        <v>19</v>
      </c>
      <c r="H12">
        <v>5979.73</v>
      </c>
      <c r="I12" t="str" cm="1">
        <f t="array" ref="I12">_xlfn.IFS(D12&lt;18.5,"Underweight",AND(D12&gt;=18.5,D12&lt;=24.9),"Normal weight",AND(D12&gt;=25,D12&lt;=29.9),"Overweight",D12&gt;=30,"Obese")</f>
        <v>Obese</v>
      </c>
      <c r="J12" cm="1">
        <f t="array" ref="J12">_xlfn.IFS(I12="Underweight",1,I12="Normal weight",2,I12="Overweight",3,I12="Obese",4)</f>
        <v>4</v>
      </c>
      <c r="K12" t="str" cm="1">
        <f t="array" ref="K12">_xlfn.IFS(E12=0,"Small Family Size",AND(E12&gt;=1,E12&lt;=2),"Normal Family Size",E12&gt;=3,"Large Family Size")</f>
        <v>Small Family Size</v>
      </c>
      <c r="L12" cm="1">
        <f t="array" ref="L12">_xlfn.IFS(K12="Small Family Size",1,K12="Normal Family Size",2,K12="Large Family Size",3)</f>
        <v>1</v>
      </c>
      <c r="M12" cm="1">
        <f t="array" ref="M12">_xlfn.IFS(G12="southwest",1,G12="northwest",2,G12="southeast",3,G12="northeast",4)</f>
        <v>1</v>
      </c>
      <c r="N12" t="str" cm="1">
        <f t="array" ref="N12">_xlfn.IFS(AND(E13&gt;=0,E13&lt;=2),"Normal Family Size",E13&gt;=3,"Large Family Size")</f>
        <v>Normal Family Size</v>
      </c>
      <c r="P12" t="str" cm="1">
        <f t="array" ref="P12">_xlfn.IFS(AND(E12=0,C12="female"),"Small Family Size Female",AND(E12=0,C12="male"),"Small Family Size Male",AND(E12&gt;=1,E12&lt;=2),"Normal Family Size",E12&gt;=3,"Large Family Size")</f>
        <v>Small Family Size Male</v>
      </c>
      <c r="Q12" cm="1">
        <f t="array" ref="Q12">_xlfn.IFS(P12="Small Family Size Female",1,P12="Small Family Size Male",2,P12="Normal Family Size",3,P12="Large Family Size",4)</f>
        <v>2</v>
      </c>
      <c r="R12" t="str" cm="1">
        <f t="array" ref="R12">_xlfn.IFS(AND(E12=0,F12="yes"),"Small Family Size smoker",AND(E12=0,F12="no"),"Small Family Size non-smoker",AND(E12&gt;=1,E12&lt;=2),"Normal Family Size",E12&gt;=3,"Large Family Size")</f>
        <v>Small Family Size non-smoker</v>
      </c>
      <c r="S12" cm="1">
        <f t="array" ref="S12">_xlfn.IFS(R12="Small Family Size smoker",1,R12="Small Family Size non-smoker",2,R12="Normal Family Size",3,R12="Large Family Size",4)</f>
        <v>2</v>
      </c>
      <c r="T12" s="1" t="str">
        <f t="shared" si="0"/>
        <v>Below Average</v>
      </c>
      <c r="U12" s="2">
        <f t="shared" si="1"/>
        <v>0</v>
      </c>
      <c r="V12" t="str" cm="1">
        <f t="array" ref="V12">_xlfn.IFS(AND(K12="Small Family Size",U12=1),"SFS_AA",AND(K12="Small Family Size",U12=0),"SFS_BA",AND(K12="Normal Family Size",OR(U12=1,U12=0)),"NFS",AND(K12="Large Family Size",OR(U12=1,U12=0)),"LFS")</f>
        <v>SFS_BA</v>
      </c>
      <c r="W12" cm="1">
        <f t="array" ref="W12">_xlfn.IFS(V12="SFS_BA",1,V12="SFS_AA",2,V12="NFS",3,V12="LFS",4)</f>
        <v>1</v>
      </c>
      <c r="Y12" s="1"/>
    </row>
    <row r="13" spans="1:30" x14ac:dyDescent="0.45">
      <c r="A13">
        <v>968</v>
      </c>
      <c r="B13">
        <v>33</v>
      </c>
      <c r="C13" t="s">
        <v>23</v>
      </c>
      <c r="D13">
        <v>30.3</v>
      </c>
      <c r="E13">
        <v>0</v>
      </c>
      <c r="F13" t="s">
        <v>24</v>
      </c>
      <c r="G13" t="s">
        <v>21</v>
      </c>
      <c r="H13">
        <v>3704.35</v>
      </c>
      <c r="I13" t="str" cm="1">
        <f t="array" ref="I13">_xlfn.IFS(D13&lt;18.5,"Underweight",AND(D13&gt;=18.5,D13&lt;=24.9),"Normal weight",AND(D13&gt;=25,D13&lt;=29.9),"Overweight",D13&gt;=30,"Obese")</f>
        <v>Obese</v>
      </c>
      <c r="J13" cm="1">
        <f t="array" ref="J13">_xlfn.IFS(I13="Underweight",1,I13="Normal weight",2,I13="Overweight",3,I13="Obese",4)</f>
        <v>4</v>
      </c>
      <c r="K13" t="str" cm="1">
        <f t="array" ref="K13">_xlfn.IFS(E13=0,"Small Family Size",AND(E13&gt;=1,E13&lt;=2),"Normal Family Size",E13&gt;=3,"Large Family Size")</f>
        <v>Small Family Size</v>
      </c>
      <c r="L13" cm="1">
        <f t="array" ref="L13">_xlfn.IFS(K13="Small Family Size",1,K13="Normal Family Size",2,K13="Large Family Size",3)</f>
        <v>1</v>
      </c>
      <c r="M13" cm="1">
        <f t="array" ref="M13">_xlfn.IFS(G13="southwest",1,G13="northwest",2,G13="southeast",3,G13="northeast",4)</f>
        <v>3</v>
      </c>
      <c r="N13" t="str" cm="1">
        <f t="array" ref="N13">_xlfn.IFS(AND(E14&gt;=0,E14&lt;=2),"Normal Family Size",E14&gt;=3,"Large Family Size")</f>
        <v>Normal Family Size</v>
      </c>
      <c r="P13" t="str" cm="1">
        <f t="array" ref="P13">_xlfn.IFS(AND(E13=0,C13="female"),"Small Family Size Female",AND(E13=0,C13="male"),"Small Family Size Male",AND(E13&gt;=1,E13&lt;=2),"Normal Family Size",E13&gt;=3,"Large Family Size")</f>
        <v>Small Family Size Male</v>
      </c>
      <c r="Q13" cm="1">
        <f t="array" ref="Q13">_xlfn.IFS(P13="Small Family Size Female",1,P13="Small Family Size Male",2,P13="Normal Family Size",3,P13="Large Family Size",4)</f>
        <v>2</v>
      </c>
      <c r="R13" t="str" cm="1">
        <f t="array" ref="R13">_xlfn.IFS(AND(E13=0,F13="yes"),"Small Family Size smoker",AND(E13=0,F13="no"),"Small Family Size non-smoker",AND(E13&gt;=1,E13&lt;=2),"Normal Family Size",E13&gt;=3,"Large Family Size")</f>
        <v>Small Family Size non-smoker</v>
      </c>
      <c r="S13" cm="1">
        <f t="array" ref="S13">_xlfn.IFS(R13="Small Family Size smoker",1,R13="Small Family Size non-smoker",2,R13="Normal Family Size",3,R13="Large Family Size",4)</f>
        <v>2</v>
      </c>
      <c r="T13" s="1" t="str">
        <f t="shared" si="0"/>
        <v>Below Average</v>
      </c>
      <c r="U13" s="2">
        <f t="shared" si="1"/>
        <v>0</v>
      </c>
      <c r="V13" t="str" cm="1">
        <f t="array" ref="V13">_xlfn.IFS(AND(K13="Small Family Size",U13=1),"SFS_AA",AND(K13="Small Family Size",U13=0),"SFS_BA",AND(K13="Normal Family Size",OR(U13=1,U13=0)),"NFS",AND(K13="Large Family Size",OR(U13=1,U13=0)),"LFS")</f>
        <v>SFS_BA</v>
      </c>
      <c r="W13" cm="1">
        <f t="array" ref="W13">_xlfn.IFS(V13="SFS_BA",1,V13="SFS_AA",2,V13="NFS",3,V13="LFS",4)</f>
        <v>1</v>
      </c>
      <c r="Y13" s="1"/>
    </row>
    <row r="14" spans="1:30" x14ac:dyDescent="0.45">
      <c r="A14">
        <v>961</v>
      </c>
      <c r="B14">
        <v>23</v>
      </c>
      <c r="C14" t="s">
        <v>23</v>
      </c>
      <c r="D14">
        <v>24.5</v>
      </c>
      <c r="E14">
        <v>0</v>
      </c>
      <c r="F14" t="s">
        <v>24</v>
      </c>
      <c r="G14" t="s">
        <v>22</v>
      </c>
      <c r="H14">
        <v>2396.1</v>
      </c>
      <c r="I14" t="str" cm="1">
        <f t="array" ref="I14">_xlfn.IFS(D14&lt;18.5,"Underweight",AND(D14&gt;=18.5,D14&lt;=24.9),"Normal weight",AND(D14&gt;=25,D14&lt;=29.9),"Overweight",D14&gt;=30,"Obese")</f>
        <v>Normal weight</v>
      </c>
      <c r="J14" cm="1">
        <f t="array" ref="J14">_xlfn.IFS(I14="Underweight",1,I14="Normal weight",2,I14="Overweight",3,I14="Obese",4)</f>
        <v>2</v>
      </c>
      <c r="K14" t="str" cm="1">
        <f t="array" ref="K14">_xlfn.IFS(E14=0,"Small Family Size",AND(E14&gt;=1,E14&lt;=2),"Normal Family Size",E14&gt;=3,"Large Family Size")</f>
        <v>Small Family Size</v>
      </c>
      <c r="L14" cm="1">
        <f t="array" ref="L14">_xlfn.IFS(K14="Small Family Size",1,K14="Normal Family Size",2,K14="Large Family Size",3)</f>
        <v>1</v>
      </c>
      <c r="M14" cm="1">
        <f t="array" ref="M14">_xlfn.IFS(G14="southwest",1,G14="northwest",2,G14="southeast",3,G14="northeast",4)</f>
        <v>4</v>
      </c>
      <c r="N14" t="str" cm="1">
        <f t="array" ref="N14">_xlfn.IFS(AND(E15&gt;=0,E15&lt;=2),"Normal Family Size",E15&gt;=3,"Large Family Size")</f>
        <v>Normal Family Size</v>
      </c>
      <c r="P14" t="str" cm="1">
        <f t="array" ref="P14">_xlfn.IFS(AND(E14=0,C14="female"),"Small Family Size Female",AND(E14=0,C14="male"),"Small Family Size Male",AND(E14&gt;=1,E14&lt;=2),"Normal Family Size",E14&gt;=3,"Large Family Size")</f>
        <v>Small Family Size Male</v>
      </c>
      <c r="Q14" cm="1">
        <f t="array" ref="Q14">_xlfn.IFS(P14="Small Family Size Female",1,P14="Small Family Size Male",2,P14="Normal Family Size",3,P14="Large Family Size",4)</f>
        <v>2</v>
      </c>
      <c r="R14" t="str" cm="1">
        <f t="array" ref="R14">_xlfn.IFS(AND(E14=0,F14="yes"),"Small Family Size smoker",AND(E14=0,F14="no"),"Small Family Size non-smoker",AND(E14&gt;=1,E14&lt;=2),"Normal Family Size",E14&gt;=3,"Large Family Size")</f>
        <v>Small Family Size non-smoker</v>
      </c>
      <c r="S14" cm="1">
        <f t="array" ref="S14">_xlfn.IFS(R14="Small Family Size smoker",1,R14="Small Family Size non-smoker",2,R14="Normal Family Size",3,R14="Large Family Size",4)</f>
        <v>2</v>
      </c>
      <c r="T14" s="1" t="str">
        <f t="shared" si="0"/>
        <v>Below Average</v>
      </c>
      <c r="U14" s="2">
        <f t="shared" si="1"/>
        <v>0</v>
      </c>
      <c r="V14" t="str" cm="1">
        <f t="array" ref="V14">_xlfn.IFS(AND(K14="Small Family Size",U14=1),"SFS_AA",AND(K14="Small Family Size",U14=0),"SFS_BA",AND(K14="Normal Family Size",OR(U14=1,U14=0)),"NFS",AND(K14="Large Family Size",OR(U14=1,U14=0)),"LFS")</f>
        <v>SFS_BA</v>
      </c>
      <c r="W14" cm="1">
        <f t="array" ref="W14">_xlfn.IFS(V14="SFS_BA",1,V14="SFS_AA",2,V14="NFS",3,V14="LFS",4)</f>
        <v>1</v>
      </c>
      <c r="Y14" s="1"/>
    </row>
    <row r="15" spans="1:30" x14ac:dyDescent="0.45">
      <c r="A15">
        <v>955</v>
      </c>
      <c r="B15">
        <v>22</v>
      </c>
      <c r="C15" t="s">
        <v>23</v>
      </c>
      <c r="D15">
        <v>33.799999999999997</v>
      </c>
      <c r="E15">
        <v>0</v>
      </c>
      <c r="F15" t="s">
        <v>24</v>
      </c>
      <c r="G15" t="s">
        <v>21</v>
      </c>
      <c r="H15">
        <v>1674.63</v>
      </c>
      <c r="I15" t="str" cm="1">
        <f t="array" ref="I15">_xlfn.IFS(D15&lt;18.5,"Underweight",AND(D15&gt;=18.5,D15&lt;=24.9),"Normal weight",AND(D15&gt;=25,D15&lt;=29.9),"Overweight",D15&gt;=30,"Obese")</f>
        <v>Obese</v>
      </c>
      <c r="J15" cm="1">
        <f t="array" ref="J15">_xlfn.IFS(I15="Underweight",1,I15="Normal weight",2,I15="Overweight",3,I15="Obese",4)</f>
        <v>4</v>
      </c>
      <c r="K15" t="str" cm="1">
        <f t="array" ref="K15">_xlfn.IFS(E15=0,"Small Family Size",AND(E15&gt;=1,E15&lt;=2),"Normal Family Size",E15&gt;=3,"Large Family Size")</f>
        <v>Small Family Size</v>
      </c>
      <c r="L15" cm="1">
        <f t="array" ref="L15">_xlfn.IFS(K15="Small Family Size",1,K15="Normal Family Size",2,K15="Large Family Size",3)</f>
        <v>1</v>
      </c>
      <c r="M15" cm="1">
        <f t="array" ref="M15">_xlfn.IFS(G15="southwest",1,G15="northwest",2,G15="southeast",3,G15="northeast",4)</f>
        <v>3</v>
      </c>
      <c r="N15" t="str" cm="1">
        <f t="array" ref="N15">_xlfn.IFS(AND(E16&gt;=0,E16&lt;=2),"Normal Family Size",E16&gt;=3,"Large Family Size")</f>
        <v>Normal Family Size</v>
      </c>
      <c r="P15" t="str" cm="1">
        <f t="array" ref="P15">_xlfn.IFS(AND(E15=0,C15="female"),"Small Family Size Female",AND(E15=0,C15="male"),"Small Family Size Male",AND(E15&gt;=1,E15&lt;=2),"Normal Family Size",E15&gt;=3,"Large Family Size")</f>
        <v>Small Family Size Male</v>
      </c>
      <c r="Q15" cm="1">
        <f t="array" ref="Q15">_xlfn.IFS(P15="Small Family Size Female",1,P15="Small Family Size Male",2,P15="Normal Family Size",3,P15="Large Family Size",4)</f>
        <v>2</v>
      </c>
      <c r="R15" t="str" cm="1">
        <f t="array" ref="R15">_xlfn.IFS(AND(E15=0,F15="yes"),"Small Family Size smoker",AND(E15=0,F15="no"),"Small Family Size non-smoker",AND(E15&gt;=1,E15&lt;=2),"Normal Family Size",E15&gt;=3,"Large Family Size")</f>
        <v>Small Family Size non-smoker</v>
      </c>
      <c r="S15" cm="1">
        <f t="array" ref="S15">_xlfn.IFS(R15="Small Family Size smoker",1,R15="Small Family Size non-smoker",2,R15="Normal Family Size",3,R15="Large Family Size",4)</f>
        <v>2</v>
      </c>
      <c r="T15" s="1" t="str">
        <f t="shared" si="0"/>
        <v>Below Average</v>
      </c>
      <c r="U15" s="2">
        <f t="shared" si="1"/>
        <v>0</v>
      </c>
      <c r="V15" t="str" cm="1">
        <f t="array" ref="V15">_xlfn.IFS(AND(K15="Small Family Size",U15=1),"SFS_AA",AND(K15="Small Family Size",U15=0),"SFS_BA",AND(K15="Normal Family Size",OR(U15=1,U15=0)),"NFS",AND(K15="Large Family Size",OR(U15=1,U15=0)),"LFS")</f>
        <v>SFS_BA</v>
      </c>
      <c r="W15" cm="1">
        <f t="array" ref="W15">_xlfn.IFS(V15="SFS_BA",1,V15="SFS_AA",2,V15="NFS",3,V15="LFS",4)</f>
        <v>1</v>
      </c>
      <c r="Y15" s="1"/>
    </row>
    <row r="16" spans="1:30" x14ac:dyDescent="0.45">
      <c r="A16">
        <v>944</v>
      </c>
      <c r="B16">
        <v>21</v>
      </c>
      <c r="C16" t="s">
        <v>23</v>
      </c>
      <c r="D16">
        <v>26</v>
      </c>
      <c r="E16">
        <v>0</v>
      </c>
      <c r="F16" t="s">
        <v>24</v>
      </c>
      <c r="G16" t="s">
        <v>22</v>
      </c>
      <c r="H16">
        <v>2102.2600000000002</v>
      </c>
      <c r="I16" t="str" cm="1">
        <f t="array" ref="I16">_xlfn.IFS(D16&lt;18.5,"Underweight",AND(D16&gt;=18.5,D16&lt;=24.9),"Normal weight",AND(D16&gt;=25,D16&lt;=29.9),"Overweight",D16&gt;=30,"Obese")</f>
        <v>Overweight</v>
      </c>
      <c r="J16" cm="1">
        <f t="array" ref="J16">_xlfn.IFS(I16="Underweight",1,I16="Normal weight",2,I16="Overweight",3,I16="Obese",4)</f>
        <v>3</v>
      </c>
      <c r="K16" t="str" cm="1">
        <f t="array" ref="K16">_xlfn.IFS(E16=0,"Small Family Size",AND(E16&gt;=1,E16&lt;=2),"Normal Family Size",E16&gt;=3,"Large Family Size")</f>
        <v>Small Family Size</v>
      </c>
      <c r="L16" cm="1">
        <f t="array" ref="L16">_xlfn.IFS(K16="Small Family Size",1,K16="Normal Family Size",2,K16="Large Family Size",3)</f>
        <v>1</v>
      </c>
      <c r="M16" cm="1">
        <f t="array" ref="M16">_xlfn.IFS(G16="southwest",1,G16="northwest",2,G16="southeast",3,G16="northeast",4)</f>
        <v>4</v>
      </c>
      <c r="N16" t="str" cm="1">
        <f t="array" ref="N16">_xlfn.IFS(AND(E17&gt;=0,E17&lt;=2),"Normal Family Size",E17&gt;=3,"Large Family Size")</f>
        <v>Normal Family Size</v>
      </c>
      <c r="P16" t="str" cm="1">
        <f t="array" ref="P16">_xlfn.IFS(AND(E16=0,C16="female"),"Small Family Size Female",AND(E16=0,C16="male"),"Small Family Size Male",AND(E16&gt;=1,E16&lt;=2),"Normal Family Size",E16&gt;=3,"Large Family Size")</f>
        <v>Small Family Size Male</v>
      </c>
      <c r="Q16" cm="1">
        <f t="array" ref="Q16">_xlfn.IFS(P16="Small Family Size Female",1,P16="Small Family Size Male",2,P16="Normal Family Size",3,P16="Large Family Size",4)</f>
        <v>2</v>
      </c>
      <c r="R16" t="str" cm="1">
        <f t="array" ref="R16">_xlfn.IFS(AND(E16=0,F16="yes"),"Small Family Size smoker",AND(E16=0,F16="no"),"Small Family Size non-smoker",AND(E16&gt;=1,E16&lt;=2),"Normal Family Size",E16&gt;=3,"Large Family Size")</f>
        <v>Small Family Size non-smoker</v>
      </c>
      <c r="S16" cm="1">
        <f t="array" ref="S16">_xlfn.IFS(R16="Small Family Size smoker",1,R16="Small Family Size non-smoker",2,R16="Normal Family Size",3,R16="Large Family Size",4)</f>
        <v>2</v>
      </c>
      <c r="T16" s="1" t="str">
        <f t="shared" si="0"/>
        <v>Below Average</v>
      </c>
      <c r="U16" s="2">
        <f t="shared" si="1"/>
        <v>0</v>
      </c>
      <c r="V16" t="str" cm="1">
        <f t="array" ref="V16">_xlfn.IFS(AND(K16="Small Family Size",U16=1),"SFS_AA",AND(K16="Small Family Size",U16=0),"SFS_BA",AND(K16="Normal Family Size",OR(U16=1,U16=0)),"NFS",AND(K16="Large Family Size",OR(U16=1,U16=0)),"LFS")</f>
        <v>SFS_BA</v>
      </c>
      <c r="W16" cm="1">
        <f t="array" ref="W16">_xlfn.IFS(V16="SFS_BA",1,V16="SFS_AA",2,V16="NFS",3,V16="LFS",4)</f>
        <v>1</v>
      </c>
      <c r="Y16" s="1"/>
    </row>
    <row r="17" spans="1:25" x14ac:dyDescent="0.45">
      <c r="A17">
        <v>943</v>
      </c>
      <c r="B17">
        <v>21</v>
      </c>
      <c r="C17" t="s">
        <v>23</v>
      </c>
      <c r="D17">
        <v>31.3</v>
      </c>
      <c r="E17">
        <v>0</v>
      </c>
      <c r="F17" t="s">
        <v>24</v>
      </c>
      <c r="G17" t="s">
        <v>20</v>
      </c>
      <c r="H17">
        <v>1909.53</v>
      </c>
      <c r="I17" t="str" cm="1">
        <f t="array" ref="I17">_xlfn.IFS(D17&lt;18.5,"Underweight",AND(D17&gt;=18.5,D17&lt;=24.9),"Normal weight",AND(D17&gt;=25,D17&lt;=29.9),"Overweight",D17&gt;=30,"Obese")</f>
        <v>Obese</v>
      </c>
      <c r="J17" cm="1">
        <f t="array" ref="J17">_xlfn.IFS(I17="Underweight",1,I17="Normal weight",2,I17="Overweight",3,I17="Obese",4)</f>
        <v>4</v>
      </c>
      <c r="K17" t="str" cm="1">
        <f t="array" ref="K17">_xlfn.IFS(E17=0,"Small Family Size",AND(E17&gt;=1,E17&lt;=2),"Normal Family Size",E17&gt;=3,"Large Family Size")</f>
        <v>Small Family Size</v>
      </c>
      <c r="L17" cm="1">
        <f t="array" ref="L17">_xlfn.IFS(K17="Small Family Size",1,K17="Normal Family Size",2,K17="Large Family Size",3)</f>
        <v>1</v>
      </c>
      <c r="M17" cm="1">
        <f t="array" ref="M17">_xlfn.IFS(G17="southwest",1,G17="northwest",2,G17="southeast",3,G17="northeast",4)</f>
        <v>2</v>
      </c>
      <c r="N17" t="str" cm="1">
        <f t="array" ref="N17">_xlfn.IFS(AND(E18&gt;=0,E18&lt;=2),"Normal Family Size",E18&gt;=3,"Large Family Size")</f>
        <v>Normal Family Size</v>
      </c>
      <c r="P17" t="str" cm="1">
        <f t="array" ref="P17">_xlfn.IFS(AND(E17=0,C17="female"),"Small Family Size Female",AND(E17=0,C17="male"),"Small Family Size Male",AND(E17&gt;=1,E17&lt;=2),"Normal Family Size",E17&gt;=3,"Large Family Size")</f>
        <v>Small Family Size Male</v>
      </c>
      <c r="Q17" cm="1">
        <f t="array" ref="Q17">_xlfn.IFS(P17="Small Family Size Female",1,P17="Small Family Size Male",2,P17="Normal Family Size",3,P17="Large Family Size",4)</f>
        <v>2</v>
      </c>
      <c r="R17" t="str" cm="1">
        <f t="array" ref="R17">_xlfn.IFS(AND(E17=0,F17="yes"),"Small Family Size smoker",AND(E17=0,F17="no"),"Small Family Size non-smoker",AND(E17&gt;=1,E17&lt;=2),"Normal Family Size",E17&gt;=3,"Large Family Size")</f>
        <v>Small Family Size non-smoker</v>
      </c>
      <c r="S17" cm="1">
        <f t="array" ref="S17">_xlfn.IFS(R17="Small Family Size smoker",1,R17="Small Family Size non-smoker",2,R17="Normal Family Size",3,R17="Large Family Size",4)</f>
        <v>2</v>
      </c>
      <c r="T17" s="1" t="str">
        <f t="shared" si="0"/>
        <v>Below Average</v>
      </c>
      <c r="U17" s="2">
        <f t="shared" si="1"/>
        <v>0</v>
      </c>
      <c r="V17" t="str" cm="1">
        <f t="array" ref="V17">_xlfn.IFS(AND(K17="Small Family Size",U17=1),"SFS_AA",AND(K17="Small Family Size",U17=0),"SFS_BA",AND(K17="Normal Family Size",OR(U17=1,U17=0)),"NFS",AND(K17="Large Family Size",OR(U17=1,U17=0)),"LFS")</f>
        <v>SFS_BA</v>
      </c>
      <c r="W17" cm="1">
        <f t="array" ref="W17">_xlfn.IFS(V17="SFS_BA",1,V17="SFS_AA",2,V17="NFS",3,V17="LFS",4)</f>
        <v>1</v>
      </c>
      <c r="Y17" s="1"/>
    </row>
    <row r="18" spans="1:25" x14ac:dyDescent="0.45">
      <c r="A18">
        <v>940</v>
      </c>
      <c r="B18">
        <v>39</v>
      </c>
      <c r="C18" t="s">
        <v>23</v>
      </c>
      <c r="D18">
        <v>42.7</v>
      </c>
      <c r="E18">
        <v>0</v>
      </c>
      <c r="F18" t="s">
        <v>24</v>
      </c>
      <c r="G18" t="s">
        <v>22</v>
      </c>
      <c r="H18">
        <v>5757.41</v>
      </c>
      <c r="I18" t="str" cm="1">
        <f t="array" ref="I18">_xlfn.IFS(D18&lt;18.5,"Underweight",AND(D18&gt;=18.5,D18&lt;=24.9),"Normal weight",AND(D18&gt;=25,D18&lt;=29.9),"Overweight",D18&gt;=30,"Obese")</f>
        <v>Obese</v>
      </c>
      <c r="J18" cm="1">
        <f t="array" ref="J18">_xlfn.IFS(I18="Underweight",1,I18="Normal weight",2,I18="Overweight",3,I18="Obese",4)</f>
        <v>4</v>
      </c>
      <c r="K18" t="str" cm="1">
        <f t="array" ref="K18">_xlfn.IFS(E18=0,"Small Family Size",AND(E18&gt;=1,E18&lt;=2),"Normal Family Size",E18&gt;=3,"Large Family Size")</f>
        <v>Small Family Size</v>
      </c>
      <c r="L18" cm="1">
        <f t="array" ref="L18">_xlfn.IFS(K18="Small Family Size",1,K18="Normal Family Size",2,K18="Large Family Size",3)</f>
        <v>1</v>
      </c>
      <c r="M18" cm="1">
        <f t="array" ref="M18">_xlfn.IFS(G18="southwest",1,G18="northwest",2,G18="southeast",3,G18="northeast",4)</f>
        <v>4</v>
      </c>
      <c r="N18" t="str" cm="1">
        <f t="array" ref="N18">_xlfn.IFS(AND(E19&gt;=0,E19&lt;=2),"Normal Family Size",E19&gt;=3,"Large Family Size")</f>
        <v>Normal Family Size</v>
      </c>
      <c r="P18" t="str" cm="1">
        <f t="array" ref="P18">_xlfn.IFS(AND(E18=0,C18="female"),"Small Family Size Female",AND(E18=0,C18="male"),"Small Family Size Male",AND(E18&gt;=1,E18&lt;=2),"Normal Family Size",E18&gt;=3,"Large Family Size")</f>
        <v>Small Family Size Male</v>
      </c>
      <c r="Q18" cm="1">
        <f t="array" ref="Q18">_xlfn.IFS(P18="Small Family Size Female",1,P18="Small Family Size Male",2,P18="Normal Family Size",3,P18="Large Family Size",4)</f>
        <v>2</v>
      </c>
      <c r="R18" t="str" cm="1">
        <f t="array" ref="R18">_xlfn.IFS(AND(E18=0,F18="yes"),"Small Family Size smoker",AND(E18=0,F18="no"),"Small Family Size non-smoker",AND(E18&gt;=1,E18&lt;=2),"Normal Family Size",E18&gt;=3,"Large Family Size")</f>
        <v>Small Family Size non-smoker</v>
      </c>
      <c r="S18" cm="1">
        <f t="array" ref="S18">_xlfn.IFS(R18="Small Family Size smoker",1,R18="Small Family Size non-smoker",2,R18="Normal Family Size",3,R18="Large Family Size",4)</f>
        <v>2</v>
      </c>
      <c r="T18" s="1" t="str">
        <f t="shared" si="0"/>
        <v>Below Average</v>
      </c>
      <c r="U18" s="2">
        <f t="shared" si="1"/>
        <v>0</v>
      </c>
      <c r="V18" t="str" cm="1">
        <f t="array" ref="V18">_xlfn.IFS(AND(K18="Small Family Size",U18=1),"SFS_AA",AND(K18="Small Family Size",U18=0),"SFS_BA",AND(K18="Normal Family Size",OR(U18=1,U18=0)),"NFS",AND(K18="Large Family Size",OR(U18=1,U18=0)),"LFS")</f>
        <v>SFS_BA</v>
      </c>
      <c r="W18" cm="1">
        <f t="array" ref="W18">_xlfn.IFS(V18="SFS_BA",1,V18="SFS_AA",2,V18="NFS",3,V18="LFS",4)</f>
        <v>1</v>
      </c>
      <c r="Y18" s="1"/>
    </row>
    <row r="19" spans="1:25" x14ac:dyDescent="0.45">
      <c r="A19">
        <v>936</v>
      </c>
      <c r="B19">
        <v>24</v>
      </c>
      <c r="C19" t="s">
        <v>23</v>
      </c>
      <c r="D19">
        <v>32</v>
      </c>
      <c r="E19">
        <v>0</v>
      </c>
      <c r="F19" t="s">
        <v>24</v>
      </c>
      <c r="G19" t="s">
        <v>21</v>
      </c>
      <c r="H19">
        <v>1981.58</v>
      </c>
      <c r="I19" t="str" cm="1">
        <f t="array" ref="I19">_xlfn.IFS(D19&lt;18.5,"Underweight",AND(D19&gt;=18.5,D19&lt;=24.9),"Normal weight",AND(D19&gt;=25,D19&lt;=29.9),"Overweight",D19&gt;=30,"Obese")</f>
        <v>Obese</v>
      </c>
      <c r="J19" cm="1">
        <f t="array" ref="J19">_xlfn.IFS(I19="Underweight",1,I19="Normal weight",2,I19="Overweight",3,I19="Obese",4)</f>
        <v>4</v>
      </c>
      <c r="K19" t="str" cm="1">
        <f t="array" ref="K19">_xlfn.IFS(E19=0,"Small Family Size",AND(E19&gt;=1,E19&lt;=2),"Normal Family Size",E19&gt;=3,"Large Family Size")</f>
        <v>Small Family Size</v>
      </c>
      <c r="L19" cm="1">
        <f t="array" ref="L19">_xlfn.IFS(K19="Small Family Size",1,K19="Normal Family Size",2,K19="Large Family Size",3)</f>
        <v>1</v>
      </c>
      <c r="M19" cm="1">
        <f t="array" ref="M19">_xlfn.IFS(G19="southwest",1,G19="northwest",2,G19="southeast",3,G19="northeast",4)</f>
        <v>3</v>
      </c>
      <c r="N19" t="str" cm="1">
        <f t="array" ref="N19">_xlfn.IFS(AND(E20&gt;=0,E20&lt;=2),"Normal Family Size",E20&gt;=3,"Large Family Size")</f>
        <v>Normal Family Size</v>
      </c>
      <c r="P19" t="str" cm="1">
        <f t="array" ref="P19">_xlfn.IFS(AND(E19=0,C19="female"),"Small Family Size Female",AND(E19=0,C19="male"),"Small Family Size Male",AND(E19&gt;=1,E19&lt;=2),"Normal Family Size",E19&gt;=3,"Large Family Size")</f>
        <v>Small Family Size Male</v>
      </c>
      <c r="Q19" cm="1">
        <f t="array" ref="Q19">_xlfn.IFS(P19="Small Family Size Female",1,P19="Small Family Size Male",2,P19="Normal Family Size",3,P19="Large Family Size",4)</f>
        <v>2</v>
      </c>
      <c r="R19" t="str" cm="1">
        <f t="array" ref="R19">_xlfn.IFS(AND(E19=0,F19="yes"),"Small Family Size smoker",AND(E19=0,F19="no"),"Small Family Size non-smoker",AND(E19&gt;=1,E19&lt;=2),"Normal Family Size",E19&gt;=3,"Large Family Size")</f>
        <v>Small Family Size non-smoker</v>
      </c>
      <c r="S19" cm="1">
        <f t="array" ref="S19">_xlfn.IFS(R19="Small Family Size smoker",1,R19="Small Family Size non-smoker",2,R19="Normal Family Size",3,R19="Large Family Size",4)</f>
        <v>2</v>
      </c>
      <c r="T19" s="1" t="str">
        <f t="shared" si="0"/>
        <v>Below Average</v>
      </c>
      <c r="U19" s="2">
        <f t="shared" si="1"/>
        <v>0</v>
      </c>
      <c r="V19" t="str" cm="1">
        <f t="array" ref="V19">_xlfn.IFS(AND(K19="Small Family Size",U19=1),"SFS_AA",AND(K19="Small Family Size",U19=0),"SFS_BA",AND(K19="Normal Family Size",OR(U19=1,U19=0)),"NFS",AND(K19="Large Family Size",OR(U19=1,U19=0)),"LFS")</f>
        <v>SFS_BA</v>
      </c>
      <c r="W19" cm="1">
        <f t="array" ref="W19">_xlfn.IFS(V19="SFS_BA",1,V19="SFS_AA",2,V19="NFS",3,V19="LFS",4)</f>
        <v>1</v>
      </c>
      <c r="Y19" s="1"/>
    </row>
    <row r="20" spans="1:25" x14ac:dyDescent="0.45">
      <c r="A20">
        <v>930</v>
      </c>
      <c r="B20">
        <v>18</v>
      </c>
      <c r="C20" t="s">
        <v>23</v>
      </c>
      <c r="D20">
        <v>23.1</v>
      </c>
      <c r="E20">
        <v>0</v>
      </c>
      <c r="F20" t="s">
        <v>24</v>
      </c>
      <c r="G20" t="s">
        <v>22</v>
      </c>
      <c r="H20">
        <v>1704.7</v>
      </c>
      <c r="I20" t="str" cm="1">
        <f t="array" ref="I20">_xlfn.IFS(D20&lt;18.5,"Underweight",AND(D20&gt;=18.5,D20&lt;=24.9),"Normal weight",AND(D20&gt;=25,D20&lt;=29.9),"Overweight",D20&gt;=30,"Obese")</f>
        <v>Normal weight</v>
      </c>
      <c r="J20" cm="1">
        <f t="array" ref="J20">_xlfn.IFS(I20="Underweight",1,I20="Normal weight",2,I20="Overweight",3,I20="Obese",4)</f>
        <v>2</v>
      </c>
      <c r="K20" t="str" cm="1">
        <f t="array" ref="K20">_xlfn.IFS(E20=0,"Small Family Size",AND(E20&gt;=1,E20&lt;=2),"Normal Family Size",E20&gt;=3,"Large Family Size")</f>
        <v>Small Family Size</v>
      </c>
      <c r="L20" cm="1">
        <f t="array" ref="L20">_xlfn.IFS(K20="Small Family Size",1,K20="Normal Family Size",2,K20="Large Family Size",3)</f>
        <v>1</v>
      </c>
      <c r="M20" cm="1">
        <f t="array" ref="M20">_xlfn.IFS(G20="southwest",1,G20="northwest",2,G20="southeast",3,G20="northeast",4)</f>
        <v>4</v>
      </c>
      <c r="N20" t="str" cm="1">
        <f t="array" ref="N20">_xlfn.IFS(AND(E21&gt;=0,E21&lt;=2),"Normal Family Size",E21&gt;=3,"Large Family Size")</f>
        <v>Normal Family Size</v>
      </c>
      <c r="P20" t="str" cm="1">
        <f t="array" ref="P20">_xlfn.IFS(AND(E20=0,C20="female"),"Small Family Size Female",AND(E20=0,C20="male"),"Small Family Size Male",AND(E20&gt;=1,E20&lt;=2),"Normal Family Size",E20&gt;=3,"Large Family Size")</f>
        <v>Small Family Size Male</v>
      </c>
      <c r="Q20" cm="1">
        <f t="array" ref="Q20">_xlfn.IFS(P20="Small Family Size Female",1,P20="Small Family Size Male",2,P20="Normal Family Size",3,P20="Large Family Size",4)</f>
        <v>2</v>
      </c>
      <c r="R20" t="str" cm="1">
        <f t="array" ref="R20">_xlfn.IFS(AND(E20=0,F20="yes"),"Small Family Size smoker",AND(E20=0,F20="no"),"Small Family Size non-smoker",AND(E20&gt;=1,E20&lt;=2),"Normal Family Size",E20&gt;=3,"Large Family Size")</f>
        <v>Small Family Size non-smoker</v>
      </c>
      <c r="S20" cm="1">
        <f t="array" ref="S20">_xlfn.IFS(R20="Small Family Size smoker",1,R20="Small Family Size non-smoker",2,R20="Normal Family Size",3,R20="Large Family Size",4)</f>
        <v>2</v>
      </c>
      <c r="T20" s="1" t="str">
        <f t="shared" si="0"/>
        <v>Below Average</v>
      </c>
      <c r="U20" s="2">
        <f t="shared" si="1"/>
        <v>0</v>
      </c>
      <c r="V20" t="str" cm="1">
        <f t="array" ref="V20">_xlfn.IFS(AND(K20="Small Family Size",U20=1),"SFS_AA",AND(K20="Small Family Size",U20=0),"SFS_BA",AND(K20="Normal Family Size",OR(U20=1,U20=0)),"NFS",AND(K20="Large Family Size",OR(U20=1,U20=0)),"LFS")</f>
        <v>SFS_BA</v>
      </c>
      <c r="W20" cm="1">
        <f t="array" ref="W20">_xlfn.IFS(V20="SFS_BA",1,V20="SFS_AA",2,V20="NFS",3,V20="LFS",4)</f>
        <v>1</v>
      </c>
      <c r="Y20" s="1"/>
    </row>
    <row r="21" spans="1:25" x14ac:dyDescent="0.45">
      <c r="A21">
        <v>929</v>
      </c>
      <c r="B21">
        <v>22</v>
      </c>
      <c r="C21" t="s">
        <v>23</v>
      </c>
      <c r="D21">
        <v>28.9</v>
      </c>
      <c r="E21">
        <v>0</v>
      </c>
      <c r="F21" t="s">
        <v>24</v>
      </c>
      <c r="G21" t="s">
        <v>22</v>
      </c>
      <c r="H21">
        <v>2250.84</v>
      </c>
      <c r="I21" t="str" cm="1">
        <f t="array" ref="I21">_xlfn.IFS(D21&lt;18.5,"Underweight",AND(D21&gt;=18.5,D21&lt;=24.9),"Normal weight",AND(D21&gt;=25,D21&lt;=29.9),"Overweight",D21&gt;=30,"Obese")</f>
        <v>Overweight</v>
      </c>
      <c r="J21" cm="1">
        <f t="array" ref="J21">_xlfn.IFS(I21="Underweight",1,I21="Normal weight",2,I21="Overweight",3,I21="Obese",4)</f>
        <v>3</v>
      </c>
      <c r="K21" t="str" cm="1">
        <f t="array" ref="K21">_xlfn.IFS(E21=0,"Small Family Size",AND(E21&gt;=1,E21&lt;=2),"Normal Family Size",E21&gt;=3,"Large Family Size")</f>
        <v>Small Family Size</v>
      </c>
      <c r="L21" cm="1">
        <f t="array" ref="L21">_xlfn.IFS(K21="Small Family Size",1,K21="Normal Family Size",2,K21="Large Family Size",3)</f>
        <v>1</v>
      </c>
      <c r="M21" cm="1">
        <f t="array" ref="M21">_xlfn.IFS(G21="southwest",1,G21="northwest",2,G21="southeast",3,G21="northeast",4)</f>
        <v>4</v>
      </c>
      <c r="N21" t="str" cm="1">
        <f t="array" ref="N21">_xlfn.IFS(AND(E22&gt;=0,E22&lt;=2),"Normal Family Size",E22&gt;=3,"Large Family Size")</f>
        <v>Normal Family Size</v>
      </c>
      <c r="P21" t="str" cm="1">
        <f t="array" ref="P21">_xlfn.IFS(AND(E21=0,C21="female"),"Small Family Size Female",AND(E21=0,C21="male"),"Small Family Size Male",AND(E21&gt;=1,E21&lt;=2),"Normal Family Size",E21&gt;=3,"Large Family Size")</f>
        <v>Small Family Size Male</v>
      </c>
      <c r="Q21" cm="1">
        <f t="array" ref="Q21">_xlfn.IFS(P21="Small Family Size Female",1,P21="Small Family Size Male",2,P21="Normal Family Size",3,P21="Large Family Size",4)</f>
        <v>2</v>
      </c>
      <c r="R21" t="str" cm="1">
        <f t="array" ref="R21">_xlfn.IFS(AND(E21=0,F21="yes"),"Small Family Size smoker",AND(E21=0,F21="no"),"Small Family Size non-smoker",AND(E21&gt;=1,E21&lt;=2),"Normal Family Size",E21&gt;=3,"Large Family Size")</f>
        <v>Small Family Size non-smoker</v>
      </c>
      <c r="S21" cm="1">
        <f t="array" ref="S21">_xlfn.IFS(R21="Small Family Size smoker",1,R21="Small Family Size non-smoker",2,R21="Normal Family Size",3,R21="Large Family Size",4)</f>
        <v>2</v>
      </c>
      <c r="T21" s="1" t="str">
        <f t="shared" si="0"/>
        <v>Below Average</v>
      </c>
      <c r="U21" s="2">
        <f t="shared" si="1"/>
        <v>0</v>
      </c>
      <c r="V21" t="str" cm="1">
        <f t="array" ref="V21">_xlfn.IFS(AND(K21="Small Family Size",U21=1),"SFS_AA",AND(K21="Small Family Size",U21=0),"SFS_BA",AND(K21="Normal Family Size",OR(U21=1,U21=0)),"NFS",AND(K21="Large Family Size",OR(U21=1,U21=0)),"LFS")</f>
        <v>SFS_BA</v>
      </c>
      <c r="W21" cm="1">
        <f t="array" ref="W21">_xlfn.IFS(V21="SFS_BA",1,V21="SFS_AA",2,V21="NFS",3,V21="LFS",4)</f>
        <v>1</v>
      </c>
      <c r="Y21" s="1"/>
    </row>
    <row r="22" spans="1:25" x14ac:dyDescent="0.45">
      <c r="A22">
        <v>918</v>
      </c>
      <c r="B22">
        <v>24</v>
      </c>
      <c r="C22" t="s">
        <v>23</v>
      </c>
      <c r="D22">
        <v>25.8</v>
      </c>
      <c r="E22">
        <v>0</v>
      </c>
      <c r="F22" t="s">
        <v>24</v>
      </c>
      <c r="G22" t="s">
        <v>19</v>
      </c>
      <c r="H22">
        <v>1972.95</v>
      </c>
      <c r="I22" t="str" cm="1">
        <f t="array" ref="I22">_xlfn.IFS(D22&lt;18.5,"Underweight",AND(D22&gt;=18.5,D22&lt;=24.9),"Normal weight",AND(D22&gt;=25,D22&lt;=29.9),"Overweight",D22&gt;=30,"Obese")</f>
        <v>Overweight</v>
      </c>
      <c r="J22" cm="1">
        <f t="array" ref="J22">_xlfn.IFS(I22="Underweight",1,I22="Normal weight",2,I22="Overweight",3,I22="Obese",4)</f>
        <v>3</v>
      </c>
      <c r="K22" t="str" cm="1">
        <f t="array" ref="K22">_xlfn.IFS(E22=0,"Small Family Size",AND(E22&gt;=1,E22&lt;=2),"Normal Family Size",E22&gt;=3,"Large Family Size")</f>
        <v>Small Family Size</v>
      </c>
      <c r="L22" cm="1">
        <f t="array" ref="L22">_xlfn.IFS(K22="Small Family Size",1,K22="Normal Family Size",2,K22="Large Family Size",3)</f>
        <v>1</v>
      </c>
      <c r="M22" cm="1">
        <f t="array" ref="M22">_xlfn.IFS(G22="southwest",1,G22="northwest",2,G22="southeast",3,G22="northeast",4)</f>
        <v>1</v>
      </c>
      <c r="N22" t="str" cm="1">
        <f t="array" ref="N22">_xlfn.IFS(AND(E23&gt;=0,E23&lt;=2),"Normal Family Size",E23&gt;=3,"Large Family Size")</f>
        <v>Normal Family Size</v>
      </c>
      <c r="P22" t="str" cm="1">
        <f t="array" ref="P22">_xlfn.IFS(AND(E22=0,C22="female"),"Small Family Size Female",AND(E22=0,C22="male"),"Small Family Size Male",AND(E22&gt;=1,E22&lt;=2),"Normal Family Size",E22&gt;=3,"Large Family Size")</f>
        <v>Small Family Size Male</v>
      </c>
      <c r="Q22" cm="1">
        <f t="array" ref="Q22">_xlfn.IFS(P22="Small Family Size Female",1,P22="Small Family Size Male",2,P22="Normal Family Size",3,P22="Large Family Size",4)</f>
        <v>2</v>
      </c>
      <c r="R22" t="str" cm="1">
        <f t="array" ref="R22">_xlfn.IFS(AND(E22=0,F22="yes"),"Small Family Size smoker",AND(E22=0,F22="no"),"Small Family Size non-smoker",AND(E22&gt;=1,E22&lt;=2),"Normal Family Size",E22&gt;=3,"Large Family Size")</f>
        <v>Small Family Size non-smoker</v>
      </c>
      <c r="S22" cm="1">
        <f t="array" ref="S22">_xlfn.IFS(R22="Small Family Size smoker",1,R22="Small Family Size non-smoker",2,R22="Normal Family Size",3,R22="Large Family Size",4)</f>
        <v>2</v>
      </c>
      <c r="T22" s="1" t="str">
        <f t="shared" si="0"/>
        <v>Below Average</v>
      </c>
      <c r="U22" s="2">
        <f t="shared" si="1"/>
        <v>0</v>
      </c>
      <c r="V22" t="str" cm="1">
        <f t="array" ref="V22">_xlfn.IFS(AND(K22="Small Family Size",U22=1),"SFS_AA",AND(K22="Small Family Size",U22=0),"SFS_BA",AND(K22="Normal Family Size",OR(U22=1,U22=0)),"NFS",AND(K22="Large Family Size",OR(U22=1,U22=0)),"LFS")</f>
        <v>SFS_BA</v>
      </c>
      <c r="W22" cm="1">
        <f t="array" ref="W22">_xlfn.IFS(V22="SFS_BA",1,V22="SFS_AA",2,V22="NFS",3,V22="LFS",4)</f>
        <v>1</v>
      </c>
      <c r="Y22" s="1"/>
    </row>
    <row r="23" spans="1:25" x14ac:dyDescent="0.45">
      <c r="A23">
        <v>916</v>
      </c>
      <c r="B23">
        <v>34</v>
      </c>
      <c r="C23" t="s">
        <v>23</v>
      </c>
      <c r="D23">
        <v>34.700000000000003</v>
      </c>
      <c r="E23">
        <v>0</v>
      </c>
      <c r="F23" t="s">
        <v>24</v>
      </c>
      <c r="G23" t="s">
        <v>22</v>
      </c>
      <c r="H23">
        <v>4518.83</v>
      </c>
      <c r="I23" t="str" cm="1">
        <f t="array" ref="I23">_xlfn.IFS(D23&lt;18.5,"Underweight",AND(D23&gt;=18.5,D23&lt;=24.9),"Normal weight",AND(D23&gt;=25,D23&lt;=29.9),"Overweight",D23&gt;=30,"Obese")</f>
        <v>Obese</v>
      </c>
      <c r="J23" cm="1">
        <f t="array" ref="J23">_xlfn.IFS(I23="Underweight",1,I23="Normal weight",2,I23="Overweight",3,I23="Obese",4)</f>
        <v>4</v>
      </c>
      <c r="K23" t="str" cm="1">
        <f t="array" ref="K23">_xlfn.IFS(E23=0,"Small Family Size",AND(E23&gt;=1,E23&lt;=2),"Normal Family Size",E23&gt;=3,"Large Family Size")</f>
        <v>Small Family Size</v>
      </c>
      <c r="L23" cm="1">
        <f t="array" ref="L23">_xlfn.IFS(K23="Small Family Size",1,K23="Normal Family Size",2,K23="Large Family Size",3)</f>
        <v>1</v>
      </c>
      <c r="M23" cm="1">
        <f t="array" ref="M23">_xlfn.IFS(G23="southwest",1,G23="northwest",2,G23="southeast",3,G23="northeast",4)</f>
        <v>4</v>
      </c>
      <c r="N23" t="str" cm="1">
        <f t="array" ref="N23">_xlfn.IFS(AND(E24&gt;=0,E24&lt;=2),"Normal Family Size",E24&gt;=3,"Large Family Size")</f>
        <v>Normal Family Size</v>
      </c>
      <c r="P23" t="str" cm="1">
        <f t="array" ref="P23">_xlfn.IFS(AND(E23=0,C23="female"),"Small Family Size Female",AND(E23=0,C23="male"),"Small Family Size Male",AND(E23&gt;=1,E23&lt;=2),"Normal Family Size",E23&gt;=3,"Large Family Size")</f>
        <v>Small Family Size Male</v>
      </c>
      <c r="Q23" cm="1">
        <f t="array" ref="Q23">_xlfn.IFS(P23="Small Family Size Female",1,P23="Small Family Size Male",2,P23="Normal Family Size",3,P23="Large Family Size",4)</f>
        <v>2</v>
      </c>
      <c r="R23" t="str" cm="1">
        <f t="array" ref="R23">_xlfn.IFS(AND(E23=0,F23="yes"),"Small Family Size smoker",AND(E23=0,F23="no"),"Small Family Size non-smoker",AND(E23&gt;=1,E23&lt;=2),"Normal Family Size",E23&gt;=3,"Large Family Size")</f>
        <v>Small Family Size non-smoker</v>
      </c>
      <c r="S23" cm="1">
        <f t="array" ref="S23">_xlfn.IFS(R23="Small Family Size smoker",1,R23="Small Family Size non-smoker",2,R23="Normal Family Size",3,R23="Large Family Size",4)</f>
        <v>2</v>
      </c>
      <c r="T23" s="1" t="str">
        <f t="shared" si="0"/>
        <v>Below Average</v>
      </c>
      <c r="U23" s="2">
        <f t="shared" si="1"/>
        <v>0</v>
      </c>
      <c r="V23" t="str" cm="1">
        <f t="array" ref="V23">_xlfn.IFS(AND(K23="Small Family Size",U23=1),"SFS_AA",AND(K23="Small Family Size",U23=0),"SFS_BA",AND(K23="Normal Family Size",OR(U23=1,U23=0)),"NFS",AND(K23="Large Family Size",OR(U23=1,U23=0)),"LFS")</f>
        <v>SFS_BA</v>
      </c>
      <c r="W23" cm="1">
        <f t="array" ref="W23">_xlfn.IFS(V23="SFS_BA",1,V23="SFS_AA",2,V23="NFS",3,V23="LFS",4)</f>
        <v>1</v>
      </c>
      <c r="Y23" s="1"/>
    </row>
    <row r="24" spans="1:25" x14ac:dyDescent="0.45">
      <c r="A24">
        <v>913</v>
      </c>
      <c r="B24">
        <v>34</v>
      </c>
      <c r="C24" t="s">
        <v>23</v>
      </c>
      <c r="D24">
        <v>21.4</v>
      </c>
      <c r="E24">
        <v>0</v>
      </c>
      <c r="F24" t="s">
        <v>24</v>
      </c>
      <c r="G24" t="s">
        <v>22</v>
      </c>
      <c r="H24">
        <v>4500.34</v>
      </c>
      <c r="I24" t="str" cm="1">
        <f t="array" ref="I24">_xlfn.IFS(D24&lt;18.5,"Underweight",AND(D24&gt;=18.5,D24&lt;=24.9),"Normal weight",AND(D24&gt;=25,D24&lt;=29.9),"Overweight",D24&gt;=30,"Obese")</f>
        <v>Normal weight</v>
      </c>
      <c r="J24" cm="1">
        <f t="array" ref="J24">_xlfn.IFS(I24="Underweight",1,I24="Normal weight",2,I24="Overweight",3,I24="Obese",4)</f>
        <v>2</v>
      </c>
      <c r="K24" t="str" cm="1">
        <f t="array" ref="K24">_xlfn.IFS(E24=0,"Small Family Size",AND(E24&gt;=1,E24&lt;=2),"Normal Family Size",E24&gt;=3,"Large Family Size")</f>
        <v>Small Family Size</v>
      </c>
      <c r="L24" cm="1">
        <f t="array" ref="L24">_xlfn.IFS(K24="Small Family Size",1,K24="Normal Family Size",2,K24="Large Family Size",3)</f>
        <v>1</v>
      </c>
      <c r="M24" cm="1">
        <f t="array" ref="M24">_xlfn.IFS(G24="southwest",1,G24="northwest",2,G24="southeast",3,G24="northeast",4)</f>
        <v>4</v>
      </c>
      <c r="N24" t="str" cm="1">
        <f t="array" ref="N24">_xlfn.IFS(AND(E25&gt;=0,E25&lt;=2),"Normal Family Size",E25&gt;=3,"Large Family Size")</f>
        <v>Normal Family Size</v>
      </c>
      <c r="P24" t="str" cm="1">
        <f t="array" ref="P24">_xlfn.IFS(AND(E24=0,C24="female"),"Small Family Size Female",AND(E24=0,C24="male"),"Small Family Size Male",AND(E24&gt;=1,E24&lt;=2),"Normal Family Size",E24&gt;=3,"Large Family Size")</f>
        <v>Small Family Size Male</v>
      </c>
      <c r="Q24" cm="1">
        <f t="array" ref="Q24">_xlfn.IFS(P24="Small Family Size Female",1,P24="Small Family Size Male",2,P24="Normal Family Size",3,P24="Large Family Size",4)</f>
        <v>2</v>
      </c>
      <c r="R24" t="str" cm="1">
        <f t="array" ref="R24">_xlfn.IFS(AND(E24=0,F24="yes"),"Small Family Size smoker",AND(E24=0,F24="no"),"Small Family Size non-smoker",AND(E24&gt;=1,E24&lt;=2),"Normal Family Size",E24&gt;=3,"Large Family Size")</f>
        <v>Small Family Size non-smoker</v>
      </c>
      <c r="S24" cm="1">
        <f t="array" ref="S24">_xlfn.IFS(R24="Small Family Size smoker",1,R24="Small Family Size non-smoker",2,R24="Normal Family Size",3,R24="Large Family Size",4)</f>
        <v>2</v>
      </c>
      <c r="T24" s="1" t="str">
        <f t="shared" si="0"/>
        <v>Below Average</v>
      </c>
      <c r="U24" s="2">
        <f t="shared" si="1"/>
        <v>0</v>
      </c>
      <c r="V24" t="str" cm="1">
        <f t="array" ref="V24">_xlfn.IFS(AND(K24="Small Family Size",U24=1),"SFS_AA",AND(K24="Small Family Size",U24=0),"SFS_BA",AND(K24="Normal Family Size",OR(U24=1,U24=0)),"NFS",AND(K24="Large Family Size",OR(U24=1,U24=0)),"LFS")</f>
        <v>SFS_BA</v>
      </c>
      <c r="W24" cm="1">
        <f t="array" ref="W24">_xlfn.IFS(V24="SFS_BA",1,V24="SFS_AA",2,V24="NFS",3,V24="LFS",4)</f>
        <v>1</v>
      </c>
      <c r="Y24" s="1"/>
    </row>
    <row r="25" spans="1:25" x14ac:dyDescent="0.45">
      <c r="A25">
        <v>910</v>
      </c>
      <c r="B25">
        <v>26</v>
      </c>
      <c r="C25" t="s">
        <v>23</v>
      </c>
      <c r="D25">
        <v>35.4</v>
      </c>
      <c r="E25">
        <v>0</v>
      </c>
      <c r="F25" t="s">
        <v>24</v>
      </c>
      <c r="G25" t="s">
        <v>21</v>
      </c>
      <c r="H25">
        <v>2322.62</v>
      </c>
      <c r="I25" t="str" cm="1">
        <f t="array" ref="I25">_xlfn.IFS(D25&lt;18.5,"Underweight",AND(D25&gt;=18.5,D25&lt;=24.9),"Normal weight",AND(D25&gt;=25,D25&lt;=29.9),"Overweight",D25&gt;=30,"Obese")</f>
        <v>Obese</v>
      </c>
      <c r="J25" cm="1">
        <f t="array" ref="J25">_xlfn.IFS(I25="Underweight",1,I25="Normal weight",2,I25="Overweight",3,I25="Obese",4)</f>
        <v>4</v>
      </c>
      <c r="K25" t="str" cm="1">
        <f t="array" ref="K25">_xlfn.IFS(E25=0,"Small Family Size",AND(E25&gt;=1,E25&lt;=2),"Normal Family Size",E25&gt;=3,"Large Family Size")</f>
        <v>Small Family Size</v>
      </c>
      <c r="L25" cm="1">
        <f t="array" ref="L25">_xlfn.IFS(K25="Small Family Size",1,K25="Normal Family Size",2,K25="Large Family Size",3)</f>
        <v>1</v>
      </c>
      <c r="M25" cm="1">
        <f t="array" ref="M25">_xlfn.IFS(G25="southwest",1,G25="northwest",2,G25="southeast",3,G25="northeast",4)</f>
        <v>3</v>
      </c>
      <c r="N25" t="str" cm="1">
        <f t="array" ref="N25">_xlfn.IFS(AND(E26&gt;=0,E26&lt;=2),"Normal Family Size",E26&gt;=3,"Large Family Size")</f>
        <v>Normal Family Size</v>
      </c>
      <c r="P25" t="str" cm="1">
        <f t="array" ref="P25">_xlfn.IFS(AND(E25=0,C25="female"),"Small Family Size Female",AND(E25=0,C25="male"),"Small Family Size Male",AND(E25&gt;=1,E25&lt;=2),"Normal Family Size",E25&gt;=3,"Large Family Size")</f>
        <v>Small Family Size Male</v>
      </c>
      <c r="Q25" cm="1">
        <f t="array" ref="Q25">_xlfn.IFS(P25="Small Family Size Female",1,P25="Small Family Size Male",2,P25="Normal Family Size",3,P25="Large Family Size",4)</f>
        <v>2</v>
      </c>
      <c r="R25" t="str" cm="1">
        <f t="array" ref="R25">_xlfn.IFS(AND(E25=0,F25="yes"),"Small Family Size smoker",AND(E25=0,F25="no"),"Small Family Size non-smoker",AND(E25&gt;=1,E25&lt;=2),"Normal Family Size",E25&gt;=3,"Large Family Size")</f>
        <v>Small Family Size non-smoker</v>
      </c>
      <c r="S25" cm="1">
        <f t="array" ref="S25">_xlfn.IFS(R25="Small Family Size smoker",1,R25="Small Family Size non-smoker",2,R25="Normal Family Size",3,R25="Large Family Size",4)</f>
        <v>2</v>
      </c>
      <c r="T25" s="1" t="str">
        <f t="shared" si="0"/>
        <v>Below Average</v>
      </c>
      <c r="U25" s="2">
        <f t="shared" si="1"/>
        <v>0</v>
      </c>
      <c r="V25" t="str" cm="1">
        <f t="array" ref="V25">_xlfn.IFS(AND(K25="Small Family Size",U25=1),"SFS_AA",AND(K25="Small Family Size",U25=0),"SFS_BA",AND(K25="Normal Family Size",OR(U25=1,U25=0)),"NFS",AND(K25="Large Family Size",OR(U25=1,U25=0)),"LFS")</f>
        <v>SFS_BA</v>
      </c>
      <c r="W25" cm="1">
        <f t="array" ref="W25">_xlfn.IFS(V25="SFS_BA",1,V25="SFS_AA",2,V25="NFS",3,V25="LFS",4)</f>
        <v>1</v>
      </c>
      <c r="Y25" s="1"/>
    </row>
    <row r="26" spans="1:25" x14ac:dyDescent="0.45">
      <c r="A26">
        <v>902</v>
      </c>
      <c r="B26">
        <v>42</v>
      </c>
      <c r="C26" t="s">
        <v>23</v>
      </c>
      <c r="D26">
        <v>31.3</v>
      </c>
      <c r="E26">
        <v>0</v>
      </c>
      <c r="F26" t="s">
        <v>24</v>
      </c>
      <c r="G26" t="s">
        <v>20</v>
      </c>
      <c r="H26">
        <v>6358.78</v>
      </c>
      <c r="I26" t="str" cm="1">
        <f t="array" ref="I26">_xlfn.IFS(D26&lt;18.5,"Underweight",AND(D26&gt;=18.5,D26&lt;=24.9),"Normal weight",AND(D26&gt;=25,D26&lt;=29.9),"Overweight",D26&gt;=30,"Obese")</f>
        <v>Obese</v>
      </c>
      <c r="J26" cm="1">
        <f t="array" ref="J26">_xlfn.IFS(I26="Underweight",1,I26="Normal weight",2,I26="Overweight",3,I26="Obese",4)</f>
        <v>4</v>
      </c>
      <c r="K26" t="str" cm="1">
        <f t="array" ref="K26">_xlfn.IFS(E26=0,"Small Family Size",AND(E26&gt;=1,E26&lt;=2),"Normal Family Size",E26&gt;=3,"Large Family Size")</f>
        <v>Small Family Size</v>
      </c>
      <c r="L26" cm="1">
        <f t="array" ref="L26">_xlfn.IFS(K26="Small Family Size",1,K26="Normal Family Size",2,K26="Large Family Size",3)</f>
        <v>1</v>
      </c>
      <c r="M26" cm="1">
        <f t="array" ref="M26">_xlfn.IFS(G26="southwest",1,G26="northwest",2,G26="southeast",3,G26="northeast",4)</f>
        <v>2</v>
      </c>
      <c r="N26" t="str" cm="1">
        <f t="array" ref="N26">_xlfn.IFS(AND(E27&gt;=0,E27&lt;=2),"Normal Family Size",E27&gt;=3,"Large Family Size")</f>
        <v>Normal Family Size</v>
      </c>
      <c r="P26" t="str" cm="1">
        <f t="array" ref="P26">_xlfn.IFS(AND(E26=0,C26="female"),"Small Family Size Female",AND(E26=0,C26="male"),"Small Family Size Male",AND(E26&gt;=1,E26&lt;=2),"Normal Family Size",E26&gt;=3,"Large Family Size")</f>
        <v>Small Family Size Male</v>
      </c>
      <c r="Q26" cm="1">
        <f t="array" ref="Q26">_xlfn.IFS(P26="Small Family Size Female",1,P26="Small Family Size Male",2,P26="Normal Family Size",3,P26="Large Family Size",4)</f>
        <v>2</v>
      </c>
      <c r="R26" t="str" cm="1">
        <f t="array" ref="R26">_xlfn.IFS(AND(E26=0,F26="yes"),"Small Family Size smoker",AND(E26=0,F26="no"),"Small Family Size non-smoker",AND(E26&gt;=1,E26&lt;=2),"Normal Family Size",E26&gt;=3,"Large Family Size")</f>
        <v>Small Family Size non-smoker</v>
      </c>
      <c r="S26" cm="1">
        <f t="array" ref="S26">_xlfn.IFS(R26="Small Family Size smoker",1,R26="Small Family Size non-smoker",2,R26="Normal Family Size",3,R26="Large Family Size",4)</f>
        <v>2</v>
      </c>
      <c r="T26" s="1" t="str">
        <f t="shared" si="0"/>
        <v>Below Average</v>
      </c>
      <c r="U26" s="2">
        <f t="shared" si="1"/>
        <v>0</v>
      </c>
      <c r="V26" t="str" cm="1">
        <f t="array" ref="V26">_xlfn.IFS(AND(K26="Small Family Size",U26=1),"SFS_AA",AND(K26="Small Family Size",U26=0),"SFS_BA",AND(K26="Normal Family Size",OR(U26=1,U26=0)),"NFS",AND(K26="Large Family Size",OR(U26=1,U26=0)),"LFS")</f>
        <v>SFS_BA</v>
      </c>
      <c r="W26" cm="1">
        <f t="array" ref="W26">_xlfn.IFS(V26="SFS_BA",1,V26="SFS_AA",2,V26="NFS",3,V26="LFS",4)</f>
        <v>1</v>
      </c>
      <c r="Y26" s="1"/>
    </row>
    <row r="27" spans="1:25" x14ac:dyDescent="0.45">
      <c r="A27">
        <v>899</v>
      </c>
      <c r="B27">
        <v>19</v>
      </c>
      <c r="C27" t="s">
        <v>23</v>
      </c>
      <c r="D27">
        <v>22.6</v>
      </c>
      <c r="E27">
        <v>0</v>
      </c>
      <c r="F27" t="s">
        <v>24</v>
      </c>
      <c r="G27" t="s">
        <v>20</v>
      </c>
      <c r="H27">
        <v>1628.47</v>
      </c>
      <c r="I27" t="str" cm="1">
        <f t="array" ref="I27">_xlfn.IFS(D27&lt;18.5,"Underweight",AND(D27&gt;=18.5,D27&lt;=24.9),"Normal weight",AND(D27&gt;=25,D27&lt;=29.9),"Overweight",D27&gt;=30,"Obese")</f>
        <v>Normal weight</v>
      </c>
      <c r="J27" cm="1">
        <f t="array" ref="J27">_xlfn.IFS(I27="Underweight",1,I27="Normal weight",2,I27="Overweight",3,I27="Obese",4)</f>
        <v>2</v>
      </c>
      <c r="K27" t="str" cm="1">
        <f t="array" ref="K27">_xlfn.IFS(E27=0,"Small Family Size",AND(E27&gt;=1,E27&lt;=2),"Normal Family Size",E27&gt;=3,"Large Family Size")</f>
        <v>Small Family Size</v>
      </c>
      <c r="L27" cm="1">
        <f t="array" ref="L27">_xlfn.IFS(K27="Small Family Size",1,K27="Normal Family Size",2,K27="Large Family Size",3)</f>
        <v>1</v>
      </c>
      <c r="M27" cm="1">
        <f t="array" ref="M27">_xlfn.IFS(G27="southwest",1,G27="northwest",2,G27="southeast",3,G27="northeast",4)</f>
        <v>2</v>
      </c>
      <c r="N27" t="str" cm="1">
        <f t="array" ref="N27">_xlfn.IFS(AND(E28&gt;=0,E28&lt;=2),"Normal Family Size",E28&gt;=3,"Large Family Size")</f>
        <v>Normal Family Size</v>
      </c>
      <c r="P27" t="str" cm="1">
        <f t="array" ref="P27">_xlfn.IFS(AND(E27=0,C27="female"),"Small Family Size Female",AND(E27=0,C27="male"),"Small Family Size Male",AND(E27&gt;=1,E27&lt;=2),"Normal Family Size",E27&gt;=3,"Large Family Size")</f>
        <v>Small Family Size Male</v>
      </c>
      <c r="Q27" cm="1">
        <f t="array" ref="Q27">_xlfn.IFS(P27="Small Family Size Female",1,P27="Small Family Size Male",2,P27="Normal Family Size",3,P27="Large Family Size",4)</f>
        <v>2</v>
      </c>
      <c r="R27" t="str" cm="1">
        <f t="array" ref="R27">_xlfn.IFS(AND(E27=0,F27="yes"),"Small Family Size smoker",AND(E27=0,F27="no"),"Small Family Size non-smoker",AND(E27&gt;=1,E27&lt;=2),"Normal Family Size",E27&gt;=3,"Large Family Size")</f>
        <v>Small Family Size non-smoker</v>
      </c>
      <c r="S27" cm="1">
        <f t="array" ref="S27">_xlfn.IFS(R27="Small Family Size smoker",1,R27="Small Family Size non-smoker",2,R27="Normal Family Size",3,R27="Large Family Size",4)</f>
        <v>2</v>
      </c>
      <c r="T27" s="1" t="str">
        <f t="shared" si="0"/>
        <v>Below Average</v>
      </c>
      <c r="U27" s="2">
        <f t="shared" si="1"/>
        <v>0</v>
      </c>
      <c r="V27" t="str" cm="1">
        <f t="array" ref="V27">_xlfn.IFS(AND(K27="Small Family Size",U27=1),"SFS_AA",AND(K27="Small Family Size",U27=0),"SFS_BA",AND(K27="Normal Family Size",OR(U27=1,U27=0)),"NFS",AND(K27="Large Family Size",OR(U27=1,U27=0)),"LFS")</f>
        <v>SFS_BA</v>
      </c>
      <c r="W27" cm="1">
        <f t="array" ref="W27">_xlfn.IFS(V27="SFS_BA",1,V27="SFS_AA",2,V27="NFS",3,V27="LFS",4)</f>
        <v>1</v>
      </c>
      <c r="Y27" s="1"/>
    </row>
    <row r="28" spans="1:25" x14ac:dyDescent="0.45">
      <c r="A28">
        <v>898</v>
      </c>
      <c r="B28">
        <v>18</v>
      </c>
      <c r="C28" t="s">
        <v>23</v>
      </c>
      <c r="D28">
        <v>23.2</v>
      </c>
      <c r="E28">
        <v>0</v>
      </c>
      <c r="F28" t="s">
        <v>24</v>
      </c>
      <c r="G28" t="s">
        <v>21</v>
      </c>
      <c r="H28">
        <v>1121.8699999999999</v>
      </c>
      <c r="I28" t="str" cm="1">
        <f t="array" ref="I28">_xlfn.IFS(D28&lt;18.5,"Underweight",AND(D28&gt;=18.5,D28&lt;=24.9),"Normal weight",AND(D28&gt;=25,D28&lt;=29.9),"Overweight",D28&gt;=30,"Obese")</f>
        <v>Normal weight</v>
      </c>
      <c r="J28" cm="1">
        <f t="array" ref="J28">_xlfn.IFS(I28="Underweight",1,I28="Normal weight",2,I28="Overweight",3,I28="Obese",4)</f>
        <v>2</v>
      </c>
      <c r="K28" t="str" cm="1">
        <f t="array" ref="K28">_xlfn.IFS(E28=0,"Small Family Size",AND(E28&gt;=1,E28&lt;=2),"Normal Family Size",E28&gt;=3,"Large Family Size")</f>
        <v>Small Family Size</v>
      </c>
      <c r="L28" cm="1">
        <f t="array" ref="L28">_xlfn.IFS(K28="Small Family Size",1,K28="Normal Family Size",2,K28="Large Family Size",3)</f>
        <v>1</v>
      </c>
      <c r="M28" cm="1">
        <f t="array" ref="M28">_xlfn.IFS(G28="southwest",1,G28="northwest",2,G28="southeast",3,G28="northeast",4)</f>
        <v>3</v>
      </c>
      <c r="N28" t="str" cm="1">
        <f t="array" ref="N28">_xlfn.IFS(AND(E29&gt;=0,E29&lt;=2),"Normal Family Size",E29&gt;=3,"Large Family Size")</f>
        <v>Normal Family Size</v>
      </c>
      <c r="P28" t="str" cm="1">
        <f t="array" ref="P28">_xlfn.IFS(AND(E28=0,C28="female"),"Small Family Size Female",AND(E28=0,C28="male"),"Small Family Size Male",AND(E28&gt;=1,E28&lt;=2),"Normal Family Size",E28&gt;=3,"Large Family Size")</f>
        <v>Small Family Size Male</v>
      </c>
      <c r="Q28" cm="1">
        <f t="array" ref="Q28">_xlfn.IFS(P28="Small Family Size Female",1,P28="Small Family Size Male",2,P28="Normal Family Size",3,P28="Large Family Size",4)</f>
        <v>2</v>
      </c>
      <c r="R28" t="str" cm="1">
        <f t="array" ref="R28">_xlfn.IFS(AND(E28=0,F28="yes"),"Small Family Size smoker",AND(E28=0,F28="no"),"Small Family Size non-smoker",AND(E28&gt;=1,E28&lt;=2),"Normal Family Size",E28&gt;=3,"Large Family Size")</f>
        <v>Small Family Size non-smoker</v>
      </c>
      <c r="S28" cm="1">
        <f t="array" ref="S28">_xlfn.IFS(R28="Small Family Size smoker",1,R28="Small Family Size non-smoker",2,R28="Normal Family Size",3,R28="Large Family Size",4)</f>
        <v>2</v>
      </c>
      <c r="T28" s="1" t="str">
        <f t="shared" si="0"/>
        <v>Below Average</v>
      </c>
      <c r="U28" s="2">
        <f t="shared" si="1"/>
        <v>0</v>
      </c>
      <c r="V28" t="str" cm="1">
        <f t="array" ref="V28">_xlfn.IFS(AND(K28="Small Family Size",U28=1),"SFS_AA",AND(K28="Small Family Size",U28=0),"SFS_BA",AND(K28="Normal Family Size",OR(U28=1,U28=0)),"NFS",AND(K28="Large Family Size",OR(U28=1,U28=0)),"LFS")</f>
        <v>SFS_BA</v>
      </c>
      <c r="W28" cm="1">
        <f t="array" ref="W28">_xlfn.IFS(V28="SFS_BA",1,V28="SFS_AA",2,V28="NFS",3,V28="LFS",4)</f>
        <v>1</v>
      </c>
      <c r="Y28" s="1"/>
    </row>
    <row r="29" spans="1:25" x14ac:dyDescent="0.45">
      <c r="A29">
        <v>891</v>
      </c>
      <c r="B29">
        <v>43</v>
      </c>
      <c r="C29" t="s">
        <v>23</v>
      </c>
      <c r="D29">
        <v>23.2</v>
      </c>
      <c r="E29">
        <v>0</v>
      </c>
      <c r="F29" t="s">
        <v>24</v>
      </c>
      <c r="G29" t="s">
        <v>19</v>
      </c>
      <c r="H29">
        <v>6250.44</v>
      </c>
      <c r="I29" t="str" cm="1">
        <f t="array" ref="I29">_xlfn.IFS(D29&lt;18.5,"Underweight",AND(D29&gt;=18.5,D29&lt;=24.9),"Normal weight",AND(D29&gt;=25,D29&lt;=29.9),"Overweight",D29&gt;=30,"Obese")</f>
        <v>Normal weight</v>
      </c>
      <c r="J29" cm="1">
        <f t="array" ref="J29">_xlfn.IFS(I29="Underweight",1,I29="Normal weight",2,I29="Overweight",3,I29="Obese",4)</f>
        <v>2</v>
      </c>
      <c r="K29" t="str" cm="1">
        <f t="array" ref="K29">_xlfn.IFS(E29=0,"Small Family Size",AND(E29&gt;=1,E29&lt;=2),"Normal Family Size",E29&gt;=3,"Large Family Size")</f>
        <v>Small Family Size</v>
      </c>
      <c r="L29" cm="1">
        <f t="array" ref="L29">_xlfn.IFS(K29="Small Family Size",1,K29="Normal Family Size",2,K29="Large Family Size",3)</f>
        <v>1</v>
      </c>
      <c r="M29" cm="1">
        <f t="array" ref="M29">_xlfn.IFS(G29="southwest",1,G29="northwest",2,G29="southeast",3,G29="northeast",4)</f>
        <v>1</v>
      </c>
      <c r="N29" t="str" cm="1">
        <f t="array" ref="N29">_xlfn.IFS(AND(E30&gt;=0,E30&lt;=2),"Normal Family Size",E30&gt;=3,"Large Family Size")</f>
        <v>Normal Family Size</v>
      </c>
      <c r="P29" t="str" cm="1">
        <f t="array" ref="P29">_xlfn.IFS(AND(E29=0,C29="female"),"Small Family Size Female",AND(E29=0,C29="male"),"Small Family Size Male",AND(E29&gt;=1,E29&lt;=2),"Normal Family Size",E29&gt;=3,"Large Family Size")</f>
        <v>Small Family Size Male</v>
      </c>
      <c r="Q29" cm="1">
        <f t="array" ref="Q29">_xlfn.IFS(P29="Small Family Size Female",1,P29="Small Family Size Male",2,P29="Normal Family Size",3,P29="Large Family Size",4)</f>
        <v>2</v>
      </c>
      <c r="R29" t="str" cm="1">
        <f t="array" ref="R29">_xlfn.IFS(AND(E29=0,F29="yes"),"Small Family Size smoker",AND(E29=0,F29="no"),"Small Family Size non-smoker",AND(E29&gt;=1,E29&lt;=2),"Normal Family Size",E29&gt;=3,"Large Family Size")</f>
        <v>Small Family Size non-smoker</v>
      </c>
      <c r="S29" cm="1">
        <f t="array" ref="S29">_xlfn.IFS(R29="Small Family Size smoker",1,R29="Small Family Size non-smoker",2,R29="Normal Family Size",3,R29="Large Family Size",4)</f>
        <v>2</v>
      </c>
      <c r="T29" s="1" t="str">
        <f t="shared" si="0"/>
        <v>Below Average</v>
      </c>
      <c r="U29" s="2">
        <f t="shared" si="1"/>
        <v>0</v>
      </c>
      <c r="V29" t="str" cm="1">
        <f t="array" ref="V29">_xlfn.IFS(AND(K29="Small Family Size",U29=1),"SFS_AA",AND(K29="Small Family Size",U29=0),"SFS_BA",AND(K29="Normal Family Size",OR(U29=1,U29=0)),"NFS",AND(K29="Large Family Size",OR(U29=1,U29=0)),"LFS")</f>
        <v>SFS_BA</v>
      </c>
      <c r="W29" cm="1">
        <f t="array" ref="W29">_xlfn.IFS(V29="SFS_BA",1,V29="SFS_AA",2,V29="NFS",3,V29="LFS",4)</f>
        <v>1</v>
      </c>
      <c r="Y29" s="1"/>
    </row>
    <row r="30" spans="1:25" x14ac:dyDescent="0.45">
      <c r="A30">
        <v>890</v>
      </c>
      <c r="B30">
        <v>34</v>
      </c>
      <c r="C30" t="s">
        <v>23</v>
      </c>
      <c r="D30">
        <v>35.799999999999997</v>
      </c>
      <c r="E30">
        <v>0</v>
      </c>
      <c r="F30" t="s">
        <v>24</v>
      </c>
      <c r="G30" t="s">
        <v>20</v>
      </c>
      <c r="H30">
        <v>4320.41</v>
      </c>
      <c r="I30" t="str" cm="1">
        <f t="array" ref="I30">_xlfn.IFS(D30&lt;18.5,"Underweight",AND(D30&gt;=18.5,D30&lt;=24.9),"Normal weight",AND(D30&gt;=25,D30&lt;=29.9),"Overweight",D30&gt;=30,"Obese")</f>
        <v>Obese</v>
      </c>
      <c r="J30" cm="1">
        <f t="array" ref="J30">_xlfn.IFS(I30="Underweight",1,I30="Normal weight",2,I30="Overweight",3,I30="Obese",4)</f>
        <v>4</v>
      </c>
      <c r="K30" t="str" cm="1">
        <f t="array" ref="K30">_xlfn.IFS(E30=0,"Small Family Size",AND(E30&gt;=1,E30&lt;=2),"Normal Family Size",E30&gt;=3,"Large Family Size")</f>
        <v>Small Family Size</v>
      </c>
      <c r="L30" cm="1">
        <f t="array" ref="L30">_xlfn.IFS(K30="Small Family Size",1,K30="Normal Family Size",2,K30="Large Family Size",3)</f>
        <v>1</v>
      </c>
      <c r="M30" cm="1">
        <f t="array" ref="M30">_xlfn.IFS(G30="southwest",1,G30="northwest",2,G30="southeast",3,G30="northeast",4)</f>
        <v>2</v>
      </c>
      <c r="N30" t="str" cm="1">
        <f t="array" ref="N30">_xlfn.IFS(AND(E31&gt;=0,E31&lt;=2),"Normal Family Size",E31&gt;=3,"Large Family Size")</f>
        <v>Normal Family Size</v>
      </c>
      <c r="P30" t="str" cm="1">
        <f t="array" ref="P30">_xlfn.IFS(AND(E30=0,C30="female"),"Small Family Size Female",AND(E30=0,C30="male"),"Small Family Size Male",AND(E30&gt;=1,E30&lt;=2),"Normal Family Size",E30&gt;=3,"Large Family Size")</f>
        <v>Small Family Size Male</v>
      </c>
      <c r="Q30" cm="1">
        <f t="array" ref="Q30">_xlfn.IFS(P30="Small Family Size Female",1,P30="Small Family Size Male",2,P30="Normal Family Size",3,P30="Large Family Size",4)</f>
        <v>2</v>
      </c>
      <c r="R30" t="str" cm="1">
        <f t="array" ref="R30">_xlfn.IFS(AND(E30=0,F30="yes"),"Small Family Size smoker",AND(E30=0,F30="no"),"Small Family Size non-smoker",AND(E30&gt;=1,E30&lt;=2),"Normal Family Size",E30&gt;=3,"Large Family Size")</f>
        <v>Small Family Size non-smoker</v>
      </c>
      <c r="S30" cm="1">
        <f t="array" ref="S30">_xlfn.IFS(R30="Small Family Size smoker",1,R30="Small Family Size non-smoker",2,R30="Normal Family Size",3,R30="Large Family Size",4)</f>
        <v>2</v>
      </c>
      <c r="T30" s="1" t="str">
        <f t="shared" si="0"/>
        <v>Below Average</v>
      </c>
      <c r="U30" s="2">
        <f t="shared" si="1"/>
        <v>0</v>
      </c>
      <c r="V30" t="str" cm="1">
        <f t="array" ref="V30">_xlfn.IFS(AND(K30="Small Family Size",U30=1),"SFS_AA",AND(K30="Small Family Size",U30=0),"SFS_BA",AND(K30="Normal Family Size",OR(U30=1,U30=0)),"NFS",AND(K30="Large Family Size",OR(U30=1,U30=0)),"LFS")</f>
        <v>SFS_BA</v>
      </c>
      <c r="W30" cm="1">
        <f t="array" ref="W30">_xlfn.IFS(V30="SFS_BA",1,V30="SFS_AA",2,V30="NFS",3,V30="LFS",4)</f>
        <v>1</v>
      </c>
      <c r="Y30" s="1"/>
    </row>
    <row r="31" spans="1:25" x14ac:dyDescent="0.45">
      <c r="A31">
        <v>877</v>
      </c>
      <c r="B31">
        <v>22</v>
      </c>
      <c r="C31" t="s">
        <v>23</v>
      </c>
      <c r="D31">
        <v>39.5</v>
      </c>
      <c r="E31">
        <v>0</v>
      </c>
      <c r="F31" t="s">
        <v>24</v>
      </c>
      <c r="G31" t="s">
        <v>19</v>
      </c>
      <c r="H31">
        <v>1682.6</v>
      </c>
      <c r="I31" t="str" cm="1">
        <f t="array" ref="I31">_xlfn.IFS(D31&lt;18.5,"Underweight",AND(D31&gt;=18.5,D31&lt;=24.9),"Normal weight",AND(D31&gt;=25,D31&lt;=29.9),"Overweight",D31&gt;=30,"Obese")</f>
        <v>Obese</v>
      </c>
      <c r="J31" cm="1">
        <f t="array" ref="J31">_xlfn.IFS(I31="Underweight",1,I31="Normal weight",2,I31="Overweight",3,I31="Obese",4)</f>
        <v>4</v>
      </c>
      <c r="K31" t="str" cm="1">
        <f t="array" ref="K31">_xlfn.IFS(E31=0,"Small Family Size",AND(E31&gt;=1,E31&lt;=2),"Normal Family Size",E31&gt;=3,"Large Family Size")</f>
        <v>Small Family Size</v>
      </c>
      <c r="L31" cm="1">
        <f t="array" ref="L31">_xlfn.IFS(K31="Small Family Size",1,K31="Normal Family Size",2,K31="Large Family Size",3)</f>
        <v>1</v>
      </c>
      <c r="M31" cm="1">
        <f t="array" ref="M31">_xlfn.IFS(G31="southwest",1,G31="northwest",2,G31="southeast",3,G31="northeast",4)</f>
        <v>1</v>
      </c>
      <c r="N31" t="str" cm="1">
        <f t="array" ref="N31">_xlfn.IFS(AND(E32&gt;=0,E32&lt;=2),"Normal Family Size",E32&gt;=3,"Large Family Size")</f>
        <v>Normal Family Size</v>
      </c>
      <c r="P31" t="str" cm="1">
        <f t="array" ref="P31">_xlfn.IFS(AND(E31=0,C31="female"),"Small Family Size Female",AND(E31=0,C31="male"),"Small Family Size Male",AND(E31&gt;=1,E31&lt;=2),"Normal Family Size",E31&gt;=3,"Large Family Size")</f>
        <v>Small Family Size Male</v>
      </c>
      <c r="Q31" cm="1">
        <f t="array" ref="Q31">_xlfn.IFS(P31="Small Family Size Female",1,P31="Small Family Size Male",2,P31="Normal Family Size",3,P31="Large Family Size",4)</f>
        <v>2</v>
      </c>
      <c r="R31" t="str" cm="1">
        <f t="array" ref="R31">_xlfn.IFS(AND(E31=0,F31="yes"),"Small Family Size smoker",AND(E31=0,F31="no"),"Small Family Size non-smoker",AND(E31&gt;=1,E31&lt;=2),"Normal Family Size",E31&gt;=3,"Large Family Size")</f>
        <v>Small Family Size non-smoker</v>
      </c>
      <c r="S31" cm="1">
        <f t="array" ref="S31">_xlfn.IFS(R31="Small Family Size smoker",1,R31="Small Family Size non-smoker",2,R31="Normal Family Size",3,R31="Large Family Size",4)</f>
        <v>2</v>
      </c>
      <c r="T31" s="1" t="str">
        <f t="shared" si="0"/>
        <v>Below Average</v>
      </c>
      <c r="U31" s="2">
        <f t="shared" si="1"/>
        <v>0</v>
      </c>
      <c r="V31" t="str" cm="1">
        <f t="array" ref="V31">_xlfn.IFS(AND(K31="Small Family Size",U31=1),"SFS_AA",AND(K31="Small Family Size",U31=0),"SFS_BA",AND(K31="Normal Family Size",OR(U31=1,U31=0)),"NFS",AND(K31="Large Family Size",OR(U31=1,U31=0)),"LFS")</f>
        <v>SFS_BA</v>
      </c>
      <c r="W31" cm="1">
        <f t="array" ref="W31">_xlfn.IFS(V31="SFS_BA",1,V31="SFS_AA",2,V31="NFS",3,V31="LFS",4)</f>
        <v>1</v>
      </c>
      <c r="Y31" s="1"/>
    </row>
    <row r="32" spans="1:25" x14ac:dyDescent="0.45">
      <c r="A32">
        <v>869</v>
      </c>
      <c r="B32">
        <v>42</v>
      </c>
      <c r="C32" t="s">
        <v>23</v>
      </c>
      <c r="D32">
        <v>24.9</v>
      </c>
      <c r="E32">
        <v>0</v>
      </c>
      <c r="F32" t="s">
        <v>24</v>
      </c>
      <c r="G32" t="s">
        <v>21</v>
      </c>
      <c r="H32">
        <v>5966.89</v>
      </c>
      <c r="I32" t="str" cm="1">
        <f t="array" ref="I32">_xlfn.IFS(D32&lt;18.5,"Underweight",AND(D32&gt;=18.5,D32&lt;=24.9),"Normal weight",AND(D32&gt;=25,D32&lt;=29.9),"Overweight",D32&gt;=30,"Obese")</f>
        <v>Normal weight</v>
      </c>
      <c r="J32" cm="1">
        <f t="array" ref="J32">_xlfn.IFS(I32="Underweight",1,I32="Normal weight",2,I32="Overweight",3,I32="Obese",4)</f>
        <v>2</v>
      </c>
      <c r="K32" t="str" cm="1">
        <f t="array" ref="K32">_xlfn.IFS(E32=0,"Small Family Size",AND(E32&gt;=1,E32&lt;=2),"Normal Family Size",E32&gt;=3,"Large Family Size")</f>
        <v>Small Family Size</v>
      </c>
      <c r="L32" cm="1">
        <f t="array" ref="L32">_xlfn.IFS(K32="Small Family Size",1,K32="Normal Family Size",2,K32="Large Family Size",3)</f>
        <v>1</v>
      </c>
      <c r="M32" cm="1">
        <f t="array" ref="M32">_xlfn.IFS(G32="southwest",1,G32="northwest",2,G32="southeast",3,G32="northeast",4)</f>
        <v>3</v>
      </c>
      <c r="N32" t="str" cm="1">
        <f t="array" ref="N32">_xlfn.IFS(AND(E33&gt;=0,E33&lt;=2),"Normal Family Size",E33&gt;=3,"Large Family Size")</f>
        <v>Normal Family Size</v>
      </c>
      <c r="P32" t="str" cm="1">
        <f t="array" ref="P32">_xlfn.IFS(AND(E32=0,C32="female"),"Small Family Size Female",AND(E32=0,C32="male"),"Small Family Size Male",AND(E32&gt;=1,E32&lt;=2),"Normal Family Size",E32&gt;=3,"Large Family Size")</f>
        <v>Small Family Size Male</v>
      </c>
      <c r="Q32" cm="1">
        <f t="array" ref="Q32">_xlfn.IFS(P32="Small Family Size Female",1,P32="Small Family Size Male",2,P32="Normal Family Size",3,P32="Large Family Size",4)</f>
        <v>2</v>
      </c>
      <c r="R32" t="str" cm="1">
        <f t="array" ref="R32">_xlfn.IFS(AND(E32=0,F32="yes"),"Small Family Size smoker",AND(E32=0,F32="no"),"Small Family Size non-smoker",AND(E32&gt;=1,E32&lt;=2),"Normal Family Size",E32&gt;=3,"Large Family Size")</f>
        <v>Small Family Size non-smoker</v>
      </c>
      <c r="S32" cm="1">
        <f t="array" ref="S32">_xlfn.IFS(R32="Small Family Size smoker",1,R32="Small Family Size non-smoker",2,R32="Normal Family Size",3,R32="Large Family Size",4)</f>
        <v>2</v>
      </c>
      <c r="T32" s="1" t="str">
        <f t="shared" si="0"/>
        <v>Below Average</v>
      </c>
      <c r="U32" s="2">
        <f t="shared" si="1"/>
        <v>0</v>
      </c>
      <c r="V32" t="str" cm="1">
        <f t="array" ref="V32">_xlfn.IFS(AND(K32="Small Family Size",U32=1),"SFS_AA",AND(K32="Small Family Size",U32=0),"SFS_BA",AND(K32="Normal Family Size",OR(U32=1,U32=0)),"NFS",AND(K32="Large Family Size",OR(U32=1,U32=0)),"LFS")</f>
        <v>SFS_BA</v>
      </c>
      <c r="W32" cm="1">
        <f t="array" ref="W32">_xlfn.IFS(V32="SFS_BA",1,V32="SFS_AA",2,V32="NFS",3,V32="LFS",4)</f>
        <v>1</v>
      </c>
      <c r="Y32" s="1"/>
    </row>
    <row r="33" spans="1:25" x14ac:dyDescent="0.45">
      <c r="A33">
        <v>865</v>
      </c>
      <c r="B33">
        <v>18</v>
      </c>
      <c r="C33" t="s">
        <v>23</v>
      </c>
      <c r="D33">
        <v>37.299999999999997</v>
      </c>
      <c r="E33">
        <v>0</v>
      </c>
      <c r="F33" t="s">
        <v>24</v>
      </c>
      <c r="G33" t="s">
        <v>21</v>
      </c>
      <c r="H33">
        <v>1141.45</v>
      </c>
      <c r="I33" t="str" cm="1">
        <f t="array" ref="I33">_xlfn.IFS(D33&lt;18.5,"Underweight",AND(D33&gt;=18.5,D33&lt;=24.9),"Normal weight",AND(D33&gt;=25,D33&lt;=29.9),"Overweight",D33&gt;=30,"Obese")</f>
        <v>Obese</v>
      </c>
      <c r="J33" cm="1">
        <f t="array" ref="J33">_xlfn.IFS(I33="Underweight",1,I33="Normal weight",2,I33="Overweight",3,I33="Obese",4)</f>
        <v>4</v>
      </c>
      <c r="K33" t="str" cm="1">
        <f t="array" ref="K33">_xlfn.IFS(E33=0,"Small Family Size",AND(E33&gt;=1,E33&lt;=2),"Normal Family Size",E33&gt;=3,"Large Family Size")</f>
        <v>Small Family Size</v>
      </c>
      <c r="L33" cm="1">
        <f t="array" ref="L33">_xlfn.IFS(K33="Small Family Size",1,K33="Normal Family Size",2,K33="Large Family Size",3)</f>
        <v>1</v>
      </c>
      <c r="M33" cm="1">
        <f t="array" ref="M33">_xlfn.IFS(G33="southwest",1,G33="northwest",2,G33="southeast",3,G33="northeast",4)</f>
        <v>3</v>
      </c>
      <c r="N33" t="str" cm="1">
        <f t="array" ref="N33">_xlfn.IFS(AND(E34&gt;=0,E34&lt;=2),"Normal Family Size",E34&gt;=3,"Large Family Size")</f>
        <v>Normal Family Size</v>
      </c>
      <c r="P33" t="str" cm="1">
        <f t="array" ref="P33">_xlfn.IFS(AND(E33=0,C33="female"),"Small Family Size Female",AND(E33=0,C33="male"),"Small Family Size Male",AND(E33&gt;=1,E33&lt;=2),"Normal Family Size",E33&gt;=3,"Large Family Size")</f>
        <v>Small Family Size Male</v>
      </c>
      <c r="Q33" cm="1">
        <f t="array" ref="Q33">_xlfn.IFS(P33="Small Family Size Female",1,P33="Small Family Size Male",2,P33="Normal Family Size",3,P33="Large Family Size",4)</f>
        <v>2</v>
      </c>
      <c r="R33" t="str" cm="1">
        <f t="array" ref="R33">_xlfn.IFS(AND(E33=0,F33="yes"),"Small Family Size smoker",AND(E33=0,F33="no"),"Small Family Size non-smoker",AND(E33&gt;=1,E33&lt;=2),"Normal Family Size",E33&gt;=3,"Large Family Size")</f>
        <v>Small Family Size non-smoker</v>
      </c>
      <c r="S33" cm="1">
        <f t="array" ref="S33">_xlfn.IFS(R33="Small Family Size smoker",1,R33="Small Family Size non-smoker",2,R33="Normal Family Size",3,R33="Large Family Size",4)</f>
        <v>2</v>
      </c>
      <c r="T33" s="1" t="str">
        <f t="shared" si="0"/>
        <v>Below Average</v>
      </c>
      <c r="U33" s="2">
        <f t="shared" si="1"/>
        <v>0</v>
      </c>
      <c r="V33" t="str" cm="1">
        <f t="array" ref="V33">_xlfn.IFS(AND(K33="Small Family Size",U33=1),"SFS_AA",AND(K33="Small Family Size",U33=0),"SFS_BA",AND(K33="Normal Family Size",OR(U33=1,U33=0)),"NFS",AND(K33="Large Family Size",OR(U33=1,U33=0)),"LFS")</f>
        <v>SFS_BA</v>
      </c>
      <c r="W33" cm="1">
        <f t="array" ref="W33">_xlfn.IFS(V33="SFS_BA",1,V33="SFS_AA",2,V33="NFS",3,V33="LFS",4)</f>
        <v>1</v>
      </c>
      <c r="Y33" s="1"/>
    </row>
    <row r="34" spans="1:25" x14ac:dyDescent="0.45">
      <c r="A34">
        <v>856</v>
      </c>
      <c r="B34">
        <v>21</v>
      </c>
      <c r="C34" t="s">
        <v>23</v>
      </c>
      <c r="D34">
        <v>31.1</v>
      </c>
      <c r="E34">
        <v>0</v>
      </c>
      <c r="F34" t="s">
        <v>24</v>
      </c>
      <c r="G34" t="s">
        <v>19</v>
      </c>
      <c r="H34">
        <v>1526.31</v>
      </c>
      <c r="I34" t="str" cm="1">
        <f t="array" ref="I34">_xlfn.IFS(D34&lt;18.5,"Underweight",AND(D34&gt;=18.5,D34&lt;=24.9),"Normal weight",AND(D34&gt;=25,D34&lt;=29.9),"Overweight",D34&gt;=30,"Obese")</f>
        <v>Obese</v>
      </c>
      <c r="J34" cm="1">
        <f t="array" ref="J34">_xlfn.IFS(I34="Underweight",1,I34="Normal weight",2,I34="Overweight",3,I34="Obese",4)</f>
        <v>4</v>
      </c>
      <c r="K34" t="str" cm="1">
        <f t="array" ref="K34">_xlfn.IFS(E34=0,"Small Family Size",AND(E34&gt;=1,E34&lt;=2),"Normal Family Size",E34&gt;=3,"Large Family Size")</f>
        <v>Small Family Size</v>
      </c>
      <c r="L34" cm="1">
        <f t="array" ref="L34">_xlfn.IFS(K34="Small Family Size",1,K34="Normal Family Size",2,K34="Large Family Size",3)</f>
        <v>1</v>
      </c>
      <c r="M34" cm="1">
        <f t="array" ref="M34">_xlfn.IFS(G34="southwest",1,G34="northwest",2,G34="southeast",3,G34="northeast",4)</f>
        <v>1</v>
      </c>
      <c r="N34" t="str" cm="1">
        <f t="array" ref="N34">_xlfn.IFS(AND(E35&gt;=0,E35&lt;=2),"Normal Family Size",E35&gt;=3,"Large Family Size")</f>
        <v>Normal Family Size</v>
      </c>
      <c r="P34" t="str" cm="1">
        <f t="array" ref="P34">_xlfn.IFS(AND(E34=0,C34="female"),"Small Family Size Female",AND(E34=0,C34="male"),"Small Family Size Male",AND(E34&gt;=1,E34&lt;=2),"Normal Family Size",E34&gt;=3,"Large Family Size")</f>
        <v>Small Family Size Male</v>
      </c>
      <c r="Q34" cm="1">
        <f t="array" ref="Q34">_xlfn.IFS(P34="Small Family Size Female",1,P34="Small Family Size Male",2,P34="Normal Family Size",3,P34="Large Family Size",4)</f>
        <v>2</v>
      </c>
      <c r="R34" t="str" cm="1">
        <f t="array" ref="R34">_xlfn.IFS(AND(E34=0,F34="yes"),"Small Family Size smoker",AND(E34=0,F34="no"),"Small Family Size non-smoker",AND(E34&gt;=1,E34&lt;=2),"Normal Family Size",E34&gt;=3,"Large Family Size")</f>
        <v>Small Family Size non-smoker</v>
      </c>
      <c r="S34" cm="1">
        <f t="array" ref="S34">_xlfn.IFS(R34="Small Family Size smoker",1,R34="Small Family Size non-smoker",2,R34="Normal Family Size",3,R34="Large Family Size",4)</f>
        <v>2</v>
      </c>
      <c r="T34" s="1" t="str">
        <f t="shared" si="0"/>
        <v>Below Average</v>
      </c>
      <c r="U34" s="2">
        <f t="shared" si="1"/>
        <v>0</v>
      </c>
      <c r="V34" t="str" cm="1">
        <f t="array" ref="V34">_xlfn.IFS(AND(K34="Small Family Size",U34=1),"SFS_AA",AND(K34="Small Family Size",U34=0),"SFS_BA",AND(K34="Normal Family Size",OR(U34=1,U34=0)),"NFS",AND(K34="Large Family Size",OR(U34=1,U34=0)),"LFS")</f>
        <v>SFS_BA</v>
      </c>
      <c r="W34" cm="1">
        <f t="array" ref="W34">_xlfn.IFS(V34="SFS_BA",1,V34="SFS_AA",2,V34="NFS",3,V34="LFS",4)</f>
        <v>1</v>
      </c>
      <c r="Y34" s="1"/>
    </row>
    <row r="35" spans="1:25" x14ac:dyDescent="0.45">
      <c r="A35">
        <v>855</v>
      </c>
      <c r="B35">
        <v>36</v>
      </c>
      <c r="C35" t="s">
        <v>23</v>
      </c>
      <c r="D35">
        <v>31.5</v>
      </c>
      <c r="E35">
        <v>0</v>
      </c>
      <c r="F35" t="s">
        <v>24</v>
      </c>
      <c r="G35" t="s">
        <v>19</v>
      </c>
      <c r="H35">
        <v>4402.2299999999996</v>
      </c>
      <c r="I35" t="str" cm="1">
        <f t="array" ref="I35">_xlfn.IFS(D35&lt;18.5,"Underweight",AND(D35&gt;=18.5,D35&lt;=24.9),"Normal weight",AND(D35&gt;=25,D35&lt;=29.9),"Overweight",D35&gt;=30,"Obese")</f>
        <v>Obese</v>
      </c>
      <c r="J35" cm="1">
        <f t="array" ref="J35">_xlfn.IFS(I35="Underweight",1,I35="Normal weight",2,I35="Overweight",3,I35="Obese",4)</f>
        <v>4</v>
      </c>
      <c r="K35" t="str" cm="1">
        <f t="array" ref="K35">_xlfn.IFS(E35=0,"Small Family Size",AND(E35&gt;=1,E35&lt;=2),"Normal Family Size",E35&gt;=3,"Large Family Size")</f>
        <v>Small Family Size</v>
      </c>
      <c r="L35" cm="1">
        <f t="array" ref="L35">_xlfn.IFS(K35="Small Family Size",1,K35="Normal Family Size",2,K35="Large Family Size",3)</f>
        <v>1</v>
      </c>
      <c r="M35" cm="1">
        <f t="array" ref="M35">_xlfn.IFS(G35="southwest",1,G35="northwest",2,G35="southeast",3,G35="northeast",4)</f>
        <v>1</v>
      </c>
      <c r="N35" t="str" cm="1">
        <f t="array" ref="N35">_xlfn.IFS(AND(E36&gt;=0,E36&lt;=2),"Normal Family Size",E36&gt;=3,"Large Family Size")</f>
        <v>Normal Family Size</v>
      </c>
      <c r="P35" t="str" cm="1">
        <f t="array" ref="P35">_xlfn.IFS(AND(E35=0,C35="female"),"Small Family Size Female",AND(E35=0,C35="male"),"Small Family Size Male",AND(E35&gt;=1,E35&lt;=2),"Normal Family Size",E35&gt;=3,"Large Family Size")</f>
        <v>Small Family Size Male</v>
      </c>
      <c r="Q35" cm="1">
        <f t="array" ref="Q35">_xlfn.IFS(P35="Small Family Size Female",1,P35="Small Family Size Male",2,P35="Normal Family Size",3,P35="Large Family Size",4)</f>
        <v>2</v>
      </c>
      <c r="R35" t="str" cm="1">
        <f t="array" ref="R35">_xlfn.IFS(AND(E35=0,F35="yes"),"Small Family Size smoker",AND(E35=0,F35="no"),"Small Family Size non-smoker",AND(E35&gt;=1,E35&lt;=2),"Normal Family Size",E35&gt;=3,"Large Family Size")</f>
        <v>Small Family Size non-smoker</v>
      </c>
      <c r="S35" cm="1">
        <f t="array" ref="S35">_xlfn.IFS(R35="Small Family Size smoker",1,R35="Small Family Size non-smoker",2,R35="Normal Family Size",3,R35="Large Family Size",4)</f>
        <v>2</v>
      </c>
      <c r="T35" s="1" t="str">
        <f t="shared" si="0"/>
        <v>Below Average</v>
      </c>
      <c r="U35" s="2">
        <f t="shared" si="1"/>
        <v>0</v>
      </c>
      <c r="V35" t="str" cm="1">
        <f t="array" ref="V35">_xlfn.IFS(AND(K35="Small Family Size",U35=1),"SFS_AA",AND(K35="Small Family Size",U35=0),"SFS_BA",AND(K35="Normal Family Size",OR(U35=1,U35=0)),"NFS",AND(K35="Large Family Size",OR(U35=1,U35=0)),"LFS")</f>
        <v>SFS_BA</v>
      </c>
      <c r="W35" cm="1">
        <f t="array" ref="W35">_xlfn.IFS(V35="SFS_BA",1,V35="SFS_AA",2,V35="NFS",3,V35="LFS",4)</f>
        <v>1</v>
      </c>
      <c r="Y35" s="1"/>
    </row>
    <row r="36" spans="1:25" x14ac:dyDescent="0.45">
      <c r="A36">
        <v>848</v>
      </c>
      <c r="B36">
        <v>26</v>
      </c>
      <c r="C36" t="s">
        <v>23</v>
      </c>
      <c r="D36">
        <v>17.7</v>
      </c>
      <c r="E36">
        <v>0</v>
      </c>
      <c r="F36" t="s">
        <v>24</v>
      </c>
      <c r="G36" t="s">
        <v>20</v>
      </c>
      <c r="H36">
        <v>2680.95</v>
      </c>
      <c r="I36" t="str" cm="1">
        <f t="array" ref="I36">_xlfn.IFS(D36&lt;18.5,"Underweight",AND(D36&gt;=18.5,D36&lt;=24.9),"Normal weight",AND(D36&gt;=25,D36&lt;=29.9),"Overweight",D36&gt;=30,"Obese")</f>
        <v>Underweight</v>
      </c>
      <c r="J36" cm="1">
        <f t="array" ref="J36">_xlfn.IFS(I36="Underweight",1,I36="Normal weight",2,I36="Overweight",3,I36="Obese",4)</f>
        <v>1</v>
      </c>
      <c r="K36" t="str" cm="1">
        <f t="array" ref="K36">_xlfn.IFS(E36=0,"Small Family Size",AND(E36&gt;=1,E36&lt;=2),"Normal Family Size",E36&gt;=3,"Large Family Size")</f>
        <v>Small Family Size</v>
      </c>
      <c r="L36" cm="1">
        <f t="array" ref="L36">_xlfn.IFS(K36="Small Family Size",1,K36="Normal Family Size",2,K36="Large Family Size",3)</f>
        <v>1</v>
      </c>
      <c r="M36" cm="1">
        <f t="array" ref="M36">_xlfn.IFS(G36="southwest",1,G36="northwest",2,G36="southeast",3,G36="northeast",4)</f>
        <v>2</v>
      </c>
      <c r="N36" t="str" cm="1">
        <f t="array" ref="N36">_xlfn.IFS(AND(E37&gt;=0,E37&lt;=2),"Normal Family Size",E37&gt;=3,"Large Family Size")</f>
        <v>Normal Family Size</v>
      </c>
      <c r="P36" t="str" cm="1">
        <f t="array" ref="P36">_xlfn.IFS(AND(E36=0,C36="female"),"Small Family Size Female",AND(E36=0,C36="male"),"Small Family Size Male",AND(E36&gt;=1,E36&lt;=2),"Normal Family Size",E36&gt;=3,"Large Family Size")</f>
        <v>Small Family Size Male</v>
      </c>
      <c r="Q36" cm="1">
        <f t="array" ref="Q36">_xlfn.IFS(P36="Small Family Size Female",1,P36="Small Family Size Male",2,P36="Normal Family Size",3,P36="Large Family Size",4)</f>
        <v>2</v>
      </c>
      <c r="R36" t="str" cm="1">
        <f t="array" ref="R36">_xlfn.IFS(AND(E36=0,F36="yes"),"Small Family Size smoker",AND(E36=0,F36="no"),"Small Family Size non-smoker",AND(E36&gt;=1,E36&lt;=2),"Normal Family Size",E36&gt;=3,"Large Family Size")</f>
        <v>Small Family Size non-smoker</v>
      </c>
      <c r="S36" cm="1">
        <f t="array" ref="S36">_xlfn.IFS(R36="Small Family Size smoker",1,R36="Small Family Size non-smoker",2,R36="Normal Family Size",3,R36="Large Family Size",4)</f>
        <v>2</v>
      </c>
      <c r="T36" s="1" t="str">
        <f t="shared" si="0"/>
        <v>Below Average</v>
      </c>
      <c r="U36" s="2">
        <f t="shared" si="1"/>
        <v>0</v>
      </c>
      <c r="V36" t="str" cm="1">
        <f t="array" ref="V36">_xlfn.IFS(AND(K36="Small Family Size",U36=1),"SFS_AA",AND(K36="Small Family Size",U36=0),"SFS_BA",AND(K36="Normal Family Size",OR(U36=1,U36=0)),"NFS",AND(K36="Large Family Size",OR(U36=1,U36=0)),"LFS")</f>
        <v>SFS_BA</v>
      </c>
      <c r="W36" cm="1">
        <f t="array" ref="W36">_xlfn.IFS(V36="SFS_BA",1,V36="SFS_AA",2,V36="NFS",3,V36="LFS",4)</f>
        <v>1</v>
      </c>
      <c r="Y36" s="1"/>
    </row>
    <row r="37" spans="1:25" x14ac:dyDescent="0.45">
      <c r="A37">
        <v>841</v>
      </c>
      <c r="B37">
        <v>18</v>
      </c>
      <c r="C37" t="s">
        <v>23</v>
      </c>
      <c r="D37">
        <v>30.1</v>
      </c>
      <c r="E37">
        <v>0</v>
      </c>
      <c r="F37" t="s">
        <v>24</v>
      </c>
      <c r="G37" t="s">
        <v>21</v>
      </c>
      <c r="H37">
        <v>1131.51</v>
      </c>
      <c r="I37" t="str" cm="1">
        <f t="array" ref="I37">_xlfn.IFS(D37&lt;18.5,"Underweight",AND(D37&gt;=18.5,D37&lt;=24.9),"Normal weight",AND(D37&gt;=25,D37&lt;=29.9),"Overweight",D37&gt;=30,"Obese")</f>
        <v>Obese</v>
      </c>
      <c r="J37" cm="1">
        <f t="array" ref="J37">_xlfn.IFS(I37="Underweight",1,I37="Normal weight",2,I37="Overweight",3,I37="Obese",4)</f>
        <v>4</v>
      </c>
      <c r="K37" t="str" cm="1">
        <f t="array" ref="K37">_xlfn.IFS(E37=0,"Small Family Size",AND(E37&gt;=1,E37&lt;=2),"Normal Family Size",E37&gt;=3,"Large Family Size")</f>
        <v>Small Family Size</v>
      </c>
      <c r="L37" cm="1">
        <f t="array" ref="L37">_xlfn.IFS(K37="Small Family Size",1,K37="Normal Family Size",2,K37="Large Family Size",3)</f>
        <v>1</v>
      </c>
      <c r="M37" cm="1">
        <f t="array" ref="M37">_xlfn.IFS(G37="southwest",1,G37="northwest",2,G37="southeast",3,G37="northeast",4)</f>
        <v>3</v>
      </c>
      <c r="N37" t="str" cm="1">
        <f t="array" ref="N37">_xlfn.IFS(AND(E38&gt;=0,E38&lt;=2),"Normal Family Size",E38&gt;=3,"Large Family Size")</f>
        <v>Normal Family Size</v>
      </c>
      <c r="P37" t="str" cm="1">
        <f t="array" ref="P37">_xlfn.IFS(AND(E37=0,C37="female"),"Small Family Size Female",AND(E37=0,C37="male"),"Small Family Size Male",AND(E37&gt;=1,E37&lt;=2),"Normal Family Size",E37&gt;=3,"Large Family Size")</f>
        <v>Small Family Size Male</v>
      </c>
      <c r="Q37" cm="1">
        <f t="array" ref="Q37">_xlfn.IFS(P37="Small Family Size Female",1,P37="Small Family Size Male",2,P37="Normal Family Size",3,P37="Large Family Size",4)</f>
        <v>2</v>
      </c>
      <c r="R37" t="str" cm="1">
        <f t="array" ref="R37">_xlfn.IFS(AND(E37=0,F37="yes"),"Small Family Size smoker",AND(E37=0,F37="no"),"Small Family Size non-smoker",AND(E37&gt;=1,E37&lt;=2),"Normal Family Size",E37&gt;=3,"Large Family Size")</f>
        <v>Small Family Size non-smoker</v>
      </c>
      <c r="S37" cm="1">
        <f t="array" ref="S37">_xlfn.IFS(R37="Small Family Size smoker",1,R37="Small Family Size non-smoker",2,R37="Normal Family Size",3,R37="Large Family Size",4)</f>
        <v>2</v>
      </c>
      <c r="T37" s="1" t="str">
        <f t="shared" si="0"/>
        <v>Below Average</v>
      </c>
      <c r="U37" s="2">
        <f t="shared" si="1"/>
        <v>0</v>
      </c>
      <c r="V37" t="str" cm="1">
        <f t="array" ref="V37">_xlfn.IFS(AND(K37="Small Family Size",U37=1),"SFS_AA",AND(K37="Small Family Size",U37=0),"SFS_BA",AND(K37="Normal Family Size",OR(U37=1,U37=0)),"NFS",AND(K37="Large Family Size",OR(U37=1,U37=0)),"LFS")</f>
        <v>SFS_BA</v>
      </c>
      <c r="W37" cm="1">
        <f t="array" ref="W37">_xlfn.IFS(V37="SFS_BA",1,V37="SFS_AA",2,V37="NFS",3,V37="LFS",4)</f>
        <v>1</v>
      </c>
      <c r="Y37" s="1"/>
    </row>
    <row r="38" spans="1:25" x14ac:dyDescent="0.45">
      <c r="A38">
        <v>840</v>
      </c>
      <c r="B38">
        <v>23</v>
      </c>
      <c r="C38" t="s">
        <v>23</v>
      </c>
      <c r="D38">
        <v>26.5</v>
      </c>
      <c r="E38">
        <v>0</v>
      </c>
      <c r="F38" t="s">
        <v>24</v>
      </c>
      <c r="G38" t="s">
        <v>21</v>
      </c>
      <c r="H38">
        <v>1815.88</v>
      </c>
      <c r="I38" t="str" cm="1">
        <f t="array" ref="I38">_xlfn.IFS(D38&lt;18.5,"Underweight",AND(D38&gt;=18.5,D38&lt;=24.9),"Normal weight",AND(D38&gt;=25,D38&lt;=29.9),"Overweight",D38&gt;=30,"Obese")</f>
        <v>Overweight</v>
      </c>
      <c r="J38" cm="1">
        <f t="array" ref="J38">_xlfn.IFS(I38="Underweight",1,I38="Normal weight",2,I38="Overweight",3,I38="Obese",4)</f>
        <v>3</v>
      </c>
      <c r="K38" t="str" cm="1">
        <f t="array" ref="K38">_xlfn.IFS(E38=0,"Small Family Size",AND(E38&gt;=1,E38&lt;=2),"Normal Family Size",E38&gt;=3,"Large Family Size")</f>
        <v>Small Family Size</v>
      </c>
      <c r="L38" cm="1">
        <f t="array" ref="L38">_xlfn.IFS(K38="Small Family Size",1,K38="Normal Family Size",2,K38="Large Family Size",3)</f>
        <v>1</v>
      </c>
      <c r="M38" cm="1">
        <f t="array" ref="M38">_xlfn.IFS(G38="southwest",1,G38="northwest",2,G38="southeast",3,G38="northeast",4)</f>
        <v>3</v>
      </c>
      <c r="N38" t="str" cm="1">
        <f t="array" ref="N38">_xlfn.IFS(AND(E39&gt;=0,E39&lt;=2),"Normal Family Size",E39&gt;=3,"Large Family Size")</f>
        <v>Normal Family Size</v>
      </c>
      <c r="P38" t="str" cm="1">
        <f t="array" ref="P38">_xlfn.IFS(AND(E38=0,C38="female"),"Small Family Size Female",AND(E38=0,C38="male"),"Small Family Size Male",AND(E38&gt;=1,E38&lt;=2),"Normal Family Size",E38&gt;=3,"Large Family Size")</f>
        <v>Small Family Size Male</v>
      </c>
      <c r="Q38" cm="1">
        <f t="array" ref="Q38">_xlfn.IFS(P38="Small Family Size Female",1,P38="Small Family Size Male",2,P38="Normal Family Size",3,P38="Large Family Size",4)</f>
        <v>2</v>
      </c>
      <c r="R38" t="str" cm="1">
        <f t="array" ref="R38">_xlfn.IFS(AND(E38=0,F38="yes"),"Small Family Size smoker",AND(E38=0,F38="no"),"Small Family Size non-smoker",AND(E38&gt;=1,E38&lt;=2),"Normal Family Size",E38&gt;=3,"Large Family Size")</f>
        <v>Small Family Size non-smoker</v>
      </c>
      <c r="S38" cm="1">
        <f t="array" ref="S38">_xlfn.IFS(R38="Small Family Size smoker",1,R38="Small Family Size non-smoker",2,R38="Normal Family Size",3,R38="Large Family Size",4)</f>
        <v>2</v>
      </c>
      <c r="T38" s="1" t="str">
        <f t="shared" si="0"/>
        <v>Below Average</v>
      </c>
      <c r="U38" s="2">
        <f t="shared" si="1"/>
        <v>0</v>
      </c>
      <c r="V38" t="str" cm="1">
        <f t="array" ref="V38">_xlfn.IFS(AND(K38="Small Family Size",U38=1),"SFS_AA",AND(K38="Small Family Size",U38=0),"SFS_BA",AND(K38="Normal Family Size",OR(U38=1,U38=0)),"NFS",AND(K38="Large Family Size",OR(U38=1,U38=0)),"LFS")</f>
        <v>SFS_BA</v>
      </c>
      <c r="W38" cm="1">
        <f t="array" ref="W38">_xlfn.IFS(V38="SFS_BA",1,V38="SFS_AA",2,V38="NFS",3,V38="LFS",4)</f>
        <v>1</v>
      </c>
      <c r="Y38" s="1"/>
    </row>
    <row r="39" spans="1:25" x14ac:dyDescent="0.45">
      <c r="A39">
        <v>837</v>
      </c>
      <c r="B39">
        <v>19</v>
      </c>
      <c r="C39" t="s">
        <v>23</v>
      </c>
      <c r="D39">
        <v>27.6</v>
      </c>
      <c r="E39">
        <v>0</v>
      </c>
      <c r="F39" t="s">
        <v>24</v>
      </c>
      <c r="G39" t="s">
        <v>19</v>
      </c>
      <c r="H39">
        <v>1252.4100000000001</v>
      </c>
      <c r="I39" t="str" cm="1">
        <f t="array" ref="I39">_xlfn.IFS(D39&lt;18.5,"Underweight",AND(D39&gt;=18.5,D39&lt;=24.9),"Normal weight",AND(D39&gt;=25,D39&lt;=29.9),"Overweight",D39&gt;=30,"Obese")</f>
        <v>Overweight</v>
      </c>
      <c r="J39" cm="1">
        <f t="array" ref="J39">_xlfn.IFS(I39="Underweight",1,I39="Normal weight",2,I39="Overweight",3,I39="Obese",4)</f>
        <v>3</v>
      </c>
      <c r="K39" t="str" cm="1">
        <f t="array" ref="K39">_xlfn.IFS(E39=0,"Small Family Size",AND(E39&gt;=1,E39&lt;=2),"Normal Family Size",E39&gt;=3,"Large Family Size")</f>
        <v>Small Family Size</v>
      </c>
      <c r="L39" cm="1">
        <f t="array" ref="L39">_xlfn.IFS(K39="Small Family Size",1,K39="Normal Family Size",2,K39="Large Family Size",3)</f>
        <v>1</v>
      </c>
      <c r="M39" cm="1">
        <f t="array" ref="M39">_xlfn.IFS(G39="southwest",1,G39="northwest",2,G39="southeast",3,G39="northeast",4)</f>
        <v>1</v>
      </c>
      <c r="N39" t="str" cm="1">
        <f t="array" ref="N39">_xlfn.IFS(AND(E40&gt;=0,E40&lt;=2),"Normal Family Size",E40&gt;=3,"Large Family Size")</f>
        <v>Normal Family Size</v>
      </c>
      <c r="P39" t="str" cm="1">
        <f t="array" ref="P39">_xlfn.IFS(AND(E39=0,C39="female"),"Small Family Size Female",AND(E39=0,C39="male"),"Small Family Size Male",AND(E39&gt;=1,E39&lt;=2),"Normal Family Size",E39&gt;=3,"Large Family Size")</f>
        <v>Small Family Size Male</v>
      </c>
      <c r="Q39" cm="1">
        <f t="array" ref="Q39">_xlfn.IFS(P39="Small Family Size Female",1,P39="Small Family Size Male",2,P39="Normal Family Size",3,P39="Large Family Size",4)</f>
        <v>2</v>
      </c>
      <c r="R39" t="str" cm="1">
        <f t="array" ref="R39">_xlfn.IFS(AND(E39=0,F39="yes"),"Small Family Size smoker",AND(E39=0,F39="no"),"Small Family Size non-smoker",AND(E39&gt;=1,E39&lt;=2),"Normal Family Size",E39&gt;=3,"Large Family Size")</f>
        <v>Small Family Size non-smoker</v>
      </c>
      <c r="S39" cm="1">
        <f t="array" ref="S39">_xlfn.IFS(R39="Small Family Size smoker",1,R39="Small Family Size non-smoker",2,R39="Normal Family Size",3,R39="Large Family Size",4)</f>
        <v>2</v>
      </c>
      <c r="T39" s="1" t="str">
        <f t="shared" si="0"/>
        <v>Below Average</v>
      </c>
      <c r="U39" s="2">
        <f t="shared" si="1"/>
        <v>0</v>
      </c>
      <c r="V39" t="str" cm="1">
        <f t="array" ref="V39">_xlfn.IFS(AND(K39="Small Family Size",U39=1),"SFS_AA",AND(K39="Small Family Size",U39=0),"SFS_BA",AND(K39="Normal Family Size",OR(U39=1,U39=0)),"NFS",AND(K39="Large Family Size",OR(U39=1,U39=0)),"LFS")</f>
        <v>SFS_BA</v>
      </c>
      <c r="W39" cm="1">
        <f t="array" ref="W39">_xlfn.IFS(V39="SFS_BA",1,V39="SFS_AA",2,V39="NFS",3,V39="LFS",4)</f>
        <v>1</v>
      </c>
      <c r="Y39" s="1"/>
    </row>
    <row r="40" spans="1:25" x14ac:dyDescent="0.45">
      <c r="A40">
        <v>835</v>
      </c>
      <c r="B40">
        <v>21</v>
      </c>
      <c r="C40" t="s">
        <v>23</v>
      </c>
      <c r="D40">
        <v>36.9</v>
      </c>
      <c r="E40">
        <v>0</v>
      </c>
      <c r="F40" t="s">
        <v>24</v>
      </c>
      <c r="G40" t="s">
        <v>20</v>
      </c>
      <c r="H40">
        <v>1917.32</v>
      </c>
      <c r="I40" t="str" cm="1">
        <f t="array" ref="I40">_xlfn.IFS(D40&lt;18.5,"Underweight",AND(D40&gt;=18.5,D40&lt;=24.9),"Normal weight",AND(D40&gt;=25,D40&lt;=29.9),"Overweight",D40&gt;=30,"Obese")</f>
        <v>Obese</v>
      </c>
      <c r="J40" cm="1">
        <f t="array" ref="J40">_xlfn.IFS(I40="Underweight",1,I40="Normal weight",2,I40="Overweight",3,I40="Obese",4)</f>
        <v>4</v>
      </c>
      <c r="K40" t="str" cm="1">
        <f t="array" ref="K40">_xlfn.IFS(E40=0,"Small Family Size",AND(E40&gt;=1,E40&lt;=2),"Normal Family Size",E40&gt;=3,"Large Family Size")</f>
        <v>Small Family Size</v>
      </c>
      <c r="L40" cm="1">
        <f t="array" ref="L40">_xlfn.IFS(K40="Small Family Size",1,K40="Normal Family Size",2,K40="Large Family Size",3)</f>
        <v>1</v>
      </c>
      <c r="M40" cm="1">
        <f t="array" ref="M40">_xlfn.IFS(G40="southwest",1,G40="northwest",2,G40="southeast",3,G40="northeast",4)</f>
        <v>2</v>
      </c>
      <c r="N40" t="str" cm="1">
        <f t="array" ref="N40">_xlfn.IFS(AND(E41&gt;=0,E41&lt;=2),"Normal Family Size",E41&gt;=3,"Large Family Size")</f>
        <v>Normal Family Size</v>
      </c>
      <c r="P40" t="str" cm="1">
        <f t="array" ref="P40">_xlfn.IFS(AND(E40=0,C40="female"),"Small Family Size Female",AND(E40=0,C40="male"),"Small Family Size Male",AND(E40&gt;=1,E40&lt;=2),"Normal Family Size",E40&gt;=3,"Large Family Size")</f>
        <v>Small Family Size Male</v>
      </c>
      <c r="Q40" cm="1">
        <f t="array" ref="Q40">_xlfn.IFS(P40="Small Family Size Female",1,P40="Small Family Size Male",2,P40="Normal Family Size",3,P40="Large Family Size",4)</f>
        <v>2</v>
      </c>
      <c r="R40" t="str" cm="1">
        <f t="array" ref="R40">_xlfn.IFS(AND(E40=0,F40="yes"),"Small Family Size smoker",AND(E40=0,F40="no"),"Small Family Size non-smoker",AND(E40&gt;=1,E40&lt;=2),"Normal Family Size",E40&gt;=3,"Large Family Size")</f>
        <v>Small Family Size non-smoker</v>
      </c>
      <c r="S40" cm="1">
        <f t="array" ref="S40">_xlfn.IFS(R40="Small Family Size smoker",1,R40="Small Family Size non-smoker",2,R40="Normal Family Size",3,R40="Large Family Size",4)</f>
        <v>2</v>
      </c>
      <c r="T40" s="1" t="str">
        <f t="shared" si="0"/>
        <v>Below Average</v>
      </c>
      <c r="U40" s="2">
        <f t="shared" si="1"/>
        <v>0</v>
      </c>
      <c r="V40" t="str" cm="1">
        <f t="array" ref="V40">_xlfn.IFS(AND(K40="Small Family Size",U40=1),"SFS_AA",AND(K40="Small Family Size",U40=0),"SFS_BA",AND(K40="Normal Family Size",OR(U40=1,U40=0)),"NFS",AND(K40="Large Family Size",OR(U40=1,U40=0)),"LFS")</f>
        <v>SFS_BA</v>
      </c>
      <c r="W40" cm="1">
        <f t="array" ref="W40">_xlfn.IFS(V40="SFS_BA",1,V40="SFS_AA",2,V40="NFS",3,V40="LFS",4)</f>
        <v>1</v>
      </c>
      <c r="Y40" s="1"/>
    </row>
    <row r="41" spans="1:25" x14ac:dyDescent="0.45">
      <c r="A41">
        <v>832</v>
      </c>
      <c r="B41">
        <v>18</v>
      </c>
      <c r="C41" t="s">
        <v>23</v>
      </c>
      <c r="D41">
        <v>41.1</v>
      </c>
      <c r="E41">
        <v>0</v>
      </c>
      <c r="F41" t="s">
        <v>24</v>
      </c>
      <c r="G41" t="s">
        <v>21</v>
      </c>
      <c r="H41">
        <v>1146.8</v>
      </c>
      <c r="I41" t="str" cm="1">
        <f t="array" ref="I41">_xlfn.IFS(D41&lt;18.5,"Underweight",AND(D41&gt;=18.5,D41&lt;=24.9),"Normal weight",AND(D41&gt;=25,D41&lt;=29.9),"Overweight",D41&gt;=30,"Obese")</f>
        <v>Obese</v>
      </c>
      <c r="J41" cm="1">
        <f t="array" ref="J41">_xlfn.IFS(I41="Underweight",1,I41="Normal weight",2,I41="Overweight",3,I41="Obese",4)</f>
        <v>4</v>
      </c>
      <c r="K41" t="str" cm="1">
        <f t="array" ref="K41">_xlfn.IFS(E41=0,"Small Family Size",AND(E41&gt;=1,E41&lt;=2),"Normal Family Size",E41&gt;=3,"Large Family Size")</f>
        <v>Small Family Size</v>
      </c>
      <c r="L41" cm="1">
        <f t="array" ref="L41">_xlfn.IFS(K41="Small Family Size",1,K41="Normal Family Size",2,K41="Large Family Size",3)</f>
        <v>1</v>
      </c>
      <c r="M41" cm="1">
        <f t="array" ref="M41">_xlfn.IFS(G41="southwest",1,G41="northwest",2,G41="southeast",3,G41="northeast",4)</f>
        <v>3</v>
      </c>
      <c r="N41" t="str" cm="1">
        <f t="array" ref="N41">_xlfn.IFS(AND(E42&gt;=0,E42&lt;=2),"Normal Family Size",E42&gt;=3,"Large Family Size")</f>
        <v>Normal Family Size</v>
      </c>
      <c r="P41" t="str" cm="1">
        <f t="array" ref="P41">_xlfn.IFS(AND(E41=0,C41="female"),"Small Family Size Female",AND(E41=0,C41="male"),"Small Family Size Male",AND(E41&gt;=1,E41&lt;=2),"Normal Family Size",E41&gt;=3,"Large Family Size")</f>
        <v>Small Family Size Male</v>
      </c>
      <c r="Q41" cm="1">
        <f t="array" ref="Q41">_xlfn.IFS(P41="Small Family Size Female",1,P41="Small Family Size Male",2,P41="Normal Family Size",3,P41="Large Family Size",4)</f>
        <v>2</v>
      </c>
      <c r="R41" t="str" cm="1">
        <f t="array" ref="R41">_xlfn.IFS(AND(E41=0,F41="yes"),"Small Family Size smoker",AND(E41=0,F41="no"),"Small Family Size non-smoker",AND(E41&gt;=1,E41&lt;=2),"Normal Family Size",E41&gt;=3,"Large Family Size")</f>
        <v>Small Family Size non-smoker</v>
      </c>
      <c r="S41" cm="1">
        <f t="array" ref="S41">_xlfn.IFS(R41="Small Family Size smoker",1,R41="Small Family Size non-smoker",2,R41="Normal Family Size",3,R41="Large Family Size",4)</f>
        <v>2</v>
      </c>
      <c r="T41" s="1" t="str">
        <f t="shared" si="0"/>
        <v>Below Average</v>
      </c>
      <c r="U41" s="2">
        <f t="shared" si="1"/>
        <v>0</v>
      </c>
      <c r="V41" t="str" cm="1">
        <f t="array" ref="V41">_xlfn.IFS(AND(K41="Small Family Size",U41=1),"SFS_AA",AND(K41="Small Family Size",U41=0),"SFS_BA",AND(K41="Normal Family Size",OR(U41=1,U41=0)),"NFS",AND(K41="Large Family Size",OR(U41=1,U41=0)),"LFS")</f>
        <v>SFS_BA</v>
      </c>
      <c r="W41" cm="1">
        <f t="array" ref="W41">_xlfn.IFS(V41="SFS_BA",1,V41="SFS_AA",2,V41="NFS",3,V41="LFS",4)</f>
        <v>1</v>
      </c>
      <c r="Y41" s="1"/>
    </row>
    <row r="42" spans="1:25" x14ac:dyDescent="0.45">
      <c r="A42">
        <v>829</v>
      </c>
      <c r="B42">
        <v>45</v>
      </c>
      <c r="C42" t="s">
        <v>23</v>
      </c>
      <c r="D42">
        <v>39.799999999999997</v>
      </c>
      <c r="E42">
        <v>0</v>
      </c>
      <c r="F42" t="s">
        <v>24</v>
      </c>
      <c r="G42" t="s">
        <v>22</v>
      </c>
      <c r="H42">
        <v>7448.4</v>
      </c>
      <c r="I42" t="str" cm="1">
        <f t="array" ref="I42">_xlfn.IFS(D42&lt;18.5,"Underweight",AND(D42&gt;=18.5,D42&lt;=24.9),"Normal weight",AND(D42&gt;=25,D42&lt;=29.9),"Overweight",D42&gt;=30,"Obese")</f>
        <v>Obese</v>
      </c>
      <c r="J42" cm="1">
        <f t="array" ref="J42">_xlfn.IFS(I42="Underweight",1,I42="Normal weight",2,I42="Overweight",3,I42="Obese",4)</f>
        <v>4</v>
      </c>
      <c r="K42" t="str" cm="1">
        <f t="array" ref="K42">_xlfn.IFS(E42=0,"Small Family Size",AND(E42&gt;=1,E42&lt;=2),"Normal Family Size",E42&gt;=3,"Large Family Size")</f>
        <v>Small Family Size</v>
      </c>
      <c r="L42" cm="1">
        <f t="array" ref="L42">_xlfn.IFS(K42="Small Family Size",1,K42="Normal Family Size",2,K42="Large Family Size",3)</f>
        <v>1</v>
      </c>
      <c r="M42" cm="1">
        <f t="array" ref="M42">_xlfn.IFS(G42="southwest",1,G42="northwest",2,G42="southeast",3,G42="northeast",4)</f>
        <v>4</v>
      </c>
      <c r="N42" t="str" cm="1">
        <f t="array" ref="N42">_xlfn.IFS(AND(E43&gt;=0,E43&lt;=2),"Normal Family Size",E43&gt;=3,"Large Family Size")</f>
        <v>Normal Family Size</v>
      </c>
      <c r="P42" t="str" cm="1">
        <f t="array" ref="P42">_xlfn.IFS(AND(E42=0,C42="female"),"Small Family Size Female",AND(E42=0,C42="male"),"Small Family Size Male",AND(E42&gt;=1,E42&lt;=2),"Normal Family Size",E42&gt;=3,"Large Family Size")</f>
        <v>Small Family Size Male</v>
      </c>
      <c r="Q42" cm="1">
        <f t="array" ref="Q42">_xlfn.IFS(P42="Small Family Size Female",1,P42="Small Family Size Male",2,P42="Normal Family Size",3,P42="Large Family Size",4)</f>
        <v>2</v>
      </c>
      <c r="R42" t="str" cm="1">
        <f t="array" ref="R42">_xlfn.IFS(AND(E42=0,F42="yes"),"Small Family Size smoker",AND(E42=0,F42="no"),"Small Family Size non-smoker",AND(E42&gt;=1,E42&lt;=2),"Normal Family Size",E42&gt;=3,"Large Family Size")</f>
        <v>Small Family Size non-smoker</v>
      </c>
      <c r="S42" cm="1">
        <f t="array" ref="S42">_xlfn.IFS(R42="Small Family Size smoker",1,R42="Small Family Size non-smoker",2,R42="Normal Family Size",3,R42="Large Family Size",4)</f>
        <v>2</v>
      </c>
      <c r="T42" s="1" t="str">
        <f t="shared" si="0"/>
        <v>Below Average</v>
      </c>
      <c r="U42" s="2">
        <f t="shared" si="1"/>
        <v>0</v>
      </c>
      <c r="V42" t="str" cm="1">
        <f t="array" ref="V42">_xlfn.IFS(AND(K42="Small Family Size",U42=1),"SFS_AA",AND(K42="Small Family Size",U42=0),"SFS_BA",AND(K42="Normal Family Size",OR(U42=1,U42=0)),"NFS",AND(K42="Large Family Size",OR(U42=1,U42=0)),"LFS")</f>
        <v>SFS_BA</v>
      </c>
      <c r="W42" cm="1">
        <f t="array" ref="W42">_xlfn.IFS(V42="SFS_BA",1,V42="SFS_AA",2,V42="NFS",3,V42="LFS",4)</f>
        <v>1</v>
      </c>
      <c r="Y42" s="1"/>
    </row>
    <row r="43" spans="1:25" x14ac:dyDescent="0.45">
      <c r="A43">
        <v>824</v>
      </c>
      <c r="B43">
        <v>27</v>
      </c>
      <c r="C43" t="s">
        <v>23</v>
      </c>
      <c r="D43">
        <v>26</v>
      </c>
      <c r="E43">
        <v>0</v>
      </c>
      <c r="F43" t="s">
        <v>24</v>
      </c>
      <c r="G43" t="s">
        <v>22</v>
      </c>
      <c r="H43">
        <v>3070.81</v>
      </c>
      <c r="I43" t="str" cm="1">
        <f t="array" ref="I43">_xlfn.IFS(D43&lt;18.5,"Underweight",AND(D43&gt;=18.5,D43&lt;=24.9),"Normal weight",AND(D43&gt;=25,D43&lt;=29.9),"Overweight",D43&gt;=30,"Obese")</f>
        <v>Overweight</v>
      </c>
      <c r="J43" cm="1">
        <f t="array" ref="J43">_xlfn.IFS(I43="Underweight",1,I43="Normal weight",2,I43="Overweight",3,I43="Obese",4)</f>
        <v>3</v>
      </c>
      <c r="K43" t="str" cm="1">
        <f t="array" ref="K43">_xlfn.IFS(E43=0,"Small Family Size",AND(E43&gt;=1,E43&lt;=2),"Normal Family Size",E43&gt;=3,"Large Family Size")</f>
        <v>Small Family Size</v>
      </c>
      <c r="L43" cm="1">
        <f t="array" ref="L43">_xlfn.IFS(K43="Small Family Size",1,K43="Normal Family Size",2,K43="Large Family Size",3)</f>
        <v>1</v>
      </c>
      <c r="M43" cm="1">
        <f t="array" ref="M43">_xlfn.IFS(G43="southwest",1,G43="northwest",2,G43="southeast",3,G43="northeast",4)</f>
        <v>4</v>
      </c>
      <c r="N43" t="str" cm="1">
        <f t="array" ref="N43">_xlfn.IFS(AND(E44&gt;=0,E44&lt;=2),"Normal Family Size",E44&gt;=3,"Large Family Size")</f>
        <v>Normal Family Size</v>
      </c>
      <c r="P43" t="str" cm="1">
        <f t="array" ref="P43">_xlfn.IFS(AND(E43=0,C43="female"),"Small Family Size Female",AND(E43=0,C43="male"),"Small Family Size Male",AND(E43&gt;=1,E43&lt;=2),"Normal Family Size",E43&gt;=3,"Large Family Size")</f>
        <v>Small Family Size Male</v>
      </c>
      <c r="Q43" cm="1">
        <f t="array" ref="Q43">_xlfn.IFS(P43="Small Family Size Female",1,P43="Small Family Size Male",2,P43="Normal Family Size",3,P43="Large Family Size",4)</f>
        <v>2</v>
      </c>
      <c r="R43" t="str" cm="1">
        <f t="array" ref="R43">_xlfn.IFS(AND(E43=0,F43="yes"),"Small Family Size smoker",AND(E43=0,F43="no"),"Small Family Size non-smoker",AND(E43&gt;=1,E43&lt;=2),"Normal Family Size",E43&gt;=3,"Large Family Size")</f>
        <v>Small Family Size non-smoker</v>
      </c>
      <c r="S43" cm="1">
        <f t="array" ref="S43">_xlfn.IFS(R43="Small Family Size smoker",1,R43="Small Family Size non-smoker",2,R43="Normal Family Size",3,R43="Large Family Size",4)</f>
        <v>2</v>
      </c>
      <c r="T43" s="1" t="str">
        <f t="shared" si="0"/>
        <v>Below Average</v>
      </c>
      <c r="U43" s="2">
        <f t="shared" si="1"/>
        <v>0</v>
      </c>
      <c r="V43" t="str" cm="1">
        <f t="array" ref="V43">_xlfn.IFS(AND(K43="Small Family Size",U43=1),"SFS_AA",AND(K43="Small Family Size",U43=0),"SFS_BA",AND(K43="Normal Family Size",OR(U43=1,U43=0)),"NFS",AND(K43="Large Family Size",OR(U43=1,U43=0)),"LFS")</f>
        <v>SFS_BA</v>
      </c>
      <c r="W43" cm="1">
        <f t="array" ref="W43">_xlfn.IFS(V43="SFS_BA",1,V43="SFS_AA",2,V43="NFS",3,V43="LFS",4)</f>
        <v>1</v>
      </c>
      <c r="Y43" s="1"/>
    </row>
    <row r="44" spans="1:25" x14ac:dyDescent="0.45">
      <c r="A44">
        <v>818</v>
      </c>
      <c r="B44">
        <v>21</v>
      </c>
      <c r="C44" t="s">
        <v>23</v>
      </c>
      <c r="D44">
        <v>29</v>
      </c>
      <c r="E44">
        <v>0</v>
      </c>
      <c r="F44" t="s">
        <v>24</v>
      </c>
      <c r="G44" t="s">
        <v>20</v>
      </c>
      <c r="H44">
        <v>1906.36</v>
      </c>
      <c r="I44" t="str" cm="1">
        <f t="array" ref="I44">_xlfn.IFS(D44&lt;18.5,"Underweight",AND(D44&gt;=18.5,D44&lt;=24.9),"Normal weight",AND(D44&gt;=25,D44&lt;=29.9),"Overweight",D44&gt;=30,"Obese")</f>
        <v>Overweight</v>
      </c>
      <c r="J44" cm="1">
        <f t="array" ref="J44">_xlfn.IFS(I44="Underweight",1,I44="Normal weight",2,I44="Overweight",3,I44="Obese",4)</f>
        <v>3</v>
      </c>
      <c r="K44" t="str" cm="1">
        <f t="array" ref="K44">_xlfn.IFS(E44=0,"Small Family Size",AND(E44&gt;=1,E44&lt;=2),"Normal Family Size",E44&gt;=3,"Large Family Size")</f>
        <v>Small Family Size</v>
      </c>
      <c r="L44" cm="1">
        <f t="array" ref="L44">_xlfn.IFS(K44="Small Family Size",1,K44="Normal Family Size",2,K44="Large Family Size",3)</f>
        <v>1</v>
      </c>
      <c r="M44" cm="1">
        <f t="array" ref="M44">_xlfn.IFS(G44="southwest",1,G44="northwest",2,G44="southeast",3,G44="northeast",4)</f>
        <v>2</v>
      </c>
      <c r="N44" t="str" cm="1">
        <f t="array" ref="N44">_xlfn.IFS(AND(E45&gt;=0,E45&lt;=2),"Normal Family Size",E45&gt;=3,"Large Family Size")</f>
        <v>Normal Family Size</v>
      </c>
      <c r="P44" t="str" cm="1">
        <f t="array" ref="P44">_xlfn.IFS(AND(E44=0,C44="female"),"Small Family Size Female",AND(E44=0,C44="male"),"Small Family Size Male",AND(E44&gt;=1,E44&lt;=2),"Normal Family Size",E44&gt;=3,"Large Family Size")</f>
        <v>Small Family Size Male</v>
      </c>
      <c r="Q44" cm="1">
        <f t="array" ref="Q44">_xlfn.IFS(P44="Small Family Size Female",1,P44="Small Family Size Male",2,P44="Normal Family Size",3,P44="Large Family Size",4)</f>
        <v>2</v>
      </c>
      <c r="R44" t="str" cm="1">
        <f t="array" ref="R44">_xlfn.IFS(AND(E44=0,F44="yes"),"Small Family Size smoker",AND(E44=0,F44="no"),"Small Family Size non-smoker",AND(E44&gt;=1,E44&lt;=2),"Normal Family Size",E44&gt;=3,"Large Family Size")</f>
        <v>Small Family Size non-smoker</v>
      </c>
      <c r="S44" cm="1">
        <f t="array" ref="S44">_xlfn.IFS(R44="Small Family Size smoker",1,R44="Small Family Size non-smoker",2,R44="Normal Family Size",3,R44="Large Family Size",4)</f>
        <v>2</v>
      </c>
      <c r="T44" s="1" t="str">
        <f t="shared" si="0"/>
        <v>Below Average</v>
      </c>
      <c r="U44" s="2">
        <f t="shared" si="1"/>
        <v>0</v>
      </c>
      <c r="V44" t="str" cm="1">
        <f t="array" ref="V44">_xlfn.IFS(AND(K44="Small Family Size",U44=1),"SFS_AA",AND(K44="Small Family Size",U44=0),"SFS_BA",AND(K44="Normal Family Size",OR(U44=1,U44=0)),"NFS",AND(K44="Large Family Size",OR(U44=1,U44=0)),"LFS")</f>
        <v>SFS_BA</v>
      </c>
      <c r="W44" cm="1">
        <f t="array" ref="W44">_xlfn.IFS(V44="SFS_BA",1,V44="SFS_AA",2,V44="NFS",3,V44="LFS",4)</f>
        <v>1</v>
      </c>
      <c r="Y44" s="1"/>
    </row>
    <row r="45" spans="1:25" x14ac:dyDescent="0.45">
      <c r="A45">
        <v>817</v>
      </c>
      <c r="B45">
        <v>28</v>
      </c>
      <c r="C45" t="s">
        <v>23</v>
      </c>
      <c r="D45">
        <v>30.9</v>
      </c>
      <c r="E45">
        <v>0</v>
      </c>
      <c r="F45" t="s">
        <v>24</v>
      </c>
      <c r="G45" t="s">
        <v>20</v>
      </c>
      <c r="H45">
        <v>3062.51</v>
      </c>
      <c r="I45" t="str" cm="1">
        <f t="array" ref="I45">_xlfn.IFS(D45&lt;18.5,"Underweight",AND(D45&gt;=18.5,D45&lt;=24.9),"Normal weight",AND(D45&gt;=25,D45&lt;=29.9),"Overweight",D45&gt;=30,"Obese")</f>
        <v>Obese</v>
      </c>
      <c r="J45" cm="1">
        <f t="array" ref="J45">_xlfn.IFS(I45="Underweight",1,I45="Normal weight",2,I45="Overweight",3,I45="Obese",4)</f>
        <v>4</v>
      </c>
      <c r="K45" t="str" cm="1">
        <f t="array" ref="K45">_xlfn.IFS(E45=0,"Small Family Size",AND(E45&gt;=1,E45&lt;=2),"Normal Family Size",E45&gt;=3,"Large Family Size")</f>
        <v>Small Family Size</v>
      </c>
      <c r="L45" cm="1">
        <f t="array" ref="L45">_xlfn.IFS(K45="Small Family Size",1,K45="Normal Family Size",2,K45="Large Family Size",3)</f>
        <v>1</v>
      </c>
      <c r="M45" cm="1">
        <f t="array" ref="M45">_xlfn.IFS(G45="southwest",1,G45="northwest",2,G45="southeast",3,G45="northeast",4)</f>
        <v>2</v>
      </c>
      <c r="N45" t="str" cm="1">
        <f t="array" ref="N45">_xlfn.IFS(AND(E46&gt;=0,E46&lt;=2),"Normal Family Size",E46&gt;=3,"Large Family Size")</f>
        <v>Normal Family Size</v>
      </c>
      <c r="P45" t="str" cm="1">
        <f t="array" ref="P45">_xlfn.IFS(AND(E45=0,C45="female"),"Small Family Size Female",AND(E45=0,C45="male"),"Small Family Size Male",AND(E45&gt;=1,E45&lt;=2),"Normal Family Size",E45&gt;=3,"Large Family Size")</f>
        <v>Small Family Size Male</v>
      </c>
      <c r="Q45" cm="1">
        <f t="array" ref="Q45">_xlfn.IFS(P45="Small Family Size Female",1,P45="Small Family Size Male",2,P45="Normal Family Size",3,P45="Large Family Size",4)</f>
        <v>2</v>
      </c>
      <c r="R45" t="str" cm="1">
        <f t="array" ref="R45">_xlfn.IFS(AND(E45=0,F45="yes"),"Small Family Size smoker",AND(E45=0,F45="no"),"Small Family Size non-smoker",AND(E45&gt;=1,E45&lt;=2),"Normal Family Size",E45&gt;=3,"Large Family Size")</f>
        <v>Small Family Size non-smoker</v>
      </c>
      <c r="S45" cm="1">
        <f t="array" ref="S45">_xlfn.IFS(R45="Small Family Size smoker",1,R45="Small Family Size non-smoker",2,R45="Normal Family Size",3,R45="Large Family Size",4)</f>
        <v>2</v>
      </c>
      <c r="T45" s="1" t="str">
        <f t="shared" si="0"/>
        <v>Below Average</v>
      </c>
      <c r="U45" s="2">
        <f t="shared" si="1"/>
        <v>0</v>
      </c>
      <c r="V45" t="str" cm="1">
        <f t="array" ref="V45">_xlfn.IFS(AND(K45="Small Family Size",U45=1),"SFS_AA",AND(K45="Small Family Size",U45=0),"SFS_BA",AND(K45="Normal Family Size",OR(U45=1,U45=0)),"NFS",AND(K45="Large Family Size",OR(U45=1,U45=0)),"LFS")</f>
        <v>SFS_BA</v>
      </c>
      <c r="W45" cm="1">
        <f t="array" ref="W45">_xlfn.IFS(V45="SFS_BA",1,V45="SFS_AA",2,V45="NFS",3,V45="LFS",4)</f>
        <v>1</v>
      </c>
      <c r="Y45" s="1"/>
    </row>
    <row r="46" spans="1:25" x14ac:dyDescent="0.45">
      <c r="A46">
        <v>816</v>
      </c>
      <c r="B46">
        <v>19</v>
      </c>
      <c r="C46" t="s">
        <v>23</v>
      </c>
      <c r="D46">
        <v>21.8</v>
      </c>
      <c r="E46">
        <v>0</v>
      </c>
      <c r="F46" t="s">
        <v>24</v>
      </c>
      <c r="G46" t="s">
        <v>20</v>
      </c>
      <c r="H46">
        <v>1627.28</v>
      </c>
      <c r="I46" t="str" cm="1">
        <f t="array" ref="I46">_xlfn.IFS(D46&lt;18.5,"Underweight",AND(D46&gt;=18.5,D46&lt;=24.9),"Normal weight",AND(D46&gt;=25,D46&lt;=29.9),"Overweight",D46&gt;=30,"Obese")</f>
        <v>Normal weight</v>
      </c>
      <c r="J46" cm="1">
        <f t="array" ref="J46">_xlfn.IFS(I46="Underweight",1,I46="Normal weight",2,I46="Overweight",3,I46="Obese",4)</f>
        <v>2</v>
      </c>
      <c r="K46" t="str" cm="1">
        <f t="array" ref="K46">_xlfn.IFS(E46=0,"Small Family Size",AND(E46&gt;=1,E46&lt;=2),"Normal Family Size",E46&gt;=3,"Large Family Size")</f>
        <v>Small Family Size</v>
      </c>
      <c r="L46" cm="1">
        <f t="array" ref="L46">_xlfn.IFS(K46="Small Family Size",1,K46="Normal Family Size",2,K46="Large Family Size",3)</f>
        <v>1</v>
      </c>
      <c r="M46" cm="1">
        <f t="array" ref="M46">_xlfn.IFS(G46="southwest",1,G46="northwest",2,G46="southeast",3,G46="northeast",4)</f>
        <v>2</v>
      </c>
      <c r="N46" t="str" cm="1">
        <f t="array" ref="N46">_xlfn.IFS(AND(E47&gt;=0,E47&lt;=2),"Normal Family Size",E47&gt;=3,"Large Family Size")</f>
        <v>Normal Family Size</v>
      </c>
      <c r="P46" t="str" cm="1">
        <f t="array" ref="P46">_xlfn.IFS(AND(E46=0,C46="female"),"Small Family Size Female",AND(E46=0,C46="male"),"Small Family Size Male",AND(E46&gt;=1,E46&lt;=2),"Normal Family Size",E46&gt;=3,"Large Family Size")</f>
        <v>Small Family Size Male</v>
      </c>
      <c r="Q46" cm="1">
        <f t="array" ref="Q46">_xlfn.IFS(P46="Small Family Size Female",1,P46="Small Family Size Male",2,P46="Normal Family Size",3,P46="Large Family Size",4)</f>
        <v>2</v>
      </c>
      <c r="R46" t="str" cm="1">
        <f t="array" ref="R46">_xlfn.IFS(AND(E46=0,F46="yes"),"Small Family Size smoker",AND(E46=0,F46="no"),"Small Family Size non-smoker",AND(E46&gt;=1,E46&lt;=2),"Normal Family Size",E46&gt;=3,"Large Family Size")</f>
        <v>Small Family Size non-smoker</v>
      </c>
      <c r="S46" cm="1">
        <f t="array" ref="S46">_xlfn.IFS(R46="Small Family Size smoker",1,R46="Small Family Size non-smoker",2,R46="Normal Family Size",3,R46="Large Family Size",4)</f>
        <v>2</v>
      </c>
      <c r="T46" s="1" t="str">
        <f t="shared" si="0"/>
        <v>Below Average</v>
      </c>
      <c r="U46" s="2">
        <f t="shared" si="1"/>
        <v>0</v>
      </c>
      <c r="V46" t="str" cm="1">
        <f t="array" ref="V46">_xlfn.IFS(AND(K46="Small Family Size",U46=1),"SFS_AA",AND(K46="Small Family Size",U46=0),"SFS_BA",AND(K46="Normal Family Size",OR(U46=1,U46=0)),"NFS",AND(K46="Large Family Size",OR(U46=1,U46=0)),"LFS")</f>
        <v>SFS_BA</v>
      </c>
      <c r="W46" cm="1">
        <f t="array" ref="W46">_xlfn.IFS(V46="SFS_BA",1,V46="SFS_AA",2,V46="NFS",3,V46="LFS",4)</f>
        <v>1</v>
      </c>
      <c r="Y46" s="1"/>
    </row>
    <row r="47" spans="1:25" x14ac:dyDescent="0.45">
      <c r="A47">
        <v>809</v>
      </c>
      <c r="B47">
        <v>19</v>
      </c>
      <c r="C47" t="s">
        <v>23</v>
      </c>
      <c r="D47">
        <v>35.4</v>
      </c>
      <c r="E47">
        <v>0</v>
      </c>
      <c r="F47" t="s">
        <v>24</v>
      </c>
      <c r="G47" t="s">
        <v>19</v>
      </c>
      <c r="H47">
        <v>1263.25</v>
      </c>
      <c r="I47" t="str" cm="1">
        <f t="array" ref="I47">_xlfn.IFS(D47&lt;18.5,"Underweight",AND(D47&gt;=18.5,D47&lt;=24.9),"Normal weight",AND(D47&gt;=25,D47&lt;=29.9),"Overweight",D47&gt;=30,"Obese")</f>
        <v>Obese</v>
      </c>
      <c r="J47" cm="1">
        <f t="array" ref="J47">_xlfn.IFS(I47="Underweight",1,I47="Normal weight",2,I47="Overweight",3,I47="Obese",4)</f>
        <v>4</v>
      </c>
      <c r="K47" t="str" cm="1">
        <f t="array" ref="K47">_xlfn.IFS(E47=0,"Small Family Size",AND(E47&gt;=1,E47&lt;=2),"Normal Family Size",E47&gt;=3,"Large Family Size")</f>
        <v>Small Family Size</v>
      </c>
      <c r="L47" cm="1">
        <f t="array" ref="L47">_xlfn.IFS(K47="Small Family Size",1,K47="Normal Family Size",2,K47="Large Family Size",3)</f>
        <v>1</v>
      </c>
      <c r="M47" cm="1">
        <f t="array" ref="M47">_xlfn.IFS(G47="southwest",1,G47="northwest",2,G47="southeast",3,G47="northeast",4)</f>
        <v>1</v>
      </c>
      <c r="N47" t="str" cm="1">
        <f t="array" ref="N47">_xlfn.IFS(AND(E48&gt;=0,E48&lt;=2),"Normal Family Size",E48&gt;=3,"Large Family Size")</f>
        <v>Normal Family Size</v>
      </c>
      <c r="P47" t="str" cm="1">
        <f t="array" ref="P47">_xlfn.IFS(AND(E47=0,C47="female"),"Small Family Size Female",AND(E47=0,C47="male"),"Small Family Size Male",AND(E47&gt;=1,E47&lt;=2),"Normal Family Size",E47&gt;=3,"Large Family Size")</f>
        <v>Small Family Size Male</v>
      </c>
      <c r="Q47" cm="1">
        <f t="array" ref="Q47">_xlfn.IFS(P47="Small Family Size Female",1,P47="Small Family Size Male",2,P47="Normal Family Size",3,P47="Large Family Size",4)</f>
        <v>2</v>
      </c>
      <c r="R47" t="str" cm="1">
        <f t="array" ref="R47">_xlfn.IFS(AND(E47=0,F47="yes"),"Small Family Size smoker",AND(E47=0,F47="no"),"Small Family Size non-smoker",AND(E47&gt;=1,E47&lt;=2),"Normal Family Size",E47&gt;=3,"Large Family Size")</f>
        <v>Small Family Size non-smoker</v>
      </c>
      <c r="S47" cm="1">
        <f t="array" ref="S47">_xlfn.IFS(R47="Small Family Size smoker",1,R47="Small Family Size non-smoker",2,R47="Normal Family Size",3,R47="Large Family Size",4)</f>
        <v>2</v>
      </c>
      <c r="T47" s="1" t="str">
        <f t="shared" si="0"/>
        <v>Below Average</v>
      </c>
      <c r="U47" s="2">
        <f t="shared" si="1"/>
        <v>0</v>
      </c>
      <c r="V47" t="str" cm="1">
        <f t="array" ref="V47">_xlfn.IFS(AND(K47="Small Family Size",U47=1),"SFS_AA",AND(K47="Small Family Size",U47=0),"SFS_BA",AND(K47="Normal Family Size",OR(U47=1,U47=0)),"NFS",AND(K47="Large Family Size",OR(U47=1,U47=0)),"LFS")</f>
        <v>SFS_BA</v>
      </c>
      <c r="W47" cm="1">
        <f t="array" ref="W47">_xlfn.IFS(V47="SFS_BA",1,V47="SFS_AA",2,V47="NFS",3,V47="LFS",4)</f>
        <v>1</v>
      </c>
      <c r="Y47" s="1"/>
    </row>
    <row r="48" spans="1:25" x14ac:dyDescent="0.45">
      <c r="A48">
        <v>804</v>
      </c>
      <c r="B48">
        <v>20</v>
      </c>
      <c r="C48" t="s">
        <v>23</v>
      </c>
      <c r="D48">
        <v>40.5</v>
      </c>
      <c r="E48">
        <v>0</v>
      </c>
      <c r="F48" t="s">
        <v>24</v>
      </c>
      <c r="G48" t="s">
        <v>22</v>
      </c>
      <c r="H48">
        <v>1984.45</v>
      </c>
      <c r="I48" t="str" cm="1">
        <f t="array" ref="I48">_xlfn.IFS(D48&lt;18.5,"Underweight",AND(D48&gt;=18.5,D48&lt;=24.9),"Normal weight",AND(D48&gt;=25,D48&lt;=29.9),"Overweight",D48&gt;=30,"Obese")</f>
        <v>Obese</v>
      </c>
      <c r="J48" cm="1">
        <f t="array" ref="J48">_xlfn.IFS(I48="Underweight",1,I48="Normal weight",2,I48="Overweight",3,I48="Obese",4)</f>
        <v>4</v>
      </c>
      <c r="K48" t="str" cm="1">
        <f t="array" ref="K48">_xlfn.IFS(E48=0,"Small Family Size",AND(E48&gt;=1,E48&lt;=2),"Normal Family Size",E48&gt;=3,"Large Family Size")</f>
        <v>Small Family Size</v>
      </c>
      <c r="L48" cm="1">
        <f t="array" ref="L48">_xlfn.IFS(K48="Small Family Size",1,K48="Normal Family Size",2,K48="Large Family Size",3)</f>
        <v>1</v>
      </c>
      <c r="M48" cm="1">
        <f t="array" ref="M48">_xlfn.IFS(G48="southwest",1,G48="northwest",2,G48="southeast",3,G48="northeast",4)</f>
        <v>4</v>
      </c>
      <c r="N48" t="str" cm="1">
        <f t="array" ref="N48">_xlfn.IFS(AND(E49&gt;=0,E49&lt;=2),"Normal Family Size",E49&gt;=3,"Large Family Size")</f>
        <v>Normal Family Size</v>
      </c>
      <c r="P48" t="str" cm="1">
        <f t="array" ref="P48">_xlfn.IFS(AND(E48=0,C48="female"),"Small Family Size Female",AND(E48=0,C48="male"),"Small Family Size Male",AND(E48&gt;=1,E48&lt;=2),"Normal Family Size",E48&gt;=3,"Large Family Size")</f>
        <v>Small Family Size Male</v>
      </c>
      <c r="Q48" cm="1">
        <f t="array" ref="Q48">_xlfn.IFS(P48="Small Family Size Female",1,P48="Small Family Size Male",2,P48="Normal Family Size",3,P48="Large Family Size",4)</f>
        <v>2</v>
      </c>
      <c r="R48" t="str" cm="1">
        <f t="array" ref="R48">_xlfn.IFS(AND(E48=0,F48="yes"),"Small Family Size smoker",AND(E48=0,F48="no"),"Small Family Size non-smoker",AND(E48&gt;=1,E48&lt;=2),"Normal Family Size",E48&gt;=3,"Large Family Size")</f>
        <v>Small Family Size non-smoker</v>
      </c>
      <c r="S48" cm="1">
        <f t="array" ref="S48">_xlfn.IFS(R48="Small Family Size smoker",1,R48="Small Family Size non-smoker",2,R48="Normal Family Size",3,R48="Large Family Size",4)</f>
        <v>2</v>
      </c>
      <c r="T48" s="1" t="str">
        <f t="shared" si="0"/>
        <v>Below Average</v>
      </c>
      <c r="U48" s="2">
        <f t="shared" si="1"/>
        <v>0</v>
      </c>
      <c r="V48" t="str" cm="1">
        <f t="array" ref="V48">_xlfn.IFS(AND(K48="Small Family Size",U48=1),"SFS_AA",AND(K48="Small Family Size",U48=0),"SFS_BA",AND(K48="Normal Family Size",OR(U48=1,U48=0)),"NFS",AND(K48="Large Family Size",OR(U48=1,U48=0)),"LFS")</f>
        <v>SFS_BA</v>
      </c>
      <c r="W48" cm="1">
        <f t="array" ref="W48">_xlfn.IFS(V48="SFS_BA",1,V48="SFS_AA",2,V48="NFS",3,V48="LFS",4)</f>
        <v>1</v>
      </c>
      <c r="Y48" s="1"/>
    </row>
    <row r="49" spans="1:25" x14ac:dyDescent="0.45">
      <c r="A49">
        <v>799</v>
      </c>
      <c r="B49">
        <v>24</v>
      </c>
      <c r="C49" t="s">
        <v>23</v>
      </c>
      <c r="D49">
        <v>23.7</v>
      </c>
      <c r="E49">
        <v>0</v>
      </c>
      <c r="F49" t="s">
        <v>24</v>
      </c>
      <c r="G49" t="s">
        <v>20</v>
      </c>
      <c r="H49">
        <v>2352.9699999999998</v>
      </c>
      <c r="I49" t="str" cm="1">
        <f t="array" ref="I49">_xlfn.IFS(D49&lt;18.5,"Underweight",AND(D49&gt;=18.5,D49&lt;=24.9),"Normal weight",AND(D49&gt;=25,D49&lt;=29.9),"Overweight",D49&gt;=30,"Obese")</f>
        <v>Normal weight</v>
      </c>
      <c r="J49" cm="1">
        <f t="array" ref="J49">_xlfn.IFS(I49="Underweight",1,I49="Normal weight",2,I49="Overweight",3,I49="Obese",4)</f>
        <v>2</v>
      </c>
      <c r="K49" t="str" cm="1">
        <f t="array" ref="K49">_xlfn.IFS(E49=0,"Small Family Size",AND(E49&gt;=1,E49&lt;=2),"Normal Family Size",E49&gt;=3,"Large Family Size")</f>
        <v>Small Family Size</v>
      </c>
      <c r="L49" cm="1">
        <f t="array" ref="L49">_xlfn.IFS(K49="Small Family Size",1,K49="Normal Family Size",2,K49="Large Family Size",3)</f>
        <v>1</v>
      </c>
      <c r="M49" cm="1">
        <f t="array" ref="M49">_xlfn.IFS(G49="southwest",1,G49="northwest",2,G49="southeast",3,G49="northeast",4)</f>
        <v>2</v>
      </c>
      <c r="N49" t="str" cm="1">
        <f t="array" ref="N49">_xlfn.IFS(AND(E50&gt;=0,E50&lt;=2),"Normal Family Size",E50&gt;=3,"Large Family Size")</f>
        <v>Normal Family Size</v>
      </c>
      <c r="P49" t="str" cm="1">
        <f t="array" ref="P49">_xlfn.IFS(AND(E49=0,C49="female"),"Small Family Size Female",AND(E49=0,C49="male"),"Small Family Size Male",AND(E49&gt;=1,E49&lt;=2),"Normal Family Size",E49&gt;=3,"Large Family Size")</f>
        <v>Small Family Size Male</v>
      </c>
      <c r="Q49" cm="1">
        <f t="array" ref="Q49">_xlfn.IFS(P49="Small Family Size Female",1,P49="Small Family Size Male",2,P49="Normal Family Size",3,P49="Large Family Size",4)</f>
        <v>2</v>
      </c>
      <c r="R49" t="str" cm="1">
        <f t="array" ref="R49">_xlfn.IFS(AND(E49=0,F49="yes"),"Small Family Size smoker",AND(E49=0,F49="no"),"Small Family Size non-smoker",AND(E49&gt;=1,E49&lt;=2),"Normal Family Size",E49&gt;=3,"Large Family Size")</f>
        <v>Small Family Size non-smoker</v>
      </c>
      <c r="S49" cm="1">
        <f t="array" ref="S49">_xlfn.IFS(R49="Small Family Size smoker",1,R49="Small Family Size non-smoker",2,R49="Normal Family Size",3,R49="Large Family Size",4)</f>
        <v>2</v>
      </c>
      <c r="T49" s="1" t="str">
        <f t="shared" si="0"/>
        <v>Below Average</v>
      </c>
      <c r="U49" s="2">
        <f t="shared" si="1"/>
        <v>0</v>
      </c>
      <c r="V49" t="str" cm="1">
        <f t="array" ref="V49">_xlfn.IFS(AND(K49="Small Family Size",U49=1),"SFS_AA",AND(K49="Small Family Size",U49=0),"SFS_BA",AND(K49="Normal Family Size",OR(U49=1,U49=0)),"NFS",AND(K49="Large Family Size",OR(U49=1,U49=0)),"LFS")</f>
        <v>SFS_BA</v>
      </c>
      <c r="W49" cm="1">
        <f t="array" ref="W49">_xlfn.IFS(V49="SFS_BA",1,V49="SFS_AA",2,V49="NFS",3,V49="LFS",4)</f>
        <v>1</v>
      </c>
      <c r="Y49" s="1"/>
    </row>
    <row r="50" spans="1:25" x14ac:dyDescent="0.45">
      <c r="A50">
        <v>796</v>
      </c>
      <c r="B50">
        <v>21</v>
      </c>
      <c r="C50" t="s">
        <v>23</v>
      </c>
      <c r="D50">
        <v>27.4</v>
      </c>
      <c r="E50">
        <v>0</v>
      </c>
      <c r="F50" t="s">
        <v>24</v>
      </c>
      <c r="G50" t="s">
        <v>22</v>
      </c>
      <c r="H50">
        <v>2104.11</v>
      </c>
      <c r="I50" t="str" cm="1">
        <f t="array" ref="I50">_xlfn.IFS(D50&lt;18.5,"Underweight",AND(D50&gt;=18.5,D50&lt;=24.9),"Normal weight",AND(D50&gt;=25,D50&lt;=29.9),"Overweight",D50&gt;=30,"Obese")</f>
        <v>Overweight</v>
      </c>
      <c r="J50" cm="1">
        <f t="array" ref="J50">_xlfn.IFS(I50="Underweight",1,I50="Normal weight",2,I50="Overweight",3,I50="Obese",4)</f>
        <v>3</v>
      </c>
      <c r="K50" t="str" cm="1">
        <f t="array" ref="K50">_xlfn.IFS(E50=0,"Small Family Size",AND(E50&gt;=1,E50&lt;=2),"Normal Family Size",E50&gt;=3,"Large Family Size")</f>
        <v>Small Family Size</v>
      </c>
      <c r="L50" cm="1">
        <f t="array" ref="L50">_xlfn.IFS(K50="Small Family Size",1,K50="Normal Family Size",2,K50="Large Family Size",3)</f>
        <v>1</v>
      </c>
      <c r="M50" cm="1">
        <f t="array" ref="M50">_xlfn.IFS(G50="southwest",1,G50="northwest",2,G50="southeast",3,G50="northeast",4)</f>
        <v>4</v>
      </c>
      <c r="N50" t="str" cm="1">
        <f t="array" ref="N50">_xlfn.IFS(AND(E51&gt;=0,E51&lt;=2),"Normal Family Size",E51&gt;=3,"Large Family Size")</f>
        <v>Normal Family Size</v>
      </c>
      <c r="P50" t="str" cm="1">
        <f t="array" ref="P50">_xlfn.IFS(AND(E50=0,C50="female"),"Small Family Size Female",AND(E50=0,C50="male"),"Small Family Size Male",AND(E50&gt;=1,E50&lt;=2),"Normal Family Size",E50&gt;=3,"Large Family Size")</f>
        <v>Small Family Size Male</v>
      </c>
      <c r="Q50" cm="1">
        <f t="array" ref="Q50">_xlfn.IFS(P50="Small Family Size Female",1,P50="Small Family Size Male",2,P50="Normal Family Size",3,P50="Large Family Size",4)</f>
        <v>2</v>
      </c>
      <c r="R50" t="str" cm="1">
        <f t="array" ref="R50">_xlfn.IFS(AND(E50=0,F50="yes"),"Small Family Size smoker",AND(E50=0,F50="no"),"Small Family Size non-smoker",AND(E50&gt;=1,E50&lt;=2),"Normal Family Size",E50&gt;=3,"Large Family Size")</f>
        <v>Small Family Size non-smoker</v>
      </c>
      <c r="S50" cm="1">
        <f t="array" ref="S50">_xlfn.IFS(R50="Small Family Size smoker",1,R50="Small Family Size non-smoker",2,R50="Normal Family Size",3,R50="Large Family Size",4)</f>
        <v>2</v>
      </c>
      <c r="T50" s="1" t="str">
        <f t="shared" si="0"/>
        <v>Below Average</v>
      </c>
      <c r="U50" s="2">
        <f t="shared" si="1"/>
        <v>0</v>
      </c>
      <c r="V50" t="str" cm="1">
        <f t="array" ref="V50">_xlfn.IFS(AND(K50="Small Family Size",U50=1),"SFS_AA",AND(K50="Small Family Size",U50=0),"SFS_BA",AND(K50="Normal Family Size",OR(U50=1,U50=0)),"NFS",AND(K50="Large Family Size",OR(U50=1,U50=0)),"LFS")</f>
        <v>SFS_BA</v>
      </c>
      <c r="W50" cm="1">
        <f t="array" ref="W50">_xlfn.IFS(V50="SFS_BA",1,V50="SFS_AA",2,V50="NFS",3,V50="LFS",4)</f>
        <v>1</v>
      </c>
      <c r="Y50" s="1"/>
    </row>
    <row r="51" spans="1:25" x14ac:dyDescent="0.45">
      <c r="A51">
        <v>795</v>
      </c>
      <c r="B51">
        <v>40</v>
      </c>
      <c r="C51" t="s">
        <v>23</v>
      </c>
      <c r="D51">
        <v>41.7</v>
      </c>
      <c r="E51">
        <v>0</v>
      </c>
      <c r="F51" t="s">
        <v>24</v>
      </c>
      <c r="G51" t="s">
        <v>21</v>
      </c>
      <c r="H51">
        <v>5438.75</v>
      </c>
      <c r="I51" t="str" cm="1">
        <f t="array" ref="I51">_xlfn.IFS(D51&lt;18.5,"Underweight",AND(D51&gt;=18.5,D51&lt;=24.9),"Normal weight",AND(D51&gt;=25,D51&lt;=29.9),"Overweight",D51&gt;=30,"Obese")</f>
        <v>Obese</v>
      </c>
      <c r="J51" cm="1">
        <f t="array" ref="J51">_xlfn.IFS(I51="Underweight",1,I51="Normal weight",2,I51="Overweight",3,I51="Obese",4)</f>
        <v>4</v>
      </c>
      <c r="K51" t="str" cm="1">
        <f t="array" ref="K51">_xlfn.IFS(E51=0,"Small Family Size",AND(E51&gt;=1,E51&lt;=2),"Normal Family Size",E51&gt;=3,"Large Family Size")</f>
        <v>Small Family Size</v>
      </c>
      <c r="L51" cm="1">
        <f t="array" ref="L51">_xlfn.IFS(K51="Small Family Size",1,K51="Normal Family Size",2,K51="Large Family Size",3)</f>
        <v>1</v>
      </c>
      <c r="M51" cm="1">
        <f t="array" ref="M51">_xlfn.IFS(G51="southwest",1,G51="northwest",2,G51="southeast",3,G51="northeast",4)</f>
        <v>3</v>
      </c>
      <c r="N51" t="str" cm="1">
        <f t="array" ref="N51">_xlfn.IFS(AND(E52&gt;=0,E52&lt;=2),"Normal Family Size",E52&gt;=3,"Large Family Size")</f>
        <v>Normal Family Size</v>
      </c>
      <c r="P51" t="str" cm="1">
        <f t="array" ref="P51">_xlfn.IFS(AND(E51=0,C51="female"),"Small Family Size Female",AND(E51=0,C51="male"),"Small Family Size Male",AND(E51&gt;=1,E51&lt;=2),"Normal Family Size",E51&gt;=3,"Large Family Size")</f>
        <v>Small Family Size Male</v>
      </c>
      <c r="Q51" cm="1">
        <f t="array" ref="Q51">_xlfn.IFS(P51="Small Family Size Female",1,P51="Small Family Size Male",2,P51="Normal Family Size",3,P51="Large Family Size",4)</f>
        <v>2</v>
      </c>
      <c r="R51" t="str" cm="1">
        <f t="array" ref="R51">_xlfn.IFS(AND(E51=0,F51="yes"),"Small Family Size smoker",AND(E51=0,F51="no"),"Small Family Size non-smoker",AND(E51&gt;=1,E51&lt;=2),"Normal Family Size",E51&gt;=3,"Large Family Size")</f>
        <v>Small Family Size non-smoker</v>
      </c>
      <c r="S51" cm="1">
        <f t="array" ref="S51">_xlfn.IFS(R51="Small Family Size smoker",1,R51="Small Family Size non-smoker",2,R51="Normal Family Size",3,R51="Large Family Size",4)</f>
        <v>2</v>
      </c>
      <c r="T51" s="1" t="str">
        <f t="shared" si="0"/>
        <v>Below Average</v>
      </c>
      <c r="U51" s="2">
        <f t="shared" si="1"/>
        <v>0</v>
      </c>
      <c r="V51" t="str" cm="1">
        <f t="array" ref="V51">_xlfn.IFS(AND(K51="Small Family Size",U51=1),"SFS_AA",AND(K51="Small Family Size",U51=0),"SFS_BA",AND(K51="Normal Family Size",OR(U51=1,U51=0)),"NFS",AND(K51="Large Family Size",OR(U51=1,U51=0)),"LFS")</f>
        <v>SFS_BA</v>
      </c>
      <c r="W51" cm="1">
        <f t="array" ref="W51">_xlfn.IFS(V51="SFS_BA",1,V51="SFS_AA",2,V51="NFS",3,V51="LFS",4)</f>
        <v>1</v>
      </c>
      <c r="Y51" s="1"/>
    </row>
    <row r="52" spans="1:25" x14ac:dyDescent="0.45">
      <c r="A52">
        <v>791</v>
      </c>
      <c r="B52">
        <v>19</v>
      </c>
      <c r="C52" t="s">
        <v>23</v>
      </c>
      <c r="D52">
        <v>20.3</v>
      </c>
      <c r="E52">
        <v>0</v>
      </c>
      <c r="F52" t="s">
        <v>24</v>
      </c>
      <c r="G52" t="s">
        <v>19</v>
      </c>
      <c r="H52">
        <v>1242.26</v>
      </c>
      <c r="I52" t="str" cm="1">
        <f t="array" ref="I52">_xlfn.IFS(D52&lt;18.5,"Underweight",AND(D52&gt;=18.5,D52&lt;=24.9),"Normal weight",AND(D52&gt;=25,D52&lt;=29.9),"Overweight",D52&gt;=30,"Obese")</f>
        <v>Normal weight</v>
      </c>
      <c r="J52" cm="1">
        <f t="array" ref="J52">_xlfn.IFS(I52="Underweight",1,I52="Normal weight",2,I52="Overweight",3,I52="Obese",4)</f>
        <v>2</v>
      </c>
      <c r="K52" t="str" cm="1">
        <f t="array" ref="K52">_xlfn.IFS(E52=0,"Small Family Size",AND(E52&gt;=1,E52&lt;=2),"Normal Family Size",E52&gt;=3,"Large Family Size")</f>
        <v>Small Family Size</v>
      </c>
      <c r="L52" cm="1">
        <f t="array" ref="L52">_xlfn.IFS(K52="Small Family Size",1,K52="Normal Family Size",2,K52="Large Family Size",3)</f>
        <v>1</v>
      </c>
      <c r="M52" cm="1">
        <f t="array" ref="M52">_xlfn.IFS(G52="southwest",1,G52="northwest",2,G52="southeast",3,G52="northeast",4)</f>
        <v>1</v>
      </c>
      <c r="N52" t="str" cm="1">
        <f t="array" ref="N52">_xlfn.IFS(AND(E53&gt;=0,E53&lt;=2),"Normal Family Size",E53&gt;=3,"Large Family Size")</f>
        <v>Normal Family Size</v>
      </c>
      <c r="P52" t="str" cm="1">
        <f t="array" ref="P52">_xlfn.IFS(AND(E52=0,C52="female"),"Small Family Size Female",AND(E52=0,C52="male"),"Small Family Size Male",AND(E52&gt;=1,E52&lt;=2),"Normal Family Size",E52&gt;=3,"Large Family Size")</f>
        <v>Small Family Size Male</v>
      </c>
      <c r="Q52" cm="1">
        <f t="array" ref="Q52">_xlfn.IFS(P52="Small Family Size Female",1,P52="Small Family Size Male",2,P52="Normal Family Size",3,P52="Large Family Size",4)</f>
        <v>2</v>
      </c>
      <c r="R52" t="str" cm="1">
        <f t="array" ref="R52">_xlfn.IFS(AND(E52=0,F52="yes"),"Small Family Size smoker",AND(E52=0,F52="no"),"Small Family Size non-smoker",AND(E52&gt;=1,E52&lt;=2),"Normal Family Size",E52&gt;=3,"Large Family Size")</f>
        <v>Small Family Size non-smoker</v>
      </c>
      <c r="S52" cm="1">
        <f t="array" ref="S52">_xlfn.IFS(R52="Small Family Size smoker",1,R52="Small Family Size non-smoker",2,R52="Normal Family Size",3,R52="Large Family Size",4)</f>
        <v>2</v>
      </c>
      <c r="T52" s="1" t="str">
        <f t="shared" si="0"/>
        <v>Below Average</v>
      </c>
      <c r="U52" s="2">
        <f t="shared" si="1"/>
        <v>0</v>
      </c>
      <c r="V52" t="str" cm="1">
        <f t="array" ref="V52">_xlfn.IFS(AND(K52="Small Family Size",U52=1),"SFS_AA",AND(K52="Small Family Size",U52=0),"SFS_BA",AND(K52="Normal Family Size",OR(U52=1,U52=0)),"NFS",AND(K52="Large Family Size",OR(U52=1,U52=0)),"LFS")</f>
        <v>SFS_BA</v>
      </c>
      <c r="W52" cm="1">
        <f t="array" ref="W52">_xlfn.IFS(V52="SFS_BA",1,V52="SFS_AA",2,V52="NFS",3,V52="LFS",4)</f>
        <v>1</v>
      </c>
      <c r="Y52" s="1"/>
    </row>
    <row r="53" spans="1:25" x14ac:dyDescent="0.45">
      <c r="A53">
        <v>789</v>
      </c>
      <c r="B53">
        <v>45</v>
      </c>
      <c r="C53" t="s">
        <v>23</v>
      </c>
      <c r="D53">
        <v>21.4</v>
      </c>
      <c r="E53">
        <v>0</v>
      </c>
      <c r="F53" t="s">
        <v>24</v>
      </c>
      <c r="G53" t="s">
        <v>20</v>
      </c>
      <c r="H53">
        <v>7222.79</v>
      </c>
      <c r="I53" t="str" cm="1">
        <f t="array" ref="I53">_xlfn.IFS(D53&lt;18.5,"Underweight",AND(D53&gt;=18.5,D53&lt;=24.9),"Normal weight",AND(D53&gt;=25,D53&lt;=29.9),"Overweight",D53&gt;=30,"Obese")</f>
        <v>Normal weight</v>
      </c>
      <c r="J53" cm="1">
        <f t="array" ref="J53">_xlfn.IFS(I53="Underweight",1,I53="Normal weight",2,I53="Overweight",3,I53="Obese",4)</f>
        <v>2</v>
      </c>
      <c r="K53" t="str" cm="1">
        <f t="array" ref="K53">_xlfn.IFS(E53=0,"Small Family Size",AND(E53&gt;=1,E53&lt;=2),"Normal Family Size",E53&gt;=3,"Large Family Size")</f>
        <v>Small Family Size</v>
      </c>
      <c r="L53" cm="1">
        <f t="array" ref="L53">_xlfn.IFS(K53="Small Family Size",1,K53="Normal Family Size",2,K53="Large Family Size",3)</f>
        <v>1</v>
      </c>
      <c r="M53" cm="1">
        <f t="array" ref="M53">_xlfn.IFS(G53="southwest",1,G53="northwest",2,G53="southeast",3,G53="northeast",4)</f>
        <v>2</v>
      </c>
      <c r="N53" t="str" cm="1">
        <f t="array" ref="N53">_xlfn.IFS(AND(E54&gt;=0,E54&lt;=2),"Normal Family Size",E54&gt;=3,"Large Family Size")</f>
        <v>Normal Family Size</v>
      </c>
      <c r="P53" t="str" cm="1">
        <f t="array" ref="P53">_xlfn.IFS(AND(E53=0,C53="female"),"Small Family Size Female",AND(E53=0,C53="male"),"Small Family Size Male",AND(E53&gt;=1,E53&lt;=2),"Normal Family Size",E53&gt;=3,"Large Family Size")</f>
        <v>Small Family Size Male</v>
      </c>
      <c r="Q53" cm="1">
        <f t="array" ref="Q53">_xlfn.IFS(P53="Small Family Size Female",1,P53="Small Family Size Male",2,P53="Normal Family Size",3,P53="Large Family Size",4)</f>
        <v>2</v>
      </c>
      <c r="R53" t="str" cm="1">
        <f t="array" ref="R53">_xlfn.IFS(AND(E53=0,F53="yes"),"Small Family Size smoker",AND(E53=0,F53="no"),"Small Family Size non-smoker",AND(E53&gt;=1,E53&lt;=2),"Normal Family Size",E53&gt;=3,"Large Family Size")</f>
        <v>Small Family Size non-smoker</v>
      </c>
      <c r="S53" cm="1">
        <f t="array" ref="S53">_xlfn.IFS(R53="Small Family Size smoker",1,R53="Small Family Size non-smoker",2,R53="Normal Family Size",3,R53="Large Family Size",4)</f>
        <v>2</v>
      </c>
      <c r="T53" s="1" t="str">
        <f t="shared" si="0"/>
        <v>Below Average</v>
      </c>
      <c r="U53" s="2">
        <f t="shared" si="1"/>
        <v>0</v>
      </c>
      <c r="V53" t="str" cm="1">
        <f t="array" ref="V53">_xlfn.IFS(AND(K53="Small Family Size",U53=1),"SFS_AA",AND(K53="Small Family Size",U53=0),"SFS_BA",AND(K53="Normal Family Size",OR(U53=1,U53=0)),"NFS",AND(K53="Large Family Size",OR(U53=1,U53=0)),"LFS")</f>
        <v>SFS_BA</v>
      </c>
      <c r="W53" cm="1">
        <f t="array" ref="W53">_xlfn.IFS(V53="SFS_BA",1,V53="SFS_AA",2,V53="NFS",3,V53="LFS",4)</f>
        <v>1</v>
      </c>
      <c r="Y53" s="1"/>
    </row>
    <row r="54" spans="1:25" x14ac:dyDescent="0.45">
      <c r="A54">
        <v>788</v>
      </c>
      <c r="B54">
        <v>36</v>
      </c>
      <c r="C54" t="s">
        <v>23</v>
      </c>
      <c r="D54">
        <v>29.7</v>
      </c>
      <c r="E54">
        <v>0</v>
      </c>
      <c r="F54" t="s">
        <v>24</v>
      </c>
      <c r="G54" t="s">
        <v>21</v>
      </c>
      <c r="H54">
        <v>4399.7299999999996</v>
      </c>
      <c r="I54" t="str" cm="1">
        <f t="array" ref="I54">_xlfn.IFS(D54&lt;18.5,"Underweight",AND(D54&gt;=18.5,D54&lt;=24.9),"Normal weight",AND(D54&gt;=25,D54&lt;=29.9),"Overweight",D54&gt;=30,"Obese")</f>
        <v>Overweight</v>
      </c>
      <c r="J54" cm="1">
        <f t="array" ref="J54">_xlfn.IFS(I54="Underweight",1,I54="Normal weight",2,I54="Overweight",3,I54="Obese",4)</f>
        <v>3</v>
      </c>
      <c r="K54" t="str" cm="1">
        <f t="array" ref="K54">_xlfn.IFS(E54=0,"Small Family Size",AND(E54&gt;=1,E54&lt;=2),"Normal Family Size",E54&gt;=3,"Large Family Size")</f>
        <v>Small Family Size</v>
      </c>
      <c r="L54" cm="1">
        <f t="array" ref="L54">_xlfn.IFS(K54="Small Family Size",1,K54="Normal Family Size",2,K54="Large Family Size",3)</f>
        <v>1</v>
      </c>
      <c r="M54" cm="1">
        <f t="array" ref="M54">_xlfn.IFS(G54="southwest",1,G54="northwest",2,G54="southeast",3,G54="northeast",4)</f>
        <v>3</v>
      </c>
      <c r="N54" t="str" cm="1">
        <f t="array" ref="N54">_xlfn.IFS(AND(E55&gt;=0,E55&lt;=2),"Normal Family Size",E55&gt;=3,"Large Family Size")</f>
        <v>Normal Family Size</v>
      </c>
      <c r="P54" t="str" cm="1">
        <f t="array" ref="P54">_xlfn.IFS(AND(E54=0,C54="female"),"Small Family Size Female",AND(E54=0,C54="male"),"Small Family Size Male",AND(E54&gt;=1,E54&lt;=2),"Normal Family Size",E54&gt;=3,"Large Family Size")</f>
        <v>Small Family Size Male</v>
      </c>
      <c r="Q54" cm="1">
        <f t="array" ref="Q54">_xlfn.IFS(P54="Small Family Size Female",1,P54="Small Family Size Male",2,P54="Normal Family Size",3,P54="Large Family Size",4)</f>
        <v>2</v>
      </c>
      <c r="R54" t="str" cm="1">
        <f t="array" ref="R54">_xlfn.IFS(AND(E54=0,F54="yes"),"Small Family Size smoker",AND(E54=0,F54="no"),"Small Family Size non-smoker",AND(E54&gt;=1,E54&lt;=2),"Normal Family Size",E54&gt;=3,"Large Family Size")</f>
        <v>Small Family Size non-smoker</v>
      </c>
      <c r="S54" cm="1">
        <f t="array" ref="S54">_xlfn.IFS(R54="Small Family Size smoker",1,R54="Small Family Size non-smoker",2,R54="Normal Family Size",3,R54="Large Family Size",4)</f>
        <v>2</v>
      </c>
      <c r="T54" s="1" t="str">
        <f t="shared" si="0"/>
        <v>Below Average</v>
      </c>
      <c r="U54" s="2">
        <f t="shared" si="1"/>
        <v>0</v>
      </c>
      <c r="V54" t="str" cm="1">
        <f t="array" ref="V54">_xlfn.IFS(AND(K54="Small Family Size",U54=1),"SFS_AA",AND(K54="Small Family Size",U54=0),"SFS_BA",AND(K54="Normal Family Size",OR(U54=1,U54=0)),"NFS",AND(K54="Large Family Size",OR(U54=1,U54=0)),"LFS")</f>
        <v>SFS_BA</v>
      </c>
      <c r="W54" cm="1">
        <f t="array" ref="W54">_xlfn.IFS(V54="SFS_BA",1,V54="SFS_AA",2,V54="NFS",3,V54="LFS",4)</f>
        <v>1</v>
      </c>
      <c r="Y54" s="1"/>
    </row>
    <row r="55" spans="1:25" x14ac:dyDescent="0.45">
      <c r="A55">
        <v>785</v>
      </c>
      <c r="B55">
        <v>18</v>
      </c>
      <c r="C55" t="s">
        <v>23</v>
      </c>
      <c r="D55">
        <v>33.700000000000003</v>
      </c>
      <c r="E55">
        <v>0</v>
      </c>
      <c r="F55" t="s">
        <v>24</v>
      </c>
      <c r="G55" t="s">
        <v>21</v>
      </c>
      <c r="H55">
        <v>1136.4000000000001</v>
      </c>
      <c r="I55" t="str" cm="1">
        <f t="array" ref="I55">_xlfn.IFS(D55&lt;18.5,"Underweight",AND(D55&gt;=18.5,D55&lt;=24.9),"Normal weight",AND(D55&gt;=25,D55&lt;=29.9),"Overweight",D55&gt;=30,"Obese")</f>
        <v>Obese</v>
      </c>
      <c r="J55" cm="1">
        <f t="array" ref="J55">_xlfn.IFS(I55="Underweight",1,I55="Normal weight",2,I55="Overweight",3,I55="Obese",4)</f>
        <v>4</v>
      </c>
      <c r="K55" t="str" cm="1">
        <f t="array" ref="K55">_xlfn.IFS(E55=0,"Small Family Size",AND(E55&gt;=1,E55&lt;=2),"Normal Family Size",E55&gt;=3,"Large Family Size")</f>
        <v>Small Family Size</v>
      </c>
      <c r="L55" cm="1">
        <f t="array" ref="L55">_xlfn.IFS(K55="Small Family Size",1,K55="Normal Family Size",2,K55="Large Family Size",3)</f>
        <v>1</v>
      </c>
      <c r="M55" cm="1">
        <f t="array" ref="M55">_xlfn.IFS(G55="southwest",1,G55="northwest",2,G55="southeast",3,G55="northeast",4)</f>
        <v>3</v>
      </c>
      <c r="N55" t="str" cm="1">
        <f t="array" ref="N55">_xlfn.IFS(AND(E56&gt;=0,E56&lt;=2),"Normal Family Size",E56&gt;=3,"Large Family Size")</f>
        <v>Normal Family Size</v>
      </c>
      <c r="P55" t="str" cm="1">
        <f t="array" ref="P55">_xlfn.IFS(AND(E55=0,C55="female"),"Small Family Size Female",AND(E55=0,C55="male"),"Small Family Size Male",AND(E55&gt;=1,E55&lt;=2),"Normal Family Size",E55&gt;=3,"Large Family Size")</f>
        <v>Small Family Size Male</v>
      </c>
      <c r="Q55" cm="1">
        <f t="array" ref="Q55">_xlfn.IFS(P55="Small Family Size Female",1,P55="Small Family Size Male",2,P55="Normal Family Size",3,P55="Large Family Size",4)</f>
        <v>2</v>
      </c>
      <c r="R55" t="str" cm="1">
        <f t="array" ref="R55">_xlfn.IFS(AND(E55=0,F55="yes"),"Small Family Size smoker",AND(E55=0,F55="no"),"Small Family Size non-smoker",AND(E55&gt;=1,E55&lt;=2),"Normal Family Size",E55&gt;=3,"Large Family Size")</f>
        <v>Small Family Size non-smoker</v>
      </c>
      <c r="S55" cm="1">
        <f t="array" ref="S55">_xlfn.IFS(R55="Small Family Size smoker",1,R55="Small Family Size non-smoker",2,R55="Normal Family Size",3,R55="Large Family Size",4)</f>
        <v>2</v>
      </c>
      <c r="T55" s="1" t="str">
        <f t="shared" si="0"/>
        <v>Below Average</v>
      </c>
      <c r="U55" s="2">
        <f t="shared" si="1"/>
        <v>0</v>
      </c>
      <c r="V55" t="str" cm="1">
        <f t="array" ref="V55">_xlfn.IFS(AND(K55="Small Family Size",U55=1),"SFS_AA",AND(K55="Small Family Size",U55=0),"SFS_BA",AND(K55="Normal Family Size",OR(U55=1,U55=0)),"NFS",AND(K55="Large Family Size",OR(U55=1,U55=0)),"LFS")</f>
        <v>SFS_BA</v>
      </c>
      <c r="W55" cm="1">
        <f t="array" ref="W55">_xlfn.IFS(V55="SFS_BA",1,V55="SFS_AA",2,V55="NFS",3,V55="LFS",4)</f>
        <v>1</v>
      </c>
      <c r="Y55" s="1"/>
    </row>
    <row r="56" spans="1:25" x14ac:dyDescent="0.45">
      <c r="A56">
        <v>782</v>
      </c>
      <c r="B56">
        <v>18</v>
      </c>
      <c r="C56" t="s">
        <v>23</v>
      </c>
      <c r="D56">
        <v>28.5</v>
      </c>
      <c r="E56">
        <v>0</v>
      </c>
      <c r="F56" t="s">
        <v>24</v>
      </c>
      <c r="G56" t="s">
        <v>22</v>
      </c>
      <c r="H56">
        <v>1712.23</v>
      </c>
      <c r="I56" t="str" cm="1">
        <f t="array" ref="I56">_xlfn.IFS(D56&lt;18.5,"Underweight",AND(D56&gt;=18.5,D56&lt;=24.9),"Normal weight",AND(D56&gt;=25,D56&lt;=29.9),"Overweight",D56&gt;=30,"Obese")</f>
        <v>Overweight</v>
      </c>
      <c r="J56" cm="1">
        <f t="array" ref="J56">_xlfn.IFS(I56="Underweight",1,I56="Normal weight",2,I56="Overweight",3,I56="Obese",4)</f>
        <v>3</v>
      </c>
      <c r="K56" t="str" cm="1">
        <f t="array" ref="K56">_xlfn.IFS(E56=0,"Small Family Size",AND(E56&gt;=1,E56&lt;=2),"Normal Family Size",E56&gt;=3,"Large Family Size")</f>
        <v>Small Family Size</v>
      </c>
      <c r="L56" cm="1">
        <f t="array" ref="L56">_xlfn.IFS(K56="Small Family Size",1,K56="Normal Family Size",2,K56="Large Family Size",3)</f>
        <v>1</v>
      </c>
      <c r="M56" cm="1">
        <f t="array" ref="M56">_xlfn.IFS(G56="southwest",1,G56="northwest",2,G56="southeast",3,G56="northeast",4)</f>
        <v>4</v>
      </c>
      <c r="N56" t="str" cm="1">
        <f t="array" ref="N56">_xlfn.IFS(AND(E57&gt;=0,E57&lt;=2),"Normal Family Size",E57&gt;=3,"Large Family Size")</f>
        <v>Normal Family Size</v>
      </c>
      <c r="P56" t="str" cm="1">
        <f t="array" ref="P56">_xlfn.IFS(AND(E56=0,C56="female"),"Small Family Size Female",AND(E56=0,C56="male"),"Small Family Size Male",AND(E56&gt;=1,E56&lt;=2),"Normal Family Size",E56&gt;=3,"Large Family Size")</f>
        <v>Small Family Size Male</v>
      </c>
      <c r="Q56" cm="1">
        <f t="array" ref="Q56">_xlfn.IFS(P56="Small Family Size Female",1,P56="Small Family Size Male",2,P56="Normal Family Size",3,P56="Large Family Size",4)</f>
        <v>2</v>
      </c>
      <c r="R56" t="str" cm="1">
        <f t="array" ref="R56">_xlfn.IFS(AND(E56=0,F56="yes"),"Small Family Size smoker",AND(E56=0,F56="no"),"Small Family Size non-smoker",AND(E56&gt;=1,E56&lt;=2),"Normal Family Size",E56&gt;=3,"Large Family Size")</f>
        <v>Small Family Size non-smoker</v>
      </c>
      <c r="S56" cm="1">
        <f t="array" ref="S56">_xlfn.IFS(R56="Small Family Size smoker",1,R56="Small Family Size non-smoker",2,R56="Normal Family Size",3,R56="Large Family Size",4)</f>
        <v>2</v>
      </c>
      <c r="T56" s="1" t="str">
        <f t="shared" si="0"/>
        <v>Below Average</v>
      </c>
      <c r="U56" s="2">
        <f t="shared" si="1"/>
        <v>0</v>
      </c>
      <c r="V56" t="str" cm="1">
        <f t="array" ref="V56">_xlfn.IFS(AND(K56="Small Family Size",U56=1),"SFS_AA",AND(K56="Small Family Size",U56=0),"SFS_BA",AND(K56="Normal Family Size",OR(U56=1,U56=0)),"NFS",AND(K56="Large Family Size",OR(U56=1,U56=0)),"LFS")</f>
        <v>SFS_BA</v>
      </c>
      <c r="W56" cm="1">
        <f t="array" ref="W56">_xlfn.IFS(V56="SFS_BA",1,V56="SFS_AA",2,V56="NFS",3,V56="LFS",4)</f>
        <v>1</v>
      </c>
      <c r="Y56" s="1"/>
    </row>
    <row r="57" spans="1:25" x14ac:dyDescent="0.45">
      <c r="A57">
        <v>773</v>
      </c>
      <c r="B57">
        <v>24</v>
      </c>
      <c r="C57" t="s">
        <v>23</v>
      </c>
      <c r="D57">
        <v>29.3</v>
      </c>
      <c r="E57">
        <v>0</v>
      </c>
      <c r="F57" t="s">
        <v>24</v>
      </c>
      <c r="G57" t="s">
        <v>19</v>
      </c>
      <c r="H57">
        <v>1977.82</v>
      </c>
      <c r="I57" t="str" cm="1">
        <f t="array" ref="I57">_xlfn.IFS(D57&lt;18.5,"Underweight",AND(D57&gt;=18.5,D57&lt;=24.9),"Normal weight",AND(D57&gt;=25,D57&lt;=29.9),"Overweight",D57&gt;=30,"Obese")</f>
        <v>Overweight</v>
      </c>
      <c r="J57" cm="1">
        <f t="array" ref="J57">_xlfn.IFS(I57="Underweight",1,I57="Normal weight",2,I57="Overweight",3,I57="Obese",4)</f>
        <v>3</v>
      </c>
      <c r="K57" t="str" cm="1">
        <f t="array" ref="K57">_xlfn.IFS(E57=0,"Small Family Size",AND(E57&gt;=1,E57&lt;=2),"Normal Family Size",E57&gt;=3,"Large Family Size")</f>
        <v>Small Family Size</v>
      </c>
      <c r="L57" cm="1">
        <f t="array" ref="L57">_xlfn.IFS(K57="Small Family Size",1,K57="Normal Family Size",2,K57="Large Family Size",3)</f>
        <v>1</v>
      </c>
      <c r="M57" cm="1">
        <f t="array" ref="M57">_xlfn.IFS(G57="southwest",1,G57="northwest",2,G57="southeast",3,G57="northeast",4)</f>
        <v>1</v>
      </c>
      <c r="N57" t="str" cm="1">
        <f t="array" ref="N57">_xlfn.IFS(AND(E58&gt;=0,E58&lt;=2),"Normal Family Size",E58&gt;=3,"Large Family Size")</f>
        <v>Normal Family Size</v>
      </c>
      <c r="P57" t="str" cm="1">
        <f t="array" ref="P57">_xlfn.IFS(AND(E57=0,C57="female"),"Small Family Size Female",AND(E57=0,C57="male"),"Small Family Size Male",AND(E57&gt;=1,E57&lt;=2),"Normal Family Size",E57&gt;=3,"Large Family Size")</f>
        <v>Small Family Size Male</v>
      </c>
      <c r="Q57" cm="1">
        <f t="array" ref="Q57">_xlfn.IFS(P57="Small Family Size Female",1,P57="Small Family Size Male",2,P57="Normal Family Size",3,P57="Large Family Size",4)</f>
        <v>2</v>
      </c>
      <c r="R57" t="str" cm="1">
        <f t="array" ref="R57">_xlfn.IFS(AND(E57=0,F57="yes"),"Small Family Size smoker",AND(E57=0,F57="no"),"Small Family Size non-smoker",AND(E57&gt;=1,E57&lt;=2),"Normal Family Size",E57&gt;=3,"Large Family Size")</f>
        <v>Small Family Size non-smoker</v>
      </c>
      <c r="S57" cm="1">
        <f t="array" ref="S57">_xlfn.IFS(R57="Small Family Size smoker",1,R57="Small Family Size non-smoker",2,R57="Normal Family Size",3,R57="Large Family Size",4)</f>
        <v>2</v>
      </c>
      <c r="T57" s="1" t="str">
        <f t="shared" si="0"/>
        <v>Below Average</v>
      </c>
      <c r="U57" s="2">
        <f t="shared" si="1"/>
        <v>0</v>
      </c>
      <c r="V57" t="str" cm="1">
        <f t="array" ref="V57">_xlfn.IFS(AND(K57="Small Family Size",U57=1),"SFS_AA",AND(K57="Small Family Size",U57=0),"SFS_BA",AND(K57="Normal Family Size",OR(U57=1,U57=0)),"NFS",AND(K57="Large Family Size",OR(U57=1,U57=0)),"LFS")</f>
        <v>SFS_BA</v>
      </c>
      <c r="W57" cm="1">
        <f t="array" ref="W57">_xlfn.IFS(V57="SFS_BA",1,V57="SFS_AA",2,V57="NFS",3,V57="LFS",4)</f>
        <v>1</v>
      </c>
      <c r="Y57" s="1"/>
    </row>
    <row r="58" spans="1:25" x14ac:dyDescent="0.45">
      <c r="A58">
        <v>763</v>
      </c>
      <c r="B58">
        <v>41</v>
      </c>
      <c r="C58" t="s">
        <v>23</v>
      </c>
      <c r="D58">
        <v>40.299999999999997</v>
      </c>
      <c r="E58">
        <v>0</v>
      </c>
      <c r="F58" t="s">
        <v>24</v>
      </c>
      <c r="G58" t="s">
        <v>21</v>
      </c>
      <c r="H58">
        <v>5709.16</v>
      </c>
      <c r="I58" t="str" cm="1">
        <f t="array" ref="I58">_xlfn.IFS(D58&lt;18.5,"Underweight",AND(D58&gt;=18.5,D58&lt;=24.9),"Normal weight",AND(D58&gt;=25,D58&lt;=29.9),"Overweight",D58&gt;=30,"Obese")</f>
        <v>Obese</v>
      </c>
      <c r="J58" cm="1">
        <f t="array" ref="J58">_xlfn.IFS(I58="Underweight",1,I58="Normal weight",2,I58="Overweight",3,I58="Obese",4)</f>
        <v>4</v>
      </c>
      <c r="K58" t="str" cm="1">
        <f t="array" ref="K58">_xlfn.IFS(E58=0,"Small Family Size",AND(E58&gt;=1,E58&lt;=2),"Normal Family Size",E58&gt;=3,"Large Family Size")</f>
        <v>Small Family Size</v>
      </c>
      <c r="L58" cm="1">
        <f t="array" ref="L58">_xlfn.IFS(K58="Small Family Size",1,K58="Normal Family Size",2,K58="Large Family Size",3)</f>
        <v>1</v>
      </c>
      <c r="M58" cm="1">
        <f t="array" ref="M58">_xlfn.IFS(G58="southwest",1,G58="northwest",2,G58="southeast",3,G58="northeast",4)</f>
        <v>3</v>
      </c>
      <c r="N58" t="str" cm="1">
        <f t="array" ref="N58">_xlfn.IFS(AND(E59&gt;=0,E59&lt;=2),"Normal Family Size",E59&gt;=3,"Large Family Size")</f>
        <v>Normal Family Size</v>
      </c>
      <c r="P58" t="str" cm="1">
        <f t="array" ref="P58">_xlfn.IFS(AND(E58=0,C58="female"),"Small Family Size Female",AND(E58=0,C58="male"),"Small Family Size Male",AND(E58&gt;=1,E58&lt;=2),"Normal Family Size",E58&gt;=3,"Large Family Size")</f>
        <v>Small Family Size Male</v>
      </c>
      <c r="Q58" cm="1">
        <f t="array" ref="Q58">_xlfn.IFS(P58="Small Family Size Female",1,P58="Small Family Size Male",2,P58="Normal Family Size",3,P58="Large Family Size",4)</f>
        <v>2</v>
      </c>
      <c r="R58" t="str" cm="1">
        <f t="array" ref="R58">_xlfn.IFS(AND(E58=0,F58="yes"),"Small Family Size smoker",AND(E58=0,F58="no"),"Small Family Size non-smoker",AND(E58&gt;=1,E58&lt;=2),"Normal Family Size",E58&gt;=3,"Large Family Size")</f>
        <v>Small Family Size non-smoker</v>
      </c>
      <c r="S58" cm="1">
        <f t="array" ref="S58">_xlfn.IFS(R58="Small Family Size smoker",1,R58="Small Family Size non-smoker",2,R58="Normal Family Size",3,R58="Large Family Size",4)</f>
        <v>2</v>
      </c>
      <c r="T58" s="1" t="str">
        <f t="shared" si="0"/>
        <v>Below Average</v>
      </c>
      <c r="U58" s="2">
        <f t="shared" si="1"/>
        <v>0</v>
      </c>
      <c r="V58" t="str" cm="1">
        <f t="array" ref="V58">_xlfn.IFS(AND(K58="Small Family Size",U58=1),"SFS_AA",AND(K58="Small Family Size",U58=0),"SFS_BA",AND(K58="Normal Family Size",OR(U58=1,U58=0)),"NFS",AND(K58="Large Family Size",OR(U58=1,U58=0)),"LFS")</f>
        <v>SFS_BA</v>
      </c>
      <c r="W58" cm="1">
        <f t="array" ref="W58">_xlfn.IFS(V58="SFS_BA",1,V58="SFS_AA",2,V58="NFS",3,V58="LFS",4)</f>
        <v>1</v>
      </c>
      <c r="Y58" s="1"/>
    </row>
    <row r="59" spans="1:25" x14ac:dyDescent="0.45">
      <c r="A59">
        <v>759</v>
      </c>
      <c r="B59">
        <v>19</v>
      </c>
      <c r="C59" t="s">
        <v>23</v>
      </c>
      <c r="D59">
        <v>20.7</v>
      </c>
      <c r="E59">
        <v>0</v>
      </c>
      <c r="F59" t="s">
        <v>24</v>
      </c>
      <c r="G59" t="s">
        <v>19</v>
      </c>
      <c r="H59">
        <v>1242.82</v>
      </c>
      <c r="I59" t="str" cm="1">
        <f t="array" ref="I59">_xlfn.IFS(D59&lt;18.5,"Underweight",AND(D59&gt;=18.5,D59&lt;=24.9),"Normal weight",AND(D59&gt;=25,D59&lt;=29.9),"Overweight",D59&gt;=30,"Obese")</f>
        <v>Normal weight</v>
      </c>
      <c r="J59" cm="1">
        <f t="array" ref="J59">_xlfn.IFS(I59="Underweight",1,I59="Normal weight",2,I59="Overweight",3,I59="Obese",4)</f>
        <v>2</v>
      </c>
      <c r="K59" t="str" cm="1">
        <f t="array" ref="K59">_xlfn.IFS(E59=0,"Small Family Size",AND(E59&gt;=1,E59&lt;=2),"Normal Family Size",E59&gt;=3,"Large Family Size")</f>
        <v>Small Family Size</v>
      </c>
      <c r="L59" cm="1">
        <f t="array" ref="L59">_xlfn.IFS(K59="Small Family Size",1,K59="Normal Family Size",2,K59="Large Family Size",3)</f>
        <v>1</v>
      </c>
      <c r="M59" cm="1">
        <f t="array" ref="M59">_xlfn.IFS(G59="southwest",1,G59="northwest",2,G59="southeast",3,G59="northeast",4)</f>
        <v>1</v>
      </c>
      <c r="N59" t="str" cm="1">
        <f t="array" ref="N59">_xlfn.IFS(AND(E60&gt;=0,E60&lt;=2),"Normal Family Size",E60&gt;=3,"Large Family Size")</f>
        <v>Normal Family Size</v>
      </c>
      <c r="P59" t="str" cm="1">
        <f t="array" ref="P59">_xlfn.IFS(AND(E59=0,C59="female"),"Small Family Size Female",AND(E59=0,C59="male"),"Small Family Size Male",AND(E59&gt;=1,E59&lt;=2),"Normal Family Size",E59&gt;=3,"Large Family Size")</f>
        <v>Small Family Size Male</v>
      </c>
      <c r="Q59" cm="1">
        <f t="array" ref="Q59">_xlfn.IFS(P59="Small Family Size Female",1,P59="Small Family Size Male",2,P59="Normal Family Size",3,P59="Large Family Size",4)</f>
        <v>2</v>
      </c>
      <c r="R59" t="str" cm="1">
        <f t="array" ref="R59">_xlfn.IFS(AND(E59=0,F59="yes"),"Small Family Size smoker",AND(E59=0,F59="no"),"Small Family Size non-smoker",AND(E59&gt;=1,E59&lt;=2),"Normal Family Size",E59&gt;=3,"Large Family Size")</f>
        <v>Small Family Size non-smoker</v>
      </c>
      <c r="S59" cm="1">
        <f t="array" ref="S59">_xlfn.IFS(R59="Small Family Size smoker",1,R59="Small Family Size non-smoker",2,R59="Normal Family Size",3,R59="Large Family Size",4)</f>
        <v>2</v>
      </c>
      <c r="T59" s="1" t="str">
        <f t="shared" si="0"/>
        <v>Below Average</v>
      </c>
      <c r="U59" s="2">
        <f t="shared" si="1"/>
        <v>0</v>
      </c>
      <c r="V59" t="str" cm="1">
        <f t="array" ref="V59">_xlfn.IFS(AND(K59="Small Family Size",U59=1),"SFS_AA",AND(K59="Small Family Size",U59=0),"SFS_BA",AND(K59="Normal Family Size",OR(U59=1,U59=0)),"NFS",AND(K59="Large Family Size",OR(U59=1,U59=0)),"LFS")</f>
        <v>SFS_BA</v>
      </c>
      <c r="W59" cm="1">
        <f t="array" ref="W59">_xlfn.IFS(V59="SFS_BA",1,V59="SFS_AA",2,V59="NFS",3,V59="LFS",4)</f>
        <v>1</v>
      </c>
      <c r="Y59" s="1"/>
    </row>
    <row r="60" spans="1:25" x14ac:dyDescent="0.45">
      <c r="A60">
        <v>757</v>
      </c>
      <c r="B60">
        <v>19</v>
      </c>
      <c r="C60" t="s">
        <v>23</v>
      </c>
      <c r="D60">
        <v>30.6</v>
      </c>
      <c r="E60">
        <v>0</v>
      </c>
      <c r="F60" t="s">
        <v>24</v>
      </c>
      <c r="G60" t="s">
        <v>20</v>
      </c>
      <c r="H60">
        <v>1639.56</v>
      </c>
      <c r="I60" t="str" cm="1">
        <f t="array" ref="I60">_xlfn.IFS(D60&lt;18.5,"Underweight",AND(D60&gt;=18.5,D60&lt;=24.9),"Normal weight",AND(D60&gt;=25,D60&lt;=29.9),"Overweight",D60&gt;=30,"Obese")</f>
        <v>Obese</v>
      </c>
      <c r="J60" cm="1">
        <f t="array" ref="J60">_xlfn.IFS(I60="Underweight",1,I60="Normal weight",2,I60="Overweight",3,I60="Obese",4)</f>
        <v>4</v>
      </c>
      <c r="K60" t="str" cm="1">
        <f t="array" ref="K60">_xlfn.IFS(E60=0,"Small Family Size",AND(E60&gt;=1,E60&lt;=2),"Normal Family Size",E60&gt;=3,"Large Family Size")</f>
        <v>Small Family Size</v>
      </c>
      <c r="L60" cm="1">
        <f t="array" ref="L60">_xlfn.IFS(K60="Small Family Size",1,K60="Normal Family Size",2,K60="Large Family Size",3)</f>
        <v>1</v>
      </c>
      <c r="M60" cm="1">
        <f t="array" ref="M60">_xlfn.IFS(G60="southwest",1,G60="northwest",2,G60="southeast",3,G60="northeast",4)</f>
        <v>2</v>
      </c>
      <c r="N60" t="str" cm="1">
        <f t="array" ref="N60">_xlfn.IFS(AND(E61&gt;=0,E61&lt;=2),"Normal Family Size",E61&gt;=3,"Large Family Size")</f>
        <v>Normal Family Size</v>
      </c>
      <c r="P60" t="str" cm="1">
        <f t="array" ref="P60">_xlfn.IFS(AND(E60=0,C60="female"),"Small Family Size Female",AND(E60=0,C60="male"),"Small Family Size Male",AND(E60&gt;=1,E60&lt;=2),"Normal Family Size",E60&gt;=3,"Large Family Size")</f>
        <v>Small Family Size Male</v>
      </c>
      <c r="Q60" cm="1">
        <f t="array" ref="Q60">_xlfn.IFS(P60="Small Family Size Female",1,P60="Small Family Size Male",2,P60="Normal Family Size",3,P60="Large Family Size",4)</f>
        <v>2</v>
      </c>
      <c r="R60" t="str" cm="1">
        <f t="array" ref="R60">_xlfn.IFS(AND(E60=0,F60="yes"),"Small Family Size smoker",AND(E60=0,F60="no"),"Small Family Size non-smoker",AND(E60&gt;=1,E60&lt;=2),"Normal Family Size",E60&gt;=3,"Large Family Size")</f>
        <v>Small Family Size non-smoker</v>
      </c>
      <c r="S60" cm="1">
        <f t="array" ref="S60">_xlfn.IFS(R60="Small Family Size smoker",1,R60="Small Family Size non-smoker",2,R60="Normal Family Size",3,R60="Large Family Size",4)</f>
        <v>2</v>
      </c>
      <c r="T60" s="1" t="str">
        <f t="shared" si="0"/>
        <v>Below Average</v>
      </c>
      <c r="U60" s="2">
        <f t="shared" si="1"/>
        <v>0</v>
      </c>
      <c r="V60" t="str" cm="1">
        <f t="array" ref="V60">_xlfn.IFS(AND(K60="Small Family Size",U60=1),"SFS_AA",AND(K60="Small Family Size",U60=0),"SFS_BA",AND(K60="Normal Family Size",OR(U60=1,U60=0)),"NFS",AND(K60="Large Family Size",OR(U60=1,U60=0)),"LFS")</f>
        <v>SFS_BA</v>
      </c>
      <c r="W60" cm="1">
        <f t="array" ref="W60">_xlfn.IFS(V60="SFS_BA",1,V60="SFS_AA",2,V60="NFS",3,V60="LFS",4)</f>
        <v>1</v>
      </c>
      <c r="Y60" s="1"/>
    </row>
    <row r="61" spans="1:25" x14ac:dyDescent="0.45">
      <c r="A61">
        <v>754</v>
      </c>
      <c r="B61">
        <v>22</v>
      </c>
      <c r="C61" t="s">
        <v>23</v>
      </c>
      <c r="D61">
        <v>26.8</v>
      </c>
      <c r="E61">
        <v>0</v>
      </c>
      <c r="F61" t="s">
        <v>24</v>
      </c>
      <c r="G61" t="s">
        <v>21</v>
      </c>
      <c r="H61">
        <v>1665</v>
      </c>
      <c r="I61" t="str" cm="1">
        <f t="array" ref="I61">_xlfn.IFS(D61&lt;18.5,"Underweight",AND(D61&gt;=18.5,D61&lt;=24.9),"Normal weight",AND(D61&gt;=25,D61&lt;=29.9),"Overweight",D61&gt;=30,"Obese")</f>
        <v>Overweight</v>
      </c>
      <c r="J61" cm="1">
        <f t="array" ref="J61">_xlfn.IFS(I61="Underweight",1,I61="Normal weight",2,I61="Overweight",3,I61="Obese",4)</f>
        <v>3</v>
      </c>
      <c r="K61" t="str" cm="1">
        <f t="array" ref="K61">_xlfn.IFS(E61=0,"Small Family Size",AND(E61&gt;=1,E61&lt;=2),"Normal Family Size",E61&gt;=3,"Large Family Size")</f>
        <v>Small Family Size</v>
      </c>
      <c r="L61" cm="1">
        <f t="array" ref="L61">_xlfn.IFS(K61="Small Family Size",1,K61="Normal Family Size",2,K61="Large Family Size",3)</f>
        <v>1</v>
      </c>
      <c r="M61" cm="1">
        <f t="array" ref="M61">_xlfn.IFS(G61="southwest",1,G61="northwest",2,G61="southeast",3,G61="northeast",4)</f>
        <v>3</v>
      </c>
      <c r="N61" t="str" cm="1">
        <f t="array" ref="N61">_xlfn.IFS(AND(E62&gt;=0,E62&lt;=2),"Normal Family Size",E62&gt;=3,"Large Family Size")</f>
        <v>Normal Family Size</v>
      </c>
      <c r="P61" t="str" cm="1">
        <f t="array" ref="P61">_xlfn.IFS(AND(E61=0,C61="female"),"Small Family Size Female",AND(E61=0,C61="male"),"Small Family Size Male",AND(E61&gt;=1,E61&lt;=2),"Normal Family Size",E61&gt;=3,"Large Family Size")</f>
        <v>Small Family Size Male</v>
      </c>
      <c r="Q61" cm="1">
        <f t="array" ref="Q61">_xlfn.IFS(P61="Small Family Size Female",1,P61="Small Family Size Male",2,P61="Normal Family Size",3,P61="Large Family Size",4)</f>
        <v>2</v>
      </c>
      <c r="R61" t="str" cm="1">
        <f t="array" ref="R61">_xlfn.IFS(AND(E61=0,F61="yes"),"Small Family Size smoker",AND(E61=0,F61="no"),"Small Family Size non-smoker",AND(E61&gt;=1,E61&lt;=2),"Normal Family Size",E61&gt;=3,"Large Family Size")</f>
        <v>Small Family Size non-smoker</v>
      </c>
      <c r="S61" cm="1">
        <f t="array" ref="S61">_xlfn.IFS(R61="Small Family Size smoker",1,R61="Small Family Size non-smoker",2,R61="Normal Family Size",3,R61="Large Family Size",4)</f>
        <v>2</v>
      </c>
      <c r="T61" s="1" t="str">
        <f t="shared" si="0"/>
        <v>Below Average</v>
      </c>
      <c r="U61" s="2">
        <f t="shared" si="1"/>
        <v>0</v>
      </c>
      <c r="V61" t="str" cm="1">
        <f t="array" ref="V61">_xlfn.IFS(AND(K61="Small Family Size",U61=1),"SFS_AA",AND(K61="Small Family Size",U61=0),"SFS_BA",AND(K61="Normal Family Size",OR(U61=1,U61=0)),"NFS",AND(K61="Large Family Size",OR(U61=1,U61=0)),"LFS")</f>
        <v>SFS_BA</v>
      </c>
      <c r="W61" cm="1">
        <f t="array" ref="W61">_xlfn.IFS(V61="SFS_BA",1,V61="SFS_AA",2,V61="NFS",3,V61="LFS",4)</f>
        <v>1</v>
      </c>
      <c r="Y61" s="1"/>
    </row>
    <row r="62" spans="1:25" x14ac:dyDescent="0.45">
      <c r="A62">
        <v>751</v>
      </c>
      <c r="B62">
        <v>27</v>
      </c>
      <c r="C62" t="s">
        <v>23</v>
      </c>
      <c r="D62">
        <v>30.5</v>
      </c>
      <c r="E62">
        <v>0</v>
      </c>
      <c r="F62" t="s">
        <v>24</v>
      </c>
      <c r="G62" t="s">
        <v>19</v>
      </c>
      <c r="H62">
        <v>2494.02</v>
      </c>
      <c r="I62" t="str" cm="1">
        <f t="array" ref="I62">_xlfn.IFS(D62&lt;18.5,"Underweight",AND(D62&gt;=18.5,D62&lt;=24.9),"Normal weight",AND(D62&gt;=25,D62&lt;=29.9),"Overweight",D62&gt;=30,"Obese")</f>
        <v>Obese</v>
      </c>
      <c r="J62" cm="1">
        <f t="array" ref="J62">_xlfn.IFS(I62="Underweight",1,I62="Normal weight",2,I62="Overweight",3,I62="Obese",4)</f>
        <v>4</v>
      </c>
      <c r="K62" t="str" cm="1">
        <f t="array" ref="K62">_xlfn.IFS(E62=0,"Small Family Size",AND(E62&gt;=1,E62&lt;=2),"Normal Family Size",E62&gt;=3,"Large Family Size")</f>
        <v>Small Family Size</v>
      </c>
      <c r="L62" cm="1">
        <f t="array" ref="L62">_xlfn.IFS(K62="Small Family Size",1,K62="Normal Family Size",2,K62="Large Family Size",3)</f>
        <v>1</v>
      </c>
      <c r="M62" cm="1">
        <f t="array" ref="M62">_xlfn.IFS(G62="southwest",1,G62="northwest",2,G62="southeast",3,G62="northeast",4)</f>
        <v>1</v>
      </c>
      <c r="N62" t="str" cm="1">
        <f t="array" ref="N62">_xlfn.IFS(AND(E63&gt;=0,E63&lt;=2),"Normal Family Size",E63&gt;=3,"Large Family Size")</f>
        <v>Normal Family Size</v>
      </c>
      <c r="P62" t="str" cm="1">
        <f t="array" ref="P62">_xlfn.IFS(AND(E62=0,C62="female"),"Small Family Size Female",AND(E62=0,C62="male"),"Small Family Size Male",AND(E62&gt;=1,E62&lt;=2),"Normal Family Size",E62&gt;=3,"Large Family Size")</f>
        <v>Small Family Size Male</v>
      </c>
      <c r="Q62" cm="1">
        <f t="array" ref="Q62">_xlfn.IFS(P62="Small Family Size Female",1,P62="Small Family Size Male",2,P62="Normal Family Size",3,P62="Large Family Size",4)</f>
        <v>2</v>
      </c>
      <c r="R62" t="str" cm="1">
        <f t="array" ref="R62">_xlfn.IFS(AND(E62=0,F62="yes"),"Small Family Size smoker",AND(E62=0,F62="no"),"Small Family Size non-smoker",AND(E62&gt;=1,E62&lt;=2),"Normal Family Size",E62&gt;=3,"Large Family Size")</f>
        <v>Small Family Size non-smoker</v>
      </c>
      <c r="S62" cm="1">
        <f t="array" ref="S62">_xlfn.IFS(R62="Small Family Size smoker",1,R62="Small Family Size non-smoker",2,R62="Normal Family Size",3,R62="Large Family Size",4)</f>
        <v>2</v>
      </c>
      <c r="T62" s="1" t="str">
        <f t="shared" si="0"/>
        <v>Below Average</v>
      </c>
      <c r="U62" s="2">
        <f t="shared" si="1"/>
        <v>0</v>
      </c>
      <c r="V62" t="str" cm="1">
        <f t="array" ref="V62">_xlfn.IFS(AND(K62="Small Family Size",U62=1),"SFS_AA",AND(K62="Small Family Size",U62=0),"SFS_BA",AND(K62="Normal Family Size",OR(U62=1,U62=0)),"NFS",AND(K62="Large Family Size",OR(U62=1,U62=0)),"LFS")</f>
        <v>SFS_BA</v>
      </c>
      <c r="W62" cm="1">
        <f t="array" ref="W62">_xlfn.IFS(V62="SFS_BA",1,V62="SFS_AA",2,V62="NFS",3,V62="LFS",4)</f>
        <v>1</v>
      </c>
      <c r="Y62" s="1"/>
    </row>
    <row r="63" spans="1:25" x14ac:dyDescent="0.45">
      <c r="A63">
        <v>750</v>
      </c>
      <c r="B63">
        <v>19</v>
      </c>
      <c r="C63" t="s">
        <v>23</v>
      </c>
      <c r="D63">
        <v>35.5</v>
      </c>
      <c r="E63">
        <v>0</v>
      </c>
      <c r="F63" t="s">
        <v>24</v>
      </c>
      <c r="G63" t="s">
        <v>20</v>
      </c>
      <c r="H63">
        <v>1646.43</v>
      </c>
      <c r="I63" t="str" cm="1">
        <f t="array" ref="I63">_xlfn.IFS(D63&lt;18.5,"Underweight",AND(D63&gt;=18.5,D63&lt;=24.9),"Normal weight",AND(D63&gt;=25,D63&lt;=29.9),"Overweight",D63&gt;=30,"Obese")</f>
        <v>Obese</v>
      </c>
      <c r="J63" cm="1">
        <f t="array" ref="J63">_xlfn.IFS(I63="Underweight",1,I63="Normal weight",2,I63="Overweight",3,I63="Obese",4)</f>
        <v>4</v>
      </c>
      <c r="K63" t="str" cm="1">
        <f t="array" ref="K63">_xlfn.IFS(E63=0,"Small Family Size",AND(E63&gt;=1,E63&lt;=2),"Normal Family Size",E63&gt;=3,"Large Family Size")</f>
        <v>Small Family Size</v>
      </c>
      <c r="L63" cm="1">
        <f t="array" ref="L63">_xlfn.IFS(K63="Small Family Size",1,K63="Normal Family Size",2,K63="Large Family Size",3)</f>
        <v>1</v>
      </c>
      <c r="M63" cm="1">
        <f t="array" ref="M63">_xlfn.IFS(G63="southwest",1,G63="northwest",2,G63="southeast",3,G63="northeast",4)</f>
        <v>2</v>
      </c>
      <c r="N63" t="str" cm="1">
        <f t="array" ref="N63">_xlfn.IFS(AND(E64&gt;=0,E64&lt;=2),"Normal Family Size",E64&gt;=3,"Large Family Size")</f>
        <v>Normal Family Size</v>
      </c>
      <c r="P63" t="str" cm="1">
        <f t="array" ref="P63">_xlfn.IFS(AND(E63=0,C63="female"),"Small Family Size Female",AND(E63=0,C63="male"),"Small Family Size Male",AND(E63&gt;=1,E63&lt;=2),"Normal Family Size",E63&gt;=3,"Large Family Size")</f>
        <v>Small Family Size Male</v>
      </c>
      <c r="Q63" cm="1">
        <f t="array" ref="Q63">_xlfn.IFS(P63="Small Family Size Female",1,P63="Small Family Size Male",2,P63="Normal Family Size",3,P63="Large Family Size",4)</f>
        <v>2</v>
      </c>
      <c r="R63" t="str" cm="1">
        <f t="array" ref="R63">_xlfn.IFS(AND(E63=0,F63="yes"),"Small Family Size smoker",AND(E63=0,F63="no"),"Small Family Size non-smoker",AND(E63&gt;=1,E63&lt;=2),"Normal Family Size",E63&gt;=3,"Large Family Size")</f>
        <v>Small Family Size non-smoker</v>
      </c>
      <c r="S63" cm="1">
        <f t="array" ref="S63">_xlfn.IFS(R63="Small Family Size smoker",1,R63="Small Family Size non-smoker",2,R63="Normal Family Size",3,R63="Large Family Size",4)</f>
        <v>2</v>
      </c>
      <c r="T63" s="1" t="str">
        <f t="shared" si="0"/>
        <v>Below Average</v>
      </c>
      <c r="U63" s="2">
        <f t="shared" si="1"/>
        <v>0</v>
      </c>
      <c r="V63" t="str" cm="1">
        <f t="array" ref="V63">_xlfn.IFS(AND(K63="Small Family Size",U63=1),"SFS_AA",AND(K63="Small Family Size",U63=0),"SFS_BA",AND(K63="Normal Family Size",OR(U63=1,U63=0)),"NFS",AND(K63="Large Family Size",OR(U63=1,U63=0)),"LFS")</f>
        <v>SFS_BA</v>
      </c>
      <c r="W63" cm="1">
        <f t="array" ref="W63">_xlfn.IFS(V63="SFS_BA",1,V63="SFS_AA",2,V63="NFS",3,V63="LFS",4)</f>
        <v>1</v>
      </c>
      <c r="Y63" s="1"/>
    </row>
    <row r="64" spans="1:25" x14ac:dyDescent="0.45">
      <c r="A64">
        <v>749</v>
      </c>
      <c r="B64">
        <v>34</v>
      </c>
      <c r="C64" t="s">
        <v>23</v>
      </c>
      <c r="D64">
        <v>34.200000000000003</v>
      </c>
      <c r="E64">
        <v>0</v>
      </c>
      <c r="F64" t="s">
        <v>24</v>
      </c>
      <c r="G64" t="s">
        <v>21</v>
      </c>
      <c r="H64">
        <v>3935.18</v>
      </c>
      <c r="I64" t="str" cm="1">
        <f t="array" ref="I64">_xlfn.IFS(D64&lt;18.5,"Underweight",AND(D64&gt;=18.5,D64&lt;=24.9),"Normal weight",AND(D64&gt;=25,D64&lt;=29.9),"Overweight",D64&gt;=30,"Obese")</f>
        <v>Obese</v>
      </c>
      <c r="J64" cm="1">
        <f t="array" ref="J64">_xlfn.IFS(I64="Underweight",1,I64="Normal weight",2,I64="Overweight",3,I64="Obese",4)</f>
        <v>4</v>
      </c>
      <c r="K64" t="str" cm="1">
        <f t="array" ref="K64">_xlfn.IFS(E64=0,"Small Family Size",AND(E64&gt;=1,E64&lt;=2),"Normal Family Size",E64&gt;=3,"Large Family Size")</f>
        <v>Small Family Size</v>
      </c>
      <c r="L64" cm="1">
        <f t="array" ref="L64">_xlfn.IFS(K64="Small Family Size",1,K64="Normal Family Size",2,K64="Large Family Size",3)</f>
        <v>1</v>
      </c>
      <c r="M64" cm="1">
        <f t="array" ref="M64">_xlfn.IFS(G64="southwest",1,G64="northwest",2,G64="southeast",3,G64="northeast",4)</f>
        <v>3</v>
      </c>
      <c r="N64" t="str" cm="1">
        <f t="array" ref="N64">_xlfn.IFS(AND(E65&gt;=0,E65&lt;=2),"Normal Family Size",E65&gt;=3,"Large Family Size")</f>
        <v>Normal Family Size</v>
      </c>
      <c r="P64" t="str" cm="1">
        <f t="array" ref="P64">_xlfn.IFS(AND(E64=0,C64="female"),"Small Family Size Female",AND(E64=0,C64="male"),"Small Family Size Male",AND(E64&gt;=1,E64&lt;=2),"Normal Family Size",E64&gt;=3,"Large Family Size")</f>
        <v>Small Family Size Male</v>
      </c>
      <c r="Q64" cm="1">
        <f t="array" ref="Q64">_xlfn.IFS(P64="Small Family Size Female",1,P64="Small Family Size Male",2,P64="Normal Family Size",3,P64="Large Family Size",4)</f>
        <v>2</v>
      </c>
      <c r="R64" t="str" cm="1">
        <f t="array" ref="R64">_xlfn.IFS(AND(E64=0,F64="yes"),"Small Family Size smoker",AND(E64=0,F64="no"),"Small Family Size non-smoker",AND(E64&gt;=1,E64&lt;=2),"Normal Family Size",E64&gt;=3,"Large Family Size")</f>
        <v>Small Family Size non-smoker</v>
      </c>
      <c r="S64" cm="1">
        <f t="array" ref="S64">_xlfn.IFS(R64="Small Family Size smoker",1,R64="Small Family Size non-smoker",2,R64="Normal Family Size",3,R64="Large Family Size",4)</f>
        <v>2</v>
      </c>
      <c r="T64" s="1" t="str">
        <f t="shared" si="0"/>
        <v>Below Average</v>
      </c>
      <c r="U64" s="2">
        <f t="shared" si="1"/>
        <v>0</v>
      </c>
      <c r="V64" t="str" cm="1">
        <f t="array" ref="V64">_xlfn.IFS(AND(K64="Small Family Size",U64=1),"SFS_AA",AND(K64="Small Family Size",U64=0),"SFS_BA",AND(K64="Normal Family Size",OR(U64=1,U64=0)),"NFS",AND(K64="Large Family Size",OR(U64=1,U64=0)),"LFS")</f>
        <v>SFS_BA</v>
      </c>
      <c r="W64" cm="1">
        <f t="array" ref="W64">_xlfn.IFS(V64="SFS_BA",1,V64="SFS_AA",2,V64="NFS",3,V64="LFS",4)</f>
        <v>1</v>
      </c>
      <c r="Y64" s="1"/>
    </row>
    <row r="65" spans="1:25" x14ac:dyDescent="0.45">
      <c r="A65">
        <v>744</v>
      </c>
      <c r="B65">
        <v>28</v>
      </c>
      <c r="C65" t="s">
        <v>23</v>
      </c>
      <c r="D65">
        <v>35.4</v>
      </c>
      <c r="E65">
        <v>0</v>
      </c>
      <c r="F65" t="s">
        <v>24</v>
      </c>
      <c r="G65" t="s">
        <v>22</v>
      </c>
      <c r="H65">
        <v>3268.85</v>
      </c>
      <c r="I65" t="str" cm="1">
        <f t="array" ref="I65">_xlfn.IFS(D65&lt;18.5,"Underweight",AND(D65&gt;=18.5,D65&lt;=24.9),"Normal weight",AND(D65&gt;=25,D65&lt;=29.9),"Overweight",D65&gt;=30,"Obese")</f>
        <v>Obese</v>
      </c>
      <c r="J65" cm="1">
        <f t="array" ref="J65">_xlfn.IFS(I65="Underweight",1,I65="Normal weight",2,I65="Overweight",3,I65="Obese",4)</f>
        <v>4</v>
      </c>
      <c r="K65" t="str" cm="1">
        <f t="array" ref="K65">_xlfn.IFS(E65=0,"Small Family Size",AND(E65&gt;=1,E65&lt;=2),"Normal Family Size",E65&gt;=3,"Large Family Size")</f>
        <v>Small Family Size</v>
      </c>
      <c r="L65" cm="1">
        <f t="array" ref="L65">_xlfn.IFS(K65="Small Family Size",1,K65="Normal Family Size",2,K65="Large Family Size",3)</f>
        <v>1</v>
      </c>
      <c r="M65" cm="1">
        <f t="array" ref="M65">_xlfn.IFS(G65="southwest",1,G65="northwest",2,G65="southeast",3,G65="northeast",4)</f>
        <v>4</v>
      </c>
      <c r="N65" t="str" cm="1">
        <f t="array" ref="N65">_xlfn.IFS(AND(E66&gt;=0,E66&lt;=2),"Normal Family Size",E66&gt;=3,"Large Family Size")</f>
        <v>Normal Family Size</v>
      </c>
      <c r="P65" t="str" cm="1">
        <f t="array" ref="P65">_xlfn.IFS(AND(E65=0,C65="female"),"Small Family Size Female",AND(E65=0,C65="male"),"Small Family Size Male",AND(E65&gt;=1,E65&lt;=2),"Normal Family Size",E65&gt;=3,"Large Family Size")</f>
        <v>Small Family Size Male</v>
      </c>
      <c r="Q65" cm="1">
        <f t="array" ref="Q65">_xlfn.IFS(P65="Small Family Size Female",1,P65="Small Family Size Male",2,P65="Normal Family Size",3,P65="Large Family Size",4)</f>
        <v>2</v>
      </c>
      <c r="R65" t="str" cm="1">
        <f t="array" ref="R65">_xlfn.IFS(AND(E65=0,F65="yes"),"Small Family Size smoker",AND(E65=0,F65="no"),"Small Family Size non-smoker",AND(E65&gt;=1,E65&lt;=2),"Normal Family Size",E65&gt;=3,"Large Family Size")</f>
        <v>Small Family Size non-smoker</v>
      </c>
      <c r="S65" cm="1">
        <f t="array" ref="S65">_xlfn.IFS(R65="Small Family Size smoker",1,R65="Small Family Size non-smoker",2,R65="Normal Family Size",3,R65="Large Family Size",4)</f>
        <v>2</v>
      </c>
      <c r="T65" s="1" t="str">
        <f t="shared" si="0"/>
        <v>Below Average</v>
      </c>
      <c r="U65" s="2">
        <f t="shared" si="1"/>
        <v>0</v>
      </c>
      <c r="V65" t="str" cm="1">
        <f t="array" ref="V65">_xlfn.IFS(AND(K65="Small Family Size",U65=1),"SFS_AA",AND(K65="Small Family Size",U65=0),"SFS_BA",AND(K65="Normal Family Size",OR(U65=1,U65=0)),"NFS",AND(K65="Large Family Size",OR(U65=1,U65=0)),"LFS")</f>
        <v>SFS_BA</v>
      </c>
      <c r="W65" cm="1">
        <f t="array" ref="W65">_xlfn.IFS(V65="SFS_BA",1,V65="SFS_AA",2,V65="NFS",3,V65="LFS",4)</f>
        <v>1</v>
      </c>
      <c r="Y65" s="1"/>
    </row>
    <row r="66" spans="1:25" x14ac:dyDescent="0.45">
      <c r="A66">
        <v>739</v>
      </c>
      <c r="B66">
        <v>18</v>
      </c>
      <c r="C66" t="s">
        <v>23</v>
      </c>
      <c r="D66">
        <v>25.5</v>
      </c>
      <c r="E66">
        <v>0</v>
      </c>
      <c r="F66" t="s">
        <v>24</v>
      </c>
      <c r="G66" t="s">
        <v>22</v>
      </c>
      <c r="H66">
        <v>1708</v>
      </c>
      <c r="I66" t="str" cm="1">
        <f t="array" ref="I66">_xlfn.IFS(D66&lt;18.5,"Underweight",AND(D66&gt;=18.5,D66&lt;=24.9),"Normal weight",AND(D66&gt;=25,D66&lt;=29.9),"Overweight",D66&gt;=30,"Obese")</f>
        <v>Overweight</v>
      </c>
      <c r="J66" cm="1">
        <f t="array" ref="J66">_xlfn.IFS(I66="Underweight",1,I66="Normal weight",2,I66="Overweight",3,I66="Obese",4)</f>
        <v>3</v>
      </c>
      <c r="K66" t="str" cm="1">
        <f t="array" ref="K66">_xlfn.IFS(E66=0,"Small Family Size",AND(E66&gt;=1,E66&lt;=2),"Normal Family Size",E66&gt;=3,"Large Family Size")</f>
        <v>Small Family Size</v>
      </c>
      <c r="L66" cm="1">
        <f t="array" ref="L66">_xlfn.IFS(K66="Small Family Size",1,K66="Normal Family Size",2,K66="Large Family Size",3)</f>
        <v>1</v>
      </c>
      <c r="M66" cm="1">
        <f t="array" ref="M66">_xlfn.IFS(G66="southwest",1,G66="northwest",2,G66="southeast",3,G66="northeast",4)</f>
        <v>4</v>
      </c>
      <c r="N66" t="str" cm="1">
        <f t="array" ref="N66">_xlfn.IFS(AND(E67&gt;=0,E67&lt;=2),"Normal Family Size",E67&gt;=3,"Large Family Size")</f>
        <v>Normal Family Size</v>
      </c>
      <c r="P66" t="str" cm="1">
        <f t="array" ref="P66">_xlfn.IFS(AND(E66=0,C66="female"),"Small Family Size Female",AND(E66=0,C66="male"),"Small Family Size Male",AND(E66&gt;=1,E66&lt;=2),"Normal Family Size",E66&gt;=3,"Large Family Size")</f>
        <v>Small Family Size Male</v>
      </c>
      <c r="Q66" cm="1">
        <f t="array" ref="Q66">_xlfn.IFS(P66="Small Family Size Female",1,P66="Small Family Size Male",2,P66="Normal Family Size",3,P66="Large Family Size",4)</f>
        <v>2</v>
      </c>
      <c r="R66" t="str" cm="1">
        <f t="array" ref="R66">_xlfn.IFS(AND(E66=0,F66="yes"),"Small Family Size smoker",AND(E66=0,F66="no"),"Small Family Size non-smoker",AND(E66&gt;=1,E66&lt;=2),"Normal Family Size",E66&gt;=3,"Large Family Size")</f>
        <v>Small Family Size non-smoker</v>
      </c>
      <c r="S66" cm="1">
        <f t="array" ref="S66">_xlfn.IFS(R66="Small Family Size smoker",1,R66="Small Family Size non-smoker",2,R66="Normal Family Size",3,R66="Large Family Size",4)</f>
        <v>2</v>
      </c>
      <c r="T66" s="1" t="str">
        <f t="shared" ref="T66:T129" si="2">IF(H66&gt;$H$1036,"Above Average","Below Average")</f>
        <v>Below Average</v>
      </c>
      <c r="U66" s="2">
        <f t="shared" ref="U66:U129" si="3">IF(T66="Above Average",1,0)</f>
        <v>0</v>
      </c>
      <c r="V66" t="str" cm="1">
        <f t="array" ref="V66">_xlfn.IFS(AND(K66="Small Family Size",U66=1),"SFS_AA",AND(K66="Small Family Size",U66=0),"SFS_BA",AND(K66="Normal Family Size",OR(U66=1,U66=0)),"NFS",AND(K66="Large Family Size",OR(U66=1,U66=0)),"LFS")</f>
        <v>SFS_BA</v>
      </c>
      <c r="W66" cm="1">
        <f t="array" ref="W66">_xlfn.IFS(V66="SFS_BA",1,V66="SFS_AA",2,V66="NFS",3,V66="LFS",4)</f>
        <v>1</v>
      </c>
      <c r="Y66" s="1"/>
    </row>
    <row r="67" spans="1:25" x14ac:dyDescent="0.45">
      <c r="A67">
        <v>737</v>
      </c>
      <c r="B67">
        <v>31</v>
      </c>
      <c r="C67" t="s">
        <v>23</v>
      </c>
      <c r="D67">
        <v>30.9</v>
      </c>
      <c r="E67">
        <v>0</v>
      </c>
      <c r="F67" t="s">
        <v>24</v>
      </c>
      <c r="G67" t="s">
        <v>22</v>
      </c>
      <c r="H67">
        <v>3857.76</v>
      </c>
      <c r="I67" t="str" cm="1">
        <f t="array" ref="I67">_xlfn.IFS(D67&lt;18.5,"Underweight",AND(D67&gt;=18.5,D67&lt;=24.9),"Normal weight",AND(D67&gt;=25,D67&lt;=29.9),"Overweight",D67&gt;=30,"Obese")</f>
        <v>Obese</v>
      </c>
      <c r="J67" cm="1">
        <f t="array" ref="J67">_xlfn.IFS(I67="Underweight",1,I67="Normal weight",2,I67="Overweight",3,I67="Obese",4)</f>
        <v>4</v>
      </c>
      <c r="K67" t="str" cm="1">
        <f t="array" ref="K67">_xlfn.IFS(E67=0,"Small Family Size",AND(E67&gt;=1,E67&lt;=2),"Normal Family Size",E67&gt;=3,"Large Family Size")</f>
        <v>Small Family Size</v>
      </c>
      <c r="L67" cm="1">
        <f t="array" ref="L67">_xlfn.IFS(K67="Small Family Size",1,K67="Normal Family Size",2,K67="Large Family Size",3)</f>
        <v>1</v>
      </c>
      <c r="M67" cm="1">
        <f t="array" ref="M67">_xlfn.IFS(G67="southwest",1,G67="northwest",2,G67="southeast",3,G67="northeast",4)</f>
        <v>4</v>
      </c>
      <c r="N67" t="str" cm="1">
        <f t="array" ref="N67">_xlfn.IFS(AND(E68&gt;=0,E68&lt;=2),"Normal Family Size",E68&gt;=3,"Large Family Size")</f>
        <v>Normal Family Size</v>
      </c>
      <c r="P67" t="str" cm="1">
        <f t="array" ref="P67">_xlfn.IFS(AND(E67=0,C67="female"),"Small Family Size Female",AND(E67=0,C67="male"),"Small Family Size Male",AND(E67&gt;=1,E67&lt;=2),"Normal Family Size",E67&gt;=3,"Large Family Size")</f>
        <v>Small Family Size Male</v>
      </c>
      <c r="Q67" cm="1">
        <f t="array" ref="Q67">_xlfn.IFS(P67="Small Family Size Female",1,P67="Small Family Size Male",2,P67="Normal Family Size",3,P67="Large Family Size",4)</f>
        <v>2</v>
      </c>
      <c r="R67" t="str" cm="1">
        <f t="array" ref="R67">_xlfn.IFS(AND(E67=0,F67="yes"),"Small Family Size smoker",AND(E67=0,F67="no"),"Small Family Size non-smoker",AND(E67&gt;=1,E67&lt;=2),"Normal Family Size",E67&gt;=3,"Large Family Size")</f>
        <v>Small Family Size non-smoker</v>
      </c>
      <c r="S67" cm="1">
        <f t="array" ref="S67">_xlfn.IFS(R67="Small Family Size smoker",1,R67="Small Family Size non-smoker",2,R67="Normal Family Size",3,R67="Large Family Size",4)</f>
        <v>2</v>
      </c>
      <c r="T67" s="1" t="str">
        <f t="shared" si="2"/>
        <v>Below Average</v>
      </c>
      <c r="U67" s="2">
        <f t="shared" si="3"/>
        <v>0</v>
      </c>
      <c r="V67" t="str" cm="1">
        <f t="array" ref="V67">_xlfn.IFS(AND(K67="Small Family Size",U67=1),"SFS_AA",AND(K67="Small Family Size",U67=0),"SFS_BA",AND(K67="Normal Family Size",OR(U67=1,U67=0)),"NFS",AND(K67="Large Family Size",OR(U67=1,U67=0)),"LFS")</f>
        <v>SFS_BA</v>
      </c>
      <c r="W67" cm="1">
        <f t="array" ref="W67">_xlfn.IFS(V67="SFS_BA",1,V67="SFS_AA",2,V67="NFS",3,V67="LFS",4)</f>
        <v>1</v>
      </c>
      <c r="Y67" s="1"/>
    </row>
    <row r="68" spans="1:25" x14ac:dyDescent="0.45">
      <c r="A68">
        <v>734</v>
      </c>
      <c r="B68">
        <v>19</v>
      </c>
      <c r="C68" t="s">
        <v>23</v>
      </c>
      <c r="D68">
        <v>30.4</v>
      </c>
      <c r="E68">
        <v>0</v>
      </c>
      <c r="F68" t="s">
        <v>24</v>
      </c>
      <c r="G68" t="s">
        <v>19</v>
      </c>
      <c r="H68">
        <v>1256.3</v>
      </c>
      <c r="I68" t="str" cm="1">
        <f t="array" ref="I68">_xlfn.IFS(D68&lt;18.5,"Underweight",AND(D68&gt;=18.5,D68&lt;=24.9),"Normal weight",AND(D68&gt;=25,D68&lt;=29.9),"Overweight",D68&gt;=30,"Obese")</f>
        <v>Obese</v>
      </c>
      <c r="J68" cm="1">
        <f t="array" ref="J68">_xlfn.IFS(I68="Underweight",1,I68="Normal weight",2,I68="Overweight",3,I68="Obese",4)</f>
        <v>4</v>
      </c>
      <c r="K68" t="str" cm="1">
        <f t="array" ref="K68">_xlfn.IFS(E68=0,"Small Family Size",AND(E68&gt;=1,E68&lt;=2),"Normal Family Size",E68&gt;=3,"Large Family Size")</f>
        <v>Small Family Size</v>
      </c>
      <c r="L68" cm="1">
        <f t="array" ref="L68">_xlfn.IFS(K68="Small Family Size",1,K68="Normal Family Size",2,K68="Large Family Size",3)</f>
        <v>1</v>
      </c>
      <c r="M68" cm="1">
        <f t="array" ref="M68">_xlfn.IFS(G68="southwest",1,G68="northwest",2,G68="southeast",3,G68="northeast",4)</f>
        <v>1</v>
      </c>
      <c r="N68" t="str" cm="1">
        <f t="array" ref="N68">_xlfn.IFS(AND(E69&gt;=0,E69&lt;=2),"Normal Family Size",E69&gt;=3,"Large Family Size")</f>
        <v>Normal Family Size</v>
      </c>
      <c r="P68" t="str" cm="1">
        <f t="array" ref="P68">_xlfn.IFS(AND(E68=0,C68="female"),"Small Family Size Female",AND(E68=0,C68="male"),"Small Family Size Male",AND(E68&gt;=1,E68&lt;=2),"Normal Family Size",E68&gt;=3,"Large Family Size")</f>
        <v>Small Family Size Male</v>
      </c>
      <c r="Q68" cm="1">
        <f t="array" ref="Q68">_xlfn.IFS(P68="Small Family Size Female",1,P68="Small Family Size Male",2,P68="Normal Family Size",3,P68="Large Family Size",4)</f>
        <v>2</v>
      </c>
      <c r="R68" t="str" cm="1">
        <f t="array" ref="R68">_xlfn.IFS(AND(E68=0,F68="yes"),"Small Family Size smoker",AND(E68=0,F68="no"),"Small Family Size non-smoker",AND(E68&gt;=1,E68&lt;=2),"Normal Family Size",E68&gt;=3,"Large Family Size")</f>
        <v>Small Family Size non-smoker</v>
      </c>
      <c r="S68" cm="1">
        <f t="array" ref="S68">_xlfn.IFS(R68="Small Family Size smoker",1,R68="Small Family Size non-smoker",2,R68="Normal Family Size",3,R68="Large Family Size",4)</f>
        <v>2</v>
      </c>
      <c r="T68" s="1" t="str">
        <f t="shared" si="2"/>
        <v>Below Average</v>
      </c>
      <c r="U68" s="2">
        <f t="shared" si="3"/>
        <v>0</v>
      </c>
      <c r="V68" t="str" cm="1">
        <f t="array" ref="V68">_xlfn.IFS(AND(K68="Small Family Size",U68=1),"SFS_AA",AND(K68="Small Family Size",U68=0),"SFS_BA",AND(K68="Normal Family Size",OR(U68=1,U68=0)),"NFS",AND(K68="Large Family Size",OR(U68=1,U68=0)),"LFS")</f>
        <v>SFS_BA</v>
      </c>
      <c r="W68" cm="1">
        <f t="array" ref="W68">_xlfn.IFS(V68="SFS_BA",1,V68="SFS_AA",2,V68="NFS",3,V68="LFS",4)</f>
        <v>1</v>
      </c>
      <c r="Y68" s="1"/>
    </row>
    <row r="69" spans="1:25" x14ac:dyDescent="0.45">
      <c r="A69">
        <v>732</v>
      </c>
      <c r="B69">
        <v>27</v>
      </c>
      <c r="C69" t="s">
        <v>23</v>
      </c>
      <c r="D69">
        <v>33.700000000000003</v>
      </c>
      <c r="E69">
        <v>0</v>
      </c>
      <c r="F69" t="s">
        <v>24</v>
      </c>
      <c r="G69" t="s">
        <v>21</v>
      </c>
      <c r="H69">
        <v>2498.41</v>
      </c>
      <c r="I69" t="str" cm="1">
        <f t="array" ref="I69">_xlfn.IFS(D69&lt;18.5,"Underweight",AND(D69&gt;=18.5,D69&lt;=24.9),"Normal weight",AND(D69&gt;=25,D69&lt;=29.9),"Overweight",D69&gt;=30,"Obese")</f>
        <v>Obese</v>
      </c>
      <c r="J69" cm="1">
        <f t="array" ref="J69">_xlfn.IFS(I69="Underweight",1,I69="Normal weight",2,I69="Overweight",3,I69="Obese",4)</f>
        <v>4</v>
      </c>
      <c r="K69" t="str" cm="1">
        <f t="array" ref="K69">_xlfn.IFS(E69=0,"Small Family Size",AND(E69&gt;=1,E69&lt;=2),"Normal Family Size",E69&gt;=3,"Large Family Size")</f>
        <v>Small Family Size</v>
      </c>
      <c r="L69" cm="1">
        <f t="array" ref="L69">_xlfn.IFS(K69="Small Family Size",1,K69="Normal Family Size",2,K69="Large Family Size",3)</f>
        <v>1</v>
      </c>
      <c r="M69" cm="1">
        <f t="array" ref="M69">_xlfn.IFS(G69="southwest",1,G69="northwest",2,G69="southeast",3,G69="northeast",4)</f>
        <v>3</v>
      </c>
      <c r="N69" t="str" cm="1">
        <f t="array" ref="N69">_xlfn.IFS(AND(E70&gt;=0,E70&lt;=2),"Normal Family Size",E70&gt;=3,"Large Family Size")</f>
        <v>Normal Family Size</v>
      </c>
      <c r="P69" t="str" cm="1">
        <f t="array" ref="P69">_xlfn.IFS(AND(E69=0,C69="female"),"Small Family Size Female",AND(E69=0,C69="male"),"Small Family Size Male",AND(E69&gt;=1,E69&lt;=2),"Normal Family Size",E69&gt;=3,"Large Family Size")</f>
        <v>Small Family Size Male</v>
      </c>
      <c r="Q69" cm="1">
        <f t="array" ref="Q69">_xlfn.IFS(P69="Small Family Size Female",1,P69="Small Family Size Male",2,P69="Normal Family Size",3,P69="Large Family Size",4)</f>
        <v>2</v>
      </c>
      <c r="R69" t="str" cm="1">
        <f t="array" ref="R69">_xlfn.IFS(AND(E69=0,F69="yes"),"Small Family Size smoker",AND(E69=0,F69="no"),"Small Family Size non-smoker",AND(E69&gt;=1,E69&lt;=2),"Normal Family Size",E69&gt;=3,"Large Family Size")</f>
        <v>Small Family Size non-smoker</v>
      </c>
      <c r="S69" cm="1">
        <f t="array" ref="S69">_xlfn.IFS(R69="Small Family Size smoker",1,R69="Small Family Size non-smoker",2,R69="Normal Family Size",3,R69="Large Family Size",4)</f>
        <v>2</v>
      </c>
      <c r="T69" s="1" t="str">
        <f t="shared" si="2"/>
        <v>Below Average</v>
      </c>
      <c r="U69" s="2">
        <f t="shared" si="3"/>
        <v>0</v>
      </c>
      <c r="V69" t="str" cm="1">
        <f t="array" ref="V69">_xlfn.IFS(AND(K69="Small Family Size",U69=1),"SFS_AA",AND(K69="Small Family Size",U69=0),"SFS_BA",AND(K69="Normal Family Size",OR(U69=1,U69=0)),"NFS",AND(K69="Large Family Size",OR(U69=1,U69=0)),"LFS")</f>
        <v>SFS_BA</v>
      </c>
      <c r="W69" cm="1">
        <f t="array" ref="W69">_xlfn.IFS(V69="SFS_BA",1,V69="SFS_AA",2,V69="NFS",3,V69="LFS",4)</f>
        <v>1</v>
      </c>
      <c r="Y69" s="1"/>
    </row>
    <row r="70" spans="1:25" x14ac:dyDescent="0.45">
      <c r="A70">
        <v>727</v>
      </c>
      <c r="B70">
        <v>43</v>
      </c>
      <c r="C70" t="s">
        <v>23</v>
      </c>
      <c r="D70">
        <v>26</v>
      </c>
      <c r="E70">
        <v>0</v>
      </c>
      <c r="F70" t="s">
        <v>24</v>
      </c>
      <c r="G70" t="s">
        <v>22</v>
      </c>
      <c r="H70">
        <v>6837.37</v>
      </c>
      <c r="I70" t="str" cm="1">
        <f t="array" ref="I70">_xlfn.IFS(D70&lt;18.5,"Underweight",AND(D70&gt;=18.5,D70&lt;=24.9),"Normal weight",AND(D70&gt;=25,D70&lt;=29.9),"Overweight",D70&gt;=30,"Obese")</f>
        <v>Overweight</v>
      </c>
      <c r="J70" cm="1">
        <f t="array" ref="J70">_xlfn.IFS(I70="Underweight",1,I70="Normal weight",2,I70="Overweight",3,I70="Obese",4)</f>
        <v>3</v>
      </c>
      <c r="K70" t="str" cm="1">
        <f t="array" ref="K70">_xlfn.IFS(E70=0,"Small Family Size",AND(E70&gt;=1,E70&lt;=2),"Normal Family Size",E70&gt;=3,"Large Family Size")</f>
        <v>Small Family Size</v>
      </c>
      <c r="L70" cm="1">
        <f t="array" ref="L70">_xlfn.IFS(K70="Small Family Size",1,K70="Normal Family Size",2,K70="Large Family Size",3)</f>
        <v>1</v>
      </c>
      <c r="M70" cm="1">
        <f t="array" ref="M70">_xlfn.IFS(G70="southwest",1,G70="northwest",2,G70="southeast",3,G70="northeast",4)</f>
        <v>4</v>
      </c>
      <c r="N70" t="str" cm="1">
        <f t="array" ref="N70">_xlfn.IFS(AND(E71&gt;=0,E71&lt;=2),"Normal Family Size",E71&gt;=3,"Large Family Size")</f>
        <v>Normal Family Size</v>
      </c>
      <c r="P70" t="str" cm="1">
        <f t="array" ref="P70">_xlfn.IFS(AND(E70=0,C70="female"),"Small Family Size Female",AND(E70=0,C70="male"),"Small Family Size Male",AND(E70&gt;=1,E70&lt;=2),"Normal Family Size",E70&gt;=3,"Large Family Size")</f>
        <v>Small Family Size Male</v>
      </c>
      <c r="Q70" cm="1">
        <f t="array" ref="Q70">_xlfn.IFS(P70="Small Family Size Female",1,P70="Small Family Size Male",2,P70="Normal Family Size",3,P70="Large Family Size",4)</f>
        <v>2</v>
      </c>
      <c r="R70" t="str" cm="1">
        <f t="array" ref="R70">_xlfn.IFS(AND(E70=0,F70="yes"),"Small Family Size smoker",AND(E70=0,F70="no"),"Small Family Size non-smoker",AND(E70&gt;=1,E70&lt;=2),"Normal Family Size",E70&gt;=3,"Large Family Size")</f>
        <v>Small Family Size non-smoker</v>
      </c>
      <c r="S70" cm="1">
        <f t="array" ref="S70">_xlfn.IFS(R70="Small Family Size smoker",1,R70="Small Family Size non-smoker",2,R70="Normal Family Size",3,R70="Large Family Size",4)</f>
        <v>2</v>
      </c>
      <c r="T70" s="1" t="str">
        <f t="shared" si="2"/>
        <v>Below Average</v>
      </c>
      <c r="U70" s="2">
        <f t="shared" si="3"/>
        <v>0</v>
      </c>
      <c r="V70" t="str" cm="1">
        <f t="array" ref="V70">_xlfn.IFS(AND(K70="Small Family Size",U70=1),"SFS_AA",AND(K70="Small Family Size",U70=0),"SFS_BA",AND(K70="Normal Family Size",OR(U70=1,U70=0)),"NFS",AND(K70="Large Family Size",OR(U70=1,U70=0)),"LFS")</f>
        <v>SFS_BA</v>
      </c>
      <c r="W70" cm="1">
        <f t="array" ref="W70">_xlfn.IFS(V70="SFS_BA",1,V70="SFS_AA",2,V70="NFS",3,V70="LFS",4)</f>
        <v>1</v>
      </c>
      <c r="Y70" s="1"/>
    </row>
    <row r="71" spans="1:25" x14ac:dyDescent="0.45">
      <c r="A71">
        <v>725</v>
      </c>
      <c r="B71">
        <v>20</v>
      </c>
      <c r="C71" t="s">
        <v>23</v>
      </c>
      <c r="D71">
        <v>27.9</v>
      </c>
      <c r="E71">
        <v>0</v>
      </c>
      <c r="F71" t="s">
        <v>24</v>
      </c>
      <c r="G71" t="s">
        <v>22</v>
      </c>
      <c r="H71">
        <v>1967.02</v>
      </c>
      <c r="I71" t="str" cm="1">
        <f t="array" ref="I71">_xlfn.IFS(D71&lt;18.5,"Underweight",AND(D71&gt;=18.5,D71&lt;=24.9),"Normal weight",AND(D71&gt;=25,D71&lt;=29.9),"Overweight",D71&gt;=30,"Obese")</f>
        <v>Overweight</v>
      </c>
      <c r="J71" cm="1">
        <f t="array" ref="J71">_xlfn.IFS(I71="Underweight",1,I71="Normal weight",2,I71="Overweight",3,I71="Obese",4)</f>
        <v>3</v>
      </c>
      <c r="K71" t="str" cm="1">
        <f t="array" ref="K71">_xlfn.IFS(E71=0,"Small Family Size",AND(E71&gt;=1,E71&lt;=2),"Normal Family Size",E71&gt;=3,"Large Family Size")</f>
        <v>Small Family Size</v>
      </c>
      <c r="L71" cm="1">
        <f t="array" ref="L71">_xlfn.IFS(K71="Small Family Size",1,K71="Normal Family Size",2,K71="Large Family Size",3)</f>
        <v>1</v>
      </c>
      <c r="M71" cm="1">
        <f t="array" ref="M71">_xlfn.IFS(G71="southwest",1,G71="northwest",2,G71="southeast",3,G71="northeast",4)</f>
        <v>4</v>
      </c>
      <c r="N71" t="str" cm="1">
        <f t="array" ref="N71">_xlfn.IFS(AND(E72&gt;=0,E72&lt;=2),"Normal Family Size",E72&gt;=3,"Large Family Size")</f>
        <v>Normal Family Size</v>
      </c>
      <c r="P71" t="str" cm="1">
        <f t="array" ref="P71">_xlfn.IFS(AND(E71=0,C71="female"),"Small Family Size Female",AND(E71=0,C71="male"),"Small Family Size Male",AND(E71&gt;=1,E71&lt;=2),"Normal Family Size",E71&gt;=3,"Large Family Size")</f>
        <v>Small Family Size Male</v>
      </c>
      <c r="Q71" cm="1">
        <f t="array" ref="Q71">_xlfn.IFS(P71="Small Family Size Female",1,P71="Small Family Size Male",2,P71="Normal Family Size",3,P71="Large Family Size",4)</f>
        <v>2</v>
      </c>
      <c r="R71" t="str" cm="1">
        <f t="array" ref="R71">_xlfn.IFS(AND(E71=0,F71="yes"),"Small Family Size smoker",AND(E71=0,F71="no"),"Small Family Size non-smoker",AND(E71&gt;=1,E71&lt;=2),"Normal Family Size",E71&gt;=3,"Large Family Size")</f>
        <v>Small Family Size non-smoker</v>
      </c>
      <c r="S71" cm="1">
        <f t="array" ref="S71">_xlfn.IFS(R71="Small Family Size smoker",1,R71="Small Family Size non-smoker",2,R71="Normal Family Size",3,R71="Large Family Size",4)</f>
        <v>2</v>
      </c>
      <c r="T71" s="1" t="str">
        <f t="shared" si="2"/>
        <v>Below Average</v>
      </c>
      <c r="U71" s="2">
        <f t="shared" si="3"/>
        <v>0</v>
      </c>
      <c r="V71" t="str" cm="1">
        <f t="array" ref="V71">_xlfn.IFS(AND(K71="Small Family Size",U71=1),"SFS_AA",AND(K71="Small Family Size",U71=0),"SFS_BA",AND(K71="Normal Family Size",OR(U71=1,U71=0)),"NFS",AND(K71="Large Family Size",OR(U71=1,U71=0)),"LFS")</f>
        <v>SFS_BA</v>
      </c>
      <c r="W71" cm="1">
        <f t="array" ref="W71">_xlfn.IFS(V71="SFS_BA",1,V71="SFS_AA",2,V71="NFS",3,V71="LFS",4)</f>
        <v>1</v>
      </c>
      <c r="Y71" s="1"/>
    </row>
    <row r="72" spans="1:25" x14ac:dyDescent="0.45">
      <c r="A72">
        <v>722</v>
      </c>
      <c r="B72">
        <v>19</v>
      </c>
      <c r="C72" t="s">
        <v>23</v>
      </c>
      <c r="D72">
        <v>28.7</v>
      </c>
      <c r="E72">
        <v>0</v>
      </c>
      <c r="F72" t="s">
        <v>24</v>
      </c>
      <c r="G72" t="s">
        <v>19</v>
      </c>
      <c r="H72">
        <v>1253.94</v>
      </c>
      <c r="I72" t="str" cm="1">
        <f t="array" ref="I72">_xlfn.IFS(D72&lt;18.5,"Underweight",AND(D72&gt;=18.5,D72&lt;=24.9),"Normal weight",AND(D72&gt;=25,D72&lt;=29.9),"Overweight",D72&gt;=30,"Obese")</f>
        <v>Overweight</v>
      </c>
      <c r="J72" cm="1">
        <f t="array" ref="J72">_xlfn.IFS(I72="Underweight",1,I72="Normal weight",2,I72="Overweight",3,I72="Obese",4)</f>
        <v>3</v>
      </c>
      <c r="K72" t="str" cm="1">
        <f t="array" ref="K72">_xlfn.IFS(E72=0,"Small Family Size",AND(E72&gt;=1,E72&lt;=2),"Normal Family Size",E72&gt;=3,"Large Family Size")</f>
        <v>Small Family Size</v>
      </c>
      <c r="L72" cm="1">
        <f t="array" ref="L72">_xlfn.IFS(K72="Small Family Size",1,K72="Normal Family Size",2,K72="Large Family Size",3)</f>
        <v>1</v>
      </c>
      <c r="M72" cm="1">
        <f t="array" ref="M72">_xlfn.IFS(G72="southwest",1,G72="northwest",2,G72="southeast",3,G72="northeast",4)</f>
        <v>1</v>
      </c>
      <c r="N72" t="str" cm="1">
        <f t="array" ref="N72">_xlfn.IFS(AND(E73&gt;=0,E73&lt;=2),"Normal Family Size",E73&gt;=3,"Large Family Size")</f>
        <v>Normal Family Size</v>
      </c>
      <c r="P72" t="str" cm="1">
        <f t="array" ref="P72">_xlfn.IFS(AND(E72=0,C72="female"),"Small Family Size Female",AND(E72=0,C72="male"),"Small Family Size Male",AND(E72&gt;=1,E72&lt;=2),"Normal Family Size",E72&gt;=3,"Large Family Size")</f>
        <v>Small Family Size Male</v>
      </c>
      <c r="Q72" cm="1">
        <f t="array" ref="Q72">_xlfn.IFS(P72="Small Family Size Female",1,P72="Small Family Size Male",2,P72="Normal Family Size",3,P72="Large Family Size",4)</f>
        <v>2</v>
      </c>
      <c r="R72" t="str" cm="1">
        <f t="array" ref="R72">_xlfn.IFS(AND(E72=0,F72="yes"),"Small Family Size smoker",AND(E72=0,F72="no"),"Small Family Size non-smoker",AND(E72&gt;=1,E72&lt;=2),"Normal Family Size",E72&gt;=3,"Large Family Size")</f>
        <v>Small Family Size non-smoker</v>
      </c>
      <c r="S72" cm="1">
        <f t="array" ref="S72">_xlfn.IFS(R72="Small Family Size smoker",1,R72="Small Family Size non-smoker",2,R72="Normal Family Size",3,R72="Large Family Size",4)</f>
        <v>2</v>
      </c>
      <c r="T72" s="1" t="str">
        <f t="shared" si="2"/>
        <v>Below Average</v>
      </c>
      <c r="U72" s="2">
        <f t="shared" si="3"/>
        <v>0</v>
      </c>
      <c r="V72" t="str" cm="1">
        <f t="array" ref="V72">_xlfn.IFS(AND(K72="Small Family Size",U72=1),"SFS_AA",AND(K72="Small Family Size",U72=0),"SFS_BA",AND(K72="Normal Family Size",OR(U72=1,U72=0)),"NFS",AND(K72="Large Family Size",OR(U72=1,U72=0)),"LFS")</f>
        <v>SFS_BA</v>
      </c>
      <c r="W72" cm="1">
        <f t="array" ref="W72">_xlfn.IFS(V72="SFS_BA",1,V72="SFS_AA",2,V72="NFS",3,V72="LFS",4)</f>
        <v>1</v>
      </c>
      <c r="Y72" s="1"/>
    </row>
    <row r="73" spans="1:25" x14ac:dyDescent="0.45">
      <c r="A73">
        <v>718</v>
      </c>
      <c r="B73">
        <v>23</v>
      </c>
      <c r="C73" t="s">
        <v>23</v>
      </c>
      <c r="D73">
        <v>32.6</v>
      </c>
      <c r="E73">
        <v>0</v>
      </c>
      <c r="F73" t="s">
        <v>24</v>
      </c>
      <c r="G73" t="s">
        <v>21</v>
      </c>
      <c r="H73">
        <v>1824.29</v>
      </c>
      <c r="I73" t="str" cm="1">
        <f t="array" ref="I73">_xlfn.IFS(D73&lt;18.5,"Underweight",AND(D73&gt;=18.5,D73&lt;=24.9),"Normal weight",AND(D73&gt;=25,D73&lt;=29.9),"Overweight",D73&gt;=30,"Obese")</f>
        <v>Obese</v>
      </c>
      <c r="J73" cm="1">
        <f t="array" ref="J73">_xlfn.IFS(I73="Underweight",1,I73="Normal weight",2,I73="Overweight",3,I73="Obese",4)</f>
        <v>4</v>
      </c>
      <c r="K73" t="str" cm="1">
        <f t="array" ref="K73">_xlfn.IFS(E73=0,"Small Family Size",AND(E73&gt;=1,E73&lt;=2),"Normal Family Size",E73&gt;=3,"Large Family Size")</f>
        <v>Small Family Size</v>
      </c>
      <c r="L73" cm="1">
        <f t="array" ref="L73">_xlfn.IFS(K73="Small Family Size",1,K73="Normal Family Size",2,K73="Large Family Size",3)</f>
        <v>1</v>
      </c>
      <c r="M73" cm="1">
        <f t="array" ref="M73">_xlfn.IFS(G73="southwest",1,G73="northwest",2,G73="southeast",3,G73="northeast",4)</f>
        <v>3</v>
      </c>
      <c r="N73" t="str" cm="1">
        <f t="array" ref="N73">_xlfn.IFS(AND(E74&gt;=0,E74&lt;=2),"Normal Family Size",E74&gt;=3,"Large Family Size")</f>
        <v>Normal Family Size</v>
      </c>
      <c r="P73" t="str" cm="1">
        <f t="array" ref="P73">_xlfn.IFS(AND(E73=0,C73="female"),"Small Family Size Female",AND(E73=0,C73="male"),"Small Family Size Male",AND(E73&gt;=1,E73&lt;=2),"Normal Family Size",E73&gt;=3,"Large Family Size")</f>
        <v>Small Family Size Male</v>
      </c>
      <c r="Q73" cm="1">
        <f t="array" ref="Q73">_xlfn.IFS(P73="Small Family Size Female",1,P73="Small Family Size Male",2,P73="Normal Family Size",3,P73="Large Family Size",4)</f>
        <v>2</v>
      </c>
      <c r="R73" t="str" cm="1">
        <f t="array" ref="R73">_xlfn.IFS(AND(E73=0,F73="yes"),"Small Family Size smoker",AND(E73=0,F73="no"),"Small Family Size non-smoker",AND(E73&gt;=1,E73&lt;=2),"Normal Family Size",E73&gt;=3,"Large Family Size")</f>
        <v>Small Family Size non-smoker</v>
      </c>
      <c r="S73" cm="1">
        <f t="array" ref="S73">_xlfn.IFS(R73="Small Family Size smoker",1,R73="Small Family Size non-smoker",2,R73="Normal Family Size",3,R73="Large Family Size",4)</f>
        <v>2</v>
      </c>
      <c r="T73" s="1" t="str">
        <f t="shared" si="2"/>
        <v>Below Average</v>
      </c>
      <c r="U73" s="2">
        <f t="shared" si="3"/>
        <v>0</v>
      </c>
      <c r="V73" t="str" cm="1">
        <f t="array" ref="V73">_xlfn.IFS(AND(K73="Small Family Size",U73=1),"SFS_AA",AND(K73="Small Family Size",U73=0),"SFS_BA",AND(K73="Normal Family Size",OR(U73=1,U73=0)),"NFS",AND(K73="Large Family Size",OR(U73=1,U73=0)),"LFS")</f>
        <v>SFS_BA</v>
      </c>
      <c r="W73" cm="1">
        <f t="array" ref="W73">_xlfn.IFS(V73="SFS_BA",1,V73="SFS_AA",2,V73="NFS",3,V73="LFS",4)</f>
        <v>1</v>
      </c>
      <c r="Y73" s="1"/>
    </row>
    <row r="74" spans="1:25" x14ac:dyDescent="0.45">
      <c r="A74">
        <v>717</v>
      </c>
      <c r="B74">
        <v>21</v>
      </c>
      <c r="C74" t="s">
        <v>23</v>
      </c>
      <c r="D74">
        <v>36.9</v>
      </c>
      <c r="E74">
        <v>0</v>
      </c>
      <c r="F74" t="s">
        <v>24</v>
      </c>
      <c r="G74" t="s">
        <v>21</v>
      </c>
      <c r="H74">
        <v>1534.3</v>
      </c>
      <c r="I74" t="str" cm="1">
        <f t="array" ref="I74">_xlfn.IFS(D74&lt;18.5,"Underweight",AND(D74&gt;=18.5,D74&lt;=24.9),"Normal weight",AND(D74&gt;=25,D74&lt;=29.9),"Overweight",D74&gt;=30,"Obese")</f>
        <v>Obese</v>
      </c>
      <c r="J74" cm="1">
        <f t="array" ref="J74">_xlfn.IFS(I74="Underweight",1,I74="Normal weight",2,I74="Overweight",3,I74="Obese",4)</f>
        <v>4</v>
      </c>
      <c r="K74" t="str" cm="1">
        <f t="array" ref="K74">_xlfn.IFS(E74=0,"Small Family Size",AND(E74&gt;=1,E74&lt;=2),"Normal Family Size",E74&gt;=3,"Large Family Size")</f>
        <v>Small Family Size</v>
      </c>
      <c r="L74" cm="1">
        <f t="array" ref="L74">_xlfn.IFS(K74="Small Family Size",1,K74="Normal Family Size",2,K74="Large Family Size",3)</f>
        <v>1</v>
      </c>
      <c r="M74" cm="1">
        <f t="array" ref="M74">_xlfn.IFS(G74="southwest",1,G74="northwest",2,G74="southeast",3,G74="northeast",4)</f>
        <v>3</v>
      </c>
      <c r="N74" t="str" cm="1">
        <f t="array" ref="N74">_xlfn.IFS(AND(E75&gt;=0,E75&lt;=2),"Normal Family Size",E75&gt;=3,"Large Family Size")</f>
        <v>Normal Family Size</v>
      </c>
      <c r="P74" t="str" cm="1">
        <f t="array" ref="P74">_xlfn.IFS(AND(E74=0,C74="female"),"Small Family Size Female",AND(E74=0,C74="male"),"Small Family Size Male",AND(E74&gt;=1,E74&lt;=2),"Normal Family Size",E74&gt;=3,"Large Family Size")</f>
        <v>Small Family Size Male</v>
      </c>
      <c r="Q74" cm="1">
        <f t="array" ref="Q74">_xlfn.IFS(P74="Small Family Size Female",1,P74="Small Family Size Male",2,P74="Normal Family Size",3,P74="Large Family Size",4)</f>
        <v>2</v>
      </c>
      <c r="R74" t="str" cm="1">
        <f t="array" ref="R74">_xlfn.IFS(AND(E74=0,F74="yes"),"Small Family Size smoker",AND(E74=0,F74="no"),"Small Family Size non-smoker",AND(E74&gt;=1,E74&lt;=2),"Normal Family Size",E74&gt;=3,"Large Family Size")</f>
        <v>Small Family Size non-smoker</v>
      </c>
      <c r="S74" cm="1">
        <f t="array" ref="S74">_xlfn.IFS(R74="Small Family Size smoker",1,R74="Small Family Size non-smoker",2,R74="Normal Family Size",3,R74="Large Family Size",4)</f>
        <v>2</v>
      </c>
      <c r="T74" s="1" t="str">
        <f t="shared" si="2"/>
        <v>Below Average</v>
      </c>
      <c r="U74" s="2">
        <f t="shared" si="3"/>
        <v>0</v>
      </c>
      <c r="V74" t="str" cm="1">
        <f t="array" ref="V74">_xlfn.IFS(AND(K74="Small Family Size",U74=1),"SFS_AA",AND(K74="Small Family Size",U74=0),"SFS_BA",AND(K74="Normal Family Size",OR(U74=1,U74=0)),"NFS",AND(K74="Large Family Size",OR(U74=1,U74=0)),"LFS")</f>
        <v>SFS_BA</v>
      </c>
      <c r="W74" cm="1">
        <f t="array" ref="W74">_xlfn.IFS(V74="SFS_BA",1,V74="SFS_AA",2,V74="NFS",3,V74="LFS",4)</f>
        <v>1</v>
      </c>
      <c r="Y74" s="1"/>
    </row>
    <row r="75" spans="1:25" x14ac:dyDescent="0.45">
      <c r="A75">
        <v>716</v>
      </c>
      <c r="B75">
        <v>25</v>
      </c>
      <c r="C75" t="s">
        <v>23</v>
      </c>
      <c r="D75">
        <v>35.6</v>
      </c>
      <c r="E75">
        <v>0</v>
      </c>
      <c r="F75" t="s">
        <v>24</v>
      </c>
      <c r="G75" t="s">
        <v>20</v>
      </c>
      <c r="H75">
        <v>2534.39</v>
      </c>
      <c r="I75" t="str" cm="1">
        <f t="array" ref="I75">_xlfn.IFS(D75&lt;18.5,"Underweight",AND(D75&gt;=18.5,D75&lt;=24.9),"Normal weight",AND(D75&gt;=25,D75&lt;=29.9),"Overweight",D75&gt;=30,"Obese")</f>
        <v>Obese</v>
      </c>
      <c r="J75" cm="1">
        <f t="array" ref="J75">_xlfn.IFS(I75="Underweight",1,I75="Normal weight",2,I75="Overweight",3,I75="Obese",4)</f>
        <v>4</v>
      </c>
      <c r="K75" t="str" cm="1">
        <f t="array" ref="K75">_xlfn.IFS(E75=0,"Small Family Size",AND(E75&gt;=1,E75&lt;=2),"Normal Family Size",E75&gt;=3,"Large Family Size")</f>
        <v>Small Family Size</v>
      </c>
      <c r="L75" cm="1">
        <f t="array" ref="L75">_xlfn.IFS(K75="Small Family Size",1,K75="Normal Family Size",2,K75="Large Family Size",3)</f>
        <v>1</v>
      </c>
      <c r="M75" cm="1">
        <f t="array" ref="M75">_xlfn.IFS(G75="southwest",1,G75="northwest",2,G75="southeast",3,G75="northeast",4)</f>
        <v>2</v>
      </c>
      <c r="N75" t="str" cm="1">
        <f t="array" ref="N75">_xlfn.IFS(AND(E76&gt;=0,E76&lt;=2),"Normal Family Size",E76&gt;=3,"Large Family Size")</f>
        <v>Normal Family Size</v>
      </c>
      <c r="P75" t="str" cm="1">
        <f t="array" ref="P75">_xlfn.IFS(AND(E75=0,C75="female"),"Small Family Size Female",AND(E75=0,C75="male"),"Small Family Size Male",AND(E75&gt;=1,E75&lt;=2),"Normal Family Size",E75&gt;=3,"Large Family Size")</f>
        <v>Small Family Size Male</v>
      </c>
      <c r="Q75" cm="1">
        <f t="array" ref="Q75">_xlfn.IFS(P75="Small Family Size Female",1,P75="Small Family Size Male",2,P75="Normal Family Size",3,P75="Large Family Size",4)</f>
        <v>2</v>
      </c>
      <c r="R75" t="str" cm="1">
        <f t="array" ref="R75">_xlfn.IFS(AND(E75=0,F75="yes"),"Small Family Size smoker",AND(E75=0,F75="no"),"Small Family Size non-smoker",AND(E75&gt;=1,E75&lt;=2),"Normal Family Size",E75&gt;=3,"Large Family Size")</f>
        <v>Small Family Size non-smoker</v>
      </c>
      <c r="S75" cm="1">
        <f t="array" ref="S75">_xlfn.IFS(R75="Small Family Size smoker",1,R75="Small Family Size non-smoker",2,R75="Normal Family Size",3,R75="Large Family Size",4)</f>
        <v>2</v>
      </c>
      <c r="T75" s="1" t="str">
        <f t="shared" si="2"/>
        <v>Below Average</v>
      </c>
      <c r="U75" s="2">
        <f t="shared" si="3"/>
        <v>0</v>
      </c>
      <c r="V75" t="str" cm="1">
        <f t="array" ref="V75">_xlfn.IFS(AND(K75="Small Family Size",U75=1),"SFS_AA",AND(K75="Small Family Size",U75=0),"SFS_BA",AND(K75="Normal Family Size",OR(U75=1,U75=0)),"NFS",AND(K75="Large Family Size",OR(U75=1,U75=0)),"LFS")</f>
        <v>SFS_BA</v>
      </c>
      <c r="W75" cm="1">
        <f t="array" ref="W75">_xlfn.IFS(V75="SFS_BA",1,V75="SFS_AA",2,V75="NFS",3,V75="LFS",4)</f>
        <v>1</v>
      </c>
      <c r="Y75" s="1"/>
    </row>
    <row r="76" spans="1:25" x14ac:dyDescent="0.45">
      <c r="A76">
        <v>715</v>
      </c>
      <c r="B76">
        <v>27</v>
      </c>
      <c r="C76" t="s">
        <v>23</v>
      </c>
      <c r="D76">
        <v>32.700000000000003</v>
      </c>
      <c r="E76">
        <v>0</v>
      </c>
      <c r="F76" t="s">
        <v>24</v>
      </c>
      <c r="G76" t="s">
        <v>21</v>
      </c>
      <c r="H76">
        <v>2497.04</v>
      </c>
      <c r="I76" t="str" cm="1">
        <f t="array" ref="I76">_xlfn.IFS(D76&lt;18.5,"Underweight",AND(D76&gt;=18.5,D76&lt;=24.9),"Normal weight",AND(D76&gt;=25,D76&lt;=29.9),"Overweight",D76&gt;=30,"Obese")</f>
        <v>Obese</v>
      </c>
      <c r="J76" cm="1">
        <f t="array" ref="J76">_xlfn.IFS(I76="Underweight",1,I76="Normal weight",2,I76="Overweight",3,I76="Obese",4)</f>
        <v>4</v>
      </c>
      <c r="K76" t="str" cm="1">
        <f t="array" ref="K76">_xlfn.IFS(E76=0,"Small Family Size",AND(E76&gt;=1,E76&lt;=2),"Normal Family Size",E76&gt;=3,"Large Family Size")</f>
        <v>Small Family Size</v>
      </c>
      <c r="L76" cm="1">
        <f t="array" ref="L76">_xlfn.IFS(K76="Small Family Size",1,K76="Normal Family Size",2,K76="Large Family Size",3)</f>
        <v>1</v>
      </c>
      <c r="M76" cm="1">
        <f t="array" ref="M76">_xlfn.IFS(G76="southwest",1,G76="northwest",2,G76="southeast",3,G76="northeast",4)</f>
        <v>3</v>
      </c>
      <c r="N76" t="str" cm="1">
        <f t="array" ref="N76">_xlfn.IFS(AND(E77&gt;=0,E77&lt;=2),"Normal Family Size",E77&gt;=3,"Large Family Size")</f>
        <v>Normal Family Size</v>
      </c>
      <c r="P76" t="str" cm="1">
        <f t="array" ref="P76">_xlfn.IFS(AND(E76=0,C76="female"),"Small Family Size Female",AND(E76=0,C76="male"),"Small Family Size Male",AND(E76&gt;=1,E76&lt;=2),"Normal Family Size",E76&gt;=3,"Large Family Size")</f>
        <v>Small Family Size Male</v>
      </c>
      <c r="Q76" cm="1">
        <f t="array" ref="Q76">_xlfn.IFS(P76="Small Family Size Female",1,P76="Small Family Size Male",2,P76="Normal Family Size",3,P76="Large Family Size",4)</f>
        <v>2</v>
      </c>
      <c r="R76" t="str" cm="1">
        <f t="array" ref="R76">_xlfn.IFS(AND(E76=0,F76="yes"),"Small Family Size smoker",AND(E76=0,F76="no"),"Small Family Size non-smoker",AND(E76&gt;=1,E76&lt;=2),"Normal Family Size",E76&gt;=3,"Large Family Size")</f>
        <v>Small Family Size non-smoker</v>
      </c>
      <c r="S76" cm="1">
        <f t="array" ref="S76">_xlfn.IFS(R76="Small Family Size smoker",1,R76="Small Family Size non-smoker",2,R76="Normal Family Size",3,R76="Large Family Size",4)</f>
        <v>2</v>
      </c>
      <c r="T76" s="1" t="str">
        <f t="shared" si="2"/>
        <v>Below Average</v>
      </c>
      <c r="U76" s="2">
        <f t="shared" si="3"/>
        <v>0</v>
      </c>
      <c r="V76" t="str" cm="1">
        <f t="array" ref="V76">_xlfn.IFS(AND(K76="Small Family Size",U76=1),"SFS_AA",AND(K76="Small Family Size",U76=0),"SFS_BA",AND(K76="Normal Family Size",OR(U76=1,U76=0)),"NFS",AND(K76="Large Family Size",OR(U76=1,U76=0)),"LFS")</f>
        <v>SFS_BA</v>
      </c>
      <c r="W76" cm="1">
        <f t="array" ref="W76">_xlfn.IFS(V76="SFS_BA",1,V76="SFS_AA",2,V76="NFS",3,V76="LFS",4)</f>
        <v>1</v>
      </c>
      <c r="Y76" s="1"/>
    </row>
    <row r="77" spans="1:25" x14ac:dyDescent="0.45">
      <c r="A77">
        <v>714</v>
      </c>
      <c r="B77">
        <v>19</v>
      </c>
      <c r="C77" t="s">
        <v>23</v>
      </c>
      <c r="D77">
        <v>25.2</v>
      </c>
      <c r="E77">
        <v>0</v>
      </c>
      <c r="F77" t="s">
        <v>24</v>
      </c>
      <c r="G77" t="s">
        <v>20</v>
      </c>
      <c r="H77">
        <v>1632.04</v>
      </c>
      <c r="I77" t="str" cm="1">
        <f t="array" ref="I77">_xlfn.IFS(D77&lt;18.5,"Underweight",AND(D77&gt;=18.5,D77&lt;=24.9),"Normal weight",AND(D77&gt;=25,D77&lt;=29.9),"Overweight",D77&gt;=30,"Obese")</f>
        <v>Overweight</v>
      </c>
      <c r="J77" cm="1">
        <f t="array" ref="J77">_xlfn.IFS(I77="Underweight",1,I77="Normal weight",2,I77="Overweight",3,I77="Obese",4)</f>
        <v>3</v>
      </c>
      <c r="K77" t="str" cm="1">
        <f t="array" ref="K77">_xlfn.IFS(E77=0,"Small Family Size",AND(E77&gt;=1,E77&lt;=2),"Normal Family Size",E77&gt;=3,"Large Family Size")</f>
        <v>Small Family Size</v>
      </c>
      <c r="L77" cm="1">
        <f t="array" ref="L77">_xlfn.IFS(K77="Small Family Size",1,K77="Normal Family Size",2,K77="Large Family Size",3)</f>
        <v>1</v>
      </c>
      <c r="M77" cm="1">
        <f t="array" ref="M77">_xlfn.IFS(G77="southwest",1,G77="northwest",2,G77="southeast",3,G77="northeast",4)</f>
        <v>2</v>
      </c>
      <c r="N77" t="str" cm="1">
        <f t="array" ref="N77">_xlfn.IFS(AND(E78&gt;=0,E78&lt;=2),"Normal Family Size",E78&gt;=3,"Large Family Size")</f>
        <v>Normal Family Size</v>
      </c>
      <c r="P77" t="str" cm="1">
        <f t="array" ref="P77">_xlfn.IFS(AND(E77=0,C77="female"),"Small Family Size Female",AND(E77=0,C77="male"),"Small Family Size Male",AND(E77&gt;=1,E77&lt;=2),"Normal Family Size",E77&gt;=3,"Large Family Size")</f>
        <v>Small Family Size Male</v>
      </c>
      <c r="Q77" cm="1">
        <f t="array" ref="Q77">_xlfn.IFS(P77="Small Family Size Female",1,P77="Small Family Size Male",2,P77="Normal Family Size",3,P77="Large Family Size",4)</f>
        <v>2</v>
      </c>
      <c r="R77" t="str" cm="1">
        <f t="array" ref="R77">_xlfn.IFS(AND(E77=0,F77="yes"),"Small Family Size smoker",AND(E77=0,F77="no"),"Small Family Size non-smoker",AND(E77&gt;=1,E77&lt;=2),"Normal Family Size",E77&gt;=3,"Large Family Size")</f>
        <v>Small Family Size non-smoker</v>
      </c>
      <c r="S77" cm="1">
        <f t="array" ref="S77">_xlfn.IFS(R77="Small Family Size smoker",1,R77="Small Family Size non-smoker",2,R77="Normal Family Size",3,R77="Large Family Size",4)</f>
        <v>2</v>
      </c>
      <c r="T77" s="1" t="str">
        <f t="shared" si="2"/>
        <v>Below Average</v>
      </c>
      <c r="U77" s="2">
        <f t="shared" si="3"/>
        <v>0</v>
      </c>
      <c r="V77" t="str" cm="1">
        <f t="array" ref="V77">_xlfn.IFS(AND(K77="Small Family Size",U77=1),"SFS_AA",AND(K77="Small Family Size",U77=0),"SFS_BA",AND(K77="Normal Family Size",OR(U77=1,U77=0)),"NFS",AND(K77="Large Family Size",OR(U77=1,U77=0)),"LFS")</f>
        <v>SFS_BA</v>
      </c>
      <c r="W77" cm="1">
        <f t="array" ref="W77">_xlfn.IFS(V77="SFS_BA",1,V77="SFS_AA",2,V77="NFS",3,V77="LFS",4)</f>
        <v>1</v>
      </c>
      <c r="Y77" s="1"/>
    </row>
    <row r="78" spans="1:25" x14ac:dyDescent="0.45">
      <c r="A78">
        <v>710</v>
      </c>
      <c r="B78">
        <v>20</v>
      </c>
      <c r="C78" t="s">
        <v>23</v>
      </c>
      <c r="D78">
        <v>29.7</v>
      </c>
      <c r="E78">
        <v>0</v>
      </c>
      <c r="F78" t="s">
        <v>24</v>
      </c>
      <c r="G78" t="s">
        <v>20</v>
      </c>
      <c r="H78">
        <v>1769.53</v>
      </c>
      <c r="I78" t="str" cm="1">
        <f t="array" ref="I78">_xlfn.IFS(D78&lt;18.5,"Underweight",AND(D78&gt;=18.5,D78&lt;=24.9),"Normal weight",AND(D78&gt;=25,D78&lt;=29.9),"Overweight",D78&gt;=30,"Obese")</f>
        <v>Overweight</v>
      </c>
      <c r="J78" cm="1">
        <f t="array" ref="J78">_xlfn.IFS(I78="Underweight",1,I78="Normal weight",2,I78="Overweight",3,I78="Obese",4)</f>
        <v>3</v>
      </c>
      <c r="K78" t="str" cm="1">
        <f t="array" ref="K78">_xlfn.IFS(E78=0,"Small Family Size",AND(E78&gt;=1,E78&lt;=2),"Normal Family Size",E78&gt;=3,"Large Family Size")</f>
        <v>Small Family Size</v>
      </c>
      <c r="L78" cm="1">
        <f t="array" ref="L78">_xlfn.IFS(K78="Small Family Size",1,K78="Normal Family Size",2,K78="Large Family Size",3)</f>
        <v>1</v>
      </c>
      <c r="M78" cm="1">
        <f t="array" ref="M78">_xlfn.IFS(G78="southwest",1,G78="northwest",2,G78="southeast",3,G78="northeast",4)</f>
        <v>2</v>
      </c>
      <c r="N78" t="str" cm="1">
        <f t="array" ref="N78">_xlfn.IFS(AND(E79&gt;=0,E79&lt;=2),"Normal Family Size",E79&gt;=3,"Large Family Size")</f>
        <v>Normal Family Size</v>
      </c>
      <c r="P78" t="str" cm="1">
        <f t="array" ref="P78">_xlfn.IFS(AND(E78=0,C78="female"),"Small Family Size Female",AND(E78=0,C78="male"),"Small Family Size Male",AND(E78&gt;=1,E78&lt;=2),"Normal Family Size",E78&gt;=3,"Large Family Size")</f>
        <v>Small Family Size Male</v>
      </c>
      <c r="Q78" cm="1">
        <f t="array" ref="Q78">_xlfn.IFS(P78="Small Family Size Female",1,P78="Small Family Size Male",2,P78="Normal Family Size",3,P78="Large Family Size",4)</f>
        <v>2</v>
      </c>
      <c r="R78" t="str" cm="1">
        <f t="array" ref="R78">_xlfn.IFS(AND(E78=0,F78="yes"),"Small Family Size smoker",AND(E78=0,F78="no"),"Small Family Size non-smoker",AND(E78&gt;=1,E78&lt;=2),"Normal Family Size",E78&gt;=3,"Large Family Size")</f>
        <v>Small Family Size non-smoker</v>
      </c>
      <c r="S78" cm="1">
        <f t="array" ref="S78">_xlfn.IFS(R78="Small Family Size smoker",1,R78="Small Family Size non-smoker",2,R78="Normal Family Size",3,R78="Large Family Size",4)</f>
        <v>2</v>
      </c>
      <c r="T78" s="1" t="str">
        <f t="shared" si="2"/>
        <v>Below Average</v>
      </c>
      <c r="U78" s="2">
        <f t="shared" si="3"/>
        <v>0</v>
      </c>
      <c r="V78" t="str" cm="1">
        <f t="array" ref="V78">_xlfn.IFS(AND(K78="Small Family Size",U78=1),"SFS_AA",AND(K78="Small Family Size",U78=0),"SFS_BA",AND(K78="Normal Family Size",OR(U78=1,U78=0)),"NFS",AND(K78="Large Family Size",OR(U78=1,U78=0)),"LFS")</f>
        <v>SFS_BA</v>
      </c>
      <c r="W78" cm="1">
        <f t="array" ref="W78">_xlfn.IFS(V78="SFS_BA",1,V78="SFS_AA",2,V78="NFS",3,V78="LFS",4)</f>
        <v>1</v>
      </c>
      <c r="Y78" s="1"/>
    </row>
    <row r="79" spans="1:25" x14ac:dyDescent="0.45">
      <c r="A79">
        <v>709</v>
      </c>
      <c r="B79">
        <v>24</v>
      </c>
      <c r="C79" t="s">
        <v>23</v>
      </c>
      <c r="D79">
        <v>23.4</v>
      </c>
      <c r="E79">
        <v>0</v>
      </c>
      <c r="F79" t="s">
        <v>24</v>
      </c>
      <c r="G79" t="s">
        <v>19</v>
      </c>
      <c r="H79">
        <v>1969.61</v>
      </c>
      <c r="I79" t="str" cm="1">
        <f t="array" ref="I79">_xlfn.IFS(D79&lt;18.5,"Underweight",AND(D79&gt;=18.5,D79&lt;=24.9),"Normal weight",AND(D79&gt;=25,D79&lt;=29.9),"Overweight",D79&gt;=30,"Obese")</f>
        <v>Normal weight</v>
      </c>
      <c r="J79" cm="1">
        <f t="array" ref="J79">_xlfn.IFS(I79="Underweight",1,I79="Normal weight",2,I79="Overweight",3,I79="Obese",4)</f>
        <v>2</v>
      </c>
      <c r="K79" t="str" cm="1">
        <f t="array" ref="K79">_xlfn.IFS(E79=0,"Small Family Size",AND(E79&gt;=1,E79&lt;=2),"Normal Family Size",E79&gt;=3,"Large Family Size")</f>
        <v>Small Family Size</v>
      </c>
      <c r="L79" cm="1">
        <f t="array" ref="L79">_xlfn.IFS(K79="Small Family Size",1,K79="Normal Family Size",2,K79="Large Family Size",3)</f>
        <v>1</v>
      </c>
      <c r="M79" cm="1">
        <f t="array" ref="M79">_xlfn.IFS(G79="southwest",1,G79="northwest",2,G79="southeast",3,G79="northeast",4)</f>
        <v>1</v>
      </c>
      <c r="N79" t="str" cm="1">
        <f t="array" ref="N79">_xlfn.IFS(AND(E80&gt;=0,E80&lt;=2),"Normal Family Size",E80&gt;=3,"Large Family Size")</f>
        <v>Normal Family Size</v>
      </c>
      <c r="P79" t="str" cm="1">
        <f t="array" ref="P79">_xlfn.IFS(AND(E79=0,C79="female"),"Small Family Size Female",AND(E79=0,C79="male"),"Small Family Size Male",AND(E79&gt;=1,E79&lt;=2),"Normal Family Size",E79&gt;=3,"Large Family Size")</f>
        <v>Small Family Size Male</v>
      </c>
      <c r="Q79" cm="1">
        <f t="array" ref="Q79">_xlfn.IFS(P79="Small Family Size Female",1,P79="Small Family Size Male",2,P79="Normal Family Size",3,P79="Large Family Size",4)</f>
        <v>2</v>
      </c>
      <c r="R79" t="str" cm="1">
        <f t="array" ref="R79">_xlfn.IFS(AND(E79=0,F79="yes"),"Small Family Size smoker",AND(E79=0,F79="no"),"Small Family Size non-smoker",AND(E79&gt;=1,E79&lt;=2),"Normal Family Size",E79&gt;=3,"Large Family Size")</f>
        <v>Small Family Size non-smoker</v>
      </c>
      <c r="S79" cm="1">
        <f t="array" ref="S79">_xlfn.IFS(R79="Small Family Size smoker",1,R79="Small Family Size non-smoker",2,R79="Normal Family Size",3,R79="Large Family Size",4)</f>
        <v>2</v>
      </c>
      <c r="T79" s="1" t="str">
        <f t="shared" si="2"/>
        <v>Below Average</v>
      </c>
      <c r="U79" s="2">
        <f t="shared" si="3"/>
        <v>0</v>
      </c>
      <c r="V79" t="str" cm="1">
        <f t="array" ref="V79">_xlfn.IFS(AND(K79="Small Family Size",U79=1),"SFS_AA",AND(K79="Small Family Size",U79=0),"SFS_BA",AND(K79="Normal Family Size",OR(U79=1,U79=0)),"NFS",AND(K79="Large Family Size",OR(U79=1,U79=0)),"LFS")</f>
        <v>SFS_BA</v>
      </c>
      <c r="W79" cm="1">
        <f t="array" ref="W79">_xlfn.IFS(V79="SFS_BA",1,V79="SFS_AA",2,V79="NFS",3,V79="LFS",4)</f>
        <v>1</v>
      </c>
      <c r="Y79" s="1"/>
    </row>
    <row r="80" spans="1:25" x14ac:dyDescent="0.45">
      <c r="A80">
        <v>704</v>
      </c>
      <c r="B80">
        <v>18</v>
      </c>
      <c r="C80" t="s">
        <v>23</v>
      </c>
      <c r="D80">
        <v>43</v>
      </c>
      <c r="E80">
        <v>0</v>
      </c>
      <c r="F80" t="s">
        <v>24</v>
      </c>
      <c r="G80" t="s">
        <v>21</v>
      </c>
      <c r="H80">
        <v>1149.4000000000001</v>
      </c>
      <c r="I80" t="str" cm="1">
        <f t="array" ref="I80">_xlfn.IFS(D80&lt;18.5,"Underweight",AND(D80&gt;=18.5,D80&lt;=24.9),"Normal weight",AND(D80&gt;=25,D80&lt;=29.9),"Overweight",D80&gt;=30,"Obese")</f>
        <v>Obese</v>
      </c>
      <c r="J80" cm="1">
        <f t="array" ref="J80">_xlfn.IFS(I80="Underweight",1,I80="Normal weight",2,I80="Overweight",3,I80="Obese",4)</f>
        <v>4</v>
      </c>
      <c r="K80" t="str" cm="1">
        <f t="array" ref="K80">_xlfn.IFS(E80=0,"Small Family Size",AND(E80&gt;=1,E80&lt;=2),"Normal Family Size",E80&gt;=3,"Large Family Size")</f>
        <v>Small Family Size</v>
      </c>
      <c r="L80" cm="1">
        <f t="array" ref="L80">_xlfn.IFS(K80="Small Family Size",1,K80="Normal Family Size",2,K80="Large Family Size",3)</f>
        <v>1</v>
      </c>
      <c r="M80" cm="1">
        <f t="array" ref="M80">_xlfn.IFS(G80="southwest",1,G80="northwest",2,G80="southeast",3,G80="northeast",4)</f>
        <v>3</v>
      </c>
      <c r="N80" t="str" cm="1">
        <f t="array" ref="N80">_xlfn.IFS(AND(E81&gt;=0,E81&lt;=2),"Normal Family Size",E81&gt;=3,"Large Family Size")</f>
        <v>Normal Family Size</v>
      </c>
      <c r="P80" t="str" cm="1">
        <f t="array" ref="P80">_xlfn.IFS(AND(E80=0,C80="female"),"Small Family Size Female",AND(E80=0,C80="male"),"Small Family Size Male",AND(E80&gt;=1,E80&lt;=2),"Normal Family Size",E80&gt;=3,"Large Family Size")</f>
        <v>Small Family Size Male</v>
      </c>
      <c r="Q80" cm="1">
        <f t="array" ref="Q80">_xlfn.IFS(P80="Small Family Size Female",1,P80="Small Family Size Male",2,P80="Normal Family Size",3,P80="Large Family Size",4)</f>
        <v>2</v>
      </c>
      <c r="R80" t="str" cm="1">
        <f t="array" ref="R80">_xlfn.IFS(AND(E80=0,F80="yes"),"Small Family Size smoker",AND(E80=0,F80="no"),"Small Family Size non-smoker",AND(E80&gt;=1,E80&lt;=2),"Normal Family Size",E80&gt;=3,"Large Family Size")</f>
        <v>Small Family Size non-smoker</v>
      </c>
      <c r="S80" cm="1">
        <f t="array" ref="S80">_xlfn.IFS(R80="Small Family Size smoker",1,R80="Small Family Size non-smoker",2,R80="Normal Family Size",3,R80="Large Family Size",4)</f>
        <v>2</v>
      </c>
      <c r="T80" s="1" t="str">
        <f t="shared" si="2"/>
        <v>Below Average</v>
      </c>
      <c r="U80" s="2">
        <f t="shared" si="3"/>
        <v>0</v>
      </c>
      <c r="V80" t="str" cm="1">
        <f t="array" ref="V80">_xlfn.IFS(AND(K80="Small Family Size",U80=1),"SFS_AA",AND(K80="Small Family Size",U80=0),"SFS_BA",AND(K80="Normal Family Size",OR(U80=1,U80=0)),"NFS",AND(K80="Large Family Size",OR(U80=1,U80=0)),"LFS")</f>
        <v>SFS_BA</v>
      </c>
      <c r="W80" cm="1">
        <f t="array" ref="W80">_xlfn.IFS(V80="SFS_BA",1,V80="SFS_AA",2,V80="NFS",3,V80="LFS",4)</f>
        <v>1</v>
      </c>
      <c r="Y80" s="1"/>
    </row>
    <row r="81" spans="1:25" x14ac:dyDescent="0.45">
      <c r="A81">
        <v>703</v>
      </c>
      <c r="B81">
        <v>26</v>
      </c>
      <c r="C81" t="s">
        <v>23</v>
      </c>
      <c r="D81">
        <v>29.5</v>
      </c>
      <c r="E81">
        <v>0</v>
      </c>
      <c r="F81" t="s">
        <v>24</v>
      </c>
      <c r="G81" t="s">
        <v>22</v>
      </c>
      <c r="H81">
        <v>2897.32</v>
      </c>
      <c r="I81" t="str" cm="1">
        <f t="array" ref="I81">_xlfn.IFS(D81&lt;18.5,"Underweight",AND(D81&gt;=18.5,D81&lt;=24.9),"Normal weight",AND(D81&gt;=25,D81&lt;=29.9),"Overweight",D81&gt;=30,"Obese")</f>
        <v>Overweight</v>
      </c>
      <c r="J81" cm="1">
        <f t="array" ref="J81">_xlfn.IFS(I81="Underweight",1,I81="Normal weight",2,I81="Overweight",3,I81="Obese",4)</f>
        <v>3</v>
      </c>
      <c r="K81" t="str" cm="1">
        <f t="array" ref="K81">_xlfn.IFS(E81=0,"Small Family Size",AND(E81&gt;=1,E81&lt;=2),"Normal Family Size",E81&gt;=3,"Large Family Size")</f>
        <v>Small Family Size</v>
      </c>
      <c r="L81" cm="1">
        <f t="array" ref="L81">_xlfn.IFS(K81="Small Family Size",1,K81="Normal Family Size",2,K81="Large Family Size",3)</f>
        <v>1</v>
      </c>
      <c r="M81" cm="1">
        <f t="array" ref="M81">_xlfn.IFS(G81="southwest",1,G81="northwest",2,G81="southeast",3,G81="northeast",4)</f>
        <v>4</v>
      </c>
      <c r="N81" t="str" cm="1">
        <f t="array" ref="N81">_xlfn.IFS(AND(E82&gt;=0,E82&lt;=2),"Normal Family Size",E82&gt;=3,"Large Family Size")</f>
        <v>Normal Family Size</v>
      </c>
      <c r="P81" t="str" cm="1">
        <f t="array" ref="P81">_xlfn.IFS(AND(E81=0,C81="female"),"Small Family Size Female",AND(E81=0,C81="male"),"Small Family Size Male",AND(E81&gt;=1,E81&lt;=2),"Normal Family Size",E81&gt;=3,"Large Family Size")</f>
        <v>Small Family Size Male</v>
      </c>
      <c r="Q81" cm="1">
        <f t="array" ref="Q81">_xlfn.IFS(P81="Small Family Size Female",1,P81="Small Family Size Male",2,P81="Normal Family Size",3,P81="Large Family Size",4)</f>
        <v>2</v>
      </c>
      <c r="R81" t="str" cm="1">
        <f t="array" ref="R81">_xlfn.IFS(AND(E81=0,F81="yes"),"Small Family Size smoker",AND(E81=0,F81="no"),"Small Family Size non-smoker",AND(E81&gt;=1,E81&lt;=2),"Normal Family Size",E81&gt;=3,"Large Family Size")</f>
        <v>Small Family Size non-smoker</v>
      </c>
      <c r="S81" cm="1">
        <f t="array" ref="S81">_xlfn.IFS(R81="Small Family Size smoker",1,R81="Small Family Size non-smoker",2,R81="Normal Family Size",3,R81="Large Family Size",4)</f>
        <v>2</v>
      </c>
      <c r="T81" s="1" t="str">
        <f t="shared" si="2"/>
        <v>Below Average</v>
      </c>
      <c r="U81" s="2">
        <f t="shared" si="3"/>
        <v>0</v>
      </c>
      <c r="V81" t="str" cm="1">
        <f t="array" ref="V81">_xlfn.IFS(AND(K81="Small Family Size",U81=1),"SFS_AA",AND(K81="Small Family Size",U81=0),"SFS_BA",AND(K81="Normal Family Size",OR(U81=1,U81=0)),"NFS",AND(K81="Large Family Size",OR(U81=1,U81=0)),"LFS")</f>
        <v>SFS_BA</v>
      </c>
      <c r="W81" cm="1">
        <f t="array" ref="W81">_xlfn.IFS(V81="SFS_BA",1,V81="SFS_AA",2,V81="NFS",3,V81="LFS",4)</f>
        <v>1</v>
      </c>
      <c r="Y81" s="1"/>
    </row>
    <row r="82" spans="1:25" x14ac:dyDescent="0.45">
      <c r="A82">
        <v>701</v>
      </c>
      <c r="B82">
        <v>22</v>
      </c>
      <c r="C82" t="s">
        <v>23</v>
      </c>
      <c r="D82">
        <v>31.7</v>
      </c>
      <c r="E82">
        <v>0</v>
      </c>
      <c r="F82" t="s">
        <v>24</v>
      </c>
      <c r="G82" t="s">
        <v>22</v>
      </c>
      <c r="H82">
        <v>2254.8000000000002</v>
      </c>
      <c r="I82" t="str" cm="1">
        <f t="array" ref="I82">_xlfn.IFS(D82&lt;18.5,"Underweight",AND(D82&gt;=18.5,D82&lt;=24.9),"Normal weight",AND(D82&gt;=25,D82&lt;=29.9),"Overweight",D82&gt;=30,"Obese")</f>
        <v>Obese</v>
      </c>
      <c r="J82" cm="1">
        <f t="array" ref="J82">_xlfn.IFS(I82="Underweight",1,I82="Normal weight",2,I82="Overweight",3,I82="Obese",4)</f>
        <v>4</v>
      </c>
      <c r="K82" t="str" cm="1">
        <f t="array" ref="K82">_xlfn.IFS(E82=0,"Small Family Size",AND(E82&gt;=1,E82&lt;=2),"Normal Family Size",E82&gt;=3,"Large Family Size")</f>
        <v>Small Family Size</v>
      </c>
      <c r="L82" cm="1">
        <f t="array" ref="L82">_xlfn.IFS(K82="Small Family Size",1,K82="Normal Family Size",2,K82="Large Family Size",3)</f>
        <v>1</v>
      </c>
      <c r="M82" cm="1">
        <f t="array" ref="M82">_xlfn.IFS(G82="southwest",1,G82="northwest",2,G82="southeast",3,G82="northeast",4)</f>
        <v>4</v>
      </c>
      <c r="N82" t="str" cm="1">
        <f t="array" ref="N82">_xlfn.IFS(AND(E83&gt;=0,E83&lt;=2),"Normal Family Size",E83&gt;=3,"Large Family Size")</f>
        <v>Normal Family Size</v>
      </c>
      <c r="P82" t="str" cm="1">
        <f t="array" ref="P82">_xlfn.IFS(AND(E82=0,C82="female"),"Small Family Size Female",AND(E82=0,C82="male"),"Small Family Size Male",AND(E82&gt;=1,E82&lt;=2),"Normal Family Size",E82&gt;=3,"Large Family Size")</f>
        <v>Small Family Size Male</v>
      </c>
      <c r="Q82" cm="1">
        <f t="array" ref="Q82">_xlfn.IFS(P82="Small Family Size Female",1,P82="Small Family Size Male",2,P82="Normal Family Size",3,P82="Large Family Size",4)</f>
        <v>2</v>
      </c>
      <c r="R82" t="str" cm="1">
        <f t="array" ref="R82">_xlfn.IFS(AND(E82=0,F82="yes"),"Small Family Size smoker",AND(E82=0,F82="no"),"Small Family Size non-smoker",AND(E82&gt;=1,E82&lt;=2),"Normal Family Size",E82&gt;=3,"Large Family Size")</f>
        <v>Small Family Size non-smoker</v>
      </c>
      <c r="S82" cm="1">
        <f t="array" ref="S82">_xlfn.IFS(R82="Small Family Size smoker",1,R82="Small Family Size non-smoker",2,R82="Normal Family Size",3,R82="Large Family Size",4)</f>
        <v>2</v>
      </c>
      <c r="T82" s="1" t="str">
        <f t="shared" si="2"/>
        <v>Below Average</v>
      </c>
      <c r="U82" s="2">
        <f t="shared" si="3"/>
        <v>0</v>
      </c>
      <c r="V82" t="str" cm="1">
        <f t="array" ref="V82">_xlfn.IFS(AND(K82="Small Family Size",U82=1),"SFS_AA",AND(K82="Small Family Size",U82=0),"SFS_BA",AND(K82="Normal Family Size",OR(U82=1,U82=0)),"NFS",AND(K82="Large Family Size",OR(U82=1,U82=0)),"LFS")</f>
        <v>SFS_BA</v>
      </c>
      <c r="W82" cm="1">
        <f t="array" ref="W82">_xlfn.IFS(V82="SFS_BA",1,V82="SFS_AA",2,V82="NFS",3,V82="LFS",4)</f>
        <v>1</v>
      </c>
      <c r="Y82" s="1"/>
    </row>
    <row r="83" spans="1:25" x14ac:dyDescent="0.45">
      <c r="A83">
        <v>698</v>
      </c>
      <c r="B83">
        <v>42</v>
      </c>
      <c r="C83" t="s">
        <v>23</v>
      </c>
      <c r="D83">
        <v>26.9</v>
      </c>
      <c r="E83">
        <v>0</v>
      </c>
      <c r="F83" t="s">
        <v>24</v>
      </c>
      <c r="G83" t="s">
        <v>19</v>
      </c>
      <c r="H83">
        <v>5969.72</v>
      </c>
      <c r="I83" t="str" cm="1">
        <f t="array" ref="I83">_xlfn.IFS(D83&lt;18.5,"Underweight",AND(D83&gt;=18.5,D83&lt;=24.9),"Normal weight",AND(D83&gt;=25,D83&lt;=29.9),"Overweight",D83&gt;=30,"Obese")</f>
        <v>Overweight</v>
      </c>
      <c r="J83" cm="1">
        <f t="array" ref="J83">_xlfn.IFS(I83="Underweight",1,I83="Normal weight",2,I83="Overweight",3,I83="Obese",4)</f>
        <v>3</v>
      </c>
      <c r="K83" t="str" cm="1">
        <f t="array" ref="K83">_xlfn.IFS(E83=0,"Small Family Size",AND(E83&gt;=1,E83&lt;=2),"Normal Family Size",E83&gt;=3,"Large Family Size")</f>
        <v>Small Family Size</v>
      </c>
      <c r="L83" cm="1">
        <f t="array" ref="L83">_xlfn.IFS(K83="Small Family Size",1,K83="Normal Family Size",2,K83="Large Family Size",3)</f>
        <v>1</v>
      </c>
      <c r="M83" cm="1">
        <f t="array" ref="M83">_xlfn.IFS(G83="southwest",1,G83="northwest",2,G83="southeast",3,G83="northeast",4)</f>
        <v>1</v>
      </c>
      <c r="N83" t="str" cm="1">
        <f t="array" ref="N83">_xlfn.IFS(AND(E84&gt;=0,E84&lt;=2),"Normal Family Size",E84&gt;=3,"Large Family Size")</f>
        <v>Normal Family Size</v>
      </c>
      <c r="P83" t="str" cm="1">
        <f t="array" ref="P83">_xlfn.IFS(AND(E83=0,C83="female"),"Small Family Size Female",AND(E83=0,C83="male"),"Small Family Size Male",AND(E83&gt;=1,E83&lt;=2),"Normal Family Size",E83&gt;=3,"Large Family Size")</f>
        <v>Small Family Size Male</v>
      </c>
      <c r="Q83" cm="1">
        <f t="array" ref="Q83">_xlfn.IFS(P83="Small Family Size Female",1,P83="Small Family Size Male",2,P83="Normal Family Size",3,P83="Large Family Size",4)</f>
        <v>2</v>
      </c>
      <c r="R83" t="str" cm="1">
        <f t="array" ref="R83">_xlfn.IFS(AND(E83=0,F83="yes"),"Small Family Size smoker",AND(E83=0,F83="no"),"Small Family Size non-smoker",AND(E83&gt;=1,E83&lt;=2),"Normal Family Size",E83&gt;=3,"Large Family Size")</f>
        <v>Small Family Size non-smoker</v>
      </c>
      <c r="S83" cm="1">
        <f t="array" ref="S83">_xlfn.IFS(R83="Small Family Size smoker",1,R83="Small Family Size non-smoker",2,R83="Normal Family Size",3,R83="Large Family Size",4)</f>
        <v>2</v>
      </c>
      <c r="T83" s="1" t="str">
        <f t="shared" si="2"/>
        <v>Below Average</v>
      </c>
      <c r="U83" s="2">
        <f t="shared" si="3"/>
        <v>0</v>
      </c>
      <c r="V83" t="str" cm="1">
        <f t="array" ref="V83">_xlfn.IFS(AND(K83="Small Family Size",U83=1),"SFS_AA",AND(K83="Small Family Size",U83=0),"SFS_BA",AND(K83="Normal Family Size",OR(U83=1,U83=0)),"NFS",AND(K83="Large Family Size",OR(U83=1,U83=0)),"LFS")</f>
        <v>SFS_BA</v>
      </c>
      <c r="W83" cm="1">
        <f t="array" ref="W83">_xlfn.IFS(V83="SFS_BA",1,V83="SFS_AA",2,V83="NFS",3,V83="LFS",4)</f>
        <v>1</v>
      </c>
      <c r="Y83" s="1"/>
    </row>
    <row r="84" spans="1:25" x14ac:dyDescent="0.45">
      <c r="A84">
        <v>695</v>
      </c>
      <c r="B84">
        <v>25</v>
      </c>
      <c r="C84" t="s">
        <v>23</v>
      </c>
      <c r="D84">
        <v>30.6</v>
      </c>
      <c r="E84">
        <v>0</v>
      </c>
      <c r="F84" t="s">
        <v>24</v>
      </c>
      <c r="G84" t="s">
        <v>22</v>
      </c>
      <c r="H84">
        <v>2727.4</v>
      </c>
      <c r="I84" t="str" cm="1">
        <f t="array" ref="I84">_xlfn.IFS(D84&lt;18.5,"Underweight",AND(D84&gt;=18.5,D84&lt;=24.9),"Normal weight",AND(D84&gt;=25,D84&lt;=29.9),"Overweight",D84&gt;=30,"Obese")</f>
        <v>Obese</v>
      </c>
      <c r="J84" cm="1">
        <f t="array" ref="J84">_xlfn.IFS(I84="Underweight",1,I84="Normal weight",2,I84="Overweight",3,I84="Obese",4)</f>
        <v>4</v>
      </c>
      <c r="K84" t="str" cm="1">
        <f t="array" ref="K84">_xlfn.IFS(E84=0,"Small Family Size",AND(E84&gt;=1,E84&lt;=2),"Normal Family Size",E84&gt;=3,"Large Family Size")</f>
        <v>Small Family Size</v>
      </c>
      <c r="L84" cm="1">
        <f t="array" ref="L84">_xlfn.IFS(K84="Small Family Size",1,K84="Normal Family Size",2,K84="Large Family Size",3)</f>
        <v>1</v>
      </c>
      <c r="M84" cm="1">
        <f t="array" ref="M84">_xlfn.IFS(G84="southwest",1,G84="northwest",2,G84="southeast",3,G84="northeast",4)</f>
        <v>4</v>
      </c>
      <c r="N84" t="str" cm="1">
        <f t="array" ref="N84">_xlfn.IFS(AND(E85&gt;=0,E85&lt;=2),"Normal Family Size",E85&gt;=3,"Large Family Size")</f>
        <v>Normal Family Size</v>
      </c>
      <c r="P84" t="str" cm="1">
        <f t="array" ref="P84">_xlfn.IFS(AND(E84=0,C84="female"),"Small Family Size Female",AND(E84=0,C84="male"),"Small Family Size Male",AND(E84&gt;=1,E84&lt;=2),"Normal Family Size",E84&gt;=3,"Large Family Size")</f>
        <v>Small Family Size Male</v>
      </c>
      <c r="Q84" cm="1">
        <f t="array" ref="Q84">_xlfn.IFS(P84="Small Family Size Female",1,P84="Small Family Size Male",2,P84="Normal Family Size",3,P84="Large Family Size",4)</f>
        <v>2</v>
      </c>
      <c r="R84" t="str" cm="1">
        <f t="array" ref="R84">_xlfn.IFS(AND(E84=0,F84="yes"),"Small Family Size smoker",AND(E84=0,F84="no"),"Small Family Size non-smoker",AND(E84&gt;=1,E84&lt;=2),"Normal Family Size",E84&gt;=3,"Large Family Size")</f>
        <v>Small Family Size non-smoker</v>
      </c>
      <c r="S84" cm="1">
        <f t="array" ref="S84">_xlfn.IFS(R84="Small Family Size smoker",1,R84="Small Family Size non-smoker",2,R84="Normal Family Size",3,R84="Large Family Size",4)</f>
        <v>2</v>
      </c>
      <c r="T84" s="1" t="str">
        <f t="shared" si="2"/>
        <v>Below Average</v>
      </c>
      <c r="U84" s="2">
        <f t="shared" si="3"/>
        <v>0</v>
      </c>
      <c r="V84" t="str" cm="1">
        <f t="array" ref="V84">_xlfn.IFS(AND(K84="Small Family Size",U84=1),"SFS_AA",AND(K84="Small Family Size",U84=0),"SFS_BA",AND(K84="Normal Family Size",OR(U84=1,U84=0)),"NFS",AND(K84="Large Family Size",OR(U84=1,U84=0)),"LFS")</f>
        <v>SFS_BA</v>
      </c>
      <c r="W84" cm="1">
        <f t="array" ref="W84">_xlfn.IFS(V84="SFS_BA",1,V84="SFS_AA",2,V84="NFS",3,V84="LFS",4)</f>
        <v>1</v>
      </c>
      <c r="Y84" s="1"/>
    </row>
    <row r="85" spans="1:25" x14ac:dyDescent="0.45">
      <c r="A85">
        <v>691</v>
      </c>
      <c r="B85">
        <v>19</v>
      </c>
      <c r="C85" t="s">
        <v>23</v>
      </c>
      <c r="D85">
        <v>17.5</v>
      </c>
      <c r="E85">
        <v>0</v>
      </c>
      <c r="F85" t="s">
        <v>24</v>
      </c>
      <c r="G85" t="s">
        <v>20</v>
      </c>
      <c r="H85">
        <v>1621.34</v>
      </c>
      <c r="I85" t="str" cm="1">
        <f t="array" ref="I85">_xlfn.IFS(D85&lt;18.5,"Underweight",AND(D85&gt;=18.5,D85&lt;=24.9),"Normal weight",AND(D85&gt;=25,D85&lt;=29.9),"Overweight",D85&gt;=30,"Obese")</f>
        <v>Underweight</v>
      </c>
      <c r="J85" cm="1">
        <f t="array" ref="J85">_xlfn.IFS(I85="Underweight",1,I85="Normal weight",2,I85="Overweight",3,I85="Obese",4)</f>
        <v>1</v>
      </c>
      <c r="K85" t="str" cm="1">
        <f t="array" ref="K85">_xlfn.IFS(E85=0,"Small Family Size",AND(E85&gt;=1,E85&lt;=2),"Normal Family Size",E85&gt;=3,"Large Family Size")</f>
        <v>Small Family Size</v>
      </c>
      <c r="L85" cm="1">
        <f t="array" ref="L85">_xlfn.IFS(K85="Small Family Size",1,K85="Normal Family Size",2,K85="Large Family Size",3)</f>
        <v>1</v>
      </c>
      <c r="M85" cm="1">
        <f t="array" ref="M85">_xlfn.IFS(G85="southwest",1,G85="northwest",2,G85="southeast",3,G85="northeast",4)</f>
        <v>2</v>
      </c>
      <c r="N85" t="str" cm="1">
        <f t="array" ref="N85">_xlfn.IFS(AND(E86&gt;=0,E86&lt;=2),"Normal Family Size",E86&gt;=3,"Large Family Size")</f>
        <v>Normal Family Size</v>
      </c>
      <c r="P85" t="str" cm="1">
        <f t="array" ref="P85">_xlfn.IFS(AND(E85=0,C85="female"),"Small Family Size Female",AND(E85=0,C85="male"),"Small Family Size Male",AND(E85&gt;=1,E85&lt;=2),"Normal Family Size",E85&gt;=3,"Large Family Size")</f>
        <v>Small Family Size Male</v>
      </c>
      <c r="Q85" cm="1">
        <f t="array" ref="Q85">_xlfn.IFS(P85="Small Family Size Female",1,P85="Small Family Size Male",2,P85="Normal Family Size",3,P85="Large Family Size",4)</f>
        <v>2</v>
      </c>
      <c r="R85" t="str" cm="1">
        <f t="array" ref="R85">_xlfn.IFS(AND(E85=0,F85="yes"),"Small Family Size smoker",AND(E85=0,F85="no"),"Small Family Size non-smoker",AND(E85&gt;=1,E85&lt;=2),"Normal Family Size",E85&gt;=3,"Large Family Size")</f>
        <v>Small Family Size non-smoker</v>
      </c>
      <c r="S85" cm="1">
        <f t="array" ref="S85">_xlfn.IFS(R85="Small Family Size smoker",1,R85="Small Family Size non-smoker",2,R85="Normal Family Size",3,R85="Large Family Size",4)</f>
        <v>2</v>
      </c>
      <c r="T85" s="1" t="str">
        <f t="shared" si="2"/>
        <v>Below Average</v>
      </c>
      <c r="U85" s="2">
        <f t="shared" si="3"/>
        <v>0</v>
      </c>
      <c r="V85" t="str" cm="1">
        <f t="array" ref="V85">_xlfn.IFS(AND(K85="Small Family Size",U85=1),"SFS_AA",AND(K85="Small Family Size",U85=0),"SFS_BA",AND(K85="Normal Family Size",OR(U85=1,U85=0)),"NFS",AND(K85="Large Family Size",OR(U85=1,U85=0)),"LFS")</f>
        <v>SFS_BA</v>
      </c>
      <c r="W85" cm="1">
        <f t="array" ref="W85">_xlfn.IFS(V85="SFS_BA",1,V85="SFS_AA",2,V85="NFS",3,V85="LFS",4)</f>
        <v>1</v>
      </c>
      <c r="Y85" s="1"/>
    </row>
    <row r="86" spans="1:25" x14ac:dyDescent="0.45">
      <c r="A86">
        <v>688</v>
      </c>
      <c r="B86">
        <v>31</v>
      </c>
      <c r="C86" t="s">
        <v>23</v>
      </c>
      <c r="D86">
        <v>20.399999999999999</v>
      </c>
      <c r="E86">
        <v>0</v>
      </c>
      <c r="F86" t="s">
        <v>24</v>
      </c>
      <c r="G86" t="s">
        <v>19</v>
      </c>
      <c r="H86">
        <v>3260.2</v>
      </c>
      <c r="I86" t="str" cm="1">
        <f t="array" ref="I86">_xlfn.IFS(D86&lt;18.5,"Underweight",AND(D86&gt;=18.5,D86&lt;=24.9),"Normal weight",AND(D86&gt;=25,D86&lt;=29.9),"Overweight",D86&gt;=30,"Obese")</f>
        <v>Normal weight</v>
      </c>
      <c r="J86" cm="1">
        <f t="array" ref="J86">_xlfn.IFS(I86="Underweight",1,I86="Normal weight",2,I86="Overweight",3,I86="Obese",4)</f>
        <v>2</v>
      </c>
      <c r="K86" t="str" cm="1">
        <f t="array" ref="K86">_xlfn.IFS(E86=0,"Small Family Size",AND(E86&gt;=1,E86&lt;=2),"Normal Family Size",E86&gt;=3,"Large Family Size")</f>
        <v>Small Family Size</v>
      </c>
      <c r="L86" cm="1">
        <f t="array" ref="L86">_xlfn.IFS(K86="Small Family Size",1,K86="Normal Family Size",2,K86="Large Family Size",3)</f>
        <v>1</v>
      </c>
      <c r="M86" cm="1">
        <f t="array" ref="M86">_xlfn.IFS(G86="southwest",1,G86="northwest",2,G86="southeast",3,G86="northeast",4)</f>
        <v>1</v>
      </c>
      <c r="N86" t="str" cm="1">
        <f t="array" ref="N86">_xlfn.IFS(AND(E87&gt;=0,E87&lt;=2),"Normal Family Size",E87&gt;=3,"Large Family Size")</f>
        <v>Normal Family Size</v>
      </c>
      <c r="P86" t="str" cm="1">
        <f t="array" ref="P86">_xlfn.IFS(AND(E86=0,C86="female"),"Small Family Size Female",AND(E86=0,C86="male"),"Small Family Size Male",AND(E86&gt;=1,E86&lt;=2),"Normal Family Size",E86&gt;=3,"Large Family Size")</f>
        <v>Small Family Size Male</v>
      </c>
      <c r="Q86" cm="1">
        <f t="array" ref="Q86">_xlfn.IFS(P86="Small Family Size Female",1,P86="Small Family Size Male",2,P86="Normal Family Size",3,P86="Large Family Size",4)</f>
        <v>2</v>
      </c>
      <c r="R86" t="str" cm="1">
        <f t="array" ref="R86">_xlfn.IFS(AND(E86=0,F86="yes"),"Small Family Size smoker",AND(E86=0,F86="no"),"Small Family Size non-smoker",AND(E86&gt;=1,E86&lt;=2),"Normal Family Size",E86&gt;=3,"Large Family Size")</f>
        <v>Small Family Size non-smoker</v>
      </c>
      <c r="S86" cm="1">
        <f t="array" ref="S86">_xlfn.IFS(R86="Small Family Size smoker",1,R86="Small Family Size non-smoker",2,R86="Normal Family Size",3,R86="Large Family Size",4)</f>
        <v>2</v>
      </c>
      <c r="T86" s="1" t="str">
        <f t="shared" si="2"/>
        <v>Below Average</v>
      </c>
      <c r="U86" s="2">
        <f t="shared" si="3"/>
        <v>0</v>
      </c>
      <c r="V86" t="str" cm="1">
        <f t="array" ref="V86">_xlfn.IFS(AND(K86="Small Family Size",U86=1),"SFS_AA",AND(K86="Small Family Size",U86=0),"SFS_BA",AND(K86="Normal Family Size",OR(U86=1,U86=0)),"NFS",AND(K86="Large Family Size",OR(U86=1,U86=0)),"LFS")</f>
        <v>SFS_BA</v>
      </c>
      <c r="W86" cm="1">
        <f t="array" ref="W86">_xlfn.IFS(V86="SFS_BA",1,V86="SFS_AA",2,V86="NFS",3,V86="LFS",4)</f>
        <v>1</v>
      </c>
      <c r="Y86" s="1"/>
    </row>
    <row r="87" spans="1:25" x14ac:dyDescent="0.45">
      <c r="A87">
        <v>683</v>
      </c>
      <c r="B87">
        <v>46</v>
      </c>
      <c r="C87" t="s">
        <v>23</v>
      </c>
      <c r="D87">
        <v>19.899999999999999</v>
      </c>
      <c r="E87">
        <v>0</v>
      </c>
      <c r="F87" t="s">
        <v>24</v>
      </c>
      <c r="G87" t="s">
        <v>20</v>
      </c>
      <c r="H87">
        <v>7526.71</v>
      </c>
      <c r="I87" t="str" cm="1">
        <f t="array" ref="I87">_xlfn.IFS(D87&lt;18.5,"Underweight",AND(D87&gt;=18.5,D87&lt;=24.9),"Normal weight",AND(D87&gt;=25,D87&lt;=29.9),"Overweight",D87&gt;=30,"Obese")</f>
        <v>Normal weight</v>
      </c>
      <c r="J87" cm="1">
        <f t="array" ref="J87">_xlfn.IFS(I87="Underweight",1,I87="Normal weight",2,I87="Overweight",3,I87="Obese",4)</f>
        <v>2</v>
      </c>
      <c r="K87" t="str" cm="1">
        <f t="array" ref="K87">_xlfn.IFS(E87=0,"Small Family Size",AND(E87&gt;=1,E87&lt;=2),"Normal Family Size",E87&gt;=3,"Large Family Size")</f>
        <v>Small Family Size</v>
      </c>
      <c r="L87" cm="1">
        <f t="array" ref="L87">_xlfn.IFS(K87="Small Family Size",1,K87="Normal Family Size",2,K87="Large Family Size",3)</f>
        <v>1</v>
      </c>
      <c r="M87" cm="1">
        <f t="array" ref="M87">_xlfn.IFS(G87="southwest",1,G87="northwest",2,G87="southeast",3,G87="northeast",4)</f>
        <v>2</v>
      </c>
      <c r="N87" t="str" cm="1">
        <f t="array" ref="N87">_xlfn.IFS(AND(E88&gt;=0,E88&lt;=2),"Normal Family Size",E88&gt;=3,"Large Family Size")</f>
        <v>Normal Family Size</v>
      </c>
      <c r="P87" t="str" cm="1">
        <f t="array" ref="P87">_xlfn.IFS(AND(E87=0,C87="female"),"Small Family Size Female",AND(E87=0,C87="male"),"Small Family Size Male",AND(E87&gt;=1,E87&lt;=2),"Normal Family Size",E87&gt;=3,"Large Family Size")</f>
        <v>Small Family Size Male</v>
      </c>
      <c r="Q87" cm="1">
        <f t="array" ref="Q87">_xlfn.IFS(P87="Small Family Size Female",1,P87="Small Family Size Male",2,P87="Normal Family Size",3,P87="Large Family Size",4)</f>
        <v>2</v>
      </c>
      <c r="R87" t="str" cm="1">
        <f t="array" ref="R87">_xlfn.IFS(AND(E87=0,F87="yes"),"Small Family Size smoker",AND(E87=0,F87="no"),"Small Family Size non-smoker",AND(E87&gt;=1,E87&lt;=2),"Normal Family Size",E87&gt;=3,"Large Family Size")</f>
        <v>Small Family Size non-smoker</v>
      </c>
      <c r="S87" cm="1">
        <f t="array" ref="S87">_xlfn.IFS(R87="Small Family Size smoker",1,R87="Small Family Size non-smoker",2,R87="Normal Family Size",3,R87="Large Family Size",4)</f>
        <v>2</v>
      </c>
      <c r="T87" s="1" t="str">
        <f t="shared" si="2"/>
        <v>Below Average</v>
      </c>
      <c r="U87" s="2">
        <f t="shared" si="3"/>
        <v>0</v>
      </c>
      <c r="V87" t="str" cm="1">
        <f t="array" ref="V87">_xlfn.IFS(AND(K87="Small Family Size",U87=1),"SFS_AA",AND(K87="Small Family Size",U87=0),"SFS_BA",AND(K87="Normal Family Size",OR(U87=1,U87=0)),"NFS",AND(K87="Large Family Size",OR(U87=1,U87=0)),"LFS")</f>
        <v>SFS_BA</v>
      </c>
      <c r="W87" cm="1">
        <f t="array" ref="W87">_xlfn.IFS(V87="SFS_BA",1,V87="SFS_AA",2,V87="NFS",3,V87="LFS",4)</f>
        <v>1</v>
      </c>
      <c r="Y87" s="1"/>
    </row>
    <row r="88" spans="1:25" x14ac:dyDescent="0.45">
      <c r="A88">
        <v>679</v>
      </c>
      <c r="B88">
        <v>19</v>
      </c>
      <c r="C88" t="s">
        <v>23</v>
      </c>
      <c r="D88">
        <v>34.4</v>
      </c>
      <c r="E88">
        <v>0</v>
      </c>
      <c r="F88" t="s">
        <v>24</v>
      </c>
      <c r="G88" t="s">
        <v>19</v>
      </c>
      <c r="H88">
        <v>1261.8599999999999</v>
      </c>
      <c r="I88" t="str" cm="1">
        <f t="array" ref="I88">_xlfn.IFS(D88&lt;18.5,"Underweight",AND(D88&gt;=18.5,D88&lt;=24.9),"Normal weight",AND(D88&gt;=25,D88&lt;=29.9),"Overweight",D88&gt;=30,"Obese")</f>
        <v>Obese</v>
      </c>
      <c r="J88" cm="1">
        <f t="array" ref="J88">_xlfn.IFS(I88="Underweight",1,I88="Normal weight",2,I88="Overweight",3,I88="Obese",4)</f>
        <v>4</v>
      </c>
      <c r="K88" t="str" cm="1">
        <f t="array" ref="K88">_xlfn.IFS(E88=0,"Small Family Size",AND(E88&gt;=1,E88&lt;=2),"Normal Family Size",E88&gt;=3,"Large Family Size")</f>
        <v>Small Family Size</v>
      </c>
      <c r="L88" cm="1">
        <f t="array" ref="L88">_xlfn.IFS(K88="Small Family Size",1,K88="Normal Family Size",2,K88="Large Family Size",3)</f>
        <v>1</v>
      </c>
      <c r="M88" cm="1">
        <f t="array" ref="M88">_xlfn.IFS(G88="southwest",1,G88="northwest",2,G88="southeast",3,G88="northeast",4)</f>
        <v>1</v>
      </c>
      <c r="N88" t="str" cm="1">
        <f t="array" ref="N88">_xlfn.IFS(AND(E89&gt;=0,E89&lt;=2),"Normal Family Size",E89&gt;=3,"Large Family Size")</f>
        <v>Normal Family Size</v>
      </c>
      <c r="P88" t="str" cm="1">
        <f t="array" ref="P88">_xlfn.IFS(AND(E88=0,C88="female"),"Small Family Size Female",AND(E88=0,C88="male"),"Small Family Size Male",AND(E88&gt;=1,E88&lt;=2),"Normal Family Size",E88&gt;=3,"Large Family Size")</f>
        <v>Small Family Size Male</v>
      </c>
      <c r="Q88" cm="1">
        <f t="array" ref="Q88">_xlfn.IFS(P88="Small Family Size Female",1,P88="Small Family Size Male",2,P88="Normal Family Size",3,P88="Large Family Size",4)</f>
        <v>2</v>
      </c>
      <c r="R88" t="str" cm="1">
        <f t="array" ref="R88">_xlfn.IFS(AND(E88=0,F88="yes"),"Small Family Size smoker",AND(E88=0,F88="no"),"Small Family Size non-smoker",AND(E88&gt;=1,E88&lt;=2),"Normal Family Size",E88&gt;=3,"Large Family Size")</f>
        <v>Small Family Size non-smoker</v>
      </c>
      <c r="S88" cm="1">
        <f t="array" ref="S88">_xlfn.IFS(R88="Small Family Size smoker",1,R88="Small Family Size non-smoker",2,R88="Normal Family Size",3,R88="Large Family Size",4)</f>
        <v>2</v>
      </c>
      <c r="T88" s="1" t="str">
        <f t="shared" si="2"/>
        <v>Below Average</v>
      </c>
      <c r="U88" s="2">
        <f t="shared" si="3"/>
        <v>0</v>
      </c>
      <c r="V88" t="str" cm="1">
        <f t="array" ref="V88">_xlfn.IFS(AND(K88="Small Family Size",U88=1),"SFS_AA",AND(K88="Small Family Size",U88=0),"SFS_BA",AND(K88="Normal Family Size",OR(U88=1,U88=0)),"NFS",AND(K88="Large Family Size",OR(U88=1,U88=0)),"LFS")</f>
        <v>SFS_BA</v>
      </c>
      <c r="W88" cm="1">
        <f t="array" ref="W88">_xlfn.IFS(V88="SFS_BA",1,V88="SFS_AA",2,V88="NFS",3,V88="LFS",4)</f>
        <v>1</v>
      </c>
      <c r="Y88" s="1"/>
    </row>
    <row r="89" spans="1:25" x14ac:dyDescent="0.45">
      <c r="A89">
        <v>677</v>
      </c>
      <c r="B89">
        <v>20</v>
      </c>
      <c r="C89" t="s">
        <v>23</v>
      </c>
      <c r="D89">
        <v>33.299999999999997</v>
      </c>
      <c r="E89">
        <v>0</v>
      </c>
      <c r="F89" t="s">
        <v>24</v>
      </c>
      <c r="G89" t="s">
        <v>21</v>
      </c>
      <c r="H89">
        <v>1391.53</v>
      </c>
      <c r="I89" t="str" cm="1">
        <f t="array" ref="I89">_xlfn.IFS(D89&lt;18.5,"Underweight",AND(D89&gt;=18.5,D89&lt;=24.9),"Normal weight",AND(D89&gt;=25,D89&lt;=29.9),"Overweight",D89&gt;=30,"Obese")</f>
        <v>Obese</v>
      </c>
      <c r="J89" cm="1">
        <f t="array" ref="J89">_xlfn.IFS(I89="Underweight",1,I89="Normal weight",2,I89="Overweight",3,I89="Obese",4)</f>
        <v>4</v>
      </c>
      <c r="K89" t="str" cm="1">
        <f t="array" ref="K89">_xlfn.IFS(E89=0,"Small Family Size",AND(E89&gt;=1,E89&lt;=2),"Normal Family Size",E89&gt;=3,"Large Family Size")</f>
        <v>Small Family Size</v>
      </c>
      <c r="L89" cm="1">
        <f t="array" ref="L89">_xlfn.IFS(K89="Small Family Size",1,K89="Normal Family Size",2,K89="Large Family Size",3)</f>
        <v>1</v>
      </c>
      <c r="M89" cm="1">
        <f t="array" ref="M89">_xlfn.IFS(G89="southwest",1,G89="northwest",2,G89="southeast",3,G89="northeast",4)</f>
        <v>3</v>
      </c>
      <c r="N89" t="str" cm="1">
        <f t="array" ref="N89">_xlfn.IFS(AND(E90&gt;=0,E90&lt;=2),"Normal Family Size",E90&gt;=3,"Large Family Size")</f>
        <v>Normal Family Size</v>
      </c>
      <c r="P89" t="str" cm="1">
        <f t="array" ref="P89">_xlfn.IFS(AND(E89=0,C89="female"),"Small Family Size Female",AND(E89=0,C89="male"),"Small Family Size Male",AND(E89&gt;=1,E89&lt;=2),"Normal Family Size",E89&gt;=3,"Large Family Size")</f>
        <v>Small Family Size Male</v>
      </c>
      <c r="Q89" cm="1">
        <f t="array" ref="Q89">_xlfn.IFS(P89="Small Family Size Female",1,P89="Small Family Size Male",2,P89="Normal Family Size",3,P89="Large Family Size",4)</f>
        <v>2</v>
      </c>
      <c r="R89" t="str" cm="1">
        <f t="array" ref="R89">_xlfn.IFS(AND(E89=0,F89="yes"),"Small Family Size smoker",AND(E89=0,F89="no"),"Small Family Size non-smoker",AND(E89&gt;=1,E89&lt;=2),"Normal Family Size",E89&gt;=3,"Large Family Size")</f>
        <v>Small Family Size non-smoker</v>
      </c>
      <c r="S89" cm="1">
        <f t="array" ref="S89">_xlfn.IFS(R89="Small Family Size smoker",1,R89="Small Family Size non-smoker",2,R89="Normal Family Size",3,R89="Large Family Size",4)</f>
        <v>2</v>
      </c>
      <c r="T89" s="1" t="str">
        <f t="shared" si="2"/>
        <v>Below Average</v>
      </c>
      <c r="U89" s="2">
        <f t="shared" si="3"/>
        <v>0</v>
      </c>
      <c r="V89" t="str" cm="1">
        <f t="array" ref="V89">_xlfn.IFS(AND(K89="Small Family Size",U89=1),"SFS_AA",AND(K89="Small Family Size",U89=0),"SFS_BA",AND(K89="Normal Family Size",OR(U89=1,U89=0)),"NFS",AND(K89="Large Family Size",OR(U89=1,U89=0)),"LFS")</f>
        <v>SFS_BA</v>
      </c>
      <c r="W89" cm="1">
        <f t="array" ref="W89">_xlfn.IFS(V89="SFS_BA",1,V89="SFS_AA",2,V89="NFS",3,V89="LFS",4)</f>
        <v>1</v>
      </c>
      <c r="Y89" s="1"/>
    </row>
    <row r="90" spans="1:25" x14ac:dyDescent="0.45">
      <c r="A90">
        <v>673</v>
      </c>
      <c r="B90">
        <v>23</v>
      </c>
      <c r="C90" t="s">
        <v>23</v>
      </c>
      <c r="D90">
        <v>41.9</v>
      </c>
      <c r="E90">
        <v>0</v>
      </c>
      <c r="F90" t="s">
        <v>24</v>
      </c>
      <c r="G90" t="s">
        <v>21</v>
      </c>
      <c r="H90">
        <v>1837.28</v>
      </c>
      <c r="I90" t="str" cm="1">
        <f t="array" ref="I90">_xlfn.IFS(D90&lt;18.5,"Underweight",AND(D90&gt;=18.5,D90&lt;=24.9),"Normal weight",AND(D90&gt;=25,D90&lt;=29.9),"Overweight",D90&gt;=30,"Obese")</f>
        <v>Obese</v>
      </c>
      <c r="J90" cm="1">
        <f t="array" ref="J90">_xlfn.IFS(I90="Underweight",1,I90="Normal weight",2,I90="Overweight",3,I90="Obese",4)</f>
        <v>4</v>
      </c>
      <c r="K90" t="str" cm="1">
        <f t="array" ref="K90">_xlfn.IFS(E90=0,"Small Family Size",AND(E90&gt;=1,E90&lt;=2),"Normal Family Size",E90&gt;=3,"Large Family Size")</f>
        <v>Small Family Size</v>
      </c>
      <c r="L90" cm="1">
        <f t="array" ref="L90">_xlfn.IFS(K90="Small Family Size",1,K90="Normal Family Size",2,K90="Large Family Size",3)</f>
        <v>1</v>
      </c>
      <c r="M90" cm="1">
        <f t="array" ref="M90">_xlfn.IFS(G90="southwest",1,G90="northwest",2,G90="southeast",3,G90="northeast",4)</f>
        <v>3</v>
      </c>
      <c r="N90" t="str" cm="1">
        <f t="array" ref="N90">_xlfn.IFS(AND(E91&gt;=0,E91&lt;=2),"Normal Family Size",E91&gt;=3,"Large Family Size")</f>
        <v>Normal Family Size</v>
      </c>
      <c r="P90" t="str" cm="1">
        <f t="array" ref="P90">_xlfn.IFS(AND(E90=0,C90="female"),"Small Family Size Female",AND(E90=0,C90="male"),"Small Family Size Male",AND(E90&gt;=1,E90&lt;=2),"Normal Family Size",E90&gt;=3,"Large Family Size")</f>
        <v>Small Family Size Male</v>
      </c>
      <c r="Q90" cm="1">
        <f t="array" ref="Q90">_xlfn.IFS(P90="Small Family Size Female",1,P90="Small Family Size Male",2,P90="Normal Family Size",3,P90="Large Family Size",4)</f>
        <v>2</v>
      </c>
      <c r="R90" t="str" cm="1">
        <f t="array" ref="R90">_xlfn.IFS(AND(E90=0,F90="yes"),"Small Family Size smoker",AND(E90=0,F90="no"),"Small Family Size non-smoker",AND(E90&gt;=1,E90&lt;=2),"Normal Family Size",E90&gt;=3,"Large Family Size")</f>
        <v>Small Family Size non-smoker</v>
      </c>
      <c r="S90" cm="1">
        <f t="array" ref="S90">_xlfn.IFS(R90="Small Family Size smoker",1,R90="Small Family Size non-smoker",2,R90="Normal Family Size",3,R90="Large Family Size",4)</f>
        <v>2</v>
      </c>
      <c r="T90" s="1" t="str">
        <f t="shared" si="2"/>
        <v>Below Average</v>
      </c>
      <c r="U90" s="2">
        <f t="shared" si="3"/>
        <v>0</v>
      </c>
      <c r="V90" t="str" cm="1">
        <f t="array" ref="V90">_xlfn.IFS(AND(K90="Small Family Size",U90=1),"SFS_AA",AND(K90="Small Family Size",U90=0),"SFS_BA",AND(K90="Normal Family Size",OR(U90=1,U90=0)),"NFS",AND(K90="Large Family Size",OR(U90=1,U90=0)),"LFS")</f>
        <v>SFS_BA</v>
      </c>
      <c r="W90" cm="1">
        <f t="array" ref="W90">_xlfn.IFS(V90="SFS_BA",1,V90="SFS_AA",2,V90="NFS",3,V90="LFS",4)</f>
        <v>1</v>
      </c>
      <c r="Y90" s="1"/>
    </row>
    <row r="91" spans="1:25" x14ac:dyDescent="0.45">
      <c r="A91">
        <v>669</v>
      </c>
      <c r="B91">
        <v>19</v>
      </c>
      <c r="C91" t="s">
        <v>23</v>
      </c>
      <c r="D91">
        <v>27.8</v>
      </c>
      <c r="E91">
        <v>0</v>
      </c>
      <c r="F91" t="s">
        <v>24</v>
      </c>
      <c r="G91" t="s">
        <v>20</v>
      </c>
      <c r="H91">
        <v>1635.73</v>
      </c>
      <c r="I91" t="str" cm="1">
        <f t="array" ref="I91">_xlfn.IFS(D91&lt;18.5,"Underweight",AND(D91&gt;=18.5,D91&lt;=24.9),"Normal weight",AND(D91&gt;=25,D91&lt;=29.9),"Overweight",D91&gt;=30,"Obese")</f>
        <v>Overweight</v>
      </c>
      <c r="J91" cm="1">
        <f t="array" ref="J91">_xlfn.IFS(I91="Underweight",1,I91="Normal weight",2,I91="Overweight",3,I91="Obese",4)</f>
        <v>3</v>
      </c>
      <c r="K91" t="str" cm="1">
        <f t="array" ref="K91">_xlfn.IFS(E91=0,"Small Family Size",AND(E91&gt;=1,E91&lt;=2),"Normal Family Size",E91&gt;=3,"Large Family Size")</f>
        <v>Small Family Size</v>
      </c>
      <c r="L91" cm="1">
        <f t="array" ref="L91">_xlfn.IFS(K91="Small Family Size",1,K91="Normal Family Size",2,K91="Large Family Size",3)</f>
        <v>1</v>
      </c>
      <c r="M91" cm="1">
        <f t="array" ref="M91">_xlfn.IFS(G91="southwest",1,G91="northwest",2,G91="southeast",3,G91="northeast",4)</f>
        <v>2</v>
      </c>
      <c r="N91" t="str" cm="1">
        <f t="array" ref="N91">_xlfn.IFS(AND(E92&gt;=0,E92&lt;=2),"Normal Family Size",E92&gt;=3,"Large Family Size")</f>
        <v>Normal Family Size</v>
      </c>
      <c r="P91" t="str" cm="1">
        <f t="array" ref="P91">_xlfn.IFS(AND(E91=0,C91="female"),"Small Family Size Female",AND(E91=0,C91="male"),"Small Family Size Male",AND(E91&gt;=1,E91&lt;=2),"Normal Family Size",E91&gt;=3,"Large Family Size")</f>
        <v>Small Family Size Male</v>
      </c>
      <c r="Q91" cm="1">
        <f t="array" ref="Q91">_xlfn.IFS(P91="Small Family Size Female",1,P91="Small Family Size Male",2,P91="Normal Family Size",3,P91="Large Family Size",4)</f>
        <v>2</v>
      </c>
      <c r="R91" t="str" cm="1">
        <f t="array" ref="R91">_xlfn.IFS(AND(E91=0,F91="yes"),"Small Family Size smoker",AND(E91=0,F91="no"),"Small Family Size non-smoker",AND(E91&gt;=1,E91&lt;=2),"Normal Family Size",E91&gt;=3,"Large Family Size")</f>
        <v>Small Family Size non-smoker</v>
      </c>
      <c r="S91" cm="1">
        <f t="array" ref="S91">_xlfn.IFS(R91="Small Family Size smoker",1,R91="Small Family Size non-smoker",2,R91="Normal Family Size",3,R91="Large Family Size",4)</f>
        <v>2</v>
      </c>
      <c r="T91" s="1" t="str">
        <f t="shared" si="2"/>
        <v>Below Average</v>
      </c>
      <c r="U91" s="2">
        <f t="shared" si="3"/>
        <v>0</v>
      </c>
      <c r="V91" t="str" cm="1">
        <f t="array" ref="V91">_xlfn.IFS(AND(K91="Small Family Size",U91=1),"SFS_AA",AND(K91="Small Family Size",U91=0),"SFS_BA",AND(K91="Normal Family Size",OR(U91=1,U91=0)),"NFS",AND(K91="Large Family Size",OR(U91=1,U91=0)),"LFS")</f>
        <v>SFS_BA</v>
      </c>
      <c r="W91" cm="1">
        <f t="array" ref="W91">_xlfn.IFS(V91="SFS_BA",1,V91="SFS_AA",2,V91="NFS",3,V91="LFS",4)</f>
        <v>1</v>
      </c>
      <c r="Y91" s="1"/>
    </row>
    <row r="92" spans="1:25" x14ac:dyDescent="0.45">
      <c r="A92">
        <v>659</v>
      </c>
      <c r="B92">
        <v>29</v>
      </c>
      <c r="C92" t="s">
        <v>23</v>
      </c>
      <c r="D92">
        <v>27.2</v>
      </c>
      <c r="E92">
        <v>0</v>
      </c>
      <c r="F92" t="s">
        <v>24</v>
      </c>
      <c r="G92" t="s">
        <v>19</v>
      </c>
      <c r="H92">
        <v>2866.09</v>
      </c>
      <c r="I92" t="str" cm="1">
        <f t="array" ref="I92">_xlfn.IFS(D92&lt;18.5,"Underweight",AND(D92&gt;=18.5,D92&lt;=24.9),"Normal weight",AND(D92&gt;=25,D92&lt;=29.9),"Overweight",D92&gt;=30,"Obese")</f>
        <v>Overweight</v>
      </c>
      <c r="J92" cm="1">
        <f t="array" ref="J92">_xlfn.IFS(I92="Underweight",1,I92="Normal weight",2,I92="Overweight",3,I92="Obese",4)</f>
        <v>3</v>
      </c>
      <c r="K92" t="str" cm="1">
        <f t="array" ref="K92">_xlfn.IFS(E92=0,"Small Family Size",AND(E92&gt;=1,E92&lt;=2),"Normal Family Size",E92&gt;=3,"Large Family Size")</f>
        <v>Small Family Size</v>
      </c>
      <c r="L92" cm="1">
        <f t="array" ref="L92">_xlfn.IFS(K92="Small Family Size",1,K92="Normal Family Size",2,K92="Large Family Size",3)</f>
        <v>1</v>
      </c>
      <c r="M92" cm="1">
        <f t="array" ref="M92">_xlfn.IFS(G92="southwest",1,G92="northwest",2,G92="southeast",3,G92="northeast",4)</f>
        <v>1</v>
      </c>
      <c r="N92" t="str" cm="1">
        <f t="array" ref="N92">_xlfn.IFS(AND(E93&gt;=0,E93&lt;=2),"Normal Family Size",E93&gt;=3,"Large Family Size")</f>
        <v>Normal Family Size</v>
      </c>
      <c r="P92" t="str" cm="1">
        <f t="array" ref="P92">_xlfn.IFS(AND(E92=0,C92="female"),"Small Family Size Female",AND(E92=0,C92="male"),"Small Family Size Male",AND(E92&gt;=1,E92&lt;=2),"Normal Family Size",E92&gt;=3,"Large Family Size")</f>
        <v>Small Family Size Male</v>
      </c>
      <c r="Q92" cm="1">
        <f t="array" ref="Q92">_xlfn.IFS(P92="Small Family Size Female",1,P92="Small Family Size Male",2,P92="Normal Family Size",3,P92="Large Family Size",4)</f>
        <v>2</v>
      </c>
      <c r="R92" t="str" cm="1">
        <f t="array" ref="R92">_xlfn.IFS(AND(E92=0,F92="yes"),"Small Family Size smoker",AND(E92=0,F92="no"),"Small Family Size non-smoker",AND(E92&gt;=1,E92&lt;=2),"Normal Family Size",E92&gt;=3,"Large Family Size")</f>
        <v>Small Family Size non-smoker</v>
      </c>
      <c r="S92" cm="1">
        <f t="array" ref="S92">_xlfn.IFS(R92="Small Family Size smoker",1,R92="Small Family Size non-smoker",2,R92="Normal Family Size",3,R92="Large Family Size",4)</f>
        <v>2</v>
      </c>
      <c r="T92" s="1" t="str">
        <f t="shared" si="2"/>
        <v>Below Average</v>
      </c>
      <c r="U92" s="2">
        <f t="shared" si="3"/>
        <v>0</v>
      </c>
      <c r="V92" t="str" cm="1">
        <f t="array" ref="V92">_xlfn.IFS(AND(K92="Small Family Size",U92=1),"SFS_AA",AND(K92="Small Family Size",U92=0),"SFS_BA",AND(K92="Normal Family Size",OR(U92=1,U92=0)),"NFS",AND(K92="Large Family Size",OR(U92=1,U92=0)),"LFS")</f>
        <v>SFS_BA</v>
      </c>
      <c r="W92" cm="1">
        <f t="array" ref="W92">_xlfn.IFS(V92="SFS_BA",1,V92="SFS_AA",2,V92="NFS",3,V92="LFS",4)</f>
        <v>1</v>
      </c>
      <c r="Y92" s="1"/>
    </row>
    <row r="93" spans="1:25" x14ac:dyDescent="0.45">
      <c r="A93">
        <v>648</v>
      </c>
      <c r="B93">
        <v>18</v>
      </c>
      <c r="C93" t="s">
        <v>23</v>
      </c>
      <c r="D93">
        <v>23</v>
      </c>
      <c r="E93">
        <v>0</v>
      </c>
      <c r="F93" t="s">
        <v>24</v>
      </c>
      <c r="G93" t="s">
        <v>22</v>
      </c>
      <c r="H93">
        <v>1704.57</v>
      </c>
      <c r="I93" t="str" cm="1">
        <f t="array" ref="I93">_xlfn.IFS(D93&lt;18.5,"Underweight",AND(D93&gt;=18.5,D93&lt;=24.9),"Normal weight",AND(D93&gt;=25,D93&lt;=29.9),"Overweight",D93&gt;=30,"Obese")</f>
        <v>Normal weight</v>
      </c>
      <c r="J93" cm="1">
        <f t="array" ref="J93">_xlfn.IFS(I93="Underweight",1,I93="Normal weight",2,I93="Overweight",3,I93="Obese",4)</f>
        <v>2</v>
      </c>
      <c r="K93" t="str" cm="1">
        <f t="array" ref="K93">_xlfn.IFS(E93=0,"Small Family Size",AND(E93&gt;=1,E93&lt;=2),"Normal Family Size",E93&gt;=3,"Large Family Size")</f>
        <v>Small Family Size</v>
      </c>
      <c r="L93" cm="1">
        <f t="array" ref="L93">_xlfn.IFS(K93="Small Family Size",1,K93="Normal Family Size",2,K93="Large Family Size",3)</f>
        <v>1</v>
      </c>
      <c r="M93" cm="1">
        <f t="array" ref="M93">_xlfn.IFS(G93="southwest",1,G93="northwest",2,G93="southeast",3,G93="northeast",4)</f>
        <v>4</v>
      </c>
      <c r="N93" t="str" cm="1">
        <f t="array" ref="N93">_xlfn.IFS(AND(E94&gt;=0,E94&lt;=2),"Normal Family Size",E94&gt;=3,"Large Family Size")</f>
        <v>Normal Family Size</v>
      </c>
      <c r="P93" t="str" cm="1">
        <f t="array" ref="P93">_xlfn.IFS(AND(E93=0,C93="female"),"Small Family Size Female",AND(E93=0,C93="male"),"Small Family Size Male",AND(E93&gt;=1,E93&lt;=2),"Normal Family Size",E93&gt;=3,"Large Family Size")</f>
        <v>Small Family Size Male</v>
      </c>
      <c r="Q93" cm="1">
        <f t="array" ref="Q93">_xlfn.IFS(P93="Small Family Size Female",1,P93="Small Family Size Male",2,P93="Normal Family Size",3,P93="Large Family Size",4)</f>
        <v>2</v>
      </c>
      <c r="R93" t="str" cm="1">
        <f t="array" ref="R93">_xlfn.IFS(AND(E93=0,F93="yes"),"Small Family Size smoker",AND(E93=0,F93="no"),"Small Family Size non-smoker",AND(E93&gt;=1,E93&lt;=2),"Normal Family Size",E93&gt;=3,"Large Family Size")</f>
        <v>Small Family Size non-smoker</v>
      </c>
      <c r="S93" cm="1">
        <f t="array" ref="S93">_xlfn.IFS(R93="Small Family Size smoker",1,R93="Small Family Size non-smoker",2,R93="Normal Family Size",3,R93="Large Family Size",4)</f>
        <v>2</v>
      </c>
      <c r="T93" s="1" t="str">
        <f t="shared" si="2"/>
        <v>Below Average</v>
      </c>
      <c r="U93" s="2">
        <f t="shared" si="3"/>
        <v>0</v>
      </c>
      <c r="V93" t="str" cm="1">
        <f t="array" ref="V93">_xlfn.IFS(AND(K93="Small Family Size",U93=1),"SFS_AA",AND(K93="Small Family Size",U93=0),"SFS_BA",AND(K93="Normal Family Size",OR(U93=1,U93=0)),"NFS",AND(K93="Large Family Size",OR(U93=1,U93=0)),"LFS")</f>
        <v>SFS_BA</v>
      </c>
      <c r="W93" cm="1">
        <f t="array" ref="W93">_xlfn.IFS(V93="SFS_BA",1,V93="SFS_AA",2,V93="NFS",3,V93="LFS",4)</f>
        <v>1</v>
      </c>
      <c r="Y93" s="1"/>
    </row>
    <row r="94" spans="1:25" x14ac:dyDescent="0.45">
      <c r="A94">
        <v>642</v>
      </c>
      <c r="B94">
        <v>25</v>
      </c>
      <c r="C94" t="s">
        <v>23</v>
      </c>
      <c r="D94">
        <v>27.6</v>
      </c>
      <c r="E94">
        <v>0</v>
      </c>
      <c r="F94" t="s">
        <v>24</v>
      </c>
      <c r="G94" t="s">
        <v>20</v>
      </c>
      <c r="H94">
        <v>2523.17</v>
      </c>
      <c r="I94" t="str" cm="1">
        <f t="array" ref="I94">_xlfn.IFS(D94&lt;18.5,"Underweight",AND(D94&gt;=18.5,D94&lt;=24.9),"Normal weight",AND(D94&gt;=25,D94&lt;=29.9),"Overweight",D94&gt;=30,"Obese")</f>
        <v>Overweight</v>
      </c>
      <c r="J94" cm="1">
        <f t="array" ref="J94">_xlfn.IFS(I94="Underweight",1,I94="Normal weight",2,I94="Overweight",3,I94="Obese",4)</f>
        <v>3</v>
      </c>
      <c r="K94" t="str" cm="1">
        <f t="array" ref="K94">_xlfn.IFS(E94=0,"Small Family Size",AND(E94&gt;=1,E94&lt;=2),"Normal Family Size",E94&gt;=3,"Large Family Size")</f>
        <v>Small Family Size</v>
      </c>
      <c r="L94" cm="1">
        <f t="array" ref="L94">_xlfn.IFS(K94="Small Family Size",1,K94="Normal Family Size",2,K94="Large Family Size",3)</f>
        <v>1</v>
      </c>
      <c r="M94" cm="1">
        <f t="array" ref="M94">_xlfn.IFS(G94="southwest",1,G94="northwest",2,G94="southeast",3,G94="northeast",4)</f>
        <v>2</v>
      </c>
      <c r="N94" t="str" cm="1">
        <f t="array" ref="N94">_xlfn.IFS(AND(E95&gt;=0,E95&lt;=2),"Normal Family Size",E95&gt;=3,"Large Family Size")</f>
        <v>Normal Family Size</v>
      </c>
      <c r="P94" t="str" cm="1">
        <f t="array" ref="P94">_xlfn.IFS(AND(E94=0,C94="female"),"Small Family Size Female",AND(E94=0,C94="male"),"Small Family Size Male",AND(E94&gt;=1,E94&lt;=2),"Normal Family Size",E94&gt;=3,"Large Family Size")</f>
        <v>Small Family Size Male</v>
      </c>
      <c r="Q94" cm="1">
        <f t="array" ref="Q94">_xlfn.IFS(P94="Small Family Size Female",1,P94="Small Family Size Male",2,P94="Normal Family Size",3,P94="Large Family Size",4)</f>
        <v>2</v>
      </c>
      <c r="R94" t="str" cm="1">
        <f t="array" ref="R94">_xlfn.IFS(AND(E94=0,F94="yes"),"Small Family Size smoker",AND(E94=0,F94="no"),"Small Family Size non-smoker",AND(E94&gt;=1,E94&lt;=2),"Normal Family Size",E94&gt;=3,"Large Family Size")</f>
        <v>Small Family Size non-smoker</v>
      </c>
      <c r="S94" cm="1">
        <f t="array" ref="S94">_xlfn.IFS(R94="Small Family Size smoker",1,R94="Small Family Size non-smoker",2,R94="Normal Family Size",3,R94="Large Family Size",4)</f>
        <v>2</v>
      </c>
      <c r="T94" s="1" t="str">
        <f t="shared" si="2"/>
        <v>Below Average</v>
      </c>
      <c r="U94" s="2">
        <f t="shared" si="3"/>
        <v>0</v>
      </c>
      <c r="V94" t="str" cm="1">
        <f t="array" ref="V94">_xlfn.IFS(AND(K94="Small Family Size",U94=1),"SFS_AA",AND(K94="Small Family Size",U94=0),"SFS_BA",AND(K94="Normal Family Size",OR(U94=1,U94=0)),"NFS",AND(K94="Large Family Size",OR(U94=1,U94=0)),"LFS")</f>
        <v>SFS_BA</v>
      </c>
      <c r="W94" cm="1">
        <f t="array" ref="W94">_xlfn.IFS(V94="SFS_BA",1,V94="SFS_AA",2,V94="NFS",3,V94="LFS",4)</f>
        <v>1</v>
      </c>
      <c r="Y94" s="1"/>
    </row>
    <row r="95" spans="1:25" x14ac:dyDescent="0.45">
      <c r="A95">
        <v>632</v>
      </c>
      <c r="B95">
        <v>24</v>
      </c>
      <c r="C95" t="s">
        <v>23</v>
      </c>
      <c r="D95">
        <v>35.9</v>
      </c>
      <c r="E95">
        <v>0</v>
      </c>
      <c r="F95" t="s">
        <v>24</v>
      </c>
      <c r="G95" t="s">
        <v>21</v>
      </c>
      <c r="H95">
        <v>1986.93</v>
      </c>
      <c r="I95" t="str" cm="1">
        <f t="array" ref="I95">_xlfn.IFS(D95&lt;18.5,"Underweight",AND(D95&gt;=18.5,D95&lt;=24.9),"Normal weight",AND(D95&gt;=25,D95&lt;=29.9),"Overweight",D95&gt;=30,"Obese")</f>
        <v>Obese</v>
      </c>
      <c r="J95" cm="1">
        <f t="array" ref="J95">_xlfn.IFS(I95="Underweight",1,I95="Normal weight",2,I95="Overweight",3,I95="Obese",4)</f>
        <v>4</v>
      </c>
      <c r="K95" t="str" cm="1">
        <f t="array" ref="K95">_xlfn.IFS(E95=0,"Small Family Size",AND(E95&gt;=1,E95&lt;=2),"Normal Family Size",E95&gt;=3,"Large Family Size")</f>
        <v>Small Family Size</v>
      </c>
      <c r="L95" cm="1">
        <f t="array" ref="L95">_xlfn.IFS(K95="Small Family Size",1,K95="Normal Family Size",2,K95="Large Family Size",3)</f>
        <v>1</v>
      </c>
      <c r="M95" cm="1">
        <f t="array" ref="M95">_xlfn.IFS(G95="southwest",1,G95="northwest",2,G95="southeast",3,G95="northeast",4)</f>
        <v>3</v>
      </c>
      <c r="N95" t="str" cm="1">
        <f t="array" ref="N95">_xlfn.IFS(AND(E96&gt;=0,E96&lt;=2),"Normal Family Size",E96&gt;=3,"Large Family Size")</f>
        <v>Normal Family Size</v>
      </c>
      <c r="P95" t="str" cm="1">
        <f t="array" ref="P95">_xlfn.IFS(AND(E95=0,C95="female"),"Small Family Size Female",AND(E95=0,C95="male"),"Small Family Size Male",AND(E95&gt;=1,E95&lt;=2),"Normal Family Size",E95&gt;=3,"Large Family Size")</f>
        <v>Small Family Size Male</v>
      </c>
      <c r="Q95" cm="1">
        <f t="array" ref="Q95">_xlfn.IFS(P95="Small Family Size Female",1,P95="Small Family Size Male",2,P95="Normal Family Size",3,P95="Large Family Size",4)</f>
        <v>2</v>
      </c>
      <c r="R95" t="str" cm="1">
        <f t="array" ref="R95">_xlfn.IFS(AND(E95=0,F95="yes"),"Small Family Size smoker",AND(E95=0,F95="no"),"Small Family Size non-smoker",AND(E95&gt;=1,E95&lt;=2),"Normal Family Size",E95&gt;=3,"Large Family Size")</f>
        <v>Small Family Size non-smoker</v>
      </c>
      <c r="S95" cm="1">
        <f t="array" ref="S95">_xlfn.IFS(R95="Small Family Size smoker",1,R95="Small Family Size non-smoker",2,R95="Normal Family Size",3,R95="Large Family Size",4)</f>
        <v>2</v>
      </c>
      <c r="T95" s="1" t="str">
        <f t="shared" si="2"/>
        <v>Below Average</v>
      </c>
      <c r="U95" s="2">
        <f t="shared" si="3"/>
        <v>0</v>
      </c>
      <c r="V95" t="str" cm="1">
        <f t="array" ref="V95">_xlfn.IFS(AND(K95="Small Family Size",U95=1),"SFS_AA",AND(K95="Small Family Size",U95=0),"SFS_BA",AND(K95="Normal Family Size",OR(U95=1,U95=0)),"NFS",AND(K95="Large Family Size",OR(U95=1,U95=0)),"LFS")</f>
        <v>SFS_BA</v>
      </c>
      <c r="W95" cm="1">
        <f t="array" ref="W95">_xlfn.IFS(V95="SFS_BA",1,V95="SFS_AA",2,V95="NFS",3,V95="LFS",4)</f>
        <v>1</v>
      </c>
      <c r="Y95" s="1"/>
    </row>
    <row r="96" spans="1:25" x14ac:dyDescent="0.45">
      <c r="A96">
        <v>625</v>
      </c>
      <c r="B96">
        <v>28</v>
      </c>
      <c r="C96" t="s">
        <v>23</v>
      </c>
      <c r="D96">
        <v>38.1</v>
      </c>
      <c r="E96">
        <v>0</v>
      </c>
      <c r="F96" t="s">
        <v>24</v>
      </c>
      <c r="G96" t="s">
        <v>21</v>
      </c>
      <c r="H96">
        <v>2689.5</v>
      </c>
      <c r="I96" t="str" cm="1">
        <f t="array" ref="I96">_xlfn.IFS(D96&lt;18.5,"Underweight",AND(D96&gt;=18.5,D96&lt;=24.9),"Normal weight",AND(D96&gt;=25,D96&lt;=29.9),"Overweight",D96&gt;=30,"Obese")</f>
        <v>Obese</v>
      </c>
      <c r="J96" cm="1">
        <f t="array" ref="J96">_xlfn.IFS(I96="Underweight",1,I96="Normal weight",2,I96="Overweight",3,I96="Obese",4)</f>
        <v>4</v>
      </c>
      <c r="K96" t="str" cm="1">
        <f t="array" ref="K96">_xlfn.IFS(E96=0,"Small Family Size",AND(E96&gt;=1,E96&lt;=2),"Normal Family Size",E96&gt;=3,"Large Family Size")</f>
        <v>Small Family Size</v>
      </c>
      <c r="L96" cm="1">
        <f t="array" ref="L96">_xlfn.IFS(K96="Small Family Size",1,K96="Normal Family Size",2,K96="Large Family Size",3)</f>
        <v>1</v>
      </c>
      <c r="M96" cm="1">
        <f t="array" ref="M96">_xlfn.IFS(G96="southwest",1,G96="northwest",2,G96="southeast",3,G96="northeast",4)</f>
        <v>3</v>
      </c>
      <c r="N96" t="str" cm="1">
        <f t="array" ref="N96">_xlfn.IFS(AND(E97&gt;=0,E97&lt;=2),"Normal Family Size",E97&gt;=3,"Large Family Size")</f>
        <v>Normal Family Size</v>
      </c>
      <c r="P96" t="str" cm="1">
        <f t="array" ref="P96">_xlfn.IFS(AND(E96=0,C96="female"),"Small Family Size Female",AND(E96=0,C96="male"),"Small Family Size Male",AND(E96&gt;=1,E96&lt;=2),"Normal Family Size",E96&gt;=3,"Large Family Size")</f>
        <v>Small Family Size Male</v>
      </c>
      <c r="Q96" cm="1">
        <f t="array" ref="Q96">_xlfn.IFS(P96="Small Family Size Female",1,P96="Small Family Size Male",2,P96="Normal Family Size",3,P96="Large Family Size",4)</f>
        <v>2</v>
      </c>
      <c r="R96" t="str" cm="1">
        <f t="array" ref="R96">_xlfn.IFS(AND(E96=0,F96="yes"),"Small Family Size smoker",AND(E96=0,F96="no"),"Small Family Size non-smoker",AND(E96&gt;=1,E96&lt;=2),"Normal Family Size",E96&gt;=3,"Large Family Size")</f>
        <v>Small Family Size non-smoker</v>
      </c>
      <c r="S96" cm="1">
        <f t="array" ref="S96">_xlfn.IFS(R96="Small Family Size smoker",1,R96="Small Family Size non-smoker",2,R96="Normal Family Size",3,R96="Large Family Size",4)</f>
        <v>2</v>
      </c>
      <c r="T96" s="1" t="str">
        <f t="shared" si="2"/>
        <v>Below Average</v>
      </c>
      <c r="U96" s="2">
        <f t="shared" si="3"/>
        <v>0</v>
      </c>
      <c r="V96" t="str" cm="1">
        <f t="array" ref="V96">_xlfn.IFS(AND(K96="Small Family Size",U96=1),"SFS_AA",AND(K96="Small Family Size",U96=0),"SFS_BA",AND(K96="Normal Family Size",OR(U96=1,U96=0)),"NFS",AND(K96="Large Family Size",OR(U96=1,U96=0)),"LFS")</f>
        <v>SFS_BA</v>
      </c>
      <c r="W96" cm="1">
        <f t="array" ref="W96">_xlfn.IFS(V96="SFS_BA",1,V96="SFS_AA",2,V96="NFS",3,V96="LFS",4)</f>
        <v>1</v>
      </c>
      <c r="Y96" s="1"/>
    </row>
    <row r="97" spans="1:25" x14ac:dyDescent="0.45">
      <c r="A97">
        <v>622</v>
      </c>
      <c r="B97">
        <v>27</v>
      </c>
      <c r="C97" t="s">
        <v>23</v>
      </c>
      <c r="D97">
        <v>23.1</v>
      </c>
      <c r="E97">
        <v>0</v>
      </c>
      <c r="F97" t="s">
        <v>24</v>
      </c>
      <c r="G97" t="s">
        <v>21</v>
      </c>
      <c r="H97">
        <v>2483.7399999999998</v>
      </c>
      <c r="I97" t="str" cm="1">
        <f t="array" ref="I97">_xlfn.IFS(D97&lt;18.5,"Underweight",AND(D97&gt;=18.5,D97&lt;=24.9),"Normal weight",AND(D97&gt;=25,D97&lt;=29.9),"Overweight",D97&gt;=30,"Obese")</f>
        <v>Normal weight</v>
      </c>
      <c r="J97" cm="1">
        <f t="array" ref="J97">_xlfn.IFS(I97="Underweight",1,I97="Normal weight",2,I97="Overweight",3,I97="Obese",4)</f>
        <v>2</v>
      </c>
      <c r="K97" t="str" cm="1">
        <f t="array" ref="K97">_xlfn.IFS(E97=0,"Small Family Size",AND(E97&gt;=1,E97&lt;=2),"Normal Family Size",E97&gt;=3,"Large Family Size")</f>
        <v>Small Family Size</v>
      </c>
      <c r="L97" cm="1">
        <f t="array" ref="L97">_xlfn.IFS(K97="Small Family Size",1,K97="Normal Family Size",2,K97="Large Family Size",3)</f>
        <v>1</v>
      </c>
      <c r="M97" cm="1">
        <f t="array" ref="M97">_xlfn.IFS(G97="southwest",1,G97="northwest",2,G97="southeast",3,G97="northeast",4)</f>
        <v>3</v>
      </c>
      <c r="N97" t="str" cm="1">
        <f t="array" ref="N97">_xlfn.IFS(AND(E98&gt;=0,E98&lt;=2),"Normal Family Size",E98&gt;=3,"Large Family Size")</f>
        <v>Normal Family Size</v>
      </c>
      <c r="P97" t="str" cm="1">
        <f t="array" ref="P97">_xlfn.IFS(AND(E97=0,C97="female"),"Small Family Size Female",AND(E97=0,C97="male"),"Small Family Size Male",AND(E97&gt;=1,E97&lt;=2),"Normal Family Size",E97&gt;=3,"Large Family Size")</f>
        <v>Small Family Size Male</v>
      </c>
      <c r="Q97" cm="1">
        <f t="array" ref="Q97">_xlfn.IFS(P97="Small Family Size Female",1,P97="Small Family Size Male",2,P97="Normal Family Size",3,P97="Large Family Size",4)</f>
        <v>2</v>
      </c>
      <c r="R97" t="str" cm="1">
        <f t="array" ref="R97">_xlfn.IFS(AND(E97=0,F97="yes"),"Small Family Size smoker",AND(E97=0,F97="no"),"Small Family Size non-smoker",AND(E97&gt;=1,E97&lt;=2),"Normal Family Size",E97&gt;=3,"Large Family Size")</f>
        <v>Small Family Size non-smoker</v>
      </c>
      <c r="S97" cm="1">
        <f t="array" ref="S97">_xlfn.IFS(R97="Small Family Size smoker",1,R97="Small Family Size non-smoker",2,R97="Normal Family Size",3,R97="Large Family Size",4)</f>
        <v>2</v>
      </c>
      <c r="T97" s="1" t="str">
        <f t="shared" si="2"/>
        <v>Below Average</v>
      </c>
      <c r="U97" s="2">
        <f t="shared" si="3"/>
        <v>0</v>
      </c>
      <c r="V97" t="str" cm="1">
        <f t="array" ref="V97">_xlfn.IFS(AND(K97="Small Family Size",U97=1),"SFS_AA",AND(K97="Small Family Size",U97=0),"SFS_BA",AND(K97="Normal Family Size",OR(U97=1,U97=0)),"NFS",AND(K97="Large Family Size",OR(U97=1,U97=0)),"LFS")</f>
        <v>SFS_BA</v>
      </c>
      <c r="W97" cm="1">
        <f t="array" ref="W97">_xlfn.IFS(V97="SFS_BA",1,V97="SFS_AA",2,V97="NFS",3,V97="LFS",4)</f>
        <v>1</v>
      </c>
      <c r="Y97" s="1"/>
    </row>
    <row r="98" spans="1:25" x14ac:dyDescent="0.45">
      <c r="A98">
        <v>616</v>
      </c>
      <c r="B98">
        <v>46</v>
      </c>
      <c r="C98" t="s">
        <v>23</v>
      </c>
      <c r="D98">
        <v>22.3</v>
      </c>
      <c r="E98">
        <v>0</v>
      </c>
      <c r="F98" t="s">
        <v>24</v>
      </c>
      <c r="G98" t="s">
        <v>19</v>
      </c>
      <c r="H98">
        <v>7147.11</v>
      </c>
      <c r="I98" t="str" cm="1">
        <f t="array" ref="I98">_xlfn.IFS(D98&lt;18.5,"Underweight",AND(D98&gt;=18.5,D98&lt;=24.9),"Normal weight",AND(D98&gt;=25,D98&lt;=29.9),"Overweight",D98&gt;=30,"Obese")</f>
        <v>Normal weight</v>
      </c>
      <c r="J98" cm="1">
        <f t="array" ref="J98">_xlfn.IFS(I98="Underweight",1,I98="Normal weight",2,I98="Overweight",3,I98="Obese",4)</f>
        <v>2</v>
      </c>
      <c r="K98" t="str" cm="1">
        <f t="array" ref="K98">_xlfn.IFS(E98=0,"Small Family Size",AND(E98&gt;=1,E98&lt;=2),"Normal Family Size",E98&gt;=3,"Large Family Size")</f>
        <v>Small Family Size</v>
      </c>
      <c r="L98" cm="1">
        <f t="array" ref="L98">_xlfn.IFS(K98="Small Family Size",1,K98="Normal Family Size",2,K98="Large Family Size",3)</f>
        <v>1</v>
      </c>
      <c r="M98" cm="1">
        <f t="array" ref="M98">_xlfn.IFS(G98="southwest",1,G98="northwest",2,G98="southeast",3,G98="northeast",4)</f>
        <v>1</v>
      </c>
      <c r="N98" t="str" cm="1">
        <f t="array" ref="N98">_xlfn.IFS(AND(E99&gt;=0,E99&lt;=2),"Normal Family Size",E99&gt;=3,"Large Family Size")</f>
        <v>Normal Family Size</v>
      </c>
      <c r="P98" t="str" cm="1">
        <f t="array" ref="P98">_xlfn.IFS(AND(E98=0,C98="female"),"Small Family Size Female",AND(E98=0,C98="male"),"Small Family Size Male",AND(E98&gt;=1,E98&lt;=2),"Normal Family Size",E98&gt;=3,"Large Family Size")</f>
        <v>Small Family Size Male</v>
      </c>
      <c r="Q98" cm="1">
        <f t="array" ref="Q98">_xlfn.IFS(P98="Small Family Size Female",1,P98="Small Family Size Male",2,P98="Normal Family Size",3,P98="Large Family Size",4)</f>
        <v>2</v>
      </c>
      <c r="R98" t="str" cm="1">
        <f t="array" ref="R98">_xlfn.IFS(AND(E98=0,F98="yes"),"Small Family Size smoker",AND(E98=0,F98="no"),"Small Family Size non-smoker",AND(E98&gt;=1,E98&lt;=2),"Normal Family Size",E98&gt;=3,"Large Family Size")</f>
        <v>Small Family Size non-smoker</v>
      </c>
      <c r="S98" cm="1">
        <f t="array" ref="S98">_xlfn.IFS(R98="Small Family Size smoker",1,R98="Small Family Size non-smoker",2,R98="Normal Family Size",3,R98="Large Family Size",4)</f>
        <v>2</v>
      </c>
      <c r="T98" s="1" t="str">
        <f t="shared" si="2"/>
        <v>Below Average</v>
      </c>
      <c r="U98" s="2">
        <f t="shared" si="3"/>
        <v>0</v>
      </c>
      <c r="V98" t="str" cm="1">
        <f t="array" ref="V98">_xlfn.IFS(AND(K98="Small Family Size",U98=1),"SFS_AA",AND(K98="Small Family Size",U98=0),"SFS_BA",AND(K98="Normal Family Size",OR(U98=1,U98=0)),"NFS",AND(K98="Large Family Size",OR(U98=1,U98=0)),"LFS")</f>
        <v>SFS_BA</v>
      </c>
      <c r="W98" cm="1">
        <f t="array" ref="W98">_xlfn.IFS(V98="SFS_BA",1,V98="SFS_AA",2,V98="NFS",3,V98="LFS",4)</f>
        <v>1</v>
      </c>
      <c r="Y98" s="1"/>
    </row>
    <row r="99" spans="1:25" x14ac:dyDescent="0.45">
      <c r="A99">
        <v>615</v>
      </c>
      <c r="B99">
        <v>19</v>
      </c>
      <c r="C99" t="s">
        <v>23</v>
      </c>
      <c r="D99">
        <v>30.6</v>
      </c>
      <c r="E99">
        <v>0</v>
      </c>
      <c r="F99" t="s">
        <v>24</v>
      </c>
      <c r="G99" t="s">
        <v>20</v>
      </c>
      <c r="H99">
        <v>1639.56</v>
      </c>
      <c r="I99" t="str" cm="1">
        <f t="array" ref="I99">_xlfn.IFS(D99&lt;18.5,"Underweight",AND(D99&gt;=18.5,D99&lt;=24.9),"Normal weight",AND(D99&gt;=25,D99&lt;=29.9),"Overweight",D99&gt;=30,"Obese")</f>
        <v>Obese</v>
      </c>
      <c r="J99" cm="1">
        <f t="array" ref="J99">_xlfn.IFS(I99="Underweight",1,I99="Normal weight",2,I99="Overweight",3,I99="Obese",4)</f>
        <v>4</v>
      </c>
      <c r="K99" t="str" cm="1">
        <f t="array" ref="K99">_xlfn.IFS(E99=0,"Small Family Size",AND(E99&gt;=1,E99&lt;=2),"Normal Family Size",E99&gt;=3,"Large Family Size")</f>
        <v>Small Family Size</v>
      </c>
      <c r="L99" cm="1">
        <f t="array" ref="L99">_xlfn.IFS(K99="Small Family Size",1,K99="Normal Family Size",2,K99="Large Family Size",3)</f>
        <v>1</v>
      </c>
      <c r="M99" cm="1">
        <f t="array" ref="M99">_xlfn.IFS(G99="southwest",1,G99="northwest",2,G99="southeast",3,G99="northeast",4)</f>
        <v>2</v>
      </c>
      <c r="N99" t="str" cm="1">
        <f t="array" ref="N99">_xlfn.IFS(AND(E100&gt;=0,E100&lt;=2),"Normal Family Size",E100&gt;=3,"Large Family Size")</f>
        <v>Normal Family Size</v>
      </c>
      <c r="P99" t="str" cm="1">
        <f t="array" ref="P99">_xlfn.IFS(AND(E99=0,C99="female"),"Small Family Size Female",AND(E99=0,C99="male"),"Small Family Size Male",AND(E99&gt;=1,E99&lt;=2),"Normal Family Size",E99&gt;=3,"Large Family Size")</f>
        <v>Small Family Size Male</v>
      </c>
      <c r="Q99" cm="1">
        <f t="array" ref="Q99">_xlfn.IFS(P99="Small Family Size Female",1,P99="Small Family Size Male",2,P99="Normal Family Size",3,P99="Large Family Size",4)</f>
        <v>2</v>
      </c>
      <c r="R99" t="str" cm="1">
        <f t="array" ref="R99">_xlfn.IFS(AND(E99=0,F99="yes"),"Small Family Size smoker",AND(E99=0,F99="no"),"Small Family Size non-smoker",AND(E99&gt;=1,E99&lt;=2),"Normal Family Size",E99&gt;=3,"Large Family Size")</f>
        <v>Small Family Size non-smoker</v>
      </c>
      <c r="S99" cm="1">
        <f t="array" ref="S99">_xlfn.IFS(R99="Small Family Size smoker",1,R99="Small Family Size non-smoker",2,R99="Normal Family Size",3,R99="Large Family Size",4)</f>
        <v>2</v>
      </c>
      <c r="T99" s="1" t="str">
        <f t="shared" si="2"/>
        <v>Below Average</v>
      </c>
      <c r="U99" s="2">
        <f t="shared" si="3"/>
        <v>0</v>
      </c>
      <c r="V99" t="str" cm="1">
        <f t="array" ref="V99">_xlfn.IFS(AND(K99="Small Family Size",U99=1),"SFS_AA",AND(K99="Small Family Size",U99=0),"SFS_BA",AND(K99="Normal Family Size",OR(U99=1,U99=0)),"NFS",AND(K99="Large Family Size",OR(U99=1,U99=0)),"LFS")</f>
        <v>SFS_BA</v>
      </c>
      <c r="W99" cm="1">
        <f t="array" ref="W99">_xlfn.IFS(V99="SFS_BA",1,V99="SFS_AA",2,V99="NFS",3,V99="LFS",4)</f>
        <v>1</v>
      </c>
      <c r="Y99" s="1"/>
    </row>
    <row r="100" spans="1:25" x14ac:dyDescent="0.45">
      <c r="A100">
        <v>614</v>
      </c>
      <c r="B100">
        <v>18</v>
      </c>
      <c r="C100" t="s">
        <v>23</v>
      </c>
      <c r="D100">
        <v>34.4</v>
      </c>
      <c r="E100">
        <v>0</v>
      </c>
      <c r="F100" t="s">
        <v>24</v>
      </c>
      <c r="G100" t="s">
        <v>21</v>
      </c>
      <c r="H100">
        <v>1137.47</v>
      </c>
      <c r="I100" t="str" cm="1">
        <f t="array" ref="I100">_xlfn.IFS(D100&lt;18.5,"Underweight",AND(D100&gt;=18.5,D100&lt;=24.9),"Normal weight",AND(D100&gt;=25,D100&lt;=29.9),"Overweight",D100&gt;=30,"Obese")</f>
        <v>Obese</v>
      </c>
      <c r="J100" cm="1">
        <f t="array" ref="J100">_xlfn.IFS(I100="Underweight",1,I100="Normal weight",2,I100="Overweight",3,I100="Obese",4)</f>
        <v>4</v>
      </c>
      <c r="K100" t="str" cm="1">
        <f t="array" ref="K100">_xlfn.IFS(E100=0,"Small Family Size",AND(E100&gt;=1,E100&lt;=2),"Normal Family Size",E100&gt;=3,"Large Family Size")</f>
        <v>Small Family Size</v>
      </c>
      <c r="L100" cm="1">
        <f t="array" ref="L100">_xlfn.IFS(K100="Small Family Size",1,K100="Normal Family Size",2,K100="Large Family Size",3)</f>
        <v>1</v>
      </c>
      <c r="M100" cm="1">
        <f t="array" ref="M100">_xlfn.IFS(G100="southwest",1,G100="northwest",2,G100="southeast",3,G100="northeast",4)</f>
        <v>3</v>
      </c>
      <c r="N100" t="str" cm="1">
        <f t="array" ref="N100">_xlfn.IFS(AND(E101&gt;=0,E101&lt;=2),"Normal Family Size",E101&gt;=3,"Large Family Size")</f>
        <v>Normal Family Size</v>
      </c>
      <c r="P100" t="str" cm="1">
        <f t="array" ref="P100">_xlfn.IFS(AND(E100=0,C100="female"),"Small Family Size Female",AND(E100=0,C100="male"),"Small Family Size Male",AND(E100&gt;=1,E100&lt;=2),"Normal Family Size",E100&gt;=3,"Large Family Size")</f>
        <v>Small Family Size Male</v>
      </c>
      <c r="Q100" cm="1">
        <f t="array" ref="Q100">_xlfn.IFS(P100="Small Family Size Female",1,P100="Small Family Size Male",2,P100="Normal Family Size",3,P100="Large Family Size",4)</f>
        <v>2</v>
      </c>
      <c r="R100" t="str" cm="1">
        <f t="array" ref="R100">_xlfn.IFS(AND(E100=0,F100="yes"),"Small Family Size smoker",AND(E100=0,F100="no"),"Small Family Size non-smoker",AND(E100&gt;=1,E100&lt;=2),"Normal Family Size",E100&gt;=3,"Large Family Size")</f>
        <v>Small Family Size non-smoker</v>
      </c>
      <c r="S100" cm="1">
        <f t="array" ref="S100">_xlfn.IFS(R100="Small Family Size smoker",1,R100="Small Family Size non-smoker",2,R100="Normal Family Size",3,R100="Large Family Size",4)</f>
        <v>2</v>
      </c>
      <c r="T100" s="1" t="str">
        <f t="shared" si="2"/>
        <v>Below Average</v>
      </c>
      <c r="U100" s="2">
        <f t="shared" si="3"/>
        <v>0</v>
      </c>
      <c r="V100" t="str" cm="1">
        <f t="array" ref="V100">_xlfn.IFS(AND(K100="Small Family Size",U100=1),"SFS_AA",AND(K100="Small Family Size",U100=0),"SFS_BA",AND(K100="Normal Family Size",OR(U100=1,U100=0)),"NFS",AND(K100="Large Family Size",OR(U100=1,U100=0)),"LFS")</f>
        <v>SFS_BA</v>
      </c>
      <c r="W100" cm="1">
        <f t="array" ref="W100">_xlfn.IFS(V100="SFS_BA",1,V100="SFS_AA",2,V100="NFS",3,V100="LFS",4)</f>
        <v>1</v>
      </c>
      <c r="Y100" s="1"/>
    </row>
    <row r="101" spans="1:25" x14ac:dyDescent="0.45">
      <c r="A101">
        <v>613</v>
      </c>
      <c r="B101">
        <v>25</v>
      </c>
      <c r="C101" t="s">
        <v>23</v>
      </c>
      <c r="D101">
        <v>25.7</v>
      </c>
      <c r="E101">
        <v>0</v>
      </c>
      <c r="F101" t="s">
        <v>24</v>
      </c>
      <c r="G101" t="s">
        <v>21</v>
      </c>
      <c r="H101">
        <v>2137.65</v>
      </c>
      <c r="I101" t="str" cm="1">
        <f t="array" ref="I101">_xlfn.IFS(D101&lt;18.5,"Underweight",AND(D101&gt;=18.5,D101&lt;=24.9),"Normal weight",AND(D101&gt;=25,D101&lt;=29.9),"Overweight",D101&gt;=30,"Obese")</f>
        <v>Overweight</v>
      </c>
      <c r="J101" cm="1">
        <f t="array" ref="J101">_xlfn.IFS(I101="Underweight",1,I101="Normal weight",2,I101="Overweight",3,I101="Obese",4)</f>
        <v>3</v>
      </c>
      <c r="K101" t="str" cm="1">
        <f t="array" ref="K101">_xlfn.IFS(E101=0,"Small Family Size",AND(E101&gt;=1,E101&lt;=2),"Normal Family Size",E101&gt;=3,"Large Family Size")</f>
        <v>Small Family Size</v>
      </c>
      <c r="L101" cm="1">
        <f t="array" ref="L101">_xlfn.IFS(K101="Small Family Size",1,K101="Normal Family Size",2,K101="Large Family Size",3)</f>
        <v>1</v>
      </c>
      <c r="M101" cm="1">
        <f t="array" ref="M101">_xlfn.IFS(G101="southwest",1,G101="northwest",2,G101="southeast",3,G101="northeast",4)</f>
        <v>3</v>
      </c>
      <c r="N101" t="str" cm="1">
        <f t="array" ref="N101">_xlfn.IFS(AND(E102&gt;=0,E102&lt;=2),"Normal Family Size",E102&gt;=3,"Large Family Size")</f>
        <v>Normal Family Size</v>
      </c>
      <c r="P101" t="str" cm="1">
        <f t="array" ref="P101">_xlfn.IFS(AND(E101=0,C101="female"),"Small Family Size Female",AND(E101=0,C101="male"),"Small Family Size Male",AND(E101&gt;=1,E101&lt;=2),"Normal Family Size",E101&gt;=3,"Large Family Size")</f>
        <v>Small Family Size Male</v>
      </c>
      <c r="Q101" cm="1">
        <f t="array" ref="Q101">_xlfn.IFS(P101="Small Family Size Female",1,P101="Small Family Size Male",2,P101="Normal Family Size",3,P101="Large Family Size",4)</f>
        <v>2</v>
      </c>
      <c r="R101" t="str" cm="1">
        <f t="array" ref="R101">_xlfn.IFS(AND(E101=0,F101="yes"),"Small Family Size smoker",AND(E101=0,F101="no"),"Small Family Size non-smoker",AND(E101&gt;=1,E101&lt;=2),"Normal Family Size",E101&gt;=3,"Large Family Size")</f>
        <v>Small Family Size non-smoker</v>
      </c>
      <c r="S101" cm="1">
        <f t="array" ref="S101">_xlfn.IFS(R101="Small Family Size smoker",1,R101="Small Family Size non-smoker",2,R101="Normal Family Size",3,R101="Large Family Size",4)</f>
        <v>2</v>
      </c>
      <c r="T101" s="1" t="str">
        <f t="shared" si="2"/>
        <v>Below Average</v>
      </c>
      <c r="U101" s="2">
        <f t="shared" si="3"/>
        <v>0</v>
      </c>
      <c r="V101" t="str" cm="1">
        <f t="array" ref="V101">_xlfn.IFS(AND(K101="Small Family Size",U101=1),"SFS_AA",AND(K101="Small Family Size",U101=0),"SFS_BA",AND(K101="Normal Family Size",OR(U101=1,U101=0)),"NFS",AND(K101="Large Family Size",OR(U101=1,U101=0)),"LFS")</f>
        <v>SFS_BA</v>
      </c>
      <c r="W101" cm="1">
        <f t="array" ref="W101">_xlfn.IFS(V101="SFS_BA",1,V101="SFS_AA",2,V101="NFS",3,V101="LFS",4)</f>
        <v>1</v>
      </c>
      <c r="Y101" s="1"/>
    </row>
    <row r="102" spans="1:25" x14ac:dyDescent="0.45">
      <c r="A102">
        <v>606</v>
      </c>
      <c r="B102">
        <v>18</v>
      </c>
      <c r="C102" t="s">
        <v>23</v>
      </c>
      <c r="D102">
        <v>16</v>
      </c>
      <c r="E102">
        <v>0</v>
      </c>
      <c r="F102" t="s">
        <v>24</v>
      </c>
      <c r="G102" t="s">
        <v>22</v>
      </c>
      <c r="H102">
        <v>1694.8</v>
      </c>
      <c r="I102" t="str" cm="1">
        <f t="array" ref="I102">_xlfn.IFS(D102&lt;18.5,"Underweight",AND(D102&gt;=18.5,D102&lt;=24.9),"Normal weight",AND(D102&gt;=25,D102&lt;=29.9),"Overweight",D102&gt;=30,"Obese")</f>
        <v>Underweight</v>
      </c>
      <c r="J102" cm="1">
        <f t="array" ref="J102">_xlfn.IFS(I102="Underweight",1,I102="Normal weight",2,I102="Overweight",3,I102="Obese",4)</f>
        <v>1</v>
      </c>
      <c r="K102" t="str" cm="1">
        <f t="array" ref="K102">_xlfn.IFS(E102=0,"Small Family Size",AND(E102&gt;=1,E102&lt;=2),"Normal Family Size",E102&gt;=3,"Large Family Size")</f>
        <v>Small Family Size</v>
      </c>
      <c r="L102" cm="1">
        <f t="array" ref="L102">_xlfn.IFS(K102="Small Family Size",1,K102="Normal Family Size",2,K102="Large Family Size",3)</f>
        <v>1</v>
      </c>
      <c r="M102" cm="1">
        <f t="array" ref="M102">_xlfn.IFS(G102="southwest",1,G102="northwest",2,G102="southeast",3,G102="northeast",4)</f>
        <v>4</v>
      </c>
      <c r="N102" t="str" cm="1">
        <f t="array" ref="N102">_xlfn.IFS(AND(E103&gt;=0,E103&lt;=2),"Normal Family Size",E103&gt;=3,"Large Family Size")</f>
        <v>Normal Family Size</v>
      </c>
      <c r="P102" t="str" cm="1">
        <f t="array" ref="P102">_xlfn.IFS(AND(E102=0,C102="female"),"Small Family Size Female",AND(E102=0,C102="male"),"Small Family Size Male",AND(E102&gt;=1,E102&lt;=2),"Normal Family Size",E102&gt;=3,"Large Family Size")</f>
        <v>Small Family Size Male</v>
      </c>
      <c r="Q102" cm="1">
        <f t="array" ref="Q102">_xlfn.IFS(P102="Small Family Size Female",1,P102="Small Family Size Male",2,P102="Normal Family Size",3,P102="Large Family Size",4)</f>
        <v>2</v>
      </c>
      <c r="R102" t="str" cm="1">
        <f t="array" ref="R102">_xlfn.IFS(AND(E102=0,F102="yes"),"Small Family Size smoker",AND(E102=0,F102="no"),"Small Family Size non-smoker",AND(E102&gt;=1,E102&lt;=2),"Normal Family Size",E102&gt;=3,"Large Family Size")</f>
        <v>Small Family Size non-smoker</v>
      </c>
      <c r="S102" cm="1">
        <f t="array" ref="S102">_xlfn.IFS(R102="Small Family Size smoker",1,R102="Small Family Size non-smoker",2,R102="Normal Family Size",3,R102="Large Family Size",4)</f>
        <v>2</v>
      </c>
      <c r="T102" s="1" t="str">
        <f t="shared" si="2"/>
        <v>Below Average</v>
      </c>
      <c r="U102" s="2">
        <f t="shared" si="3"/>
        <v>0</v>
      </c>
      <c r="V102" t="str" cm="1">
        <f t="array" ref="V102">_xlfn.IFS(AND(K102="Small Family Size",U102=1),"SFS_AA",AND(K102="Small Family Size",U102=0),"SFS_BA",AND(K102="Normal Family Size",OR(U102=1,U102=0)),"NFS",AND(K102="Large Family Size",OR(U102=1,U102=0)),"LFS")</f>
        <v>SFS_BA</v>
      </c>
      <c r="W102" cm="1">
        <f t="array" ref="W102">_xlfn.IFS(V102="SFS_BA",1,V102="SFS_AA",2,V102="NFS",3,V102="LFS",4)</f>
        <v>1</v>
      </c>
      <c r="Y102" s="1"/>
    </row>
    <row r="103" spans="1:25" x14ac:dyDescent="0.45">
      <c r="A103">
        <v>601</v>
      </c>
      <c r="B103">
        <v>37</v>
      </c>
      <c r="C103" t="s">
        <v>23</v>
      </c>
      <c r="D103">
        <v>29.6</v>
      </c>
      <c r="E103">
        <v>0</v>
      </c>
      <c r="F103" t="s">
        <v>24</v>
      </c>
      <c r="G103" t="s">
        <v>20</v>
      </c>
      <c r="H103">
        <v>5028.1499999999996</v>
      </c>
      <c r="I103" t="str" cm="1">
        <f t="array" ref="I103">_xlfn.IFS(D103&lt;18.5,"Underweight",AND(D103&gt;=18.5,D103&lt;=24.9),"Normal weight",AND(D103&gt;=25,D103&lt;=29.9),"Overweight",D103&gt;=30,"Obese")</f>
        <v>Overweight</v>
      </c>
      <c r="J103" cm="1">
        <f t="array" ref="J103">_xlfn.IFS(I103="Underweight",1,I103="Normal weight",2,I103="Overweight",3,I103="Obese",4)</f>
        <v>3</v>
      </c>
      <c r="K103" t="str" cm="1">
        <f t="array" ref="K103">_xlfn.IFS(E103=0,"Small Family Size",AND(E103&gt;=1,E103&lt;=2),"Normal Family Size",E103&gt;=3,"Large Family Size")</f>
        <v>Small Family Size</v>
      </c>
      <c r="L103" cm="1">
        <f t="array" ref="L103">_xlfn.IFS(K103="Small Family Size",1,K103="Normal Family Size",2,K103="Large Family Size",3)</f>
        <v>1</v>
      </c>
      <c r="M103" cm="1">
        <f t="array" ref="M103">_xlfn.IFS(G103="southwest",1,G103="northwest",2,G103="southeast",3,G103="northeast",4)</f>
        <v>2</v>
      </c>
      <c r="N103" t="str" cm="1">
        <f t="array" ref="N103">_xlfn.IFS(AND(E104&gt;=0,E104&lt;=2),"Normal Family Size",E104&gt;=3,"Large Family Size")</f>
        <v>Normal Family Size</v>
      </c>
      <c r="P103" t="str" cm="1">
        <f t="array" ref="P103">_xlfn.IFS(AND(E103=0,C103="female"),"Small Family Size Female",AND(E103=0,C103="male"),"Small Family Size Male",AND(E103&gt;=1,E103&lt;=2),"Normal Family Size",E103&gt;=3,"Large Family Size")</f>
        <v>Small Family Size Male</v>
      </c>
      <c r="Q103" cm="1">
        <f t="array" ref="Q103">_xlfn.IFS(P103="Small Family Size Female",1,P103="Small Family Size Male",2,P103="Normal Family Size",3,P103="Large Family Size",4)</f>
        <v>2</v>
      </c>
      <c r="R103" t="str" cm="1">
        <f t="array" ref="R103">_xlfn.IFS(AND(E103=0,F103="yes"),"Small Family Size smoker",AND(E103=0,F103="no"),"Small Family Size non-smoker",AND(E103&gt;=1,E103&lt;=2),"Normal Family Size",E103&gt;=3,"Large Family Size")</f>
        <v>Small Family Size non-smoker</v>
      </c>
      <c r="S103" cm="1">
        <f t="array" ref="S103">_xlfn.IFS(R103="Small Family Size smoker",1,R103="Small Family Size non-smoker",2,R103="Normal Family Size",3,R103="Large Family Size",4)</f>
        <v>2</v>
      </c>
      <c r="T103" s="1" t="str">
        <f t="shared" si="2"/>
        <v>Below Average</v>
      </c>
      <c r="U103" s="2">
        <f t="shared" si="3"/>
        <v>0</v>
      </c>
      <c r="V103" t="str" cm="1">
        <f t="array" ref="V103">_xlfn.IFS(AND(K103="Small Family Size",U103=1),"SFS_AA",AND(K103="Small Family Size",U103=0),"SFS_BA",AND(K103="Normal Family Size",OR(U103=1,U103=0)),"NFS",AND(K103="Large Family Size",OR(U103=1,U103=0)),"LFS")</f>
        <v>SFS_BA</v>
      </c>
      <c r="W103" cm="1">
        <f t="array" ref="W103">_xlfn.IFS(V103="SFS_BA",1,V103="SFS_AA",2,V103="NFS",3,V103="LFS",4)</f>
        <v>1</v>
      </c>
      <c r="Y103" s="1"/>
    </row>
    <row r="104" spans="1:25" x14ac:dyDescent="0.45">
      <c r="A104">
        <v>599</v>
      </c>
      <c r="B104">
        <v>44</v>
      </c>
      <c r="C104" t="s">
        <v>23</v>
      </c>
      <c r="D104">
        <v>39.5</v>
      </c>
      <c r="E104">
        <v>0</v>
      </c>
      <c r="F104" t="s">
        <v>24</v>
      </c>
      <c r="G104" t="s">
        <v>20</v>
      </c>
      <c r="H104">
        <v>6948.7</v>
      </c>
      <c r="I104" t="str" cm="1">
        <f t="array" ref="I104">_xlfn.IFS(D104&lt;18.5,"Underweight",AND(D104&gt;=18.5,D104&lt;=24.9),"Normal weight",AND(D104&gt;=25,D104&lt;=29.9),"Overweight",D104&gt;=30,"Obese")</f>
        <v>Obese</v>
      </c>
      <c r="J104" cm="1">
        <f t="array" ref="J104">_xlfn.IFS(I104="Underweight",1,I104="Normal weight",2,I104="Overweight",3,I104="Obese",4)</f>
        <v>4</v>
      </c>
      <c r="K104" t="str" cm="1">
        <f t="array" ref="K104">_xlfn.IFS(E104=0,"Small Family Size",AND(E104&gt;=1,E104&lt;=2),"Normal Family Size",E104&gt;=3,"Large Family Size")</f>
        <v>Small Family Size</v>
      </c>
      <c r="L104" cm="1">
        <f t="array" ref="L104">_xlfn.IFS(K104="Small Family Size",1,K104="Normal Family Size",2,K104="Large Family Size",3)</f>
        <v>1</v>
      </c>
      <c r="M104" cm="1">
        <f t="array" ref="M104">_xlfn.IFS(G104="southwest",1,G104="northwest",2,G104="southeast",3,G104="northeast",4)</f>
        <v>2</v>
      </c>
      <c r="N104" t="str" cm="1">
        <f t="array" ref="N104">_xlfn.IFS(AND(E105&gt;=0,E105&lt;=2),"Normal Family Size",E105&gt;=3,"Large Family Size")</f>
        <v>Normal Family Size</v>
      </c>
      <c r="P104" t="str" cm="1">
        <f t="array" ref="P104">_xlfn.IFS(AND(E104=0,C104="female"),"Small Family Size Female",AND(E104=0,C104="male"),"Small Family Size Male",AND(E104&gt;=1,E104&lt;=2),"Normal Family Size",E104&gt;=3,"Large Family Size")</f>
        <v>Small Family Size Male</v>
      </c>
      <c r="Q104" cm="1">
        <f t="array" ref="Q104">_xlfn.IFS(P104="Small Family Size Female",1,P104="Small Family Size Male",2,P104="Normal Family Size",3,P104="Large Family Size",4)</f>
        <v>2</v>
      </c>
      <c r="R104" t="str" cm="1">
        <f t="array" ref="R104">_xlfn.IFS(AND(E104=0,F104="yes"),"Small Family Size smoker",AND(E104=0,F104="no"),"Small Family Size non-smoker",AND(E104&gt;=1,E104&lt;=2),"Normal Family Size",E104&gt;=3,"Large Family Size")</f>
        <v>Small Family Size non-smoker</v>
      </c>
      <c r="S104" cm="1">
        <f t="array" ref="S104">_xlfn.IFS(R104="Small Family Size smoker",1,R104="Small Family Size non-smoker",2,R104="Normal Family Size",3,R104="Large Family Size",4)</f>
        <v>2</v>
      </c>
      <c r="T104" s="1" t="str">
        <f t="shared" si="2"/>
        <v>Below Average</v>
      </c>
      <c r="U104" s="2">
        <f t="shared" si="3"/>
        <v>0</v>
      </c>
      <c r="V104" t="str" cm="1">
        <f t="array" ref="V104">_xlfn.IFS(AND(K104="Small Family Size",U104=1),"SFS_AA",AND(K104="Small Family Size",U104=0),"SFS_BA",AND(K104="Normal Family Size",OR(U104=1,U104=0)),"NFS",AND(K104="Large Family Size",OR(U104=1,U104=0)),"LFS")</f>
        <v>SFS_BA</v>
      </c>
      <c r="W104" cm="1">
        <f t="array" ref="W104">_xlfn.IFS(V104="SFS_BA",1,V104="SFS_AA",2,V104="NFS",3,V104="LFS",4)</f>
        <v>1</v>
      </c>
      <c r="Y104" s="1"/>
    </row>
    <row r="105" spans="1:25" x14ac:dyDescent="0.45">
      <c r="A105">
        <v>593</v>
      </c>
      <c r="B105">
        <v>22</v>
      </c>
      <c r="C105" t="s">
        <v>23</v>
      </c>
      <c r="D105">
        <v>25.2</v>
      </c>
      <c r="E105">
        <v>0</v>
      </c>
      <c r="F105" t="s">
        <v>24</v>
      </c>
      <c r="G105" t="s">
        <v>20</v>
      </c>
      <c r="H105">
        <v>2045.69</v>
      </c>
      <c r="I105" t="str" cm="1">
        <f t="array" ref="I105">_xlfn.IFS(D105&lt;18.5,"Underweight",AND(D105&gt;=18.5,D105&lt;=24.9),"Normal weight",AND(D105&gt;=25,D105&lt;=29.9),"Overweight",D105&gt;=30,"Obese")</f>
        <v>Overweight</v>
      </c>
      <c r="J105" cm="1">
        <f t="array" ref="J105">_xlfn.IFS(I105="Underweight",1,I105="Normal weight",2,I105="Overweight",3,I105="Obese",4)</f>
        <v>3</v>
      </c>
      <c r="K105" t="str" cm="1">
        <f t="array" ref="K105">_xlfn.IFS(E105=0,"Small Family Size",AND(E105&gt;=1,E105&lt;=2),"Normal Family Size",E105&gt;=3,"Large Family Size")</f>
        <v>Small Family Size</v>
      </c>
      <c r="L105" cm="1">
        <f t="array" ref="L105">_xlfn.IFS(K105="Small Family Size",1,K105="Normal Family Size",2,K105="Large Family Size",3)</f>
        <v>1</v>
      </c>
      <c r="M105" cm="1">
        <f t="array" ref="M105">_xlfn.IFS(G105="southwest",1,G105="northwest",2,G105="southeast",3,G105="northeast",4)</f>
        <v>2</v>
      </c>
      <c r="N105" t="str" cm="1">
        <f t="array" ref="N105">_xlfn.IFS(AND(E106&gt;=0,E106&lt;=2),"Normal Family Size",E106&gt;=3,"Large Family Size")</f>
        <v>Normal Family Size</v>
      </c>
      <c r="P105" t="str" cm="1">
        <f t="array" ref="P105">_xlfn.IFS(AND(E105=0,C105="female"),"Small Family Size Female",AND(E105=0,C105="male"),"Small Family Size Male",AND(E105&gt;=1,E105&lt;=2),"Normal Family Size",E105&gt;=3,"Large Family Size")</f>
        <v>Small Family Size Male</v>
      </c>
      <c r="Q105" cm="1">
        <f t="array" ref="Q105">_xlfn.IFS(P105="Small Family Size Female",1,P105="Small Family Size Male",2,P105="Normal Family Size",3,P105="Large Family Size",4)</f>
        <v>2</v>
      </c>
      <c r="R105" t="str" cm="1">
        <f t="array" ref="R105">_xlfn.IFS(AND(E105=0,F105="yes"),"Small Family Size smoker",AND(E105=0,F105="no"),"Small Family Size non-smoker",AND(E105&gt;=1,E105&lt;=2),"Normal Family Size",E105&gt;=3,"Large Family Size")</f>
        <v>Small Family Size non-smoker</v>
      </c>
      <c r="S105" cm="1">
        <f t="array" ref="S105">_xlfn.IFS(R105="Small Family Size smoker",1,R105="Small Family Size non-smoker",2,R105="Normal Family Size",3,R105="Large Family Size",4)</f>
        <v>2</v>
      </c>
      <c r="T105" s="1" t="str">
        <f t="shared" si="2"/>
        <v>Below Average</v>
      </c>
      <c r="U105" s="2">
        <f t="shared" si="3"/>
        <v>0</v>
      </c>
      <c r="V105" t="str" cm="1">
        <f t="array" ref="V105">_xlfn.IFS(AND(K105="Small Family Size",U105=1),"SFS_AA",AND(K105="Small Family Size",U105=0),"SFS_BA",AND(K105="Normal Family Size",OR(U105=1,U105=0)),"NFS",AND(K105="Large Family Size",OR(U105=1,U105=0)),"LFS")</f>
        <v>SFS_BA</v>
      </c>
      <c r="W105" cm="1">
        <f t="array" ref="W105">_xlfn.IFS(V105="SFS_BA",1,V105="SFS_AA",2,V105="NFS",3,V105="LFS",4)</f>
        <v>1</v>
      </c>
      <c r="Y105" s="1"/>
    </row>
    <row r="106" spans="1:25" x14ac:dyDescent="0.45">
      <c r="A106">
        <v>592</v>
      </c>
      <c r="B106">
        <v>19</v>
      </c>
      <c r="C106" t="s">
        <v>23</v>
      </c>
      <c r="D106">
        <v>34.1</v>
      </c>
      <c r="E106">
        <v>0</v>
      </c>
      <c r="F106" t="s">
        <v>24</v>
      </c>
      <c r="G106" t="s">
        <v>19</v>
      </c>
      <c r="H106">
        <v>1261.44</v>
      </c>
      <c r="I106" t="str" cm="1">
        <f t="array" ref="I106">_xlfn.IFS(D106&lt;18.5,"Underweight",AND(D106&gt;=18.5,D106&lt;=24.9),"Normal weight",AND(D106&gt;=25,D106&lt;=29.9),"Overweight",D106&gt;=30,"Obese")</f>
        <v>Obese</v>
      </c>
      <c r="J106" cm="1">
        <f t="array" ref="J106">_xlfn.IFS(I106="Underweight",1,I106="Normal weight",2,I106="Overweight",3,I106="Obese",4)</f>
        <v>4</v>
      </c>
      <c r="K106" t="str" cm="1">
        <f t="array" ref="K106">_xlfn.IFS(E106=0,"Small Family Size",AND(E106&gt;=1,E106&lt;=2),"Normal Family Size",E106&gt;=3,"Large Family Size")</f>
        <v>Small Family Size</v>
      </c>
      <c r="L106" cm="1">
        <f t="array" ref="L106">_xlfn.IFS(K106="Small Family Size",1,K106="Normal Family Size",2,K106="Large Family Size",3)</f>
        <v>1</v>
      </c>
      <c r="M106" cm="1">
        <f t="array" ref="M106">_xlfn.IFS(G106="southwest",1,G106="northwest",2,G106="southeast",3,G106="northeast",4)</f>
        <v>1</v>
      </c>
      <c r="N106" t="str" cm="1">
        <f t="array" ref="N106">_xlfn.IFS(AND(E107&gt;=0,E107&lt;=2),"Normal Family Size",E107&gt;=3,"Large Family Size")</f>
        <v>Normal Family Size</v>
      </c>
      <c r="P106" t="str" cm="1">
        <f t="array" ref="P106">_xlfn.IFS(AND(E106=0,C106="female"),"Small Family Size Female",AND(E106=0,C106="male"),"Small Family Size Male",AND(E106&gt;=1,E106&lt;=2),"Normal Family Size",E106&gt;=3,"Large Family Size")</f>
        <v>Small Family Size Male</v>
      </c>
      <c r="Q106" cm="1">
        <f t="array" ref="Q106">_xlfn.IFS(P106="Small Family Size Female",1,P106="Small Family Size Male",2,P106="Normal Family Size",3,P106="Large Family Size",4)</f>
        <v>2</v>
      </c>
      <c r="R106" t="str" cm="1">
        <f t="array" ref="R106">_xlfn.IFS(AND(E106=0,F106="yes"),"Small Family Size smoker",AND(E106=0,F106="no"),"Small Family Size non-smoker",AND(E106&gt;=1,E106&lt;=2),"Normal Family Size",E106&gt;=3,"Large Family Size")</f>
        <v>Small Family Size non-smoker</v>
      </c>
      <c r="S106" cm="1">
        <f t="array" ref="S106">_xlfn.IFS(R106="Small Family Size smoker",1,R106="Small Family Size non-smoker",2,R106="Normal Family Size",3,R106="Large Family Size",4)</f>
        <v>2</v>
      </c>
      <c r="T106" s="1" t="str">
        <f t="shared" si="2"/>
        <v>Below Average</v>
      </c>
      <c r="U106" s="2">
        <f t="shared" si="3"/>
        <v>0</v>
      </c>
      <c r="V106" t="str" cm="1">
        <f t="array" ref="V106">_xlfn.IFS(AND(K106="Small Family Size",U106=1),"SFS_AA",AND(K106="Small Family Size",U106=0),"SFS_BA",AND(K106="Normal Family Size",OR(U106=1,U106=0)),"NFS",AND(K106="Large Family Size",OR(U106=1,U106=0)),"LFS")</f>
        <v>SFS_BA</v>
      </c>
      <c r="W106" cm="1">
        <f t="array" ref="W106">_xlfn.IFS(V106="SFS_BA",1,V106="SFS_AA",2,V106="NFS",3,V106="LFS",4)</f>
        <v>1</v>
      </c>
      <c r="Y106" s="1"/>
    </row>
    <row r="107" spans="1:25" x14ac:dyDescent="0.45">
      <c r="A107">
        <v>591</v>
      </c>
      <c r="B107">
        <v>19</v>
      </c>
      <c r="C107" t="s">
        <v>23</v>
      </c>
      <c r="D107">
        <v>25.6</v>
      </c>
      <c r="E107">
        <v>0</v>
      </c>
      <c r="F107" t="s">
        <v>24</v>
      </c>
      <c r="G107" t="s">
        <v>20</v>
      </c>
      <c r="H107">
        <v>1632.56</v>
      </c>
      <c r="I107" t="str" cm="1">
        <f t="array" ref="I107">_xlfn.IFS(D107&lt;18.5,"Underweight",AND(D107&gt;=18.5,D107&lt;=24.9),"Normal weight",AND(D107&gt;=25,D107&lt;=29.9),"Overweight",D107&gt;=30,"Obese")</f>
        <v>Overweight</v>
      </c>
      <c r="J107" cm="1">
        <f t="array" ref="J107">_xlfn.IFS(I107="Underweight",1,I107="Normal weight",2,I107="Overweight",3,I107="Obese",4)</f>
        <v>3</v>
      </c>
      <c r="K107" t="str" cm="1">
        <f t="array" ref="K107">_xlfn.IFS(E107=0,"Small Family Size",AND(E107&gt;=1,E107&lt;=2),"Normal Family Size",E107&gt;=3,"Large Family Size")</f>
        <v>Small Family Size</v>
      </c>
      <c r="L107" cm="1">
        <f t="array" ref="L107">_xlfn.IFS(K107="Small Family Size",1,K107="Normal Family Size",2,K107="Large Family Size",3)</f>
        <v>1</v>
      </c>
      <c r="M107" cm="1">
        <f t="array" ref="M107">_xlfn.IFS(G107="southwest",1,G107="northwest",2,G107="southeast",3,G107="northeast",4)</f>
        <v>2</v>
      </c>
      <c r="N107" t="str" cm="1">
        <f t="array" ref="N107">_xlfn.IFS(AND(E108&gt;=0,E108&lt;=2),"Normal Family Size",E108&gt;=3,"Large Family Size")</f>
        <v>Normal Family Size</v>
      </c>
      <c r="P107" t="str" cm="1">
        <f t="array" ref="P107">_xlfn.IFS(AND(E107=0,C107="female"),"Small Family Size Female",AND(E107=0,C107="male"),"Small Family Size Male",AND(E107&gt;=1,E107&lt;=2),"Normal Family Size",E107&gt;=3,"Large Family Size")</f>
        <v>Small Family Size Male</v>
      </c>
      <c r="Q107" cm="1">
        <f t="array" ref="Q107">_xlfn.IFS(P107="Small Family Size Female",1,P107="Small Family Size Male",2,P107="Normal Family Size",3,P107="Large Family Size",4)</f>
        <v>2</v>
      </c>
      <c r="R107" t="str" cm="1">
        <f t="array" ref="R107">_xlfn.IFS(AND(E107=0,F107="yes"),"Small Family Size smoker",AND(E107=0,F107="no"),"Small Family Size non-smoker",AND(E107&gt;=1,E107&lt;=2),"Normal Family Size",E107&gt;=3,"Large Family Size")</f>
        <v>Small Family Size non-smoker</v>
      </c>
      <c r="S107" cm="1">
        <f t="array" ref="S107">_xlfn.IFS(R107="Small Family Size smoker",1,R107="Small Family Size non-smoker",2,R107="Normal Family Size",3,R107="Large Family Size",4)</f>
        <v>2</v>
      </c>
      <c r="T107" s="1" t="str">
        <f t="shared" si="2"/>
        <v>Below Average</v>
      </c>
      <c r="U107" s="2">
        <f t="shared" si="3"/>
        <v>0</v>
      </c>
      <c r="V107" t="str" cm="1">
        <f t="array" ref="V107">_xlfn.IFS(AND(K107="Small Family Size",U107=1),"SFS_AA",AND(K107="Small Family Size",U107=0),"SFS_BA",AND(K107="Normal Family Size",OR(U107=1,U107=0)),"NFS",AND(K107="Large Family Size",OR(U107=1,U107=0)),"LFS")</f>
        <v>SFS_BA</v>
      </c>
      <c r="W107" cm="1">
        <f t="array" ref="W107">_xlfn.IFS(V107="SFS_BA",1,V107="SFS_AA",2,V107="NFS",3,V107="LFS",4)</f>
        <v>1</v>
      </c>
      <c r="Y107" s="1"/>
    </row>
    <row r="108" spans="1:25" x14ac:dyDescent="0.45">
      <c r="A108">
        <v>589</v>
      </c>
      <c r="B108">
        <v>18</v>
      </c>
      <c r="C108" t="s">
        <v>23</v>
      </c>
      <c r="D108">
        <v>23.8</v>
      </c>
      <c r="E108">
        <v>0</v>
      </c>
      <c r="F108" t="s">
        <v>24</v>
      </c>
      <c r="G108" t="s">
        <v>22</v>
      </c>
      <c r="H108">
        <v>1705.62</v>
      </c>
      <c r="I108" t="str" cm="1">
        <f t="array" ref="I108">_xlfn.IFS(D108&lt;18.5,"Underweight",AND(D108&gt;=18.5,D108&lt;=24.9),"Normal weight",AND(D108&gt;=25,D108&lt;=29.9),"Overweight",D108&gt;=30,"Obese")</f>
        <v>Normal weight</v>
      </c>
      <c r="J108" cm="1">
        <f t="array" ref="J108">_xlfn.IFS(I108="Underweight",1,I108="Normal weight",2,I108="Overweight",3,I108="Obese",4)</f>
        <v>2</v>
      </c>
      <c r="K108" t="str" cm="1">
        <f t="array" ref="K108">_xlfn.IFS(E108=0,"Small Family Size",AND(E108&gt;=1,E108&lt;=2),"Normal Family Size",E108&gt;=3,"Large Family Size")</f>
        <v>Small Family Size</v>
      </c>
      <c r="L108" cm="1">
        <f t="array" ref="L108">_xlfn.IFS(K108="Small Family Size",1,K108="Normal Family Size",2,K108="Large Family Size",3)</f>
        <v>1</v>
      </c>
      <c r="M108" cm="1">
        <f t="array" ref="M108">_xlfn.IFS(G108="southwest",1,G108="northwest",2,G108="southeast",3,G108="northeast",4)</f>
        <v>4</v>
      </c>
      <c r="N108" t="str" cm="1">
        <f t="array" ref="N108">_xlfn.IFS(AND(E109&gt;=0,E109&lt;=2),"Normal Family Size",E109&gt;=3,"Large Family Size")</f>
        <v>Normal Family Size</v>
      </c>
      <c r="P108" t="str" cm="1">
        <f t="array" ref="P108">_xlfn.IFS(AND(E108=0,C108="female"),"Small Family Size Female",AND(E108=0,C108="male"),"Small Family Size Male",AND(E108&gt;=1,E108&lt;=2),"Normal Family Size",E108&gt;=3,"Large Family Size")</f>
        <v>Small Family Size Male</v>
      </c>
      <c r="Q108" cm="1">
        <f t="array" ref="Q108">_xlfn.IFS(P108="Small Family Size Female",1,P108="Small Family Size Male",2,P108="Normal Family Size",3,P108="Large Family Size",4)</f>
        <v>2</v>
      </c>
      <c r="R108" t="str" cm="1">
        <f t="array" ref="R108">_xlfn.IFS(AND(E108=0,F108="yes"),"Small Family Size smoker",AND(E108=0,F108="no"),"Small Family Size non-smoker",AND(E108&gt;=1,E108&lt;=2),"Normal Family Size",E108&gt;=3,"Large Family Size")</f>
        <v>Small Family Size non-smoker</v>
      </c>
      <c r="S108" cm="1">
        <f t="array" ref="S108">_xlfn.IFS(R108="Small Family Size smoker",1,R108="Small Family Size non-smoker",2,R108="Normal Family Size",3,R108="Large Family Size",4)</f>
        <v>2</v>
      </c>
      <c r="T108" s="1" t="str">
        <f t="shared" si="2"/>
        <v>Below Average</v>
      </c>
      <c r="U108" s="2">
        <f t="shared" si="3"/>
        <v>0</v>
      </c>
      <c r="V108" t="str" cm="1">
        <f t="array" ref="V108">_xlfn.IFS(AND(K108="Small Family Size",U108=1),"SFS_AA",AND(K108="Small Family Size",U108=0),"SFS_BA",AND(K108="Normal Family Size",OR(U108=1,U108=0)),"NFS",AND(K108="Large Family Size",OR(U108=1,U108=0)),"LFS")</f>
        <v>SFS_BA</v>
      </c>
      <c r="W108" cm="1">
        <f t="array" ref="W108">_xlfn.IFS(V108="SFS_BA",1,V108="SFS_AA",2,V108="NFS",3,V108="LFS",4)</f>
        <v>1</v>
      </c>
      <c r="Y108" s="1"/>
    </row>
    <row r="109" spans="1:25" x14ac:dyDescent="0.45">
      <c r="A109">
        <v>585</v>
      </c>
      <c r="B109">
        <v>37</v>
      </c>
      <c r="C109" t="s">
        <v>23</v>
      </c>
      <c r="D109">
        <v>30.8</v>
      </c>
      <c r="E109">
        <v>0</v>
      </c>
      <c r="F109" t="s">
        <v>24</v>
      </c>
      <c r="G109" t="s">
        <v>19</v>
      </c>
      <c r="H109">
        <v>4646.76</v>
      </c>
      <c r="I109" t="str" cm="1">
        <f t="array" ref="I109">_xlfn.IFS(D109&lt;18.5,"Underweight",AND(D109&gt;=18.5,D109&lt;=24.9),"Normal weight",AND(D109&gt;=25,D109&lt;=29.9),"Overweight",D109&gt;=30,"Obese")</f>
        <v>Obese</v>
      </c>
      <c r="J109" cm="1">
        <f t="array" ref="J109">_xlfn.IFS(I109="Underweight",1,I109="Normal weight",2,I109="Overweight",3,I109="Obese",4)</f>
        <v>4</v>
      </c>
      <c r="K109" t="str" cm="1">
        <f t="array" ref="K109">_xlfn.IFS(E109=0,"Small Family Size",AND(E109&gt;=1,E109&lt;=2),"Normal Family Size",E109&gt;=3,"Large Family Size")</f>
        <v>Small Family Size</v>
      </c>
      <c r="L109" cm="1">
        <f t="array" ref="L109">_xlfn.IFS(K109="Small Family Size",1,K109="Normal Family Size",2,K109="Large Family Size",3)</f>
        <v>1</v>
      </c>
      <c r="M109" cm="1">
        <f t="array" ref="M109">_xlfn.IFS(G109="southwest",1,G109="northwest",2,G109="southeast",3,G109="northeast",4)</f>
        <v>1</v>
      </c>
      <c r="N109" t="str" cm="1">
        <f t="array" ref="N109">_xlfn.IFS(AND(E110&gt;=0,E110&lt;=2),"Normal Family Size",E110&gt;=3,"Large Family Size")</f>
        <v>Normal Family Size</v>
      </c>
      <c r="P109" t="str" cm="1">
        <f t="array" ref="P109">_xlfn.IFS(AND(E109=0,C109="female"),"Small Family Size Female",AND(E109=0,C109="male"),"Small Family Size Male",AND(E109&gt;=1,E109&lt;=2),"Normal Family Size",E109&gt;=3,"Large Family Size")</f>
        <v>Small Family Size Male</v>
      </c>
      <c r="Q109" cm="1">
        <f t="array" ref="Q109">_xlfn.IFS(P109="Small Family Size Female",1,P109="Small Family Size Male",2,P109="Normal Family Size",3,P109="Large Family Size",4)</f>
        <v>2</v>
      </c>
      <c r="R109" t="str" cm="1">
        <f t="array" ref="R109">_xlfn.IFS(AND(E109=0,F109="yes"),"Small Family Size smoker",AND(E109=0,F109="no"),"Small Family Size non-smoker",AND(E109&gt;=1,E109&lt;=2),"Normal Family Size",E109&gt;=3,"Large Family Size")</f>
        <v>Small Family Size non-smoker</v>
      </c>
      <c r="S109" cm="1">
        <f t="array" ref="S109">_xlfn.IFS(R109="Small Family Size smoker",1,R109="Small Family Size non-smoker",2,R109="Normal Family Size",3,R109="Large Family Size",4)</f>
        <v>2</v>
      </c>
      <c r="T109" s="1" t="str">
        <f t="shared" si="2"/>
        <v>Below Average</v>
      </c>
      <c r="U109" s="2">
        <f t="shared" si="3"/>
        <v>0</v>
      </c>
      <c r="V109" t="str" cm="1">
        <f t="array" ref="V109">_xlfn.IFS(AND(K109="Small Family Size",U109=1),"SFS_AA",AND(K109="Small Family Size",U109=0),"SFS_BA",AND(K109="Normal Family Size",OR(U109=1,U109=0)),"NFS",AND(K109="Large Family Size",OR(U109=1,U109=0)),"LFS")</f>
        <v>SFS_BA</v>
      </c>
      <c r="W109" cm="1">
        <f t="array" ref="W109">_xlfn.IFS(V109="SFS_BA",1,V109="SFS_AA",2,V109="NFS",3,V109="LFS",4)</f>
        <v>1</v>
      </c>
      <c r="Y109" s="1"/>
    </row>
    <row r="110" spans="1:25" x14ac:dyDescent="0.45">
      <c r="A110">
        <v>583</v>
      </c>
      <c r="B110">
        <v>29</v>
      </c>
      <c r="C110" t="s">
        <v>23</v>
      </c>
      <c r="D110">
        <v>27.9</v>
      </c>
      <c r="E110">
        <v>0</v>
      </c>
      <c r="F110" t="s">
        <v>24</v>
      </c>
      <c r="G110" t="s">
        <v>21</v>
      </c>
      <c r="H110">
        <v>2867.12</v>
      </c>
      <c r="I110" t="str" cm="1">
        <f t="array" ref="I110">_xlfn.IFS(D110&lt;18.5,"Underweight",AND(D110&gt;=18.5,D110&lt;=24.9),"Normal weight",AND(D110&gt;=25,D110&lt;=29.9),"Overweight",D110&gt;=30,"Obese")</f>
        <v>Overweight</v>
      </c>
      <c r="J110" cm="1">
        <f t="array" ref="J110">_xlfn.IFS(I110="Underweight",1,I110="Normal weight",2,I110="Overweight",3,I110="Obese",4)</f>
        <v>3</v>
      </c>
      <c r="K110" t="str" cm="1">
        <f t="array" ref="K110">_xlfn.IFS(E110=0,"Small Family Size",AND(E110&gt;=1,E110&lt;=2),"Normal Family Size",E110&gt;=3,"Large Family Size")</f>
        <v>Small Family Size</v>
      </c>
      <c r="L110" cm="1">
        <f t="array" ref="L110">_xlfn.IFS(K110="Small Family Size",1,K110="Normal Family Size",2,K110="Large Family Size",3)</f>
        <v>1</v>
      </c>
      <c r="M110" cm="1">
        <f t="array" ref="M110">_xlfn.IFS(G110="southwest",1,G110="northwest",2,G110="southeast",3,G110="northeast",4)</f>
        <v>3</v>
      </c>
      <c r="N110" t="str" cm="1">
        <f t="array" ref="N110">_xlfn.IFS(AND(E111&gt;=0,E111&lt;=2),"Normal Family Size",E111&gt;=3,"Large Family Size")</f>
        <v>Normal Family Size</v>
      </c>
      <c r="P110" t="str" cm="1">
        <f t="array" ref="P110">_xlfn.IFS(AND(E110=0,C110="female"),"Small Family Size Female",AND(E110=0,C110="male"),"Small Family Size Male",AND(E110&gt;=1,E110&lt;=2),"Normal Family Size",E110&gt;=3,"Large Family Size")</f>
        <v>Small Family Size Male</v>
      </c>
      <c r="Q110" cm="1">
        <f t="array" ref="Q110">_xlfn.IFS(P110="Small Family Size Female",1,P110="Small Family Size Male",2,P110="Normal Family Size",3,P110="Large Family Size",4)</f>
        <v>2</v>
      </c>
      <c r="R110" t="str" cm="1">
        <f t="array" ref="R110">_xlfn.IFS(AND(E110=0,F110="yes"),"Small Family Size smoker",AND(E110=0,F110="no"),"Small Family Size non-smoker",AND(E110&gt;=1,E110&lt;=2),"Normal Family Size",E110&gt;=3,"Large Family Size")</f>
        <v>Small Family Size non-smoker</v>
      </c>
      <c r="S110" cm="1">
        <f t="array" ref="S110">_xlfn.IFS(R110="Small Family Size smoker",1,R110="Small Family Size non-smoker",2,R110="Normal Family Size",3,R110="Large Family Size",4)</f>
        <v>2</v>
      </c>
      <c r="T110" s="1" t="str">
        <f t="shared" si="2"/>
        <v>Below Average</v>
      </c>
      <c r="U110" s="2">
        <f t="shared" si="3"/>
        <v>0</v>
      </c>
      <c r="V110" t="str" cm="1">
        <f t="array" ref="V110">_xlfn.IFS(AND(K110="Small Family Size",U110=1),"SFS_AA",AND(K110="Small Family Size",U110=0),"SFS_BA",AND(K110="Normal Family Size",OR(U110=1,U110=0)),"NFS",AND(K110="Large Family Size",OR(U110=1,U110=0)),"LFS")</f>
        <v>SFS_BA</v>
      </c>
      <c r="W110" cm="1">
        <f t="array" ref="W110">_xlfn.IFS(V110="SFS_BA",1,V110="SFS_AA",2,V110="NFS",3,V110="LFS",4)</f>
        <v>1</v>
      </c>
      <c r="Y110" s="1"/>
    </row>
    <row r="111" spans="1:25" x14ac:dyDescent="0.45">
      <c r="A111">
        <v>581</v>
      </c>
      <c r="B111">
        <v>30</v>
      </c>
      <c r="C111" t="s">
        <v>23</v>
      </c>
      <c r="D111">
        <v>25.5</v>
      </c>
      <c r="E111">
        <v>0</v>
      </c>
      <c r="F111" t="s">
        <v>24</v>
      </c>
      <c r="G111" t="s">
        <v>22</v>
      </c>
      <c r="H111">
        <v>3645.09</v>
      </c>
      <c r="I111" t="str" cm="1">
        <f t="array" ref="I111">_xlfn.IFS(D111&lt;18.5,"Underweight",AND(D111&gt;=18.5,D111&lt;=24.9),"Normal weight",AND(D111&gt;=25,D111&lt;=29.9),"Overweight",D111&gt;=30,"Obese")</f>
        <v>Overweight</v>
      </c>
      <c r="J111" cm="1">
        <f t="array" ref="J111">_xlfn.IFS(I111="Underweight",1,I111="Normal weight",2,I111="Overweight",3,I111="Obese",4)</f>
        <v>3</v>
      </c>
      <c r="K111" t="str" cm="1">
        <f t="array" ref="K111">_xlfn.IFS(E111=0,"Small Family Size",AND(E111&gt;=1,E111&lt;=2),"Normal Family Size",E111&gt;=3,"Large Family Size")</f>
        <v>Small Family Size</v>
      </c>
      <c r="L111" cm="1">
        <f t="array" ref="L111">_xlfn.IFS(K111="Small Family Size",1,K111="Normal Family Size",2,K111="Large Family Size",3)</f>
        <v>1</v>
      </c>
      <c r="M111" cm="1">
        <f t="array" ref="M111">_xlfn.IFS(G111="southwest",1,G111="northwest",2,G111="southeast",3,G111="northeast",4)</f>
        <v>4</v>
      </c>
      <c r="N111" t="str" cm="1">
        <f t="array" ref="N111">_xlfn.IFS(AND(E112&gt;=0,E112&lt;=2),"Normal Family Size",E112&gt;=3,"Large Family Size")</f>
        <v>Normal Family Size</v>
      </c>
      <c r="P111" t="str" cm="1">
        <f t="array" ref="P111">_xlfn.IFS(AND(E111=0,C111="female"),"Small Family Size Female",AND(E111=0,C111="male"),"Small Family Size Male",AND(E111&gt;=1,E111&lt;=2),"Normal Family Size",E111&gt;=3,"Large Family Size")</f>
        <v>Small Family Size Male</v>
      </c>
      <c r="Q111" cm="1">
        <f t="array" ref="Q111">_xlfn.IFS(P111="Small Family Size Female",1,P111="Small Family Size Male",2,P111="Normal Family Size",3,P111="Large Family Size",4)</f>
        <v>2</v>
      </c>
      <c r="R111" t="str" cm="1">
        <f t="array" ref="R111">_xlfn.IFS(AND(E111=0,F111="yes"),"Small Family Size smoker",AND(E111=0,F111="no"),"Small Family Size non-smoker",AND(E111&gt;=1,E111&lt;=2),"Normal Family Size",E111&gt;=3,"Large Family Size")</f>
        <v>Small Family Size non-smoker</v>
      </c>
      <c r="S111" cm="1">
        <f t="array" ref="S111">_xlfn.IFS(R111="Small Family Size smoker",1,R111="Small Family Size non-smoker",2,R111="Normal Family Size",3,R111="Large Family Size",4)</f>
        <v>2</v>
      </c>
      <c r="T111" s="1" t="str">
        <f t="shared" si="2"/>
        <v>Below Average</v>
      </c>
      <c r="U111" s="2">
        <f t="shared" si="3"/>
        <v>0</v>
      </c>
      <c r="V111" t="str" cm="1">
        <f t="array" ref="V111">_xlfn.IFS(AND(K111="Small Family Size",U111=1),"SFS_AA",AND(K111="Small Family Size",U111=0),"SFS_BA",AND(K111="Normal Family Size",OR(U111=1,U111=0)),"NFS",AND(K111="Large Family Size",OR(U111=1,U111=0)),"LFS")</f>
        <v>SFS_BA</v>
      </c>
      <c r="W111" cm="1">
        <f t="array" ref="W111">_xlfn.IFS(V111="SFS_BA",1,V111="SFS_AA",2,V111="NFS",3,V111="LFS",4)</f>
        <v>1</v>
      </c>
      <c r="Y111" s="1"/>
    </row>
    <row r="112" spans="1:25" x14ac:dyDescent="0.45">
      <c r="A112">
        <v>577</v>
      </c>
      <c r="B112">
        <v>21</v>
      </c>
      <c r="C112" t="s">
        <v>23</v>
      </c>
      <c r="D112">
        <v>35.5</v>
      </c>
      <c r="E112">
        <v>0</v>
      </c>
      <c r="F112" t="s">
        <v>24</v>
      </c>
      <c r="G112" t="s">
        <v>21</v>
      </c>
      <c r="H112">
        <v>1532.47</v>
      </c>
      <c r="I112" t="str" cm="1">
        <f t="array" ref="I112">_xlfn.IFS(D112&lt;18.5,"Underweight",AND(D112&gt;=18.5,D112&lt;=24.9),"Normal weight",AND(D112&gt;=25,D112&lt;=29.9),"Overweight",D112&gt;=30,"Obese")</f>
        <v>Obese</v>
      </c>
      <c r="J112" cm="1">
        <f t="array" ref="J112">_xlfn.IFS(I112="Underweight",1,I112="Normal weight",2,I112="Overweight",3,I112="Obese",4)</f>
        <v>4</v>
      </c>
      <c r="K112" t="str" cm="1">
        <f t="array" ref="K112">_xlfn.IFS(E112=0,"Small Family Size",AND(E112&gt;=1,E112&lt;=2),"Normal Family Size",E112&gt;=3,"Large Family Size")</f>
        <v>Small Family Size</v>
      </c>
      <c r="L112" cm="1">
        <f t="array" ref="L112">_xlfn.IFS(K112="Small Family Size",1,K112="Normal Family Size",2,K112="Large Family Size",3)</f>
        <v>1</v>
      </c>
      <c r="M112" cm="1">
        <f t="array" ref="M112">_xlfn.IFS(G112="southwest",1,G112="northwest",2,G112="southeast",3,G112="northeast",4)</f>
        <v>3</v>
      </c>
      <c r="N112" t="str" cm="1">
        <f t="array" ref="N112">_xlfn.IFS(AND(E113&gt;=0,E113&lt;=2),"Normal Family Size",E113&gt;=3,"Large Family Size")</f>
        <v>Normal Family Size</v>
      </c>
      <c r="P112" t="str" cm="1">
        <f t="array" ref="P112">_xlfn.IFS(AND(E112=0,C112="female"),"Small Family Size Female",AND(E112=0,C112="male"),"Small Family Size Male",AND(E112&gt;=1,E112&lt;=2),"Normal Family Size",E112&gt;=3,"Large Family Size")</f>
        <v>Small Family Size Male</v>
      </c>
      <c r="Q112" cm="1">
        <f t="array" ref="Q112">_xlfn.IFS(P112="Small Family Size Female",1,P112="Small Family Size Male",2,P112="Normal Family Size",3,P112="Large Family Size",4)</f>
        <v>2</v>
      </c>
      <c r="R112" t="str" cm="1">
        <f t="array" ref="R112">_xlfn.IFS(AND(E112=0,F112="yes"),"Small Family Size smoker",AND(E112=0,F112="no"),"Small Family Size non-smoker",AND(E112&gt;=1,E112&lt;=2),"Normal Family Size",E112&gt;=3,"Large Family Size")</f>
        <v>Small Family Size non-smoker</v>
      </c>
      <c r="S112" cm="1">
        <f t="array" ref="S112">_xlfn.IFS(R112="Small Family Size smoker",1,R112="Small Family Size non-smoker",2,R112="Normal Family Size",3,R112="Large Family Size",4)</f>
        <v>2</v>
      </c>
      <c r="T112" s="1" t="str">
        <f t="shared" si="2"/>
        <v>Below Average</v>
      </c>
      <c r="U112" s="2">
        <f t="shared" si="3"/>
        <v>0</v>
      </c>
      <c r="V112" t="str" cm="1">
        <f t="array" ref="V112">_xlfn.IFS(AND(K112="Small Family Size",U112=1),"SFS_AA",AND(K112="Small Family Size",U112=0),"SFS_BA",AND(K112="Normal Family Size",OR(U112=1,U112=0)),"NFS",AND(K112="Large Family Size",OR(U112=1,U112=0)),"LFS")</f>
        <v>SFS_BA</v>
      </c>
      <c r="W112" cm="1">
        <f t="array" ref="W112">_xlfn.IFS(V112="SFS_BA",1,V112="SFS_AA",2,V112="NFS",3,V112="LFS",4)</f>
        <v>1</v>
      </c>
      <c r="Y112" s="1"/>
    </row>
    <row r="113" spans="1:25" x14ac:dyDescent="0.45">
      <c r="A113">
        <v>567</v>
      </c>
      <c r="B113">
        <v>26</v>
      </c>
      <c r="C113" t="s">
        <v>23</v>
      </c>
      <c r="D113">
        <v>20.8</v>
      </c>
      <c r="E113">
        <v>0</v>
      </c>
      <c r="F113" t="s">
        <v>24</v>
      </c>
      <c r="G113" t="s">
        <v>19</v>
      </c>
      <c r="H113">
        <v>2302.3000000000002</v>
      </c>
      <c r="I113" t="str" cm="1">
        <f t="array" ref="I113">_xlfn.IFS(D113&lt;18.5,"Underweight",AND(D113&gt;=18.5,D113&lt;=24.9),"Normal weight",AND(D113&gt;=25,D113&lt;=29.9),"Overweight",D113&gt;=30,"Obese")</f>
        <v>Normal weight</v>
      </c>
      <c r="J113" cm="1">
        <f t="array" ref="J113">_xlfn.IFS(I113="Underweight",1,I113="Normal weight",2,I113="Overweight",3,I113="Obese",4)</f>
        <v>2</v>
      </c>
      <c r="K113" t="str" cm="1">
        <f t="array" ref="K113">_xlfn.IFS(E113=0,"Small Family Size",AND(E113&gt;=1,E113&lt;=2),"Normal Family Size",E113&gt;=3,"Large Family Size")</f>
        <v>Small Family Size</v>
      </c>
      <c r="L113" cm="1">
        <f t="array" ref="L113">_xlfn.IFS(K113="Small Family Size",1,K113="Normal Family Size",2,K113="Large Family Size",3)</f>
        <v>1</v>
      </c>
      <c r="M113" cm="1">
        <f t="array" ref="M113">_xlfn.IFS(G113="southwest",1,G113="northwest",2,G113="southeast",3,G113="northeast",4)</f>
        <v>1</v>
      </c>
      <c r="N113" t="str" cm="1">
        <f t="array" ref="N113">_xlfn.IFS(AND(E114&gt;=0,E114&lt;=2),"Normal Family Size",E114&gt;=3,"Large Family Size")</f>
        <v>Normal Family Size</v>
      </c>
      <c r="P113" t="str" cm="1">
        <f t="array" ref="P113">_xlfn.IFS(AND(E113=0,C113="female"),"Small Family Size Female",AND(E113=0,C113="male"),"Small Family Size Male",AND(E113&gt;=1,E113&lt;=2),"Normal Family Size",E113&gt;=3,"Large Family Size")</f>
        <v>Small Family Size Male</v>
      </c>
      <c r="Q113" cm="1">
        <f t="array" ref="Q113">_xlfn.IFS(P113="Small Family Size Female",1,P113="Small Family Size Male",2,P113="Normal Family Size",3,P113="Large Family Size",4)</f>
        <v>2</v>
      </c>
      <c r="R113" t="str" cm="1">
        <f t="array" ref="R113">_xlfn.IFS(AND(E113=0,F113="yes"),"Small Family Size smoker",AND(E113=0,F113="no"),"Small Family Size non-smoker",AND(E113&gt;=1,E113&lt;=2),"Normal Family Size",E113&gt;=3,"Large Family Size")</f>
        <v>Small Family Size non-smoker</v>
      </c>
      <c r="S113" cm="1">
        <f t="array" ref="S113">_xlfn.IFS(R113="Small Family Size smoker",1,R113="Small Family Size non-smoker",2,R113="Normal Family Size",3,R113="Large Family Size",4)</f>
        <v>2</v>
      </c>
      <c r="T113" s="1" t="str">
        <f t="shared" si="2"/>
        <v>Below Average</v>
      </c>
      <c r="U113" s="2">
        <f t="shared" si="3"/>
        <v>0</v>
      </c>
      <c r="V113" t="str" cm="1">
        <f t="array" ref="V113">_xlfn.IFS(AND(K113="Small Family Size",U113=1),"SFS_AA",AND(K113="Small Family Size",U113=0),"SFS_BA",AND(K113="Normal Family Size",OR(U113=1,U113=0)),"NFS",AND(K113="Large Family Size",OR(U113=1,U113=0)),"LFS")</f>
        <v>SFS_BA</v>
      </c>
      <c r="W113" cm="1">
        <f t="array" ref="W113">_xlfn.IFS(V113="SFS_BA",1,V113="SFS_AA",2,V113="NFS",3,V113="LFS",4)</f>
        <v>1</v>
      </c>
      <c r="Y113" s="1"/>
    </row>
    <row r="114" spans="1:25" x14ac:dyDescent="0.45">
      <c r="A114">
        <v>566</v>
      </c>
      <c r="B114">
        <v>19</v>
      </c>
      <c r="C114" t="s">
        <v>23</v>
      </c>
      <c r="D114">
        <v>20.399999999999999</v>
      </c>
      <c r="E114">
        <v>0</v>
      </c>
      <c r="F114" t="s">
        <v>24</v>
      </c>
      <c r="G114" t="s">
        <v>20</v>
      </c>
      <c r="H114">
        <v>1625.43</v>
      </c>
      <c r="I114" t="str" cm="1">
        <f t="array" ref="I114">_xlfn.IFS(D114&lt;18.5,"Underweight",AND(D114&gt;=18.5,D114&lt;=24.9),"Normal weight",AND(D114&gt;=25,D114&lt;=29.9),"Overweight",D114&gt;=30,"Obese")</f>
        <v>Normal weight</v>
      </c>
      <c r="J114" cm="1">
        <f t="array" ref="J114">_xlfn.IFS(I114="Underweight",1,I114="Normal weight",2,I114="Overweight",3,I114="Obese",4)</f>
        <v>2</v>
      </c>
      <c r="K114" t="str" cm="1">
        <f t="array" ref="K114">_xlfn.IFS(E114=0,"Small Family Size",AND(E114&gt;=1,E114&lt;=2),"Normal Family Size",E114&gt;=3,"Large Family Size")</f>
        <v>Small Family Size</v>
      </c>
      <c r="L114" cm="1">
        <f t="array" ref="L114">_xlfn.IFS(K114="Small Family Size",1,K114="Normal Family Size",2,K114="Large Family Size",3)</f>
        <v>1</v>
      </c>
      <c r="M114" cm="1">
        <f t="array" ref="M114">_xlfn.IFS(G114="southwest",1,G114="northwest",2,G114="southeast",3,G114="northeast",4)</f>
        <v>2</v>
      </c>
      <c r="N114" t="str" cm="1">
        <f t="array" ref="N114">_xlfn.IFS(AND(E115&gt;=0,E115&lt;=2),"Normal Family Size",E115&gt;=3,"Large Family Size")</f>
        <v>Normal Family Size</v>
      </c>
      <c r="P114" t="str" cm="1">
        <f t="array" ref="P114">_xlfn.IFS(AND(E114=0,C114="female"),"Small Family Size Female",AND(E114=0,C114="male"),"Small Family Size Male",AND(E114&gt;=1,E114&lt;=2),"Normal Family Size",E114&gt;=3,"Large Family Size")</f>
        <v>Small Family Size Male</v>
      </c>
      <c r="Q114" cm="1">
        <f t="array" ref="Q114">_xlfn.IFS(P114="Small Family Size Female",1,P114="Small Family Size Male",2,P114="Normal Family Size",3,P114="Large Family Size",4)</f>
        <v>2</v>
      </c>
      <c r="R114" t="str" cm="1">
        <f t="array" ref="R114">_xlfn.IFS(AND(E114=0,F114="yes"),"Small Family Size smoker",AND(E114=0,F114="no"),"Small Family Size non-smoker",AND(E114&gt;=1,E114&lt;=2),"Normal Family Size",E114&gt;=3,"Large Family Size")</f>
        <v>Small Family Size non-smoker</v>
      </c>
      <c r="S114" cm="1">
        <f t="array" ref="S114">_xlfn.IFS(R114="Small Family Size smoker",1,R114="Small Family Size non-smoker",2,R114="Normal Family Size",3,R114="Large Family Size",4)</f>
        <v>2</v>
      </c>
      <c r="T114" s="1" t="str">
        <f t="shared" si="2"/>
        <v>Below Average</v>
      </c>
      <c r="U114" s="2">
        <f t="shared" si="3"/>
        <v>0</v>
      </c>
      <c r="V114" t="str" cm="1">
        <f t="array" ref="V114">_xlfn.IFS(AND(K114="Small Family Size",U114=1),"SFS_AA",AND(K114="Small Family Size",U114=0),"SFS_BA",AND(K114="Normal Family Size",OR(U114=1,U114=0)),"NFS",AND(K114="Large Family Size",OR(U114=1,U114=0)),"LFS")</f>
        <v>SFS_BA</v>
      </c>
      <c r="W114" cm="1">
        <f t="array" ref="W114">_xlfn.IFS(V114="SFS_BA",1,V114="SFS_AA",2,V114="NFS",3,V114="LFS",4)</f>
        <v>1</v>
      </c>
      <c r="Y114" s="1"/>
    </row>
    <row r="115" spans="1:25" x14ac:dyDescent="0.45">
      <c r="A115">
        <v>562</v>
      </c>
      <c r="B115">
        <v>18</v>
      </c>
      <c r="C115" t="s">
        <v>23</v>
      </c>
      <c r="D115">
        <v>34.1</v>
      </c>
      <c r="E115">
        <v>0</v>
      </c>
      <c r="F115" t="s">
        <v>24</v>
      </c>
      <c r="G115" t="s">
        <v>21</v>
      </c>
      <c r="H115">
        <v>1137.01</v>
      </c>
      <c r="I115" t="str" cm="1">
        <f t="array" ref="I115">_xlfn.IFS(D115&lt;18.5,"Underweight",AND(D115&gt;=18.5,D115&lt;=24.9),"Normal weight",AND(D115&gt;=25,D115&lt;=29.9),"Overweight",D115&gt;=30,"Obese")</f>
        <v>Obese</v>
      </c>
      <c r="J115" cm="1">
        <f t="array" ref="J115">_xlfn.IFS(I115="Underweight",1,I115="Normal weight",2,I115="Overweight",3,I115="Obese",4)</f>
        <v>4</v>
      </c>
      <c r="K115" t="str" cm="1">
        <f t="array" ref="K115">_xlfn.IFS(E115=0,"Small Family Size",AND(E115&gt;=1,E115&lt;=2),"Normal Family Size",E115&gt;=3,"Large Family Size")</f>
        <v>Small Family Size</v>
      </c>
      <c r="L115" cm="1">
        <f t="array" ref="L115">_xlfn.IFS(K115="Small Family Size",1,K115="Normal Family Size",2,K115="Large Family Size",3)</f>
        <v>1</v>
      </c>
      <c r="M115" cm="1">
        <f t="array" ref="M115">_xlfn.IFS(G115="southwest",1,G115="northwest",2,G115="southeast",3,G115="northeast",4)</f>
        <v>3</v>
      </c>
      <c r="N115" t="str" cm="1">
        <f t="array" ref="N115">_xlfn.IFS(AND(E116&gt;=0,E116&lt;=2),"Normal Family Size",E116&gt;=3,"Large Family Size")</f>
        <v>Normal Family Size</v>
      </c>
      <c r="P115" t="str" cm="1">
        <f t="array" ref="P115">_xlfn.IFS(AND(E115=0,C115="female"),"Small Family Size Female",AND(E115=0,C115="male"),"Small Family Size Male",AND(E115&gt;=1,E115&lt;=2),"Normal Family Size",E115&gt;=3,"Large Family Size")</f>
        <v>Small Family Size Male</v>
      </c>
      <c r="Q115" cm="1">
        <f t="array" ref="Q115">_xlfn.IFS(P115="Small Family Size Female",1,P115="Small Family Size Male",2,P115="Normal Family Size",3,P115="Large Family Size",4)</f>
        <v>2</v>
      </c>
      <c r="R115" t="str" cm="1">
        <f t="array" ref="R115">_xlfn.IFS(AND(E115=0,F115="yes"),"Small Family Size smoker",AND(E115=0,F115="no"),"Small Family Size non-smoker",AND(E115&gt;=1,E115&lt;=2),"Normal Family Size",E115&gt;=3,"Large Family Size")</f>
        <v>Small Family Size non-smoker</v>
      </c>
      <c r="S115" cm="1">
        <f t="array" ref="S115">_xlfn.IFS(R115="Small Family Size smoker",1,R115="Small Family Size non-smoker",2,R115="Normal Family Size",3,R115="Large Family Size",4)</f>
        <v>2</v>
      </c>
      <c r="T115" s="1" t="str">
        <f t="shared" si="2"/>
        <v>Below Average</v>
      </c>
      <c r="U115" s="2">
        <f t="shared" si="3"/>
        <v>0</v>
      </c>
      <c r="V115" t="str" cm="1">
        <f t="array" ref="V115">_xlfn.IFS(AND(K115="Small Family Size",U115=1),"SFS_AA",AND(K115="Small Family Size",U115=0),"SFS_BA",AND(K115="Normal Family Size",OR(U115=1,U115=0)),"NFS",AND(K115="Large Family Size",OR(U115=1,U115=0)),"LFS")</f>
        <v>SFS_BA</v>
      </c>
      <c r="W115" cm="1">
        <f t="array" ref="W115">_xlfn.IFS(V115="SFS_BA",1,V115="SFS_AA",2,V115="NFS",3,V115="LFS",4)</f>
        <v>1</v>
      </c>
      <c r="Y115" s="1"/>
    </row>
    <row r="116" spans="1:25" x14ac:dyDescent="0.45">
      <c r="A116">
        <v>560</v>
      </c>
      <c r="B116">
        <v>23</v>
      </c>
      <c r="C116" t="s">
        <v>23</v>
      </c>
      <c r="D116">
        <v>23.8</v>
      </c>
      <c r="E116">
        <v>0</v>
      </c>
      <c r="F116" t="s">
        <v>24</v>
      </c>
      <c r="G116" t="s">
        <v>22</v>
      </c>
      <c r="H116">
        <v>2395.17</v>
      </c>
      <c r="I116" t="str" cm="1">
        <f t="array" ref="I116">_xlfn.IFS(D116&lt;18.5,"Underweight",AND(D116&gt;=18.5,D116&lt;=24.9),"Normal weight",AND(D116&gt;=25,D116&lt;=29.9),"Overweight",D116&gt;=30,"Obese")</f>
        <v>Normal weight</v>
      </c>
      <c r="J116" cm="1">
        <f t="array" ref="J116">_xlfn.IFS(I116="Underweight",1,I116="Normal weight",2,I116="Overweight",3,I116="Obese",4)</f>
        <v>2</v>
      </c>
      <c r="K116" t="str" cm="1">
        <f t="array" ref="K116">_xlfn.IFS(E116=0,"Small Family Size",AND(E116&gt;=1,E116&lt;=2),"Normal Family Size",E116&gt;=3,"Large Family Size")</f>
        <v>Small Family Size</v>
      </c>
      <c r="L116" cm="1">
        <f t="array" ref="L116">_xlfn.IFS(K116="Small Family Size",1,K116="Normal Family Size",2,K116="Large Family Size",3)</f>
        <v>1</v>
      </c>
      <c r="M116" cm="1">
        <f t="array" ref="M116">_xlfn.IFS(G116="southwest",1,G116="northwest",2,G116="southeast",3,G116="northeast",4)</f>
        <v>4</v>
      </c>
      <c r="N116" t="str" cm="1">
        <f t="array" ref="N116">_xlfn.IFS(AND(E117&gt;=0,E117&lt;=2),"Normal Family Size",E117&gt;=3,"Large Family Size")</f>
        <v>Normal Family Size</v>
      </c>
      <c r="P116" t="str" cm="1">
        <f t="array" ref="P116">_xlfn.IFS(AND(E116=0,C116="female"),"Small Family Size Female",AND(E116=0,C116="male"),"Small Family Size Male",AND(E116&gt;=1,E116&lt;=2),"Normal Family Size",E116&gt;=3,"Large Family Size")</f>
        <v>Small Family Size Male</v>
      </c>
      <c r="Q116" cm="1">
        <f t="array" ref="Q116">_xlfn.IFS(P116="Small Family Size Female",1,P116="Small Family Size Male",2,P116="Normal Family Size",3,P116="Large Family Size",4)</f>
        <v>2</v>
      </c>
      <c r="R116" t="str" cm="1">
        <f t="array" ref="R116">_xlfn.IFS(AND(E116=0,F116="yes"),"Small Family Size smoker",AND(E116=0,F116="no"),"Small Family Size non-smoker",AND(E116&gt;=1,E116&lt;=2),"Normal Family Size",E116&gt;=3,"Large Family Size")</f>
        <v>Small Family Size non-smoker</v>
      </c>
      <c r="S116" cm="1">
        <f t="array" ref="S116">_xlfn.IFS(R116="Small Family Size smoker",1,R116="Small Family Size non-smoker",2,R116="Normal Family Size",3,R116="Large Family Size",4)</f>
        <v>2</v>
      </c>
      <c r="T116" s="1" t="str">
        <f t="shared" si="2"/>
        <v>Below Average</v>
      </c>
      <c r="U116" s="2">
        <f t="shared" si="3"/>
        <v>0</v>
      </c>
      <c r="V116" t="str" cm="1">
        <f t="array" ref="V116">_xlfn.IFS(AND(K116="Small Family Size",U116=1),"SFS_AA",AND(K116="Small Family Size",U116=0),"SFS_BA",AND(K116="Normal Family Size",OR(U116=1,U116=0)),"NFS",AND(K116="Large Family Size",OR(U116=1,U116=0)),"LFS")</f>
        <v>SFS_BA</v>
      </c>
      <c r="W116" cm="1">
        <f t="array" ref="W116">_xlfn.IFS(V116="SFS_BA",1,V116="SFS_AA",2,V116="NFS",3,V116="LFS",4)</f>
        <v>1</v>
      </c>
      <c r="Y116" s="1"/>
    </row>
    <row r="117" spans="1:25" x14ac:dyDescent="0.45">
      <c r="A117">
        <v>558</v>
      </c>
      <c r="B117">
        <v>23</v>
      </c>
      <c r="C117" t="s">
        <v>23</v>
      </c>
      <c r="D117">
        <v>34.4</v>
      </c>
      <c r="E117">
        <v>0</v>
      </c>
      <c r="F117" t="s">
        <v>24</v>
      </c>
      <c r="G117" t="s">
        <v>19</v>
      </c>
      <c r="H117">
        <v>1826.84</v>
      </c>
      <c r="I117" t="str" cm="1">
        <f t="array" ref="I117">_xlfn.IFS(D117&lt;18.5,"Underweight",AND(D117&gt;=18.5,D117&lt;=24.9),"Normal weight",AND(D117&gt;=25,D117&lt;=29.9),"Overweight",D117&gt;=30,"Obese")</f>
        <v>Obese</v>
      </c>
      <c r="J117" cm="1">
        <f t="array" ref="J117">_xlfn.IFS(I117="Underweight",1,I117="Normal weight",2,I117="Overweight",3,I117="Obese",4)</f>
        <v>4</v>
      </c>
      <c r="K117" t="str" cm="1">
        <f t="array" ref="K117">_xlfn.IFS(E117=0,"Small Family Size",AND(E117&gt;=1,E117&lt;=2),"Normal Family Size",E117&gt;=3,"Large Family Size")</f>
        <v>Small Family Size</v>
      </c>
      <c r="L117" cm="1">
        <f t="array" ref="L117">_xlfn.IFS(K117="Small Family Size",1,K117="Normal Family Size",2,K117="Large Family Size",3)</f>
        <v>1</v>
      </c>
      <c r="M117" cm="1">
        <f t="array" ref="M117">_xlfn.IFS(G117="southwest",1,G117="northwest",2,G117="southeast",3,G117="northeast",4)</f>
        <v>1</v>
      </c>
      <c r="N117" t="str" cm="1">
        <f t="array" ref="N117">_xlfn.IFS(AND(E118&gt;=0,E118&lt;=2),"Normal Family Size",E118&gt;=3,"Large Family Size")</f>
        <v>Normal Family Size</v>
      </c>
      <c r="P117" t="str" cm="1">
        <f t="array" ref="P117">_xlfn.IFS(AND(E117=0,C117="female"),"Small Family Size Female",AND(E117=0,C117="male"),"Small Family Size Male",AND(E117&gt;=1,E117&lt;=2),"Normal Family Size",E117&gt;=3,"Large Family Size")</f>
        <v>Small Family Size Male</v>
      </c>
      <c r="Q117" cm="1">
        <f t="array" ref="Q117">_xlfn.IFS(P117="Small Family Size Female",1,P117="Small Family Size Male",2,P117="Normal Family Size",3,P117="Large Family Size",4)</f>
        <v>2</v>
      </c>
      <c r="R117" t="str" cm="1">
        <f t="array" ref="R117">_xlfn.IFS(AND(E117=0,F117="yes"),"Small Family Size smoker",AND(E117=0,F117="no"),"Small Family Size non-smoker",AND(E117&gt;=1,E117&lt;=2),"Normal Family Size",E117&gt;=3,"Large Family Size")</f>
        <v>Small Family Size non-smoker</v>
      </c>
      <c r="S117" cm="1">
        <f t="array" ref="S117">_xlfn.IFS(R117="Small Family Size smoker",1,R117="Small Family Size non-smoker",2,R117="Normal Family Size",3,R117="Large Family Size",4)</f>
        <v>2</v>
      </c>
      <c r="T117" s="1" t="str">
        <f t="shared" si="2"/>
        <v>Below Average</v>
      </c>
      <c r="U117" s="2">
        <f t="shared" si="3"/>
        <v>0</v>
      </c>
      <c r="V117" t="str" cm="1">
        <f t="array" ref="V117">_xlfn.IFS(AND(K117="Small Family Size",U117=1),"SFS_AA",AND(K117="Small Family Size",U117=0),"SFS_BA",AND(K117="Normal Family Size",OR(U117=1,U117=0)),"NFS",AND(K117="Large Family Size",OR(U117=1,U117=0)),"LFS")</f>
        <v>SFS_BA</v>
      </c>
      <c r="W117" cm="1">
        <f t="array" ref="W117">_xlfn.IFS(V117="SFS_BA",1,V117="SFS_AA",2,V117="NFS",3,V117="LFS",4)</f>
        <v>1</v>
      </c>
      <c r="Y117" s="1"/>
    </row>
    <row r="118" spans="1:25" x14ac:dyDescent="0.45">
      <c r="A118">
        <v>557</v>
      </c>
      <c r="B118">
        <v>25</v>
      </c>
      <c r="C118" t="s">
        <v>23</v>
      </c>
      <c r="D118">
        <v>26.2</v>
      </c>
      <c r="E118">
        <v>0</v>
      </c>
      <c r="F118" t="s">
        <v>24</v>
      </c>
      <c r="G118" t="s">
        <v>22</v>
      </c>
      <c r="H118">
        <v>2721.32</v>
      </c>
      <c r="I118" t="str" cm="1">
        <f t="array" ref="I118">_xlfn.IFS(D118&lt;18.5,"Underweight",AND(D118&gt;=18.5,D118&lt;=24.9),"Normal weight",AND(D118&gt;=25,D118&lt;=29.9),"Overweight",D118&gt;=30,"Obese")</f>
        <v>Overweight</v>
      </c>
      <c r="J118" cm="1">
        <f t="array" ref="J118">_xlfn.IFS(I118="Underweight",1,I118="Normal weight",2,I118="Overweight",3,I118="Obese",4)</f>
        <v>3</v>
      </c>
      <c r="K118" t="str" cm="1">
        <f t="array" ref="K118">_xlfn.IFS(E118=0,"Small Family Size",AND(E118&gt;=1,E118&lt;=2),"Normal Family Size",E118&gt;=3,"Large Family Size")</f>
        <v>Small Family Size</v>
      </c>
      <c r="L118" cm="1">
        <f t="array" ref="L118">_xlfn.IFS(K118="Small Family Size",1,K118="Normal Family Size",2,K118="Large Family Size",3)</f>
        <v>1</v>
      </c>
      <c r="M118" cm="1">
        <f t="array" ref="M118">_xlfn.IFS(G118="southwest",1,G118="northwest",2,G118="southeast",3,G118="northeast",4)</f>
        <v>4</v>
      </c>
      <c r="N118" t="str" cm="1">
        <f t="array" ref="N118">_xlfn.IFS(AND(E119&gt;=0,E119&lt;=2),"Normal Family Size",E119&gt;=3,"Large Family Size")</f>
        <v>Normal Family Size</v>
      </c>
      <c r="P118" t="str" cm="1">
        <f t="array" ref="P118">_xlfn.IFS(AND(E118=0,C118="female"),"Small Family Size Female",AND(E118=0,C118="male"),"Small Family Size Male",AND(E118&gt;=1,E118&lt;=2),"Normal Family Size",E118&gt;=3,"Large Family Size")</f>
        <v>Small Family Size Male</v>
      </c>
      <c r="Q118" cm="1">
        <f t="array" ref="Q118">_xlfn.IFS(P118="Small Family Size Female",1,P118="Small Family Size Male",2,P118="Normal Family Size",3,P118="Large Family Size",4)</f>
        <v>2</v>
      </c>
      <c r="R118" t="str" cm="1">
        <f t="array" ref="R118">_xlfn.IFS(AND(E118=0,F118="yes"),"Small Family Size smoker",AND(E118=0,F118="no"),"Small Family Size non-smoker",AND(E118&gt;=1,E118&lt;=2),"Normal Family Size",E118&gt;=3,"Large Family Size")</f>
        <v>Small Family Size non-smoker</v>
      </c>
      <c r="S118" cm="1">
        <f t="array" ref="S118">_xlfn.IFS(R118="Small Family Size smoker",1,R118="Small Family Size non-smoker",2,R118="Normal Family Size",3,R118="Large Family Size",4)</f>
        <v>2</v>
      </c>
      <c r="T118" s="1" t="str">
        <f t="shared" si="2"/>
        <v>Below Average</v>
      </c>
      <c r="U118" s="2">
        <f t="shared" si="3"/>
        <v>0</v>
      </c>
      <c r="V118" t="str" cm="1">
        <f t="array" ref="V118">_xlfn.IFS(AND(K118="Small Family Size",U118=1),"SFS_AA",AND(K118="Small Family Size",U118=0),"SFS_BA",AND(K118="Normal Family Size",OR(U118=1,U118=0)),"NFS",AND(K118="Large Family Size",OR(U118=1,U118=0)),"LFS")</f>
        <v>SFS_BA</v>
      </c>
      <c r="W118" cm="1">
        <f t="array" ref="W118">_xlfn.IFS(V118="SFS_BA",1,V118="SFS_AA",2,V118="NFS",3,V118="LFS",4)</f>
        <v>1</v>
      </c>
      <c r="Y118" s="1"/>
    </row>
    <row r="119" spans="1:25" x14ac:dyDescent="0.45">
      <c r="A119">
        <v>555</v>
      </c>
      <c r="B119">
        <v>32</v>
      </c>
      <c r="C119" t="s">
        <v>23</v>
      </c>
      <c r="D119">
        <v>28.9</v>
      </c>
      <c r="E119">
        <v>0</v>
      </c>
      <c r="F119" t="s">
        <v>24</v>
      </c>
      <c r="G119" t="s">
        <v>20</v>
      </c>
      <c r="H119">
        <v>3866.86</v>
      </c>
      <c r="I119" t="str" cm="1">
        <f t="array" ref="I119">_xlfn.IFS(D119&lt;18.5,"Underweight",AND(D119&gt;=18.5,D119&lt;=24.9),"Normal weight",AND(D119&gt;=25,D119&lt;=29.9),"Overweight",D119&gt;=30,"Obese")</f>
        <v>Overweight</v>
      </c>
      <c r="J119" cm="1">
        <f t="array" ref="J119">_xlfn.IFS(I119="Underweight",1,I119="Normal weight",2,I119="Overweight",3,I119="Obese",4)</f>
        <v>3</v>
      </c>
      <c r="K119" t="str" cm="1">
        <f t="array" ref="K119">_xlfn.IFS(E119=0,"Small Family Size",AND(E119&gt;=1,E119&lt;=2),"Normal Family Size",E119&gt;=3,"Large Family Size")</f>
        <v>Small Family Size</v>
      </c>
      <c r="L119" cm="1">
        <f t="array" ref="L119">_xlfn.IFS(K119="Small Family Size",1,K119="Normal Family Size",2,K119="Large Family Size",3)</f>
        <v>1</v>
      </c>
      <c r="M119" cm="1">
        <f t="array" ref="M119">_xlfn.IFS(G119="southwest",1,G119="northwest",2,G119="southeast",3,G119="northeast",4)</f>
        <v>2</v>
      </c>
      <c r="N119" t="str" cm="1">
        <f t="array" ref="N119">_xlfn.IFS(AND(E120&gt;=0,E120&lt;=2),"Normal Family Size",E120&gt;=3,"Large Family Size")</f>
        <v>Normal Family Size</v>
      </c>
      <c r="P119" t="str" cm="1">
        <f t="array" ref="P119">_xlfn.IFS(AND(E119=0,C119="female"),"Small Family Size Female",AND(E119=0,C119="male"),"Small Family Size Male",AND(E119&gt;=1,E119&lt;=2),"Normal Family Size",E119&gt;=3,"Large Family Size")</f>
        <v>Small Family Size Male</v>
      </c>
      <c r="Q119" cm="1">
        <f t="array" ref="Q119">_xlfn.IFS(P119="Small Family Size Female",1,P119="Small Family Size Male",2,P119="Normal Family Size",3,P119="Large Family Size",4)</f>
        <v>2</v>
      </c>
      <c r="R119" t="str" cm="1">
        <f t="array" ref="R119">_xlfn.IFS(AND(E119=0,F119="yes"),"Small Family Size smoker",AND(E119=0,F119="no"),"Small Family Size non-smoker",AND(E119&gt;=1,E119&lt;=2),"Normal Family Size",E119&gt;=3,"Large Family Size")</f>
        <v>Small Family Size non-smoker</v>
      </c>
      <c r="S119" cm="1">
        <f t="array" ref="S119">_xlfn.IFS(R119="Small Family Size smoker",1,R119="Small Family Size non-smoker",2,R119="Normal Family Size",3,R119="Large Family Size",4)</f>
        <v>2</v>
      </c>
      <c r="T119" s="1" t="str">
        <f t="shared" si="2"/>
        <v>Below Average</v>
      </c>
      <c r="U119" s="2">
        <f t="shared" si="3"/>
        <v>0</v>
      </c>
      <c r="V119" t="str" cm="1">
        <f t="array" ref="V119">_xlfn.IFS(AND(K119="Small Family Size",U119=1),"SFS_AA",AND(K119="Small Family Size",U119=0),"SFS_BA",AND(K119="Normal Family Size",OR(U119=1,U119=0)),"NFS",AND(K119="Large Family Size",OR(U119=1,U119=0)),"LFS")</f>
        <v>SFS_BA</v>
      </c>
      <c r="W119" cm="1">
        <f t="array" ref="W119">_xlfn.IFS(V119="SFS_BA",1,V119="SFS_AA",2,V119="NFS",3,V119="LFS",4)</f>
        <v>1</v>
      </c>
      <c r="Y119" s="1"/>
    </row>
    <row r="120" spans="1:25" x14ac:dyDescent="0.45">
      <c r="A120">
        <v>552</v>
      </c>
      <c r="B120">
        <v>21</v>
      </c>
      <c r="C120" t="s">
        <v>17</v>
      </c>
      <c r="D120">
        <v>25.8</v>
      </c>
      <c r="E120">
        <v>0</v>
      </c>
      <c r="F120" t="s">
        <v>24</v>
      </c>
      <c r="G120" t="s">
        <v>19</v>
      </c>
      <c r="H120">
        <v>2007.95</v>
      </c>
      <c r="I120" t="str" cm="1">
        <f t="array" ref="I120">_xlfn.IFS(D120&lt;18.5,"Underweight",AND(D120&gt;=18.5,D120&lt;=24.9),"Normal weight",AND(D120&gt;=25,D120&lt;=29.9),"Overweight",D120&gt;=30,"Obese")</f>
        <v>Overweight</v>
      </c>
      <c r="J120" cm="1">
        <f t="array" ref="J120">_xlfn.IFS(I120="Underweight",1,I120="Normal weight",2,I120="Overweight",3,I120="Obese",4)</f>
        <v>3</v>
      </c>
      <c r="K120" t="str" cm="1">
        <f t="array" ref="K120">_xlfn.IFS(E120=0,"Small Family Size",AND(E120&gt;=1,E120&lt;=2),"Normal Family Size",E120&gt;=3,"Large Family Size")</f>
        <v>Small Family Size</v>
      </c>
      <c r="L120" cm="1">
        <f t="array" ref="L120">_xlfn.IFS(K120="Small Family Size",1,K120="Normal Family Size",2,K120="Large Family Size",3)</f>
        <v>1</v>
      </c>
      <c r="M120" cm="1">
        <f t="array" ref="M120">_xlfn.IFS(G120="southwest",1,G120="northwest",2,G120="southeast",3,G120="northeast",4)</f>
        <v>1</v>
      </c>
      <c r="N120" t="str" cm="1">
        <f t="array" ref="N120">_xlfn.IFS(AND(E121&gt;=0,E121&lt;=2),"Normal Family Size",E121&gt;=3,"Large Family Size")</f>
        <v>Normal Family Size</v>
      </c>
      <c r="P120" t="str" cm="1">
        <f t="array" ref="P120">_xlfn.IFS(AND(E120=0,C120="female"),"Small Family Size Female",AND(E120=0,C120="male"),"Small Family Size Male",AND(E120&gt;=1,E120&lt;=2),"Normal Family Size",E120&gt;=3,"Large Family Size")</f>
        <v>Small Family Size Female</v>
      </c>
      <c r="Q120" cm="1">
        <f t="array" ref="Q120">_xlfn.IFS(P120="Small Family Size Female",1,P120="Small Family Size Male",2,P120="Normal Family Size",3,P120="Large Family Size",4)</f>
        <v>1</v>
      </c>
      <c r="R120" t="str" cm="1">
        <f t="array" ref="R120">_xlfn.IFS(AND(E120=0,F120="yes"),"Small Family Size smoker",AND(E120=0,F120="no"),"Small Family Size non-smoker",AND(E120&gt;=1,E120&lt;=2),"Normal Family Size",E120&gt;=3,"Large Family Size")</f>
        <v>Small Family Size non-smoker</v>
      </c>
      <c r="S120" cm="1">
        <f t="array" ref="S120">_xlfn.IFS(R120="Small Family Size smoker",1,R120="Small Family Size non-smoker",2,R120="Normal Family Size",3,R120="Large Family Size",4)</f>
        <v>2</v>
      </c>
      <c r="T120" s="1" t="str">
        <f t="shared" si="2"/>
        <v>Below Average</v>
      </c>
      <c r="U120" s="2">
        <f t="shared" si="3"/>
        <v>0</v>
      </c>
      <c r="V120" t="str" cm="1">
        <f t="array" ref="V120">_xlfn.IFS(AND(K120="Small Family Size",U120=1),"SFS_AA",AND(K120="Small Family Size",U120=0),"SFS_BA",AND(K120="Normal Family Size",OR(U120=1,U120=0)),"NFS",AND(K120="Large Family Size",OR(U120=1,U120=0)),"LFS")</f>
        <v>SFS_BA</v>
      </c>
      <c r="W120" cm="1">
        <f t="array" ref="W120">_xlfn.IFS(V120="SFS_BA",1,V120="SFS_AA",2,V120="NFS",3,V120="LFS",4)</f>
        <v>1</v>
      </c>
      <c r="Y120" s="1"/>
    </row>
    <row r="121" spans="1:25" x14ac:dyDescent="0.45">
      <c r="A121">
        <v>551</v>
      </c>
      <c r="B121">
        <v>18</v>
      </c>
      <c r="C121" t="s">
        <v>17</v>
      </c>
      <c r="D121">
        <v>36.9</v>
      </c>
      <c r="E121">
        <v>0</v>
      </c>
      <c r="F121" t="s">
        <v>24</v>
      </c>
      <c r="G121" t="s">
        <v>21</v>
      </c>
      <c r="H121">
        <v>1629.83</v>
      </c>
      <c r="I121" t="str" cm="1">
        <f t="array" ref="I121">_xlfn.IFS(D121&lt;18.5,"Underweight",AND(D121&gt;=18.5,D121&lt;=24.9),"Normal weight",AND(D121&gt;=25,D121&lt;=29.9),"Overweight",D121&gt;=30,"Obese")</f>
        <v>Obese</v>
      </c>
      <c r="J121" cm="1">
        <f t="array" ref="J121">_xlfn.IFS(I121="Underweight",1,I121="Normal weight",2,I121="Overweight",3,I121="Obese",4)</f>
        <v>4</v>
      </c>
      <c r="K121" t="str" cm="1">
        <f t="array" ref="K121">_xlfn.IFS(E121=0,"Small Family Size",AND(E121&gt;=1,E121&lt;=2),"Normal Family Size",E121&gt;=3,"Large Family Size")</f>
        <v>Small Family Size</v>
      </c>
      <c r="L121" cm="1">
        <f t="array" ref="L121">_xlfn.IFS(K121="Small Family Size",1,K121="Normal Family Size",2,K121="Large Family Size",3)</f>
        <v>1</v>
      </c>
      <c r="M121" cm="1">
        <f t="array" ref="M121">_xlfn.IFS(G121="southwest",1,G121="northwest",2,G121="southeast",3,G121="northeast",4)</f>
        <v>3</v>
      </c>
      <c r="N121" t="str" cm="1">
        <f t="array" ref="N121">_xlfn.IFS(AND(E122&gt;=0,E122&lt;=2),"Normal Family Size",E122&gt;=3,"Large Family Size")</f>
        <v>Normal Family Size</v>
      </c>
      <c r="P121" t="str" cm="1">
        <f t="array" ref="P121">_xlfn.IFS(AND(E121=0,C121="female"),"Small Family Size Female",AND(E121=0,C121="male"),"Small Family Size Male",AND(E121&gt;=1,E121&lt;=2),"Normal Family Size",E121&gt;=3,"Large Family Size")</f>
        <v>Small Family Size Female</v>
      </c>
      <c r="Q121" cm="1">
        <f t="array" ref="Q121">_xlfn.IFS(P121="Small Family Size Female",1,P121="Small Family Size Male",2,P121="Normal Family Size",3,P121="Large Family Size",4)</f>
        <v>1</v>
      </c>
      <c r="R121" t="str" cm="1">
        <f t="array" ref="R121">_xlfn.IFS(AND(E121=0,F121="yes"),"Small Family Size smoker",AND(E121=0,F121="no"),"Small Family Size non-smoker",AND(E121&gt;=1,E121&lt;=2),"Normal Family Size",E121&gt;=3,"Large Family Size")</f>
        <v>Small Family Size non-smoker</v>
      </c>
      <c r="S121" cm="1">
        <f t="array" ref="S121">_xlfn.IFS(R121="Small Family Size smoker",1,R121="Small Family Size non-smoker",2,R121="Normal Family Size",3,R121="Large Family Size",4)</f>
        <v>2</v>
      </c>
      <c r="T121" s="1" t="str">
        <f t="shared" si="2"/>
        <v>Below Average</v>
      </c>
      <c r="U121" s="2">
        <f t="shared" si="3"/>
        <v>0</v>
      </c>
      <c r="V121" t="str" cm="1">
        <f t="array" ref="V121">_xlfn.IFS(AND(K121="Small Family Size",U121=1),"SFS_AA",AND(K121="Small Family Size",U121=0),"SFS_BA",AND(K121="Normal Family Size",OR(U121=1,U121=0)),"NFS",AND(K121="Large Family Size",OR(U121=1,U121=0)),"LFS")</f>
        <v>SFS_BA</v>
      </c>
      <c r="W121" cm="1">
        <f t="array" ref="W121">_xlfn.IFS(V121="SFS_BA",1,V121="SFS_AA",2,V121="NFS",3,V121="LFS",4)</f>
        <v>1</v>
      </c>
      <c r="Y121" s="1"/>
    </row>
    <row r="122" spans="1:25" x14ac:dyDescent="0.45">
      <c r="A122">
        <v>550</v>
      </c>
      <c r="B122">
        <v>18</v>
      </c>
      <c r="C122" t="s">
        <v>17</v>
      </c>
      <c r="D122">
        <v>31.9</v>
      </c>
      <c r="E122">
        <v>0</v>
      </c>
      <c r="F122" t="s">
        <v>24</v>
      </c>
      <c r="G122" t="s">
        <v>22</v>
      </c>
      <c r="H122">
        <v>2205.98</v>
      </c>
      <c r="I122" t="str" cm="1">
        <f t="array" ref="I122">_xlfn.IFS(D122&lt;18.5,"Underweight",AND(D122&gt;=18.5,D122&lt;=24.9),"Normal weight",AND(D122&gt;=25,D122&lt;=29.9),"Overweight",D122&gt;=30,"Obese")</f>
        <v>Obese</v>
      </c>
      <c r="J122" cm="1">
        <f t="array" ref="J122">_xlfn.IFS(I122="Underweight",1,I122="Normal weight",2,I122="Overweight",3,I122="Obese",4)</f>
        <v>4</v>
      </c>
      <c r="K122" t="str" cm="1">
        <f t="array" ref="K122">_xlfn.IFS(E122=0,"Small Family Size",AND(E122&gt;=1,E122&lt;=2),"Normal Family Size",E122&gt;=3,"Large Family Size")</f>
        <v>Small Family Size</v>
      </c>
      <c r="L122" cm="1">
        <f t="array" ref="L122">_xlfn.IFS(K122="Small Family Size",1,K122="Normal Family Size",2,K122="Large Family Size",3)</f>
        <v>1</v>
      </c>
      <c r="M122" cm="1">
        <f t="array" ref="M122">_xlfn.IFS(G122="southwest",1,G122="northwest",2,G122="southeast",3,G122="northeast",4)</f>
        <v>4</v>
      </c>
      <c r="N122" t="str" cm="1">
        <f t="array" ref="N122">_xlfn.IFS(AND(E123&gt;=0,E123&lt;=2),"Normal Family Size",E123&gt;=3,"Large Family Size")</f>
        <v>Normal Family Size</v>
      </c>
      <c r="P122" t="str" cm="1">
        <f t="array" ref="P122">_xlfn.IFS(AND(E122=0,C122="female"),"Small Family Size Female",AND(E122=0,C122="male"),"Small Family Size Male",AND(E122&gt;=1,E122&lt;=2),"Normal Family Size",E122&gt;=3,"Large Family Size")</f>
        <v>Small Family Size Female</v>
      </c>
      <c r="Q122" cm="1">
        <f t="array" ref="Q122">_xlfn.IFS(P122="Small Family Size Female",1,P122="Small Family Size Male",2,P122="Normal Family Size",3,P122="Large Family Size",4)</f>
        <v>1</v>
      </c>
      <c r="R122" t="str" cm="1">
        <f t="array" ref="R122">_xlfn.IFS(AND(E122=0,F122="yes"),"Small Family Size smoker",AND(E122=0,F122="no"),"Small Family Size non-smoker",AND(E122&gt;=1,E122&lt;=2),"Normal Family Size",E122&gt;=3,"Large Family Size")</f>
        <v>Small Family Size non-smoker</v>
      </c>
      <c r="S122" cm="1">
        <f t="array" ref="S122">_xlfn.IFS(R122="Small Family Size smoker",1,R122="Small Family Size non-smoker",2,R122="Normal Family Size",3,R122="Large Family Size",4)</f>
        <v>2</v>
      </c>
      <c r="T122" s="1" t="str">
        <f t="shared" si="2"/>
        <v>Below Average</v>
      </c>
      <c r="U122" s="2">
        <f t="shared" si="3"/>
        <v>0</v>
      </c>
      <c r="V122" t="str" cm="1">
        <f t="array" ref="V122">_xlfn.IFS(AND(K122="Small Family Size",U122=1),"SFS_AA",AND(K122="Small Family Size",U122=0),"SFS_BA",AND(K122="Normal Family Size",OR(U122=1,U122=0)),"NFS",AND(K122="Large Family Size",OR(U122=1,U122=0)),"LFS")</f>
        <v>SFS_BA</v>
      </c>
      <c r="W122" cm="1">
        <f t="array" ref="W122">_xlfn.IFS(V122="SFS_BA",1,V122="SFS_AA",2,V122="NFS",3,V122="LFS",4)</f>
        <v>1</v>
      </c>
      <c r="Y122" s="1"/>
    </row>
    <row r="123" spans="1:25" x14ac:dyDescent="0.45">
      <c r="A123">
        <v>546</v>
      </c>
      <c r="B123">
        <v>42</v>
      </c>
      <c r="C123" t="s">
        <v>17</v>
      </c>
      <c r="D123">
        <v>32.9</v>
      </c>
      <c r="E123">
        <v>0</v>
      </c>
      <c r="F123" t="s">
        <v>24</v>
      </c>
      <c r="G123" t="s">
        <v>22</v>
      </c>
      <c r="H123">
        <v>7050.02</v>
      </c>
      <c r="I123" t="str" cm="1">
        <f t="array" ref="I123">_xlfn.IFS(D123&lt;18.5,"Underweight",AND(D123&gt;=18.5,D123&lt;=24.9),"Normal weight",AND(D123&gt;=25,D123&lt;=29.9),"Overweight",D123&gt;=30,"Obese")</f>
        <v>Obese</v>
      </c>
      <c r="J123" cm="1">
        <f t="array" ref="J123">_xlfn.IFS(I123="Underweight",1,I123="Normal weight",2,I123="Overweight",3,I123="Obese",4)</f>
        <v>4</v>
      </c>
      <c r="K123" t="str" cm="1">
        <f t="array" ref="K123">_xlfn.IFS(E123=0,"Small Family Size",AND(E123&gt;=1,E123&lt;=2),"Normal Family Size",E123&gt;=3,"Large Family Size")</f>
        <v>Small Family Size</v>
      </c>
      <c r="L123" cm="1">
        <f t="array" ref="L123">_xlfn.IFS(K123="Small Family Size",1,K123="Normal Family Size",2,K123="Large Family Size",3)</f>
        <v>1</v>
      </c>
      <c r="M123" cm="1">
        <f t="array" ref="M123">_xlfn.IFS(G123="southwest",1,G123="northwest",2,G123="southeast",3,G123="northeast",4)</f>
        <v>4</v>
      </c>
      <c r="N123" t="str" cm="1">
        <f t="array" ref="N123">_xlfn.IFS(AND(E124&gt;=0,E124&lt;=2),"Normal Family Size",E124&gt;=3,"Large Family Size")</f>
        <v>Normal Family Size</v>
      </c>
      <c r="P123" t="str" cm="1">
        <f t="array" ref="P123">_xlfn.IFS(AND(E123=0,C123="female"),"Small Family Size Female",AND(E123=0,C123="male"),"Small Family Size Male",AND(E123&gt;=1,E123&lt;=2),"Normal Family Size",E123&gt;=3,"Large Family Size")</f>
        <v>Small Family Size Female</v>
      </c>
      <c r="Q123" cm="1">
        <f t="array" ref="Q123">_xlfn.IFS(P123="Small Family Size Female",1,P123="Small Family Size Male",2,P123="Normal Family Size",3,P123="Large Family Size",4)</f>
        <v>1</v>
      </c>
      <c r="R123" t="str" cm="1">
        <f t="array" ref="R123">_xlfn.IFS(AND(E123=0,F123="yes"),"Small Family Size smoker",AND(E123=0,F123="no"),"Small Family Size non-smoker",AND(E123&gt;=1,E123&lt;=2),"Normal Family Size",E123&gt;=3,"Large Family Size")</f>
        <v>Small Family Size non-smoker</v>
      </c>
      <c r="S123" cm="1">
        <f t="array" ref="S123">_xlfn.IFS(R123="Small Family Size smoker",1,R123="Small Family Size non-smoker",2,R123="Normal Family Size",3,R123="Large Family Size",4)</f>
        <v>2</v>
      </c>
      <c r="T123" s="1" t="str">
        <f t="shared" si="2"/>
        <v>Below Average</v>
      </c>
      <c r="U123" s="2">
        <f t="shared" si="3"/>
        <v>0</v>
      </c>
      <c r="V123" t="str" cm="1">
        <f t="array" ref="V123">_xlfn.IFS(AND(K123="Small Family Size",U123=1),"SFS_AA",AND(K123="Small Family Size",U123=0),"SFS_BA",AND(K123="Normal Family Size",OR(U123=1,U123=0)),"NFS",AND(K123="Large Family Size",OR(U123=1,U123=0)),"LFS")</f>
        <v>SFS_BA</v>
      </c>
      <c r="W123" cm="1">
        <f t="array" ref="W123">_xlfn.IFS(V123="SFS_BA",1,V123="SFS_AA",2,V123="NFS",3,V123="LFS",4)</f>
        <v>1</v>
      </c>
      <c r="Y123" s="1"/>
    </row>
    <row r="124" spans="1:25" x14ac:dyDescent="0.45">
      <c r="A124">
        <v>544</v>
      </c>
      <c r="B124">
        <v>19</v>
      </c>
      <c r="C124" t="s">
        <v>17</v>
      </c>
      <c r="D124">
        <v>20.6</v>
      </c>
      <c r="E124">
        <v>0</v>
      </c>
      <c r="F124" t="s">
        <v>24</v>
      </c>
      <c r="G124" t="s">
        <v>19</v>
      </c>
      <c r="H124">
        <v>1731.68</v>
      </c>
      <c r="I124" t="str" cm="1">
        <f t="array" ref="I124">_xlfn.IFS(D124&lt;18.5,"Underweight",AND(D124&gt;=18.5,D124&lt;=24.9),"Normal weight",AND(D124&gt;=25,D124&lt;=29.9),"Overweight",D124&gt;=30,"Obese")</f>
        <v>Normal weight</v>
      </c>
      <c r="J124" cm="1">
        <f t="array" ref="J124">_xlfn.IFS(I124="Underweight",1,I124="Normal weight",2,I124="Overweight",3,I124="Obese",4)</f>
        <v>2</v>
      </c>
      <c r="K124" t="str" cm="1">
        <f t="array" ref="K124">_xlfn.IFS(E124=0,"Small Family Size",AND(E124&gt;=1,E124&lt;=2),"Normal Family Size",E124&gt;=3,"Large Family Size")</f>
        <v>Small Family Size</v>
      </c>
      <c r="L124" cm="1">
        <f t="array" ref="L124">_xlfn.IFS(K124="Small Family Size",1,K124="Normal Family Size",2,K124="Large Family Size",3)</f>
        <v>1</v>
      </c>
      <c r="M124" cm="1">
        <f t="array" ref="M124">_xlfn.IFS(G124="southwest",1,G124="northwest",2,G124="southeast",3,G124="northeast",4)</f>
        <v>1</v>
      </c>
      <c r="N124" t="str" cm="1">
        <f t="array" ref="N124">_xlfn.IFS(AND(E125&gt;=0,E125&lt;=2),"Normal Family Size",E125&gt;=3,"Large Family Size")</f>
        <v>Normal Family Size</v>
      </c>
      <c r="P124" t="str" cm="1">
        <f t="array" ref="P124">_xlfn.IFS(AND(E124=0,C124="female"),"Small Family Size Female",AND(E124=0,C124="male"),"Small Family Size Male",AND(E124&gt;=1,E124&lt;=2),"Normal Family Size",E124&gt;=3,"Large Family Size")</f>
        <v>Small Family Size Female</v>
      </c>
      <c r="Q124" cm="1">
        <f t="array" ref="Q124">_xlfn.IFS(P124="Small Family Size Female",1,P124="Small Family Size Male",2,P124="Normal Family Size",3,P124="Large Family Size",4)</f>
        <v>1</v>
      </c>
      <c r="R124" t="str" cm="1">
        <f t="array" ref="R124">_xlfn.IFS(AND(E124=0,F124="yes"),"Small Family Size smoker",AND(E124=0,F124="no"),"Small Family Size non-smoker",AND(E124&gt;=1,E124&lt;=2),"Normal Family Size",E124&gt;=3,"Large Family Size")</f>
        <v>Small Family Size non-smoker</v>
      </c>
      <c r="S124" cm="1">
        <f t="array" ref="S124">_xlfn.IFS(R124="Small Family Size smoker",1,R124="Small Family Size non-smoker",2,R124="Normal Family Size",3,R124="Large Family Size",4)</f>
        <v>2</v>
      </c>
      <c r="T124" s="1" t="str">
        <f t="shared" si="2"/>
        <v>Below Average</v>
      </c>
      <c r="U124" s="2">
        <f t="shared" si="3"/>
        <v>0</v>
      </c>
      <c r="V124" t="str" cm="1">
        <f t="array" ref="V124">_xlfn.IFS(AND(K124="Small Family Size",U124=1),"SFS_AA",AND(K124="Small Family Size",U124=0),"SFS_BA",AND(K124="Normal Family Size",OR(U124=1,U124=0)),"NFS",AND(K124="Large Family Size",OR(U124=1,U124=0)),"LFS")</f>
        <v>SFS_BA</v>
      </c>
      <c r="W124" cm="1">
        <f t="array" ref="W124">_xlfn.IFS(V124="SFS_BA",1,V124="SFS_AA",2,V124="NFS",3,V124="LFS",4)</f>
        <v>1</v>
      </c>
      <c r="Y124" s="1"/>
    </row>
    <row r="125" spans="1:25" x14ac:dyDescent="0.45">
      <c r="A125">
        <v>543</v>
      </c>
      <c r="B125">
        <v>33</v>
      </c>
      <c r="C125" t="s">
        <v>17</v>
      </c>
      <c r="D125">
        <v>26.7</v>
      </c>
      <c r="E125">
        <v>0</v>
      </c>
      <c r="F125" t="s">
        <v>24</v>
      </c>
      <c r="G125" t="s">
        <v>20</v>
      </c>
      <c r="H125">
        <v>4571.41</v>
      </c>
      <c r="I125" t="str" cm="1">
        <f t="array" ref="I125">_xlfn.IFS(D125&lt;18.5,"Underweight",AND(D125&gt;=18.5,D125&lt;=24.9),"Normal weight",AND(D125&gt;=25,D125&lt;=29.9),"Overweight",D125&gt;=30,"Obese")</f>
        <v>Overweight</v>
      </c>
      <c r="J125" cm="1">
        <f t="array" ref="J125">_xlfn.IFS(I125="Underweight",1,I125="Normal weight",2,I125="Overweight",3,I125="Obese",4)</f>
        <v>3</v>
      </c>
      <c r="K125" t="str" cm="1">
        <f t="array" ref="K125">_xlfn.IFS(E125=0,"Small Family Size",AND(E125&gt;=1,E125&lt;=2),"Normal Family Size",E125&gt;=3,"Large Family Size")</f>
        <v>Small Family Size</v>
      </c>
      <c r="L125" cm="1">
        <f t="array" ref="L125">_xlfn.IFS(K125="Small Family Size",1,K125="Normal Family Size",2,K125="Large Family Size",3)</f>
        <v>1</v>
      </c>
      <c r="M125" cm="1">
        <f t="array" ref="M125">_xlfn.IFS(G125="southwest",1,G125="northwest",2,G125="southeast",3,G125="northeast",4)</f>
        <v>2</v>
      </c>
      <c r="N125" t="str" cm="1">
        <f t="array" ref="N125">_xlfn.IFS(AND(E126&gt;=0,E126&lt;=2),"Normal Family Size",E126&gt;=3,"Large Family Size")</f>
        <v>Normal Family Size</v>
      </c>
      <c r="P125" t="str" cm="1">
        <f t="array" ref="P125">_xlfn.IFS(AND(E125=0,C125="female"),"Small Family Size Female",AND(E125=0,C125="male"),"Small Family Size Male",AND(E125&gt;=1,E125&lt;=2),"Normal Family Size",E125&gt;=3,"Large Family Size")</f>
        <v>Small Family Size Female</v>
      </c>
      <c r="Q125" cm="1">
        <f t="array" ref="Q125">_xlfn.IFS(P125="Small Family Size Female",1,P125="Small Family Size Male",2,P125="Normal Family Size",3,P125="Large Family Size",4)</f>
        <v>1</v>
      </c>
      <c r="R125" t="str" cm="1">
        <f t="array" ref="R125">_xlfn.IFS(AND(E125=0,F125="yes"),"Small Family Size smoker",AND(E125=0,F125="no"),"Small Family Size non-smoker",AND(E125&gt;=1,E125&lt;=2),"Normal Family Size",E125&gt;=3,"Large Family Size")</f>
        <v>Small Family Size non-smoker</v>
      </c>
      <c r="S125" cm="1">
        <f t="array" ref="S125">_xlfn.IFS(R125="Small Family Size smoker",1,R125="Small Family Size non-smoker",2,R125="Normal Family Size",3,R125="Large Family Size",4)</f>
        <v>2</v>
      </c>
      <c r="T125" s="1" t="str">
        <f t="shared" si="2"/>
        <v>Below Average</v>
      </c>
      <c r="U125" s="2">
        <f t="shared" si="3"/>
        <v>0</v>
      </c>
      <c r="V125" t="str" cm="1">
        <f t="array" ref="V125">_xlfn.IFS(AND(K125="Small Family Size",U125=1),"SFS_AA",AND(K125="Small Family Size",U125=0),"SFS_BA",AND(K125="Normal Family Size",OR(U125=1,U125=0)),"NFS",AND(K125="Large Family Size",OR(U125=1,U125=0)),"LFS")</f>
        <v>SFS_BA</v>
      </c>
      <c r="W125" cm="1">
        <f t="array" ref="W125">_xlfn.IFS(V125="SFS_BA",1,V125="SFS_AA",2,V125="NFS",3,V125="LFS",4)</f>
        <v>1</v>
      </c>
      <c r="Y125" s="1"/>
    </row>
    <row r="126" spans="1:25" x14ac:dyDescent="0.45">
      <c r="A126">
        <v>542</v>
      </c>
      <c r="B126">
        <v>24</v>
      </c>
      <c r="C126" t="s">
        <v>17</v>
      </c>
      <c r="D126">
        <v>27.7</v>
      </c>
      <c r="E126">
        <v>0</v>
      </c>
      <c r="F126" t="s">
        <v>24</v>
      </c>
      <c r="G126" t="s">
        <v>21</v>
      </c>
      <c r="H126">
        <v>2464.62</v>
      </c>
      <c r="I126" t="str" cm="1">
        <f t="array" ref="I126">_xlfn.IFS(D126&lt;18.5,"Underweight",AND(D126&gt;=18.5,D126&lt;=24.9),"Normal weight",AND(D126&gt;=25,D126&lt;=29.9),"Overweight",D126&gt;=30,"Obese")</f>
        <v>Overweight</v>
      </c>
      <c r="J126" cm="1">
        <f t="array" ref="J126">_xlfn.IFS(I126="Underweight",1,I126="Normal weight",2,I126="Overweight",3,I126="Obese",4)</f>
        <v>3</v>
      </c>
      <c r="K126" t="str" cm="1">
        <f t="array" ref="K126">_xlfn.IFS(E126=0,"Small Family Size",AND(E126&gt;=1,E126&lt;=2),"Normal Family Size",E126&gt;=3,"Large Family Size")</f>
        <v>Small Family Size</v>
      </c>
      <c r="L126" cm="1">
        <f t="array" ref="L126">_xlfn.IFS(K126="Small Family Size",1,K126="Normal Family Size",2,K126="Large Family Size",3)</f>
        <v>1</v>
      </c>
      <c r="M126" cm="1">
        <f t="array" ref="M126">_xlfn.IFS(G126="southwest",1,G126="northwest",2,G126="southeast",3,G126="northeast",4)</f>
        <v>3</v>
      </c>
      <c r="N126" t="str" cm="1">
        <f t="array" ref="N126">_xlfn.IFS(AND(E127&gt;=0,E127&lt;=2),"Normal Family Size",E127&gt;=3,"Large Family Size")</f>
        <v>Normal Family Size</v>
      </c>
      <c r="P126" t="str" cm="1">
        <f t="array" ref="P126">_xlfn.IFS(AND(E126=0,C126="female"),"Small Family Size Female",AND(E126=0,C126="male"),"Small Family Size Male",AND(E126&gt;=1,E126&lt;=2),"Normal Family Size",E126&gt;=3,"Large Family Size")</f>
        <v>Small Family Size Female</v>
      </c>
      <c r="Q126" cm="1">
        <f t="array" ref="Q126">_xlfn.IFS(P126="Small Family Size Female",1,P126="Small Family Size Male",2,P126="Normal Family Size",3,P126="Large Family Size",4)</f>
        <v>1</v>
      </c>
      <c r="R126" t="str" cm="1">
        <f t="array" ref="R126">_xlfn.IFS(AND(E126=0,F126="yes"),"Small Family Size smoker",AND(E126=0,F126="no"),"Small Family Size non-smoker",AND(E126&gt;=1,E126&lt;=2),"Normal Family Size",E126&gt;=3,"Large Family Size")</f>
        <v>Small Family Size non-smoker</v>
      </c>
      <c r="S126" cm="1">
        <f t="array" ref="S126">_xlfn.IFS(R126="Small Family Size smoker",1,R126="Small Family Size non-smoker",2,R126="Normal Family Size",3,R126="Large Family Size",4)</f>
        <v>2</v>
      </c>
      <c r="T126" s="1" t="str">
        <f t="shared" si="2"/>
        <v>Below Average</v>
      </c>
      <c r="U126" s="2">
        <f t="shared" si="3"/>
        <v>0</v>
      </c>
      <c r="V126" t="str" cm="1">
        <f t="array" ref="V126">_xlfn.IFS(AND(K126="Small Family Size",U126=1),"SFS_AA",AND(K126="Small Family Size",U126=0),"SFS_BA",AND(K126="Normal Family Size",OR(U126=1,U126=0)),"NFS",AND(K126="Large Family Size",OR(U126=1,U126=0)),"LFS")</f>
        <v>SFS_BA</v>
      </c>
      <c r="W126" cm="1">
        <f t="array" ref="W126">_xlfn.IFS(V126="SFS_BA",1,V126="SFS_AA",2,V126="NFS",3,V126="LFS",4)</f>
        <v>1</v>
      </c>
      <c r="Y126" s="1"/>
    </row>
    <row r="127" spans="1:25" x14ac:dyDescent="0.45">
      <c r="A127">
        <v>536</v>
      </c>
      <c r="B127">
        <v>28</v>
      </c>
      <c r="C127" t="s">
        <v>17</v>
      </c>
      <c r="D127">
        <v>17.3</v>
      </c>
      <c r="E127">
        <v>0</v>
      </c>
      <c r="F127" t="s">
        <v>24</v>
      </c>
      <c r="G127" t="s">
        <v>22</v>
      </c>
      <c r="H127">
        <v>3732.63</v>
      </c>
      <c r="I127" t="str" cm="1">
        <f t="array" ref="I127">_xlfn.IFS(D127&lt;18.5,"Underweight",AND(D127&gt;=18.5,D127&lt;=24.9),"Normal weight",AND(D127&gt;=25,D127&lt;=29.9),"Overweight",D127&gt;=30,"Obese")</f>
        <v>Underweight</v>
      </c>
      <c r="J127" cm="1">
        <f t="array" ref="J127">_xlfn.IFS(I127="Underweight",1,I127="Normal weight",2,I127="Overweight",3,I127="Obese",4)</f>
        <v>1</v>
      </c>
      <c r="K127" t="str" cm="1">
        <f t="array" ref="K127">_xlfn.IFS(E127=0,"Small Family Size",AND(E127&gt;=1,E127&lt;=2),"Normal Family Size",E127&gt;=3,"Large Family Size")</f>
        <v>Small Family Size</v>
      </c>
      <c r="L127" cm="1">
        <f t="array" ref="L127">_xlfn.IFS(K127="Small Family Size",1,K127="Normal Family Size",2,K127="Large Family Size",3)</f>
        <v>1</v>
      </c>
      <c r="M127" cm="1">
        <f t="array" ref="M127">_xlfn.IFS(G127="southwest",1,G127="northwest",2,G127="southeast",3,G127="northeast",4)</f>
        <v>4</v>
      </c>
      <c r="N127" t="str" cm="1">
        <f t="array" ref="N127">_xlfn.IFS(AND(E128&gt;=0,E128&lt;=2),"Normal Family Size",E128&gt;=3,"Large Family Size")</f>
        <v>Normal Family Size</v>
      </c>
      <c r="P127" t="str" cm="1">
        <f t="array" ref="P127">_xlfn.IFS(AND(E127=0,C127="female"),"Small Family Size Female",AND(E127=0,C127="male"),"Small Family Size Male",AND(E127&gt;=1,E127&lt;=2),"Normal Family Size",E127&gt;=3,"Large Family Size")</f>
        <v>Small Family Size Female</v>
      </c>
      <c r="Q127" cm="1">
        <f t="array" ref="Q127">_xlfn.IFS(P127="Small Family Size Female",1,P127="Small Family Size Male",2,P127="Normal Family Size",3,P127="Large Family Size",4)</f>
        <v>1</v>
      </c>
      <c r="R127" t="str" cm="1">
        <f t="array" ref="R127">_xlfn.IFS(AND(E127=0,F127="yes"),"Small Family Size smoker",AND(E127=0,F127="no"),"Small Family Size non-smoker",AND(E127&gt;=1,E127&lt;=2),"Normal Family Size",E127&gt;=3,"Large Family Size")</f>
        <v>Small Family Size non-smoker</v>
      </c>
      <c r="S127" cm="1">
        <f t="array" ref="S127">_xlfn.IFS(R127="Small Family Size smoker",1,R127="Small Family Size non-smoker",2,R127="Normal Family Size",3,R127="Large Family Size",4)</f>
        <v>2</v>
      </c>
      <c r="T127" s="1" t="str">
        <f t="shared" si="2"/>
        <v>Below Average</v>
      </c>
      <c r="U127" s="2">
        <f t="shared" si="3"/>
        <v>0</v>
      </c>
      <c r="V127" t="str" cm="1">
        <f t="array" ref="V127">_xlfn.IFS(AND(K127="Small Family Size",U127=1),"SFS_AA",AND(K127="Small Family Size",U127=0),"SFS_BA",AND(K127="Normal Family Size",OR(U127=1,U127=0)),"NFS",AND(K127="Large Family Size",OR(U127=1,U127=0)),"LFS")</f>
        <v>SFS_BA</v>
      </c>
      <c r="W127" cm="1">
        <f t="array" ref="W127">_xlfn.IFS(V127="SFS_BA",1,V127="SFS_AA",2,V127="NFS",3,V127="LFS",4)</f>
        <v>1</v>
      </c>
      <c r="Y127" s="1"/>
    </row>
    <row r="128" spans="1:25" x14ac:dyDescent="0.45">
      <c r="A128">
        <v>532</v>
      </c>
      <c r="B128">
        <v>32</v>
      </c>
      <c r="C128" t="s">
        <v>17</v>
      </c>
      <c r="D128">
        <v>29.7</v>
      </c>
      <c r="E128">
        <v>0</v>
      </c>
      <c r="F128" t="s">
        <v>24</v>
      </c>
      <c r="G128" t="s">
        <v>20</v>
      </c>
      <c r="H128">
        <v>4357.04</v>
      </c>
      <c r="I128" t="str" cm="1">
        <f t="array" ref="I128">_xlfn.IFS(D128&lt;18.5,"Underweight",AND(D128&gt;=18.5,D128&lt;=24.9),"Normal weight",AND(D128&gt;=25,D128&lt;=29.9),"Overweight",D128&gt;=30,"Obese")</f>
        <v>Overweight</v>
      </c>
      <c r="J128" cm="1">
        <f t="array" ref="J128">_xlfn.IFS(I128="Underweight",1,I128="Normal weight",2,I128="Overweight",3,I128="Obese",4)</f>
        <v>3</v>
      </c>
      <c r="K128" t="str" cm="1">
        <f t="array" ref="K128">_xlfn.IFS(E128=0,"Small Family Size",AND(E128&gt;=1,E128&lt;=2),"Normal Family Size",E128&gt;=3,"Large Family Size")</f>
        <v>Small Family Size</v>
      </c>
      <c r="L128" cm="1">
        <f t="array" ref="L128">_xlfn.IFS(K128="Small Family Size",1,K128="Normal Family Size",2,K128="Large Family Size",3)</f>
        <v>1</v>
      </c>
      <c r="M128" cm="1">
        <f t="array" ref="M128">_xlfn.IFS(G128="southwest",1,G128="northwest",2,G128="southeast",3,G128="northeast",4)</f>
        <v>2</v>
      </c>
      <c r="N128" t="str" cm="1">
        <f t="array" ref="N128">_xlfn.IFS(AND(E129&gt;=0,E129&lt;=2),"Normal Family Size",E129&gt;=3,"Large Family Size")</f>
        <v>Normal Family Size</v>
      </c>
      <c r="P128" t="str" cm="1">
        <f t="array" ref="P128">_xlfn.IFS(AND(E128=0,C128="female"),"Small Family Size Female",AND(E128=0,C128="male"),"Small Family Size Male",AND(E128&gt;=1,E128&lt;=2),"Normal Family Size",E128&gt;=3,"Large Family Size")</f>
        <v>Small Family Size Female</v>
      </c>
      <c r="Q128" cm="1">
        <f t="array" ref="Q128">_xlfn.IFS(P128="Small Family Size Female",1,P128="Small Family Size Male",2,P128="Normal Family Size",3,P128="Large Family Size",4)</f>
        <v>1</v>
      </c>
      <c r="R128" t="str" cm="1">
        <f t="array" ref="R128">_xlfn.IFS(AND(E128=0,F128="yes"),"Small Family Size smoker",AND(E128=0,F128="no"),"Small Family Size non-smoker",AND(E128&gt;=1,E128&lt;=2),"Normal Family Size",E128&gt;=3,"Large Family Size")</f>
        <v>Small Family Size non-smoker</v>
      </c>
      <c r="S128" cm="1">
        <f t="array" ref="S128">_xlfn.IFS(R128="Small Family Size smoker",1,R128="Small Family Size non-smoker",2,R128="Normal Family Size",3,R128="Large Family Size",4)</f>
        <v>2</v>
      </c>
      <c r="T128" s="1" t="str">
        <f t="shared" si="2"/>
        <v>Below Average</v>
      </c>
      <c r="U128" s="2">
        <f t="shared" si="3"/>
        <v>0</v>
      </c>
      <c r="V128" t="str" cm="1">
        <f t="array" ref="V128">_xlfn.IFS(AND(K128="Small Family Size",U128=1),"SFS_AA",AND(K128="Small Family Size",U128=0),"SFS_BA",AND(K128="Normal Family Size",OR(U128=1,U128=0)),"NFS",AND(K128="Large Family Size",OR(U128=1,U128=0)),"LFS")</f>
        <v>SFS_BA</v>
      </c>
      <c r="W128" cm="1">
        <f t="array" ref="W128">_xlfn.IFS(V128="SFS_BA",1,V128="SFS_AA",2,V128="NFS",3,V128="LFS",4)</f>
        <v>1</v>
      </c>
      <c r="Y128" s="1"/>
    </row>
    <row r="129" spans="1:25" x14ac:dyDescent="0.45">
      <c r="A129">
        <v>531</v>
      </c>
      <c r="B129">
        <v>22</v>
      </c>
      <c r="C129" t="s">
        <v>17</v>
      </c>
      <c r="D129">
        <v>30.4</v>
      </c>
      <c r="E129">
        <v>0</v>
      </c>
      <c r="F129" t="s">
        <v>24</v>
      </c>
      <c r="G129" t="s">
        <v>22</v>
      </c>
      <c r="H129">
        <v>2741.95</v>
      </c>
      <c r="I129" t="str" cm="1">
        <f t="array" ref="I129">_xlfn.IFS(D129&lt;18.5,"Underweight",AND(D129&gt;=18.5,D129&lt;=24.9),"Normal weight",AND(D129&gt;=25,D129&lt;=29.9),"Overweight",D129&gt;=30,"Obese")</f>
        <v>Obese</v>
      </c>
      <c r="J129" cm="1">
        <f t="array" ref="J129">_xlfn.IFS(I129="Underweight",1,I129="Normal weight",2,I129="Overweight",3,I129="Obese",4)</f>
        <v>4</v>
      </c>
      <c r="K129" t="str" cm="1">
        <f t="array" ref="K129">_xlfn.IFS(E129=0,"Small Family Size",AND(E129&gt;=1,E129&lt;=2),"Normal Family Size",E129&gt;=3,"Large Family Size")</f>
        <v>Small Family Size</v>
      </c>
      <c r="L129" cm="1">
        <f t="array" ref="L129">_xlfn.IFS(K129="Small Family Size",1,K129="Normal Family Size",2,K129="Large Family Size",3)</f>
        <v>1</v>
      </c>
      <c r="M129" cm="1">
        <f t="array" ref="M129">_xlfn.IFS(G129="southwest",1,G129="northwest",2,G129="southeast",3,G129="northeast",4)</f>
        <v>4</v>
      </c>
      <c r="N129" t="str" cm="1">
        <f t="array" ref="N129">_xlfn.IFS(AND(E130&gt;=0,E130&lt;=2),"Normal Family Size",E130&gt;=3,"Large Family Size")</f>
        <v>Normal Family Size</v>
      </c>
      <c r="P129" t="str" cm="1">
        <f t="array" ref="P129">_xlfn.IFS(AND(E129=0,C129="female"),"Small Family Size Female",AND(E129=0,C129="male"),"Small Family Size Male",AND(E129&gt;=1,E129&lt;=2),"Normal Family Size",E129&gt;=3,"Large Family Size")</f>
        <v>Small Family Size Female</v>
      </c>
      <c r="Q129" cm="1">
        <f t="array" ref="Q129">_xlfn.IFS(P129="Small Family Size Female",1,P129="Small Family Size Male",2,P129="Normal Family Size",3,P129="Large Family Size",4)</f>
        <v>1</v>
      </c>
      <c r="R129" t="str" cm="1">
        <f t="array" ref="R129">_xlfn.IFS(AND(E129=0,F129="yes"),"Small Family Size smoker",AND(E129=0,F129="no"),"Small Family Size non-smoker",AND(E129&gt;=1,E129&lt;=2),"Normal Family Size",E129&gt;=3,"Large Family Size")</f>
        <v>Small Family Size non-smoker</v>
      </c>
      <c r="S129" cm="1">
        <f t="array" ref="S129">_xlfn.IFS(R129="Small Family Size smoker",1,R129="Small Family Size non-smoker",2,R129="Normal Family Size",3,R129="Large Family Size",4)</f>
        <v>2</v>
      </c>
      <c r="T129" s="1" t="str">
        <f t="shared" si="2"/>
        <v>Below Average</v>
      </c>
      <c r="U129" s="2">
        <f t="shared" si="3"/>
        <v>0</v>
      </c>
      <c r="V129" t="str" cm="1">
        <f t="array" ref="V129">_xlfn.IFS(AND(K129="Small Family Size",U129=1),"SFS_AA",AND(K129="Small Family Size",U129=0),"SFS_BA",AND(K129="Normal Family Size",OR(U129=1,U129=0)),"NFS",AND(K129="Large Family Size",OR(U129=1,U129=0)),"LFS")</f>
        <v>SFS_BA</v>
      </c>
      <c r="W129" cm="1">
        <f t="array" ref="W129">_xlfn.IFS(V129="SFS_BA",1,V129="SFS_AA",2,V129="NFS",3,V129="LFS",4)</f>
        <v>1</v>
      </c>
      <c r="Y129" s="1"/>
    </row>
    <row r="130" spans="1:25" x14ac:dyDescent="0.45">
      <c r="A130">
        <v>530</v>
      </c>
      <c r="B130">
        <v>25</v>
      </c>
      <c r="C130" t="s">
        <v>17</v>
      </c>
      <c r="D130">
        <v>34.5</v>
      </c>
      <c r="E130">
        <v>0</v>
      </c>
      <c r="F130" t="s">
        <v>24</v>
      </c>
      <c r="G130" t="s">
        <v>20</v>
      </c>
      <c r="H130">
        <v>3021.81</v>
      </c>
      <c r="I130" t="str" cm="1">
        <f t="array" ref="I130">_xlfn.IFS(D130&lt;18.5,"Underweight",AND(D130&gt;=18.5,D130&lt;=24.9),"Normal weight",AND(D130&gt;=25,D130&lt;=29.9),"Overweight",D130&gt;=30,"Obese")</f>
        <v>Obese</v>
      </c>
      <c r="J130" cm="1">
        <f t="array" ref="J130">_xlfn.IFS(I130="Underweight",1,I130="Normal weight",2,I130="Overweight",3,I130="Obese",4)</f>
        <v>4</v>
      </c>
      <c r="K130" t="str" cm="1">
        <f t="array" ref="K130">_xlfn.IFS(E130=0,"Small Family Size",AND(E130&gt;=1,E130&lt;=2),"Normal Family Size",E130&gt;=3,"Large Family Size")</f>
        <v>Small Family Size</v>
      </c>
      <c r="L130" cm="1">
        <f t="array" ref="L130">_xlfn.IFS(K130="Small Family Size",1,K130="Normal Family Size",2,K130="Large Family Size",3)</f>
        <v>1</v>
      </c>
      <c r="M130" cm="1">
        <f t="array" ref="M130">_xlfn.IFS(G130="southwest",1,G130="northwest",2,G130="southeast",3,G130="northeast",4)</f>
        <v>2</v>
      </c>
      <c r="N130" t="str" cm="1">
        <f t="array" ref="N130">_xlfn.IFS(AND(E131&gt;=0,E131&lt;=2),"Normal Family Size",E131&gt;=3,"Large Family Size")</f>
        <v>Normal Family Size</v>
      </c>
      <c r="P130" t="str" cm="1">
        <f t="array" ref="P130">_xlfn.IFS(AND(E130=0,C130="female"),"Small Family Size Female",AND(E130=0,C130="male"),"Small Family Size Male",AND(E130&gt;=1,E130&lt;=2),"Normal Family Size",E130&gt;=3,"Large Family Size")</f>
        <v>Small Family Size Female</v>
      </c>
      <c r="Q130" cm="1">
        <f t="array" ref="Q130">_xlfn.IFS(P130="Small Family Size Female",1,P130="Small Family Size Male",2,P130="Normal Family Size",3,P130="Large Family Size",4)</f>
        <v>1</v>
      </c>
      <c r="R130" t="str" cm="1">
        <f t="array" ref="R130">_xlfn.IFS(AND(E130=0,F130="yes"),"Small Family Size smoker",AND(E130=0,F130="no"),"Small Family Size non-smoker",AND(E130&gt;=1,E130&lt;=2),"Normal Family Size",E130&gt;=3,"Large Family Size")</f>
        <v>Small Family Size non-smoker</v>
      </c>
      <c r="S130" cm="1">
        <f t="array" ref="S130">_xlfn.IFS(R130="Small Family Size smoker",1,R130="Small Family Size non-smoker",2,R130="Normal Family Size",3,R130="Large Family Size",4)</f>
        <v>2</v>
      </c>
      <c r="T130" s="1" t="str">
        <f t="shared" ref="T130:T193" si="4">IF(H130&gt;$H$1036,"Above Average","Below Average")</f>
        <v>Below Average</v>
      </c>
      <c r="U130" s="2">
        <f t="shared" ref="U130:U193" si="5">IF(T130="Above Average",1,0)</f>
        <v>0</v>
      </c>
      <c r="V130" t="str" cm="1">
        <f t="array" ref="V130">_xlfn.IFS(AND(K130="Small Family Size",U130=1),"SFS_AA",AND(K130="Small Family Size",U130=0),"SFS_BA",AND(K130="Normal Family Size",OR(U130=1,U130=0)),"NFS",AND(K130="Large Family Size",OR(U130=1,U130=0)),"LFS")</f>
        <v>SFS_BA</v>
      </c>
      <c r="W130" cm="1">
        <f t="array" ref="W130">_xlfn.IFS(V130="SFS_BA",1,V130="SFS_AA",2,V130="NFS",3,V130="LFS",4)</f>
        <v>1</v>
      </c>
      <c r="Y130" s="1"/>
    </row>
    <row r="131" spans="1:25" x14ac:dyDescent="0.45">
      <c r="A131">
        <v>529</v>
      </c>
      <c r="B131">
        <v>20</v>
      </c>
      <c r="C131" t="s">
        <v>17</v>
      </c>
      <c r="D131">
        <v>33.299999999999997</v>
      </c>
      <c r="E131">
        <v>0</v>
      </c>
      <c r="F131" t="s">
        <v>24</v>
      </c>
      <c r="G131" t="s">
        <v>19</v>
      </c>
      <c r="H131">
        <v>1880.49</v>
      </c>
      <c r="I131" t="str" cm="1">
        <f t="array" ref="I131">_xlfn.IFS(D131&lt;18.5,"Underweight",AND(D131&gt;=18.5,D131&lt;=24.9),"Normal weight",AND(D131&gt;=25,D131&lt;=29.9),"Overweight",D131&gt;=30,"Obese")</f>
        <v>Obese</v>
      </c>
      <c r="J131" cm="1">
        <f t="array" ref="J131">_xlfn.IFS(I131="Underweight",1,I131="Normal weight",2,I131="Overweight",3,I131="Obese",4)</f>
        <v>4</v>
      </c>
      <c r="K131" t="str" cm="1">
        <f t="array" ref="K131">_xlfn.IFS(E131=0,"Small Family Size",AND(E131&gt;=1,E131&lt;=2),"Normal Family Size",E131&gt;=3,"Large Family Size")</f>
        <v>Small Family Size</v>
      </c>
      <c r="L131" cm="1">
        <f t="array" ref="L131">_xlfn.IFS(K131="Small Family Size",1,K131="Normal Family Size",2,K131="Large Family Size",3)</f>
        <v>1</v>
      </c>
      <c r="M131" cm="1">
        <f t="array" ref="M131">_xlfn.IFS(G131="southwest",1,G131="northwest",2,G131="southeast",3,G131="northeast",4)</f>
        <v>1</v>
      </c>
      <c r="N131" t="str" cm="1">
        <f t="array" ref="N131">_xlfn.IFS(AND(E132&gt;=0,E132&lt;=2),"Normal Family Size",E132&gt;=3,"Large Family Size")</f>
        <v>Normal Family Size</v>
      </c>
      <c r="P131" t="str" cm="1">
        <f t="array" ref="P131">_xlfn.IFS(AND(E131=0,C131="female"),"Small Family Size Female",AND(E131=0,C131="male"),"Small Family Size Male",AND(E131&gt;=1,E131&lt;=2),"Normal Family Size",E131&gt;=3,"Large Family Size")</f>
        <v>Small Family Size Female</v>
      </c>
      <c r="Q131" cm="1">
        <f t="array" ref="Q131">_xlfn.IFS(P131="Small Family Size Female",1,P131="Small Family Size Male",2,P131="Normal Family Size",3,P131="Large Family Size",4)</f>
        <v>1</v>
      </c>
      <c r="R131" t="str" cm="1">
        <f t="array" ref="R131">_xlfn.IFS(AND(E131=0,F131="yes"),"Small Family Size smoker",AND(E131=0,F131="no"),"Small Family Size non-smoker",AND(E131&gt;=1,E131&lt;=2),"Normal Family Size",E131&gt;=3,"Large Family Size")</f>
        <v>Small Family Size non-smoker</v>
      </c>
      <c r="S131" cm="1">
        <f t="array" ref="S131">_xlfn.IFS(R131="Small Family Size smoker",1,R131="Small Family Size non-smoker",2,R131="Normal Family Size",3,R131="Large Family Size",4)</f>
        <v>2</v>
      </c>
      <c r="T131" s="1" t="str">
        <f t="shared" si="4"/>
        <v>Below Average</v>
      </c>
      <c r="U131" s="2">
        <f t="shared" si="5"/>
        <v>0</v>
      </c>
      <c r="V131" t="str" cm="1">
        <f t="array" ref="V131">_xlfn.IFS(AND(K131="Small Family Size",U131=1),"SFS_AA",AND(K131="Small Family Size",U131=0),"SFS_BA",AND(K131="Normal Family Size",OR(U131=1,U131=0)),"NFS",AND(K131="Large Family Size",OR(U131=1,U131=0)),"LFS")</f>
        <v>SFS_BA</v>
      </c>
      <c r="W131" cm="1">
        <f t="array" ref="W131">_xlfn.IFS(V131="SFS_BA",1,V131="SFS_AA",2,V131="NFS",3,V131="LFS",4)</f>
        <v>1</v>
      </c>
      <c r="Y131" s="1"/>
    </row>
    <row r="132" spans="1:25" x14ac:dyDescent="0.45">
      <c r="A132">
        <v>524</v>
      </c>
      <c r="B132">
        <v>32</v>
      </c>
      <c r="C132" t="s">
        <v>17</v>
      </c>
      <c r="D132">
        <v>20.5</v>
      </c>
      <c r="E132">
        <v>0</v>
      </c>
      <c r="F132" t="s">
        <v>24</v>
      </c>
      <c r="G132" t="s">
        <v>22</v>
      </c>
      <c r="H132">
        <v>4544.2299999999996</v>
      </c>
      <c r="I132" t="str" cm="1">
        <f t="array" ref="I132">_xlfn.IFS(D132&lt;18.5,"Underweight",AND(D132&gt;=18.5,D132&lt;=24.9),"Normal weight",AND(D132&gt;=25,D132&lt;=29.9),"Overweight",D132&gt;=30,"Obese")</f>
        <v>Normal weight</v>
      </c>
      <c r="J132" cm="1">
        <f t="array" ref="J132">_xlfn.IFS(I132="Underweight",1,I132="Normal weight",2,I132="Overweight",3,I132="Obese",4)</f>
        <v>2</v>
      </c>
      <c r="K132" t="str" cm="1">
        <f t="array" ref="K132">_xlfn.IFS(E132=0,"Small Family Size",AND(E132&gt;=1,E132&lt;=2),"Normal Family Size",E132&gt;=3,"Large Family Size")</f>
        <v>Small Family Size</v>
      </c>
      <c r="L132" cm="1">
        <f t="array" ref="L132">_xlfn.IFS(K132="Small Family Size",1,K132="Normal Family Size",2,K132="Large Family Size",3)</f>
        <v>1</v>
      </c>
      <c r="M132" cm="1">
        <f t="array" ref="M132">_xlfn.IFS(G132="southwest",1,G132="northwest",2,G132="southeast",3,G132="northeast",4)</f>
        <v>4</v>
      </c>
      <c r="N132" t="str" cm="1">
        <f t="array" ref="N132">_xlfn.IFS(AND(E133&gt;=0,E133&lt;=2),"Normal Family Size",E133&gt;=3,"Large Family Size")</f>
        <v>Normal Family Size</v>
      </c>
      <c r="P132" t="str" cm="1">
        <f t="array" ref="P132">_xlfn.IFS(AND(E132=0,C132="female"),"Small Family Size Female",AND(E132=0,C132="male"),"Small Family Size Male",AND(E132&gt;=1,E132&lt;=2),"Normal Family Size",E132&gt;=3,"Large Family Size")</f>
        <v>Small Family Size Female</v>
      </c>
      <c r="Q132" cm="1">
        <f t="array" ref="Q132">_xlfn.IFS(P132="Small Family Size Female",1,P132="Small Family Size Male",2,P132="Normal Family Size",3,P132="Large Family Size",4)</f>
        <v>1</v>
      </c>
      <c r="R132" t="str" cm="1">
        <f t="array" ref="R132">_xlfn.IFS(AND(E132=0,F132="yes"),"Small Family Size smoker",AND(E132=0,F132="no"),"Small Family Size non-smoker",AND(E132&gt;=1,E132&lt;=2),"Normal Family Size",E132&gt;=3,"Large Family Size")</f>
        <v>Small Family Size non-smoker</v>
      </c>
      <c r="S132" cm="1">
        <f t="array" ref="S132">_xlfn.IFS(R132="Small Family Size smoker",1,R132="Small Family Size non-smoker",2,R132="Normal Family Size",3,R132="Large Family Size",4)</f>
        <v>2</v>
      </c>
      <c r="T132" s="1" t="str">
        <f t="shared" si="4"/>
        <v>Below Average</v>
      </c>
      <c r="U132" s="2">
        <f t="shared" si="5"/>
        <v>0</v>
      </c>
      <c r="V132" t="str" cm="1">
        <f t="array" ref="V132">_xlfn.IFS(AND(K132="Small Family Size",U132=1),"SFS_AA",AND(K132="Small Family Size",U132=0),"SFS_BA",AND(K132="Normal Family Size",OR(U132=1,U132=0)),"NFS",AND(K132="Large Family Size",OR(U132=1,U132=0)),"LFS")</f>
        <v>SFS_BA</v>
      </c>
      <c r="W132" cm="1">
        <f t="array" ref="W132">_xlfn.IFS(V132="SFS_BA",1,V132="SFS_AA",2,V132="NFS",3,V132="LFS",4)</f>
        <v>1</v>
      </c>
      <c r="Y132" s="1"/>
    </row>
    <row r="133" spans="1:25" x14ac:dyDescent="0.45">
      <c r="A133">
        <v>520</v>
      </c>
      <c r="B133">
        <v>42</v>
      </c>
      <c r="C133" t="s">
        <v>17</v>
      </c>
      <c r="D133">
        <v>37.9</v>
      </c>
      <c r="E133">
        <v>0</v>
      </c>
      <c r="F133" t="s">
        <v>24</v>
      </c>
      <c r="G133" t="s">
        <v>19</v>
      </c>
      <c r="H133">
        <v>6474.01</v>
      </c>
      <c r="I133" t="str" cm="1">
        <f t="array" ref="I133">_xlfn.IFS(D133&lt;18.5,"Underweight",AND(D133&gt;=18.5,D133&lt;=24.9),"Normal weight",AND(D133&gt;=25,D133&lt;=29.9),"Overweight",D133&gt;=30,"Obese")</f>
        <v>Obese</v>
      </c>
      <c r="J133" cm="1">
        <f t="array" ref="J133">_xlfn.IFS(I133="Underweight",1,I133="Normal weight",2,I133="Overweight",3,I133="Obese",4)</f>
        <v>4</v>
      </c>
      <c r="K133" t="str" cm="1">
        <f t="array" ref="K133">_xlfn.IFS(E133=0,"Small Family Size",AND(E133&gt;=1,E133&lt;=2),"Normal Family Size",E133&gt;=3,"Large Family Size")</f>
        <v>Small Family Size</v>
      </c>
      <c r="L133" cm="1">
        <f t="array" ref="L133">_xlfn.IFS(K133="Small Family Size",1,K133="Normal Family Size",2,K133="Large Family Size",3)</f>
        <v>1</v>
      </c>
      <c r="M133" cm="1">
        <f t="array" ref="M133">_xlfn.IFS(G133="southwest",1,G133="northwest",2,G133="southeast",3,G133="northeast",4)</f>
        <v>1</v>
      </c>
      <c r="N133" t="str" cm="1">
        <f t="array" ref="N133">_xlfn.IFS(AND(E134&gt;=0,E134&lt;=2),"Normal Family Size",E134&gt;=3,"Large Family Size")</f>
        <v>Normal Family Size</v>
      </c>
      <c r="P133" t="str" cm="1">
        <f t="array" ref="P133">_xlfn.IFS(AND(E133=0,C133="female"),"Small Family Size Female",AND(E133=0,C133="male"),"Small Family Size Male",AND(E133&gt;=1,E133&lt;=2),"Normal Family Size",E133&gt;=3,"Large Family Size")</f>
        <v>Small Family Size Female</v>
      </c>
      <c r="Q133" cm="1">
        <f t="array" ref="Q133">_xlfn.IFS(P133="Small Family Size Female",1,P133="Small Family Size Male",2,P133="Normal Family Size",3,P133="Large Family Size",4)</f>
        <v>1</v>
      </c>
      <c r="R133" t="str" cm="1">
        <f t="array" ref="R133">_xlfn.IFS(AND(E133=0,F133="yes"),"Small Family Size smoker",AND(E133=0,F133="no"),"Small Family Size non-smoker",AND(E133&gt;=1,E133&lt;=2),"Normal Family Size",E133&gt;=3,"Large Family Size")</f>
        <v>Small Family Size non-smoker</v>
      </c>
      <c r="S133" cm="1">
        <f t="array" ref="S133">_xlfn.IFS(R133="Small Family Size smoker",1,R133="Small Family Size non-smoker",2,R133="Normal Family Size",3,R133="Large Family Size",4)</f>
        <v>2</v>
      </c>
      <c r="T133" s="1" t="str">
        <f t="shared" si="4"/>
        <v>Below Average</v>
      </c>
      <c r="U133" s="2">
        <f t="shared" si="5"/>
        <v>0</v>
      </c>
      <c r="V133" t="str" cm="1">
        <f t="array" ref="V133">_xlfn.IFS(AND(K133="Small Family Size",U133=1),"SFS_AA",AND(K133="Small Family Size",U133=0),"SFS_BA",AND(K133="Normal Family Size",OR(U133=1,U133=0)),"NFS",AND(K133="Large Family Size",OR(U133=1,U133=0)),"LFS")</f>
        <v>SFS_BA</v>
      </c>
      <c r="W133" cm="1">
        <f t="array" ref="W133">_xlfn.IFS(V133="SFS_BA",1,V133="SFS_AA",2,V133="NFS",3,V133="LFS",4)</f>
        <v>1</v>
      </c>
      <c r="Y133" s="1"/>
    </row>
    <row r="134" spans="1:25" x14ac:dyDescent="0.45">
      <c r="A134">
        <v>519</v>
      </c>
      <c r="B134">
        <v>34</v>
      </c>
      <c r="C134" t="s">
        <v>17</v>
      </c>
      <c r="D134">
        <v>27.7</v>
      </c>
      <c r="E134">
        <v>0</v>
      </c>
      <c r="F134" t="s">
        <v>24</v>
      </c>
      <c r="G134" t="s">
        <v>21</v>
      </c>
      <c r="H134">
        <v>4415.16</v>
      </c>
      <c r="I134" t="str" cm="1">
        <f t="array" ref="I134">_xlfn.IFS(D134&lt;18.5,"Underweight",AND(D134&gt;=18.5,D134&lt;=24.9),"Normal weight",AND(D134&gt;=25,D134&lt;=29.9),"Overweight",D134&gt;=30,"Obese")</f>
        <v>Overweight</v>
      </c>
      <c r="J134" cm="1">
        <f t="array" ref="J134">_xlfn.IFS(I134="Underweight",1,I134="Normal weight",2,I134="Overweight",3,I134="Obese",4)</f>
        <v>3</v>
      </c>
      <c r="K134" t="str" cm="1">
        <f t="array" ref="K134">_xlfn.IFS(E134=0,"Small Family Size",AND(E134&gt;=1,E134&lt;=2),"Normal Family Size",E134&gt;=3,"Large Family Size")</f>
        <v>Small Family Size</v>
      </c>
      <c r="L134" cm="1">
        <f t="array" ref="L134">_xlfn.IFS(K134="Small Family Size",1,K134="Normal Family Size",2,K134="Large Family Size",3)</f>
        <v>1</v>
      </c>
      <c r="M134" cm="1">
        <f t="array" ref="M134">_xlfn.IFS(G134="southwest",1,G134="northwest",2,G134="southeast",3,G134="northeast",4)</f>
        <v>3</v>
      </c>
      <c r="N134" t="str" cm="1">
        <f t="array" ref="N134">_xlfn.IFS(AND(E135&gt;=0,E135&lt;=2),"Normal Family Size",E135&gt;=3,"Large Family Size")</f>
        <v>Normal Family Size</v>
      </c>
      <c r="P134" t="str" cm="1">
        <f t="array" ref="P134">_xlfn.IFS(AND(E134=0,C134="female"),"Small Family Size Female",AND(E134=0,C134="male"),"Small Family Size Male",AND(E134&gt;=1,E134&lt;=2),"Normal Family Size",E134&gt;=3,"Large Family Size")</f>
        <v>Small Family Size Female</v>
      </c>
      <c r="Q134" cm="1">
        <f t="array" ref="Q134">_xlfn.IFS(P134="Small Family Size Female",1,P134="Small Family Size Male",2,P134="Normal Family Size",3,P134="Large Family Size",4)</f>
        <v>1</v>
      </c>
      <c r="R134" t="str" cm="1">
        <f t="array" ref="R134">_xlfn.IFS(AND(E134=0,F134="yes"),"Small Family Size smoker",AND(E134=0,F134="no"),"Small Family Size non-smoker",AND(E134&gt;=1,E134&lt;=2),"Normal Family Size",E134&gt;=3,"Large Family Size")</f>
        <v>Small Family Size non-smoker</v>
      </c>
      <c r="S134" cm="1">
        <f t="array" ref="S134">_xlfn.IFS(R134="Small Family Size smoker",1,R134="Small Family Size non-smoker",2,R134="Normal Family Size",3,R134="Large Family Size",4)</f>
        <v>2</v>
      </c>
      <c r="T134" s="1" t="str">
        <f t="shared" si="4"/>
        <v>Below Average</v>
      </c>
      <c r="U134" s="2">
        <f t="shared" si="5"/>
        <v>0</v>
      </c>
      <c r="V134" t="str" cm="1">
        <f t="array" ref="V134">_xlfn.IFS(AND(K134="Small Family Size",U134=1),"SFS_AA",AND(K134="Small Family Size",U134=0),"SFS_BA",AND(K134="Normal Family Size",OR(U134=1,U134=0)),"NFS",AND(K134="Large Family Size",OR(U134=1,U134=0)),"LFS")</f>
        <v>SFS_BA</v>
      </c>
      <c r="W134" cm="1">
        <f t="array" ref="W134">_xlfn.IFS(V134="SFS_BA",1,V134="SFS_AA",2,V134="NFS",3,V134="LFS",4)</f>
        <v>1</v>
      </c>
      <c r="Y134" s="1"/>
    </row>
    <row r="135" spans="1:25" x14ac:dyDescent="0.45">
      <c r="A135">
        <v>517</v>
      </c>
      <c r="B135">
        <v>18</v>
      </c>
      <c r="C135" t="s">
        <v>17</v>
      </c>
      <c r="D135">
        <v>39.799999999999997</v>
      </c>
      <c r="E135">
        <v>0</v>
      </c>
      <c r="F135" t="s">
        <v>24</v>
      </c>
      <c r="G135" t="s">
        <v>21</v>
      </c>
      <c r="H135">
        <v>1633.96</v>
      </c>
      <c r="I135" t="str" cm="1">
        <f t="array" ref="I135">_xlfn.IFS(D135&lt;18.5,"Underweight",AND(D135&gt;=18.5,D135&lt;=24.9),"Normal weight",AND(D135&gt;=25,D135&lt;=29.9),"Overweight",D135&gt;=30,"Obese")</f>
        <v>Obese</v>
      </c>
      <c r="J135" cm="1">
        <f t="array" ref="J135">_xlfn.IFS(I135="Underweight",1,I135="Normal weight",2,I135="Overweight",3,I135="Obese",4)</f>
        <v>4</v>
      </c>
      <c r="K135" t="str" cm="1">
        <f t="array" ref="K135">_xlfn.IFS(E135=0,"Small Family Size",AND(E135&gt;=1,E135&lt;=2),"Normal Family Size",E135&gt;=3,"Large Family Size")</f>
        <v>Small Family Size</v>
      </c>
      <c r="L135" cm="1">
        <f t="array" ref="L135">_xlfn.IFS(K135="Small Family Size",1,K135="Normal Family Size",2,K135="Large Family Size",3)</f>
        <v>1</v>
      </c>
      <c r="M135" cm="1">
        <f t="array" ref="M135">_xlfn.IFS(G135="southwest",1,G135="northwest",2,G135="southeast",3,G135="northeast",4)</f>
        <v>3</v>
      </c>
      <c r="N135" t="str" cm="1">
        <f t="array" ref="N135">_xlfn.IFS(AND(E136&gt;=0,E136&lt;=2),"Normal Family Size",E136&gt;=3,"Large Family Size")</f>
        <v>Normal Family Size</v>
      </c>
      <c r="P135" t="str" cm="1">
        <f t="array" ref="P135">_xlfn.IFS(AND(E135=0,C135="female"),"Small Family Size Female",AND(E135=0,C135="male"),"Small Family Size Male",AND(E135&gt;=1,E135&lt;=2),"Normal Family Size",E135&gt;=3,"Large Family Size")</f>
        <v>Small Family Size Female</v>
      </c>
      <c r="Q135" cm="1">
        <f t="array" ref="Q135">_xlfn.IFS(P135="Small Family Size Female",1,P135="Small Family Size Male",2,P135="Normal Family Size",3,P135="Large Family Size",4)</f>
        <v>1</v>
      </c>
      <c r="R135" t="str" cm="1">
        <f t="array" ref="R135">_xlfn.IFS(AND(E135=0,F135="yes"),"Small Family Size smoker",AND(E135=0,F135="no"),"Small Family Size non-smoker",AND(E135&gt;=1,E135&lt;=2),"Normal Family Size",E135&gt;=3,"Large Family Size")</f>
        <v>Small Family Size non-smoker</v>
      </c>
      <c r="S135" cm="1">
        <f t="array" ref="S135">_xlfn.IFS(R135="Small Family Size smoker",1,R135="Small Family Size non-smoker",2,R135="Normal Family Size",3,R135="Large Family Size",4)</f>
        <v>2</v>
      </c>
      <c r="T135" s="1" t="str">
        <f t="shared" si="4"/>
        <v>Below Average</v>
      </c>
      <c r="U135" s="2">
        <f t="shared" si="5"/>
        <v>0</v>
      </c>
      <c r="V135" t="str" cm="1">
        <f t="array" ref="V135">_xlfn.IFS(AND(K135="Small Family Size",U135=1),"SFS_AA",AND(K135="Small Family Size",U135=0),"SFS_BA",AND(K135="Normal Family Size",OR(U135=1,U135=0)),"NFS",AND(K135="Large Family Size",OR(U135=1,U135=0)),"LFS")</f>
        <v>SFS_BA</v>
      </c>
      <c r="W135" cm="1">
        <f t="array" ref="W135">_xlfn.IFS(V135="SFS_BA",1,V135="SFS_AA",2,V135="NFS",3,V135="LFS",4)</f>
        <v>1</v>
      </c>
      <c r="Y135" s="1"/>
    </row>
    <row r="136" spans="1:25" x14ac:dyDescent="0.45">
      <c r="A136">
        <v>515</v>
      </c>
      <c r="B136">
        <v>28</v>
      </c>
      <c r="C136" t="s">
        <v>17</v>
      </c>
      <c r="D136">
        <v>33.1</v>
      </c>
      <c r="E136">
        <v>0</v>
      </c>
      <c r="F136" t="s">
        <v>24</v>
      </c>
      <c r="G136" t="s">
        <v>21</v>
      </c>
      <c r="H136">
        <v>3171.61</v>
      </c>
      <c r="I136" t="str" cm="1">
        <f t="array" ref="I136">_xlfn.IFS(D136&lt;18.5,"Underweight",AND(D136&gt;=18.5,D136&lt;=24.9),"Normal weight",AND(D136&gt;=25,D136&lt;=29.9),"Overweight",D136&gt;=30,"Obese")</f>
        <v>Obese</v>
      </c>
      <c r="J136" cm="1">
        <f t="array" ref="J136">_xlfn.IFS(I136="Underweight",1,I136="Normal weight",2,I136="Overweight",3,I136="Obese",4)</f>
        <v>4</v>
      </c>
      <c r="K136" t="str" cm="1">
        <f t="array" ref="K136">_xlfn.IFS(E136=0,"Small Family Size",AND(E136&gt;=1,E136&lt;=2),"Normal Family Size",E136&gt;=3,"Large Family Size")</f>
        <v>Small Family Size</v>
      </c>
      <c r="L136" cm="1">
        <f t="array" ref="L136">_xlfn.IFS(K136="Small Family Size",1,K136="Normal Family Size",2,K136="Large Family Size",3)</f>
        <v>1</v>
      </c>
      <c r="M136" cm="1">
        <f t="array" ref="M136">_xlfn.IFS(G136="southwest",1,G136="northwest",2,G136="southeast",3,G136="northeast",4)</f>
        <v>3</v>
      </c>
      <c r="N136" t="str" cm="1">
        <f t="array" ref="N136">_xlfn.IFS(AND(E137&gt;=0,E137&lt;=2),"Normal Family Size",E137&gt;=3,"Large Family Size")</f>
        <v>Normal Family Size</v>
      </c>
      <c r="P136" t="str" cm="1">
        <f t="array" ref="P136">_xlfn.IFS(AND(E136=0,C136="female"),"Small Family Size Female",AND(E136=0,C136="male"),"Small Family Size Male",AND(E136&gt;=1,E136&lt;=2),"Normal Family Size",E136&gt;=3,"Large Family Size")</f>
        <v>Small Family Size Female</v>
      </c>
      <c r="Q136" cm="1">
        <f t="array" ref="Q136">_xlfn.IFS(P136="Small Family Size Female",1,P136="Small Family Size Male",2,P136="Normal Family Size",3,P136="Large Family Size",4)</f>
        <v>1</v>
      </c>
      <c r="R136" t="str" cm="1">
        <f t="array" ref="R136">_xlfn.IFS(AND(E136=0,F136="yes"),"Small Family Size smoker",AND(E136=0,F136="no"),"Small Family Size non-smoker",AND(E136&gt;=1,E136&lt;=2),"Normal Family Size",E136&gt;=3,"Large Family Size")</f>
        <v>Small Family Size non-smoker</v>
      </c>
      <c r="S136" cm="1">
        <f t="array" ref="S136">_xlfn.IFS(R136="Small Family Size smoker",1,R136="Small Family Size non-smoker",2,R136="Normal Family Size",3,R136="Large Family Size",4)</f>
        <v>2</v>
      </c>
      <c r="T136" s="1" t="str">
        <f t="shared" si="4"/>
        <v>Below Average</v>
      </c>
      <c r="U136" s="2">
        <f t="shared" si="5"/>
        <v>0</v>
      </c>
      <c r="V136" t="str" cm="1">
        <f t="array" ref="V136">_xlfn.IFS(AND(K136="Small Family Size",U136=1),"SFS_AA",AND(K136="Small Family Size",U136=0),"SFS_BA",AND(K136="Normal Family Size",OR(U136=1,U136=0)),"NFS",AND(K136="Large Family Size",OR(U136=1,U136=0)),"LFS")</f>
        <v>SFS_BA</v>
      </c>
      <c r="W136" cm="1">
        <f t="array" ref="W136">_xlfn.IFS(V136="SFS_BA",1,V136="SFS_AA",2,V136="NFS",3,V136="LFS",4)</f>
        <v>1</v>
      </c>
      <c r="Y136" s="1"/>
    </row>
    <row r="137" spans="1:25" x14ac:dyDescent="0.45">
      <c r="A137">
        <v>502</v>
      </c>
      <c r="B137">
        <v>31</v>
      </c>
      <c r="C137" t="s">
        <v>17</v>
      </c>
      <c r="D137">
        <v>21.8</v>
      </c>
      <c r="E137">
        <v>0</v>
      </c>
      <c r="F137" t="s">
        <v>24</v>
      </c>
      <c r="G137" t="s">
        <v>20</v>
      </c>
      <c r="H137">
        <v>4134.08</v>
      </c>
      <c r="I137" t="str" cm="1">
        <f t="array" ref="I137">_xlfn.IFS(D137&lt;18.5,"Underweight",AND(D137&gt;=18.5,D137&lt;=24.9),"Normal weight",AND(D137&gt;=25,D137&lt;=29.9),"Overweight",D137&gt;=30,"Obese")</f>
        <v>Normal weight</v>
      </c>
      <c r="J137" cm="1">
        <f t="array" ref="J137">_xlfn.IFS(I137="Underweight",1,I137="Normal weight",2,I137="Overweight",3,I137="Obese",4)</f>
        <v>2</v>
      </c>
      <c r="K137" t="str" cm="1">
        <f t="array" ref="K137">_xlfn.IFS(E137=0,"Small Family Size",AND(E137&gt;=1,E137&lt;=2),"Normal Family Size",E137&gt;=3,"Large Family Size")</f>
        <v>Small Family Size</v>
      </c>
      <c r="L137" cm="1">
        <f t="array" ref="L137">_xlfn.IFS(K137="Small Family Size",1,K137="Normal Family Size",2,K137="Large Family Size",3)</f>
        <v>1</v>
      </c>
      <c r="M137" cm="1">
        <f t="array" ref="M137">_xlfn.IFS(G137="southwest",1,G137="northwest",2,G137="southeast",3,G137="northeast",4)</f>
        <v>2</v>
      </c>
      <c r="N137" t="str" cm="1">
        <f t="array" ref="N137">_xlfn.IFS(AND(E138&gt;=0,E138&lt;=2),"Normal Family Size",E138&gt;=3,"Large Family Size")</f>
        <v>Normal Family Size</v>
      </c>
      <c r="P137" t="str" cm="1">
        <f t="array" ref="P137">_xlfn.IFS(AND(E137=0,C137="female"),"Small Family Size Female",AND(E137=0,C137="male"),"Small Family Size Male",AND(E137&gt;=1,E137&lt;=2),"Normal Family Size",E137&gt;=3,"Large Family Size")</f>
        <v>Small Family Size Female</v>
      </c>
      <c r="Q137" cm="1">
        <f t="array" ref="Q137">_xlfn.IFS(P137="Small Family Size Female",1,P137="Small Family Size Male",2,P137="Normal Family Size",3,P137="Large Family Size",4)</f>
        <v>1</v>
      </c>
      <c r="R137" t="str" cm="1">
        <f t="array" ref="R137">_xlfn.IFS(AND(E137=0,F137="yes"),"Small Family Size smoker",AND(E137=0,F137="no"),"Small Family Size non-smoker",AND(E137&gt;=1,E137&lt;=2),"Normal Family Size",E137&gt;=3,"Large Family Size")</f>
        <v>Small Family Size non-smoker</v>
      </c>
      <c r="S137" cm="1">
        <f t="array" ref="S137">_xlfn.IFS(R137="Small Family Size smoker",1,R137="Small Family Size non-smoker",2,R137="Normal Family Size",3,R137="Large Family Size",4)</f>
        <v>2</v>
      </c>
      <c r="T137" s="1" t="str">
        <f t="shared" si="4"/>
        <v>Below Average</v>
      </c>
      <c r="U137" s="2">
        <f t="shared" si="5"/>
        <v>0</v>
      </c>
      <c r="V137" t="str" cm="1">
        <f t="array" ref="V137">_xlfn.IFS(AND(K137="Small Family Size",U137=1),"SFS_AA",AND(K137="Small Family Size",U137=0),"SFS_BA",AND(K137="Normal Family Size",OR(U137=1,U137=0)),"NFS",AND(K137="Large Family Size",OR(U137=1,U137=0)),"LFS")</f>
        <v>SFS_BA</v>
      </c>
      <c r="W137" cm="1">
        <f t="array" ref="W137">_xlfn.IFS(V137="SFS_BA",1,V137="SFS_AA",2,V137="NFS",3,V137="LFS",4)</f>
        <v>1</v>
      </c>
      <c r="Y137" s="1"/>
    </row>
    <row r="138" spans="1:25" x14ac:dyDescent="0.45">
      <c r="A138">
        <v>494</v>
      </c>
      <c r="B138">
        <v>25</v>
      </c>
      <c r="C138" t="s">
        <v>17</v>
      </c>
      <c r="D138">
        <v>30.3</v>
      </c>
      <c r="E138">
        <v>0</v>
      </c>
      <c r="F138" t="s">
        <v>24</v>
      </c>
      <c r="G138" t="s">
        <v>19</v>
      </c>
      <c r="H138">
        <v>2632.99</v>
      </c>
      <c r="I138" t="str" cm="1">
        <f t="array" ref="I138">_xlfn.IFS(D138&lt;18.5,"Underweight",AND(D138&gt;=18.5,D138&lt;=24.9),"Normal weight",AND(D138&gt;=25,D138&lt;=29.9),"Overweight",D138&gt;=30,"Obese")</f>
        <v>Obese</v>
      </c>
      <c r="J138" cm="1">
        <f t="array" ref="J138">_xlfn.IFS(I138="Underweight",1,I138="Normal weight",2,I138="Overweight",3,I138="Obese",4)</f>
        <v>4</v>
      </c>
      <c r="K138" t="str" cm="1">
        <f t="array" ref="K138">_xlfn.IFS(E138=0,"Small Family Size",AND(E138&gt;=1,E138&lt;=2),"Normal Family Size",E138&gt;=3,"Large Family Size")</f>
        <v>Small Family Size</v>
      </c>
      <c r="L138" cm="1">
        <f t="array" ref="L138">_xlfn.IFS(K138="Small Family Size",1,K138="Normal Family Size",2,K138="Large Family Size",3)</f>
        <v>1</v>
      </c>
      <c r="M138" cm="1">
        <f t="array" ref="M138">_xlfn.IFS(G138="southwest",1,G138="northwest",2,G138="southeast",3,G138="northeast",4)</f>
        <v>1</v>
      </c>
      <c r="N138" t="str" cm="1">
        <f t="array" ref="N138">_xlfn.IFS(AND(E139&gt;=0,E139&lt;=2),"Normal Family Size",E139&gt;=3,"Large Family Size")</f>
        <v>Normal Family Size</v>
      </c>
      <c r="P138" t="str" cm="1">
        <f t="array" ref="P138">_xlfn.IFS(AND(E138=0,C138="female"),"Small Family Size Female",AND(E138=0,C138="male"),"Small Family Size Male",AND(E138&gt;=1,E138&lt;=2),"Normal Family Size",E138&gt;=3,"Large Family Size")</f>
        <v>Small Family Size Female</v>
      </c>
      <c r="Q138" cm="1">
        <f t="array" ref="Q138">_xlfn.IFS(P138="Small Family Size Female",1,P138="Small Family Size Male",2,P138="Normal Family Size",3,P138="Large Family Size",4)</f>
        <v>1</v>
      </c>
      <c r="R138" t="str" cm="1">
        <f t="array" ref="R138">_xlfn.IFS(AND(E138=0,F138="yes"),"Small Family Size smoker",AND(E138=0,F138="no"),"Small Family Size non-smoker",AND(E138&gt;=1,E138&lt;=2),"Normal Family Size",E138&gt;=3,"Large Family Size")</f>
        <v>Small Family Size non-smoker</v>
      </c>
      <c r="S138" cm="1">
        <f t="array" ref="S138">_xlfn.IFS(R138="Small Family Size smoker",1,R138="Small Family Size non-smoker",2,R138="Normal Family Size",3,R138="Large Family Size",4)</f>
        <v>2</v>
      </c>
      <c r="T138" s="1" t="str">
        <f t="shared" si="4"/>
        <v>Below Average</v>
      </c>
      <c r="U138" s="2">
        <f t="shared" si="5"/>
        <v>0</v>
      </c>
      <c r="V138" t="str" cm="1">
        <f t="array" ref="V138">_xlfn.IFS(AND(K138="Small Family Size",U138=1),"SFS_AA",AND(K138="Small Family Size",U138=0),"SFS_BA",AND(K138="Normal Family Size",OR(U138=1,U138=0)),"NFS",AND(K138="Large Family Size",OR(U138=1,U138=0)),"LFS")</f>
        <v>SFS_BA</v>
      </c>
      <c r="W138" cm="1">
        <f t="array" ref="W138">_xlfn.IFS(V138="SFS_BA",1,V138="SFS_AA",2,V138="NFS",3,V138="LFS",4)</f>
        <v>1</v>
      </c>
      <c r="Y138" s="1"/>
    </row>
    <row r="139" spans="1:25" x14ac:dyDescent="0.45">
      <c r="A139">
        <v>493</v>
      </c>
      <c r="B139">
        <v>24</v>
      </c>
      <c r="C139" t="s">
        <v>17</v>
      </c>
      <c r="D139">
        <v>29.9</v>
      </c>
      <c r="E139">
        <v>0</v>
      </c>
      <c r="F139" t="s">
        <v>24</v>
      </c>
      <c r="G139" t="s">
        <v>20</v>
      </c>
      <c r="H139">
        <v>2850.68</v>
      </c>
      <c r="I139" t="str" cm="1">
        <f t="array" ref="I139">_xlfn.IFS(D139&lt;18.5,"Underweight",AND(D139&gt;=18.5,D139&lt;=24.9),"Normal weight",AND(D139&gt;=25,D139&lt;=29.9),"Overweight",D139&gt;=30,"Obese")</f>
        <v>Overweight</v>
      </c>
      <c r="J139" cm="1">
        <f t="array" ref="J139">_xlfn.IFS(I139="Underweight",1,I139="Normal weight",2,I139="Overweight",3,I139="Obese",4)</f>
        <v>3</v>
      </c>
      <c r="K139" t="str" cm="1">
        <f t="array" ref="K139">_xlfn.IFS(E139=0,"Small Family Size",AND(E139&gt;=1,E139&lt;=2),"Normal Family Size",E139&gt;=3,"Large Family Size")</f>
        <v>Small Family Size</v>
      </c>
      <c r="L139" cm="1">
        <f t="array" ref="L139">_xlfn.IFS(K139="Small Family Size",1,K139="Normal Family Size",2,K139="Large Family Size",3)</f>
        <v>1</v>
      </c>
      <c r="M139" cm="1">
        <f t="array" ref="M139">_xlfn.IFS(G139="southwest",1,G139="northwest",2,G139="southeast",3,G139="northeast",4)</f>
        <v>2</v>
      </c>
      <c r="N139" t="str" cm="1">
        <f t="array" ref="N139">_xlfn.IFS(AND(E140&gt;=0,E140&lt;=2),"Normal Family Size",E140&gt;=3,"Large Family Size")</f>
        <v>Normal Family Size</v>
      </c>
      <c r="P139" t="str" cm="1">
        <f t="array" ref="P139">_xlfn.IFS(AND(E139=0,C139="female"),"Small Family Size Female",AND(E139=0,C139="male"),"Small Family Size Male",AND(E139&gt;=1,E139&lt;=2),"Normal Family Size",E139&gt;=3,"Large Family Size")</f>
        <v>Small Family Size Female</v>
      </c>
      <c r="Q139" cm="1">
        <f t="array" ref="Q139">_xlfn.IFS(P139="Small Family Size Female",1,P139="Small Family Size Male",2,P139="Normal Family Size",3,P139="Large Family Size",4)</f>
        <v>1</v>
      </c>
      <c r="R139" t="str" cm="1">
        <f t="array" ref="R139">_xlfn.IFS(AND(E139=0,F139="yes"),"Small Family Size smoker",AND(E139=0,F139="no"),"Small Family Size non-smoker",AND(E139&gt;=1,E139&lt;=2),"Normal Family Size",E139&gt;=3,"Large Family Size")</f>
        <v>Small Family Size non-smoker</v>
      </c>
      <c r="S139" cm="1">
        <f t="array" ref="S139">_xlfn.IFS(R139="Small Family Size smoker",1,R139="Small Family Size non-smoker",2,R139="Normal Family Size",3,R139="Large Family Size",4)</f>
        <v>2</v>
      </c>
      <c r="T139" s="1" t="str">
        <f t="shared" si="4"/>
        <v>Below Average</v>
      </c>
      <c r="U139" s="2">
        <f t="shared" si="5"/>
        <v>0</v>
      </c>
      <c r="V139" t="str" cm="1">
        <f t="array" ref="V139">_xlfn.IFS(AND(K139="Small Family Size",U139=1),"SFS_AA",AND(K139="Small Family Size",U139=0),"SFS_BA",AND(K139="Normal Family Size",OR(U139=1,U139=0)),"NFS",AND(K139="Large Family Size",OR(U139=1,U139=0)),"LFS")</f>
        <v>SFS_BA</v>
      </c>
      <c r="W139" cm="1">
        <f t="array" ref="W139">_xlfn.IFS(V139="SFS_BA",1,V139="SFS_AA",2,V139="NFS",3,V139="LFS",4)</f>
        <v>1</v>
      </c>
      <c r="Y139" s="1"/>
    </row>
    <row r="140" spans="1:25" x14ac:dyDescent="0.45">
      <c r="A140">
        <v>491</v>
      </c>
      <c r="B140">
        <v>23</v>
      </c>
      <c r="C140" t="s">
        <v>17</v>
      </c>
      <c r="D140">
        <v>34.9</v>
      </c>
      <c r="E140">
        <v>0</v>
      </c>
      <c r="F140" t="s">
        <v>24</v>
      </c>
      <c r="G140" t="s">
        <v>22</v>
      </c>
      <c r="H140">
        <v>2899.49</v>
      </c>
      <c r="I140" t="str" cm="1">
        <f t="array" ref="I140">_xlfn.IFS(D140&lt;18.5,"Underweight",AND(D140&gt;=18.5,D140&lt;=24.9),"Normal weight",AND(D140&gt;=25,D140&lt;=29.9),"Overweight",D140&gt;=30,"Obese")</f>
        <v>Obese</v>
      </c>
      <c r="J140" cm="1">
        <f t="array" ref="J140">_xlfn.IFS(I140="Underweight",1,I140="Normal weight",2,I140="Overweight",3,I140="Obese",4)</f>
        <v>4</v>
      </c>
      <c r="K140" t="str" cm="1">
        <f t="array" ref="K140">_xlfn.IFS(E140=0,"Small Family Size",AND(E140&gt;=1,E140&lt;=2),"Normal Family Size",E140&gt;=3,"Large Family Size")</f>
        <v>Small Family Size</v>
      </c>
      <c r="L140" cm="1">
        <f t="array" ref="L140">_xlfn.IFS(K140="Small Family Size",1,K140="Normal Family Size",2,K140="Large Family Size",3)</f>
        <v>1</v>
      </c>
      <c r="M140" cm="1">
        <f t="array" ref="M140">_xlfn.IFS(G140="southwest",1,G140="northwest",2,G140="southeast",3,G140="northeast",4)</f>
        <v>4</v>
      </c>
      <c r="N140" t="str" cm="1">
        <f t="array" ref="N140">_xlfn.IFS(AND(E141&gt;=0,E141&lt;=2),"Normal Family Size",E141&gt;=3,"Large Family Size")</f>
        <v>Normal Family Size</v>
      </c>
      <c r="P140" t="str" cm="1">
        <f t="array" ref="P140">_xlfn.IFS(AND(E140=0,C140="female"),"Small Family Size Female",AND(E140=0,C140="male"),"Small Family Size Male",AND(E140&gt;=1,E140&lt;=2),"Normal Family Size",E140&gt;=3,"Large Family Size")</f>
        <v>Small Family Size Female</v>
      </c>
      <c r="Q140" cm="1">
        <f t="array" ref="Q140">_xlfn.IFS(P140="Small Family Size Female",1,P140="Small Family Size Male",2,P140="Normal Family Size",3,P140="Large Family Size",4)</f>
        <v>1</v>
      </c>
      <c r="R140" t="str" cm="1">
        <f t="array" ref="R140">_xlfn.IFS(AND(E140=0,F140="yes"),"Small Family Size smoker",AND(E140=0,F140="no"),"Small Family Size non-smoker",AND(E140&gt;=1,E140&lt;=2),"Normal Family Size",E140&gt;=3,"Large Family Size")</f>
        <v>Small Family Size non-smoker</v>
      </c>
      <c r="S140" cm="1">
        <f t="array" ref="S140">_xlfn.IFS(R140="Small Family Size smoker",1,R140="Small Family Size non-smoker",2,R140="Normal Family Size",3,R140="Large Family Size",4)</f>
        <v>2</v>
      </c>
      <c r="T140" s="1" t="str">
        <f t="shared" si="4"/>
        <v>Below Average</v>
      </c>
      <c r="U140" s="2">
        <f t="shared" si="5"/>
        <v>0</v>
      </c>
      <c r="V140" t="str" cm="1">
        <f t="array" ref="V140">_xlfn.IFS(AND(K140="Small Family Size",U140=1),"SFS_AA",AND(K140="Small Family Size",U140=0),"SFS_BA",AND(K140="Normal Family Size",OR(U140=1,U140=0)),"NFS",AND(K140="Large Family Size",OR(U140=1,U140=0)),"LFS")</f>
        <v>SFS_BA</v>
      </c>
      <c r="W140" cm="1">
        <f t="array" ref="W140">_xlfn.IFS(V140="SFS_BA",1,V140="SFS_AA",2,V140="NFS",3,V140="LFS",4)</f>
        <v>1</v>
      </c>
      <c r="Y140" s="1"/>
    </row>
    <row r="141" spans="1:25" x14ac:dyDescent="0.45">
      <c r="A141">
        <v>489</v>
      </c>
      <c r="B141">
        <v>22</v>
      </c>
      <c r="C141" t="s">
        <v>17</v>
      </c>
      <c r="D141">
        <v>27.1</v>
      </c>
      <c r="E141">
        <v>0</v>
      </c>
      <c r="F141" t="s">
        <v>24</v>
      </c>
      <c r="G141" t="s">
        <v>19</v>
      </c>
      <c r="H141">
        <v>2154.36</v>
      </c>
      <c r="I141" t="str" cm="1">
        <f t="array" ref="I141">_xlfn.IFS(D141&lt;18.5,"Underweight",AND(D141&gt;=18.5,D141&lt;=24.9),"Normal weight",AND(D141&gt;=25,D141&lt;=29.9),"Overweight",D141&gt;=30,"Obese")</f>
        <v>Overweight</v>
      </c>
      <c r="J141" cm="1">
        <f t="array" ref="J141">_xlfn.IFS(I141="Underweight",1,I141="Normal weight",2,I141="Overweight",3,I141="Obese",4)</f>
        <v>3</v>
      </c>
      <c r="K141" t="str" cm="1">
        <f t="array" ref="K141">_xlfn.IFS(E141=0,"Small Family Size",AND(E141&gt;=1,E141&lt;=2),"Normal Family Size",E141&gt;=3,"Large Family Size")</f>
        <v>Small Family Size</v>
      </c>
      <c r="L141" cm="1">
        <f t="array" ref="L141">_xlfn.IFS(K141="Small Family Size",1,K141="Normal Family Size",2,K141="Large Family Size",3)</f>
        <v>1</v>
      </c>
      <c r="M141" cm="1">
        <f t="array" ref="M141">_xlfn.IFS(G141="southwest",1,G141="northwest",2,G141="southeast",3,G141="northeast",4)</f>
        <v>1</v>
      </c>
      <c r="N141" t="str" cm="1">
        <f t="array" ref="N141">_xlfn.IFS(AND(E142&gt;=0,E142&lt;=2),"Normal Family Size",E142&gt;=3,"Large Family Size")</f>
        <v>Normal Family Size</v>
      </c>
      <c r="P141" t="str" cm="1">
        <f t="array" ref="P141">_xlfn.IFS(AND(E141=0,C141="female"),"Small Family Size Female",AND(E141=0,C141="male"),"Small Family Size Male",AND(E141&gt;=1,E141&lt;=2),"Normal Family Size",E141&gt;=3,"Large Family Size")</f>
        <v>Small Family Size Female</v>
      </c>
      <c r="Q141" cm="1">
        <f t="array" ref="Q141">_xlfn.IFS(P141="Small Family Size Female",1,P141="Small Family Size Male",2,P141="Normal Family Size",3,P141="Large Family Size",4)</f>
        <v>1</v>
      </c>
      <c r="R141" t="str" cm="1">
        <f t="array" ref="R141">_xlfn.IFS(AND(E141=0,F141="yes"),"Small Family Size smoker",AND(E141=0,F141="no"),"Small Family Size non-smoker",AND(E141&gt;=1,E141&lt;=2),"Normal Family Size",E141&gt;=3,"Large Family Size")</f>
        <v>Small Family Size non-smoker</v>
      </c>
      <c r="S141" cm="1">
        <f t="array" ref="S141">_xlfn.IFS(R141="Small Family Size smoker",1,R141="Small Family Size non-smoker",2,R141="Normal Family Size",3,R141="Large Family Size",4)</f>
        <v>2</v>
      </c>
      <c r="T141" s="1" t="str">
        <f t="shared" si="4"/>
        <v>Below Average</v>
      </c>
      <c r="U141" s="2">
        <f t="shared" si="5"/>
        <v>0</v>
      </c>
      <c r="V141" t="str" cm="1">
        <f t="array" ref="V141">_xlfn.IFS(AND(K141="Small Family Size",U141=1),"SFS_AA",AND(K141="Small Family Size",U141=0),"SFS_BA",AND(K141="Normal Family Size",OR(U141=1,U141=0)),"NFS",AND(K141="Large Family Size",OR(U141=1,U141=0)),"LFS")</f>
        <v>SFS_BA</v>
      </c>
      <c r="W141" cm="1">
        <f t="array" ref="W141">_xlfn.IFS(V141="SFS_BA",1,V141="SFS_AA",2,V141="NFS",3,V141="LFS",4)</f>
        <v>1</v>
      </c>
      <c r="Y141" s="1"/>
    </row>
    <row r="142" spans="1:25" x14ac:dyDescent="0.45">
      <c r="A142">
        <v>485</v>
      </c>
      <c r="B142">
        <v>35</v>
      </c>
      <c r="C142" t="s">
        <v>17</v>
      </c>
      <c r="D142">
        <v>26.1</v>
      </c>
      <c r="E142">
        <v>0</v>
      </c>
      <c r="F142" t="s">
        <v>24</v>
      </c>
      <c r="G142" t="s">
        <v>22</v>
      </c>
      <c r="H142">
        <v>5227.99</v>
      </c>
      <c r="I142" t="str" cm="1">
        <f t="array" ref="I142">_xlfn.IFS(D142&lt;18.5,"Underweight",AND(D142&gt;=18.5,D142&lt;=24.9),"Normal weight",AND(D142&gt;=25,D142&lt;=29.9),"Overweight",D142&gt;=30,"Obese")</f>
        <v>Overweight</v>
      </c>
      <c r="J142" cm="1">
        <f t="array" ref="J142">_xlfn.IFS(I142="Underweight",1,I142="Normal weight",2,I142="Overweight",3,I142="Obese",4)</f>
        <v>3</v>
      </c>
      <c r="K142" t="str" cm="1">
        <f t="array" ref="K142">_xlfn.IFS(E142=0,"Small Family Size",AND(E142&gt;=1,E142&lt;=2),"Normal Family Size",E142&gt;=3,"Large Family Size")</f>
        <v>Small Family Size</v>
      </c>
      <c r="L142" cm="1">
        <f t="array" ref="L142">_xlfn.IFS(K142="Small Family Size",1,K142="Normal Family Size",2,K142="Large Family Size",3)</f>
        <v>1</v>
      </c>
      <c r="M142" cm="1">
        <f t="array" ref="M142">_xlfn.IFS(G142="southwest",1,G142="northwest",2,G142="southeast",3,G142="northeast",4)</f>
        <v>4</v>
      </c>
      <c r="N142" t="str" cm="1">
        <f t="array" ref="N142">_xlfn.IFS(AND(E143&gt;=0,E143&lt;=2),"Normal Family Size",E143&gt;=3,"Large Family Size")</f>
        <v>Normal Family Size</v>
      </c>
      <c r="P142" t="str" cm="1">
        <f t="array" ref="P142">_xlfn.IFS(AND(E142=0,C142="female"),"Small Family Size Female",AND(E142=0,C142="male"),"Small Family Size Male",AND(E142&gt;=1,E142&lt;=2),"Normal Family Size",E142&gt;=3,"Large Family Size")</f>
        <v>Small Family Size Female</v>
      </c>
      <c r="Q142" cm="1">
        <f t="array" ref="Q142">_xlfn.IFS(P142="Small Family Size Female",1,P142="Small Family Size Male",2,P142="Normal Family Size",3,P142="Large Family Size",4)</f>
        <v>1</v>
      </c>
      <c r="R142" t="str" cm="1">
        <f t="array" ref="R142">_xlfn.IFS(AND(E142=0,F142="yes"),"Small Family Size smoker",AND(E142=0,F142="no"),"Small Family Size non-smoker",AND(E142&gt;=1,E142&lt;=2),"Normal Family Size",E142&gt;=3,"Large Family Size")</f>
        <v>Small Family Size non-smoker</v>
      </c>
      <c r="S142" cm="1">
        <f t="array" ref="S142">_xlfn.IFS(R142="Small Family Size smoker",1,R142="Small Family Size non-smoker",2,R142="Normal Family Size",3,R142="Large Family Size",4)</f>
        <v>2</v>
      </c>
      <c r="T142" s="1" t="str">
        <f t="shared" si="4"/>
        <v>Below Average</v>
      </c>
      <c r="U142" s="2">
        <f t="shared" si="5"/>
        <v>0</v>
      </c>
      <c r="V142" t="str" cm="1">
        <f t="array" ref="V142">_xlfn.IFS(AND(K142="Small Family Size",U142=1),"SFS_AA",AND(K142="Small Family Size",U142=0),"SFS_BA",AND(K142="Normal Family Size",OR(U142=1,U142=0)),"NFS",AND(K142="Large Family Size",OR(U142=1,U142=0)),"LFS")</f>
        <v>SFS_BA</v>
      </c>
      <c r="W142" cm="1">
        <f t="array" ref="W142">_xlfn.IFS(V142="SFS_BA",1,V142="SFS_AA",2,V142="NFS",3,V142="LFS",4)</f>
        <v>1</v>
      </c>
      <c r="Y142" s="1"/>
    </row>
    <row r="143" spans="1:25" x14ac:dyDescent="0.45">
      <c r="A143">
        <v>483</v>
      </c>
      <c r="B143">
        <v>18</v>
      </c>
      <c r="C143" t="s">
        <v>17</v>
      </c>
      <c r="D143">
        <v>28.2</v>
      </c>
      <c r="E143">
        <v>0</v>
      </c>
      <c r="F143" t="s">
        <v>24</v>
      </c>
      <c r="G143" t="s">
        <v>22</v>
      </c>
      <c r="H143">
        <v>2200.83</v>
      </c>
      <c r="I143" t="str" cm="1">
        <f t="array" ref="I143">_xlfn.IFS(D143&lt;18.5,"Underweight",AND(D143&gt;=18.5,D143&lt;=24.9),"Normal weight",AND(D143&gt;=25,D143&lt;=29.9),"Overweight",D143&gt;=30,"Obese")</f>
        <v>Overweight</v>
      </c>
      <c r="J143" cm="1">
        <f t="array" ref="J143">_xlfn.IFS(I143="Underweight",1,I143="Normal weight",2,I143="Overweight",3,I143="Obese",4)</f>
        <v>3</v>
      </c>
      <c r="K143" t="str" cm="1">
        <f t="array" ref="K143">_xlfn.IFS(E143=0,"Small Family Size",AND(E143&gt;=1,E143&lt;=2),"Normal Family Size",E143&gt;=3,"Large Family Size")</f>
        <v>Small Family Size</v>
      </c>
      <c r="L143" cm="1">
        <f t="array" ref="L143">_xlfn.IFS(K143="Small Family Size",1,K143="Normal Family Size",2,K143="Large Family Size",3)</f>
        <v>1</v>
      </c>
      <c r="M143" cm="1">
        <f t="array" ref="M143">_xlfn.IFS(G143="southwest",1,G143="northwest",2,G143="southeast",3,G143="northeast",4)</f>
        <v>4</v>
      </c>
      <c r="N143" t="str" cm="1">
        <f t="array" ref="N143">_xlfn.IFS(AND(E144&gt;=0,E144&lt;=2),"Normal Family Size",E144&gt;=3,"Large Family Size")</f>
        <v>Normal Family Size</v>
      </c>
      <c r="P143" t="str" cm="1">
        <f t="array" ref="P143">_xlfn.IFS(AND(E143=0,C143="female"),"Small Family Size Female",AND(E143=0,C143="male"),"Small Family Size Male",AND(E143&gt;=1,E143&lt;=2),"Normal Family Size",E143&gt;=3,"Large Family Size")</f>
        <v>Small Family Size Female</v>
      </c>
      <c r="Q143" cm="1">
        <f t="array" ref="Q143">_xlfn.IFS(P143="Small Family Size Female",1,P143="Small Family Size Male",2,P143="Normal Family Size",3,P143="Large Family Size",4)</f>
        <v>1</v>
      </c>
      <c r="R143" t="str" cm="1">
        <f t="array" ref="R143">_xlfn.IFS(AND(E143=0,F143="yes"),"Small Family Size smoker",AND(E143=0,F143="no"),"Small Family Size non-smoker",AND(E143&gt;=1,E143&lt;=2),"Normal Family Size",E143&gt;=3,"Large Family Size")</f>
        <v>Small Family Size non-smoker</v>
      </c>
      <c r="S143" cm="1">
        <f t="array" ref="S143">_xlfn.IFS(R143="Small Family Size smoker",1,R143="Small Family Size non-smoker",2,R143="Normal Family Size",3,R143="Large Family Size",4)</f>
        <v>2</v>
      </c>
      <c r="T143" s="1" t="str">
        <f t="shared" si="4"/>
        <v>Below Average</v>
      </c>
      <c r="U143" s="2">
        <f t="shared" si="5"/>
        <v>0</v>
      </c>
      <c r="V143" t="str" cm="1">
        <f t="array" ref="V143">_xlfn.IFS(AND(K143="Small Family Size",U143=1),"SFS_AA",AND(K143="Small Family Size",U143=0),"SFS_BA",AND(K143="Normal Family Size",OR(U143=1,U143=0)),"NFS",AND(K143="Large Family Size",OR(U143=1,U143=0)),"LFS")</f>
        <v>SFS_BA</v>
      </c>
      <c r="W143" cm="1">
        <f t="array" ref="W143">_xlfn.IFS(V143="SFS_BA",1,V143="SFS_AA",2,V143="NFS",3,V143="LFS",4)</f>
        <v>1</v>
      </c>
      <c r="Y143" s="1"/>
    </row>
    <row r="144" spans="1:25" x14ac:dyDescent="0.45">
      <c r="A144">
        <v>481</v>
      </c>
      <c r="B144">
        <v>32</v>
      </c>
      <c r="C144" t="s">
        <v>17</v>
      </c>
      <c r="D144">
        <v>41.1</v>
      </c>
      <c r="E144">
        <v>0</v>
      </c>
      <c r="F144" t="s">
        <v>24</v>
      </c>
      <c r="G144" t="s">
        <v>19</v>
      </c>
      <c r="H144">
        <v>3989.84</v>
      </c>
      <c r="I144" t="str" cm="1">
        <f t="array" ref="I144">_xlfn.IFS(D144&lt;18.5,"Underweight",AND(D144&gt;=18.5,D144&lt;=24.9),"Normal weight",AND(D144&gt;=25,D144&lt;=29.9),"Overweight",D144&gt;=30,"Obese")</f>
        <v>Obese</v>
      </c>
      <c r="J144" cm="1">
        <f t="array" ref="J144">_xlfn.IFS(I144="Underweight",1,I144="Normal weight",2,I144="Overweight",3,I144="Obese",4)</f>
        <v>4</v>
      </c>
      <c r="K144" t="str" cm="1">
        <f t="array" ref="K144">_xlfn.IFS(E144=0,"Small Family Size",AND(E144&gt;=1,E144&lt;=2),"Normal Family Size",E144&gt;=3,"Large Family Size")</f>
        <v>Small Family Size</v>
      </c>
      <c r="L144" cm="1">
        <f t="array" ref="L144">_xlfn.IFS(K144="Small Family Size",1,K144="Normal Family Size",2,K144="Large Family Size",3)</f>
        <v>1</v>
      </c>
      <c r="M144" cm="1">
        <f t="array" ref="M144">_xlfn.IFS(G144="southwest",1,G144="northwest",2,G144="southeast",3,G144="northeast",4)</f>
        <v>1</v>
      </c>
      <c r="N144" t="str" cm="1">
        <f t="array" ref="N144">_xlfn.IFS(AND(E145&gt;=0,E145&lt;=2),"Normal Family Size",E145&gt;=3,"Large Family Size")</f>
        <v>Normal Family Size</v>
      </c>
      <c r="P144" t="str" cm="1">
        <f t="array" ref="P144">_xlfn.IFS(AND(E144=0,C144="female"),"Small Family Size Female",AND(E144=0,C144="male"),"Small Family Size Male",AND(E144&gt;=1,E144&lt;=2),"Normal Family Size",E144&gt;=3,"Large Family Size")</f>
        <v>Small Family Size Female</v>
      </c>
      <c r="Q144" cm="1">
        <f t="array" ref="Q144">_xlfn.IFS(P144="Small Family Size Female",1,P144="Small Family Size Male",2,P144="Normal Family Size",3,P144="Large Family Size",4)</f>
        <v>1</v>
      </c>
      <c r="R144" t="str" cm="1">
        <f t="array" ref="R144">_xlfn.IFS(AND(E144=0,F144="yes"),"Small Family Size smoker",AND(E144=0,F144="no"),"Small Family Size non-smoker",AND(E144&gt;=1,E144&lt;=2),"Normal Family Size",E144&gt;=3,"Large Family Size")</f>
        <v>Small Family Size non-smoker</v>
      </c>
      <c r="S144" cm="1">
        <f t="array" ref="S144">_xlfn.IFS(R144="Small Family Size smoker",1,R144="Small Family Size non-smoker",2,R144="Normal Family Size",3,R144="Large Family Size",4)</f>
        <v>2</v>
      </c>
      <c r="T144" s="1" t="str">
        <f t="shared" si="4"/>
        <v>Below Average</v>
      </c>
      <c r="U144" s="2">
        <f t="shared" si="5"/>
        <v>0</v>
      </c>
      <c r="V144" t="str" cm="1">
        <f t="array" ref="V144">_xlfn.IFS(AND(K144="Small Family Size",U144=1),"SFS_AA",AND(K144="Small Family Size",U144=0),"SFS_BA",AND(K144="Normal Family Size",OR(U144=1,U144=0)),"NFS",AND(K144="Large Family Size",OR(U144=1,U144=0)),"LFS")</f>
        <v>SFS_BA</v>
      </c>
      <c r="W144" cm="1">
        <f t="array" ref="W144">_xlfn.IFS(V144="SFS_BA",1,V144="SFS_AA",2,V144="NFS",3,V144="LFS",4)</f>
        <v>1</v>
      </c>
      <c r="Y144" s="1"/>
    </row>
    <row r="145" spans="1:25" x14ac:dyDescent="0.45">
      <c r="A145">
        <v>480</v>
      </c>
      <c r="B145">
        <v>20</v>
      </c>
      <c r="C145" t="s">
        <v>17</v>
      </c>
      <c r="D145">
        <v>30.6</v>
      </c>
      <c r="E145">
        <v>0</v>
      </c>
      <c r="F145" t="s">
        <v>24</v>
      </c>
      <c r="G145" t="s">
        <v>22</v>
      </c>
      <c r="H145">
        <v>2459.7199999999998</v>
      </c>
      <c r="I145" t="str" cm="1">
        <f t="array" ref="I145">_xlfn.IFS(D145&lt;18.5,"Underweight",AND(D145&gt;=18.5,D145&lt;=24.9),"Normal weight",AND(D145&gt;=25,D145&lt;=29.9),"Overweight",D145&gt;=30,"Obese")</f>
        <v>Obese</v>
      </c>
      <c r="J145" cm="1">
        <f t="array" ref="J145">_xlfn.IFS(I145="Underweight",1,I145="Normal weight",2,I145="Overweight",3,I145="Obese",4)</f>
        <v>4</v>
      </c>
      <c r="K145" t="str" cm="1">
        <f t="array" ref="K145">_xlfn.IFS(E145=0,"Small Family Size",AND(E145&gt;=1,E145&lt;=2),"Normal Family Size",E145&gt;=3,"Large Family Size")</f>
        <v>Small Family Size</v>
      </c>
      <c r="L145" cm="1">
        <f t="array" ref="L145">_xlfn.IFS(K145="Small Family Size",1,K145="Normal Family Size",2,K145="Large Family Size",3)</f>
        <v>1</v>
      </c>
      <c r="M145" cm="1">
        <f t="array" ref="M145">_xlfn.IFS(G145="southwest",1,G145="northwest",2,G145="southeast",3,G145="northeast",4)</f>
        <v>4</v>
      </c>
      <c r="N145" t="str" cm="1">
        <f t="array" ref="N145">_xlfn.IFS(AND(E146&gt;=0,E146&lt;=2),"Normal Family Size",E146&gt;=3,"Large Family Size")</f>
        <v>Normal Family Size</v>
      </c>
      <c r="P145" t="str" cm="1">
        <f t="array" ref="P145">_xlfn.IFS(AND(E145=0,C145="female"),"Small Family Size Female",AND(E145=0,C145="male"),"Small Family Size Male",AND(E145&gt;=1,E145&lt;=2),"Normal Family Size",E145&gt;=3,"Large Family Size")</f>
        <v>Small Family Size Female</v>
      </c>
      <c r="Q145" cm="1">
        <f t="array" ref="Q145">_xlfn.IFS(P145="Small Family Size Female",1,P145="Small Family Size Male",2,P145="Normal Family Size",3,P145="Large Family Size",4)</f>
        <v>1</v>
      </c>
      <c r="R145" t="str" cm="1">
        <f t="array" ref="R145">_xlfn.IFS(AND(E145=0,F145="yes"),"Small Family Size smoker",AND(E145=0,F145="no"),"Small Family Size non-smoker",AND(E145&gt;=1,E145&lt;=2),"Normal Family Size",E145&gt;=3,"Large Family Size")</f>
        <v>Small Family Size non-smoker</v>
      </c>
      <c r="S145" cm="1">
        <f t="array" ref="S145">_xlfn.IFS(R145="Small Family Size smoker",1,R145="Small Family Size non-smoker",2,R145="Normal Family Size",3,R145="Large Family Size",4)</f>
        <v>2</v>
      </c>
      <c r="T145" s="1" t="str">
        <f t="shared" si="4"/>
        <v>Below Average</v>
      </c>
      <c r="U145" s="2">
        <f t="shared" si="5"/>
        <v>0</v>
      </c>
      <c r="V145" t="str" cm="1">
        <f t="array" ref="V145">_xlfn.IFS(AND(K145="Small Family Size",U145=1),"SFS_AA",AND(K145="Small Family Size",U145=0),"SFS_BA",AND(K145="Normal Family Size",OR(U145=1,U145=0)),"NFS",AND(K145="Large Family Size",OR(U145=1,U145=0)),"LFS")</f>
        <v>SFS_BA</v>
      </c>
      <c r="W145" cm="1">
        <f t="array" ref="W145">_xlfn.IFS(V145="SFS_BA",1,V145="SFS_AA",2,V145="NFS",3,V145="LFS",4)</f>
        <v>1</v>
      </c>
      <c r="Y145" s="1"/>
    </row>
    <row r="146" spans="1:25" x14ac:dyDescent="0.45">
      <c r="A146">
        <v>474</v>
      </c>
      <c r="B146">
        <v>18</v>
      </c>
      <c r="C146" t="s">
        <v>17</v>
      </c>
      <c r="D146">
        <v>30.3</v>
      </c>
      <c r="E146">
        <v>0</v>
      </c>
      <c r="F146" t="s">
        <v>24</v>
      </c>
      <c r="G146" t="s">
        <v>22</v>
      </c>
      <c r="H146">
        <v>2203.7399999999998</v>
      </c>
      <c r="I146" t="str" cm="1">
        <f t="array" ref="I146">_xlfn.IFS(D146&lt;18.5,"Underweight",AND(D146&gt;=18.5,D146&lt;=24.9),"Normal weight",AND(D146&gt;=25,D146&lt;=29.9),"Overweight",D146&gt;=30,"Obese")</f>
        <v>Obese</v>
      </c>
      <c r="J146" cm="1">
        <f t="array" ref="J146">_xlfn.IFS(I146="Underweight",1,I146="Normal weight",2,I146="Overweight",3,I146="Obese",4)</f>
        <v>4</v>
      </c>
      <c r="K146" t="str" cm="1">
        <f t="array" ref="K146">_xlfn.IFS(E146=0,"Small Family Size",AND(E146&gt;=1,E146&lt;=2),"Normal Family Size",E146&gt;=3,"Large Family Size")</f>
        <v>Small Family Size</v>
      </c>
      <c r="L146" cm="1">
        <f t="array" ref="L146">_xlfn.IFS(K146="Small Family Size",1,K146="Normal Family Size",2,K146="Large Family Size",3)</f>
        <v>1</v>
      </c>
      <c r="M146" cm="1">
        <f t="array" ref="M146">_xlfn.IFS(G146="southwest",1,G146="northwest",2,G146="southeast",3,G146="northeast",4)</f>
        <v>4</v>
      </c>
      <c r="N146" t="str" cm="1">
        <f t="array" ref="N146">_xlfn.IFS(AND(E147&gt;=0,E147&lt;=2),"Normal Family Size",E147&gt;=3,"Large Family Size")</f>
        <v>Normal Family Size</v>
      </c>
      <c r="P146" t="str" cm="1">
        <f t="array" ref="P146">_xlfn.IFS(AND(E146=0,C146="female"),"Small Family Size Female",AND(E146=0,C146="male"),"Small Family Size Male",AND(E146&gt;=1,E146&lt;=2),"Normal Family Size",E146&gt;=3,"Large Family Size")</f>
        <v>Small Family Size Female</v>
      </c>
      <c r="Q146" cm="1">
        <f t="array" ref="Q146">_xlfn.IFS(P146="Small Family Size Female",1,P146="Small Family Size Male",2,P146="Normal Family Size",3,P146="Large Family Size",4)</f>
        <v>1</v>
      </c>
      <c r="R146" t="str" cm="1">
        <f t="array" ref="R146">_xlfn.IFS(AND(E146=0,F146="yes"),"Small Family Size smoker",AND(E146=0,F146="no"),"Small Family Size non-smoker",AND(E146&gt;=1,E146&lt;=2),"Normal Family Size",E146&gt;=3,"Large Family Size")</f>
        <v>Small Family Size non-smoker</v>
      </c>
      <c r="S146" cm="1">
        <f t="array" ref="S146">_xlfn.IFS(R146="Small Family Size smoker",1,R146="Small Family Size non-smoker",2,R146="Normal Family Size",3,R146="Large Family Size",4)</f>
        <v>2</v>
      </c>
      <c r="T146" s="1" t="str">
        <f t="shared" si="4"/>
        <v>Below Average</v>
      </c>
      <c r="U146" s="2">
        <f t="shared" si="5"/>
        <v>0</v>
      </c>
      <c r="V146" t="str" cm="1">
        <f t="array" ref="V146">_xlfn.IFS(AND(K146="Small Family Size",U146=1),"SFS_AA",AND(K146="Small Family Size",U146=0),"SFS_BA",AND(K146="Normal Family Size",OR(U146=1,U146=0)),"NFS",AND(K146="Large Family Size",OR(U146=1,U146=0)),"LFS")</f>
        <v>SFS_BA</v>
      </c>
      <c r="W146" cm="1">
        <f t="array" ref="W146">_xlfn.IFS(V146="SFS_BA",1,V146="SFS_AA",2,V146="NFS",3,V146="LFS",4)</f>
        <v>1</v>
      </c>
      <c r="Y146" s="1"/>
    </row>
    <row r="147" spans="1:25" x14ac:dyDescent="0.45">
      <c r="A147">
        <v>473</v>
      </c>
      <c r="B147">
        <v>20</v>
      </c>
      <c r="C147" t="s">
        <v>17</v>
      </c>
      <c r="D147">
        <v>31.9</v>
      </c>
      <c r="E147">
        <v>0</v>
      </c>
      <c r="F147" t="s">
        <v>24</v>
      </c>
      <c r="G147" t="s">
        <v>20</v>
      </c>
      <c r="H147">
        <v>2261.5700000000002</v>
      </c>
      <c r="I147" t="str" cm="1">
        <f t="array" ref="I147">_xlfn.IFS(D147&lt;18.5,"Underweight",AND(D147&gt;=18.5,D147&lt;=24.9),"Normal weight",AND(D147&gt;=25,D147&lt;=29.9),"Overweight",D147&gt;=30,"Obese")</f>
        <v>Obese</v>
      </c>
      <c r="J147" cm="1">
        <f t="array" ref="J147">_xlfn.IFS(I147="Underweight",1,I147="Normal weight",2,I147="Overweight",3,I147="Obese",4)</f>
        <v>4</v>
      </c>
      <c r="K147" t="str" cm="1">
        <f t="array" ref="K147">_xlfn.IFS(E147=0,"Small Family Size",AND(E147&gt;=1,E147&lt;=2),"Normal Family Size",E147&gt;=3,"Large Family Size")</f>
        <v>Small Family Size</v>
      </c>
      <c r="L147" cm="1">
        <f t="array" ref="L147">_xlfn.IFS(K147="Small Family Size",1,K147="Normal Family Size",2,K147="Large Family Size",3)</f>
        <v>1</v>
      </c>
      <c r="M147" cm="1">
        <f t="array" ref="M147">_xlfn.IFS(G147="southwest",1,G147="northwest",2,G147="southeast",3,G147="northeast",4)</f>
        <v>2</v>
      </c>
      <c r="N147" t="str" cm="1">
        <f t="array" ref="N147">_xlfn.IFS(AND(E148&gt;=0,E148&lt;=2),"Normal Family Size",E148&gt;=3,"Large Family Size")</f>
        <v>Normal Family Size</v>
      </c>
      <c r="P147" t="str" cm="1">
        <f t="array" ref="P147">_xlfn.IFS(AND(E147=0,C147="female"),"Small Family Size Female",AND(E147=0,C147="male"),"Small Family Size Male",AND(E147&gt;=1,E147&lt;=2),"Normal Family Size",E147&gt;=3,"Large Family Size")</f>
        <v>Small Family Size Female</v>
      </c>
      <c r="Q147" cm="1">
        <f t="array" ref="Q147">_xlfn.IFS(P147="Small Family Size Female",1,P147="Small Family Size Male",2,P147="Normal Family Size",3,P147="Large Family Size",4)</f>
        <v>1</v>
      </c>
      <c r="R147" t="str" cm="1">
        <f t="array" ref="R147">_xlfn.IFS(AND(E147=0,F147="yes"),"Small Family Size smoker",AND(E147=0,F147="no"),"Small Family Size non-smoker",AND(E147&gt;=1,E147&lt;=2),"Normal Family Size",E147&gt;=3,"Large Family Size")</f>
        <v>Small Family Size non-smoker</v>
      </c>
      <c r="S147" cm="1">
        <f t="array" ref="S147">_xlfn.IFS(R147="Small Family Size smoker",1,R147="Small Family Size non-smoker",2,R147="Normal Family Size",3,R147="Large Family Size",4)</f>
        <v>2</v>
      </c>
      <c r="T147" s="1" t="str">
        <f t="shared" si="4"/>
        <v>Below Average</v>
      </c>
      <c r="U147" s="2">
        <f t="shared" si="5"/>
        <v>0</v>
      </c>
      <c r="V147" t="str" cm="1">
        <f t="array" ref="V147">_xlfn.IFS(AND(K147="Small Family Size",U147=1),"SFS_AA",AND(K147="Small Family Size",U147=0),"SFS_BA",AND(K147="Normal Family Size",OR(U147=1,U147=0)),"NFS",AND(K147="Large Family Size",OR(U147=1,U147=0)),"LFS")</f>
        <v>SFS_BA</v>
      </c>
      <c r="W147" cm="1">
        <f t="array" ref="W147">_xlfn.IFS(V147="SFS_BA",1,V147="SFS_AA",2,V147="NFS",3,V147="LFS",4)</f>
        <v>1</v>
      </c>
      <c r="Y147" s="1"/>
    </row>
    <row r="148" spans="1:25" x14ac:dyDescent="0.45">
      <c r="A148">
        <v>471</v>
      </c>
      <c r="B148">
        <v>26</v>
      </c>
      <c r="C148" t="s">
        <v>17</v>
      </c>
      <c r="D148">
        <v>22.2</v>
      </c>
      <c r="E148">
        <v>0</v>
      </c>
      <c r="F148" t="s">
        <v>24</v>
      </c>
      <c r="G148" t="s">
        <v>20</v>
      </c>
      <c r="H148">
        <v>3176.29</v>
      </c>
      <c r="I148" t="str" cm="1">
        <f t="array" ref="I148">_xlfn.IFS(D148&lt;18.5,"Underweight",AND(D148&gt;=18.5,D148&lt;=24.9),"Normal weight",AND(D148&gt;=25,D148&lt;=29.9),"Overweight",D148&gt;=30,"Obese")</f>
        <v>Normal weight</v>
      </c>
      <c r="J148" cm="1">
        <f t="array" ref="J148">_xlfn.IFS(I148="Underweight",1,I148="Normal weight",2,I148="Overweight",3,I148="Obese",4)</f>
        <v>2</v>
      </c>
      <c r="K148" t="str" cm="1">
        <f t="array" ref="K148">_xlfn.IFS(E148=0,"Small Family Size",AND(E148&gt;=1,E148&lt;=2),"Normal Family Size",E148&gt;=3,"Large Family Size")</f>
        <v>Small Family Size</v>
      </c>
      <c r="L148" cm="1">
        <f t="array" ref="L148">_xlfn.IFS(K148="Small Family Size",1,K148="Normal Family Size",2,K148="Large Family Size",3)</f>
        <v>1</v>
      </c>
      <c r="M148" cm="1">
        <f t="array" ref="M148">_xlfn.IFS(G148="southwest",1,G148="northwest",2,G148="southeast",3,G148="northeast",4)</f>
        <v>2</v>
      </c>
      <c r="N148" t="str" cm="1">
        <f t="array" ref="N148">_xlfn.IFS(AND(E149&gt;=0,E149&lt;=2),"Normal Family Size",E149&gt;=3,"Large Family Size")</f>
        <v>Normal Family Size</v>
      </c>
      <c r="P148" t="str" cm="1">
        <f t="array" ref="P148">_xlfn.IFS(AND(E148=0,C148="female"),"Small Family Size Female",AND(E148=0,C148="male"),"Small Family Size Male",AND(E148&gt;=1,E148&lt;=2),"Normal Family Size",E148&gt;=3,"Large Family Size")</f>
        <v>Small Family Size Female</v>
      </c>
      <c r="Q148" cm="1">
        <f t="array" ref="Q148">_xlfn.IFS(P148="Small Family Size Female",1,P148="Small Family Size Male",2,P148="Normal Family Size",3,P148="Large Family Size",4)</f>
        <v>1</v>
      </c>
      <c r="R148" t="str" cm="1">
        <f t="array" ref="R148">_xlfn.IFS(AND(E148=0,F148="yes"),"Small Family Size smoker",AND(E148=0,F148="no"),"Small Family Size non-smoker",AND(E148&gt;=1,E148&lt;=2),"Normal Family Size",E148&gt;=3,"Large Family Size")</f>
        <v>Small Family Size non-smoker</v>
      </c>
      <c r="S148" cm="1">
        <f t="array" ref="S148">_xlfn.IFS(R148="Small Family Size smoker",1,R148="Small Family Size non-smoker",2,R148="Normal Family Size",3,R148="Large Family Size",4)</f>
        <v>2</v>
      </c>
      <c r="T148" s="1" t="str">
        <f t="shared" si="4"/>
        <v>Below Average</v>
      </c>
      <c r="U148" s="2">
        <f t="shared" si="5"/>
        <v>0</v>
      </c>
      <c r="V148" t="str" cm="1">
        <f t="array" ref="V148">_xlfn.IFS(AND(K148="Small Family Size",U148=1),"SFS_AA",AND(K148="Small Family Size",U148=0),"SFS_BA",AND(K148="Normal Family Size",OR(U148=1,U148=0)),"NFS",AND(K148="Large Family Size",OR(U148=1,U148=0)),"LFS")</f>
        <v>SFS_BA</v>
      </c>
      <c r="W148" cm="1">
        <f t="array" ref="W148">_xlfn.IFS(V148="SFS_BA",1,V148="SFS_AA",2,V148="NFS",3,V148="LFS",4)</f>
        <v>1</v>
      </c>
      <c r="Y148" s="1"/>
    </row>
    <row r="149" spans="1:25" x14ac:dyDescent="0.45">
      <c r="A149">
        <v>466</v>
      </c>
      <c r="B149">
        <v>19</v>
      </c>
      <c r="C149" t="s">
        <v>17</v>
      </c>
      <c r="D149">
        <v>18.600000000000001</v>
      </c>
      <c r="E149">
        <v>0</v>
      </c>
      <c r="F149" t="s">
        <v>24</v>
      </c>
      <c r="G149" t="s">
        <v>19</v>
      </c>
      <c r="H149">
        <v>1728.9</v>
      </c>
      <c r="I149" t="str" cm="1">
        <f t="array" ref="I149">_xlfn.IFS(D149&lt;18.5,"Underweight",AND(D149&gt;=18.5,D149&lt;=24.9),"Normal weight",AND(D149&gt;=25,D149&lt;=29.9),"Overweight",D149&gt;=30,"Obese")</f>
        <v>Normal weight</v>
      </c>
      <c r="J149" cm="1">
        <f t="array" ref="J149">_xlfn.IFS(I149="Underweight",1,I149="Normal weight",2,I149="Overweight",3,I149="Obese",4)</f>
        <v>2</v>
      </c>
      <c r="K149" t="str" cm="1">
        <f t="array" ref="K149">_xlfn.IFS(E149=0,"Small Family Size",AND(E149&gt;=1,E149&lt;=2),"Normal Family Size",E149&gt;=3,"Large Family Size")</f>
        <v>Small Family Size</v>
      </c>
      <c r="L149" cm="1">
        <f t="array" ref="L149">_xlfn.IFS(K149="Small Family Size",1,K149="Normal Family Size",2,K149="Large Family Size",3)</f>
        <v>1</v>
      </c>
      <c r="M149" cm="1">
        <f t="array" ref="M149">_xlfn.IFS(G149="southwest",1,G149="northwest",2,G149="southeast",3,G149="northeast",4)</f>
        <v>1</v>
      </c>
      <c r="N149" t="str" cm="1">
        <f t="array" ref="N149">_xlfn.IFS(AND(E150&gt;=0,E150&lt;=2),"Normal Family Size",E150&gt;=3,"Large Family Size")</f>
        <v>Normal Family Size</v>
      </c>
      <c r="P149" t="str" cm="1">
        <f t="array" ref="P149">_xlfn.IFS(AND(E149=0,C149="female"),"Small Family Size Female",AND(E149=0,C149="male"),"Small Family Size Male",AND(E149&gt;=1,E149&lt;=2),"Normal Family Size",E149&gt;=3,"Large Family Size")</f>
        <v>Small Family Size Female</v>
      </c>
      <c r="Q149" cm="1">
        <f t="array" ref="Q149">_xlfn.IFS(P149="Small Family Size Female",1,P149="Small Family Size Male",2,P149="Normal Family Size",3,P149="Large Family Size",4)</f>
        <v>1</v>
      </c>
      <c r="R149" t="str" cm="1">
        <f t="array" ref="R149">_xlfn.IFS(AND(E149=0,F149="yes"),"Small Family Size smoker",AND(E149=0,F149="no"),"Small Family Size non-smoker",AND(E149&gt;=1,E149&lt;=2),"Normal Family Size",E149&gt;=3,"Large Family Size")</f>
        <v>Small Family Size non-smoker</v>
      </c>
      <c r="S149" cm="1">
        <f t="array" ref="S149">_xlfn.IFS(R149="Small Family Size smoker",1,R149="Small Family Size non-smoker",2,R149="Normal Family Size",3,R149="Large Family Size",4)</f>
        <v>2</v>
      </c>
      <c r="T149" s="1" t="str">
        <f t="shared" si="4"/>
        <v>Below Average</v>
      </c>
      <c r="U149" s="2">
        <f t="shared" si="5"/>
        <v>0</v>
      </c>
      <c r="V149" t="str" cm="1">
        <f t="array" ref="V149">_xlfn.IFS(AND(K149="Small Family Size",U149=1),"SFS_AA",AND(K149="Small Family Size",U149=0),"SFS_BA",AND(K149="Normal Family Size",OR(U149=1,U149=0)),"NFS",AND(K149="Large Family Size",OR(U149=1,U149=0)),"LFS")</f>
        <v>SFS_BA</v>
      </c>
      <c r="W149" cm="1">
        <f t="array" ref="W149">_xlfn.IFS(V149="SFS_BA",1,V149="SFS_AA",2,V149="NFS",3,V149="LFS",4)</f>
        <v>1</v>
      </c>
      <c r="Y149" s="1"/>
    </row>
    <row r="150" spans="1:25" x14ac:dyDescent="0.45">
      <c r="A150">
        <v>445</v>
      </c>
      <c r="B150">
        <v>24</v>
      </c>
      <c r="C150" t="s">
        <v>17</v>
      </c>
      <c r="D150">
        <v>39.5</v>
      </c>
      <c r="E150">
        <v>0</v>
      </c>
      <c r="F150" t="s">
        <v>24</v>
      </c>
      <c r="G150" t="s">
        <v>21</v>
      </c>
      <c r="H150">
        <v>2480.98</v>
      </c>
      <c r="I150" t="str" cm="1">
        <f t="array" ref="I150">_xlfn.IFS(D150&lt;18.5,"Underweight",AND(D150&gt;=18.5,D150&lt;=24.9),"Normal weight",AND(D150&gt;=25,D150&lt;=29.9),"Overweight",D150&gt;=30,"Obese")</f>
        <v>Obese</v>
      </c>
      <c r="J150" cm="1">
        <f t="array" ref="J150">_xlfn.IFS(I150="Underweight",1,I150="Normal weight",2,I150="Overweight",3,I150="Obese",4)</f>
        <v>4</v>
      </c>
      <c r="K150" t="str" cm="1">
        <f t="array" ref="K150">_xlfn.IFS(E150=0,"Small Family Size",AND(E150&gt;=1,E150&lt;=2),"Normal Family Size",E150&gt;=3,"Large Family Size")</f>
        <v>Small Family Size</v>
      </c>
      <c r="L150" cm="1">
        <f t="array" ref="L150">_xlfn.IFS(K150="Small Family Size",1,K150="Normal Family Size",2,K150="Large Family Size",3)</f>
        <v>1</v>
      </c>
      <c r="M150" cm="1">
        <f t="array" ref="M150">_xlfn.IFS(G150="southwest",1,G150="northwest",2,G150="southeast",3,G150="northeast",4)</f>
        <v>3</v>
      </c>
      <c r="N150" t="str" cm="1">
        <f t="array" ref="N150">_xlfn.IFS(AND(E151&gt;=0,E151&lt;=2),"Normal Family Size",E151&gt;=3,"Large Family Size")</f>
        <v>Normal Family Size</v>
      </c>
      <c r="P150" t="str" cm="1">
        <f t="array" ref="P150">_xlfn.IFS(AND(E150=0,C150="female"),"Small Family Size Female",AND(E150=0,C150="male"),"Small Family Size Male",AND(E150&gt;=1,E150&lt;=2),"Normal Family Size",E150&gt;=3,"Large Family Size")</f>
        <v>Small Family Size Female</v>
      </c>
      <c r="Q150" cm="1">
        <f t="array" ref="Q150">_xlfn.IFS(P150="Small Family Size Female",1,P150="Small Family Size Male",2,P150="Normal Family Size",3,P150="Large Family Size",4)</f>
        <v>1</v>
      </c>
      <c r="R150" t="str" cm="1">
        <f t="array" ref="R150">_xlfn.IFS(AND(E150=0,F150="yes"),"Small Family Size smoker",AND(E150=0,F150="no"),"Small Family Size non-smoker",AND(E150&gt;=1,E150&lt;=2),"Normal Family Size",E150&gt;=3,"Large Family Size")</f>
        <v>Small Family Size non-smoker</v>
      </c>
      <c r="S150" cm="1">
        <f t="array" ref="S150">_xlfn.IFS(R150="Small Family Size smoker",1,R150="Small Family Size non-smoker",2,R150="Normal Family Size",3,R150="Large Family Size",4)</f>
        <v>2</v>
      </c>
      <c r="T150" s="1" t="str">
        <f t="shared" si="4"/>
        <v>Below Average</v>
      </c>
      <c r="U150" s="2">
        <f t="shared" si="5"/>
        <v>0</v>
      </c>
      <c r="V150" t="str" cm="1">
        <f t="array" ref="V150">_xlfn.IFS(AND(K150="Small Family Size",U150=1),"SFS_AA",AND(K150="Small Family Size",U150=0),"SFS_BA",AND(K150="Normal Family Size",OR(U150=1,U150=0)),"NFS",AND(K150="Large Family Size",OR(U150=1,U150=0)),"LFS")</f>
        <v>SFS_BA</v>
      </c>
      <c r="W150" cm="1">
        <f t="array" ref="W150">_xlfn.IFS(V150="SFS_BA",1,V150="SFS_AA",2,V150="NFS",3,V150="LFS",4)</f>
        <v>1</v>
      </c>
      <c r="Y150" s="1"/>
    </row>
    <row r="151" spans="1:25" x14ac:dyDescent="0.45">
      <c r="A151">
        <v>442</v>
      </c>
      <c r="B151">
        <v>27</v>
      </c>
      <c r="C151" t="s">
        <v>17</v>
      </c>
      <c r="D151">
        <v>21.5</v>
      </c>
      <c r="E151">
        <v>0</v>
      </c>
      <c r="F151" t="s">
        <v>24</v>
      </c>
      <c r="G151" t="s">
        <v>20</v>
      </c>
      <c r="H151">
        <v>3353.47</v>
      </c>
      <c r="I151" t="str" cm="1">
        <f t="array" ref="I151">_xlfn.IFS(D151&lt;18.5,"Underweight",AND(D151&gt;=18.5,D151&lt;=24.9),"Normal weight",AND(D151&gt;=25,D151&lt;=29.9),"Overweight",D151&gt;=30,"Obese")</f>
        <v>Normal weight</v>
      </c>
      <c r="J151" cm="1">
        <f t="array" ref="J151">_xlfn.IFS(I151="Underweight",1,I151="Normal weight",2,I151="Overweight",3,I151="Obese",4)</f>
        <v>2</v>
      </c>
      <c r="K151" t="str" cm="1">
        <f t="array" ref="K151">_xlfn.IFS(E151=0,"Small Family Size",AND(E151&gt;=1,E151&lt;=2),"Normal Family Size",E151&gt;=3,"Large Family Size")</f>
        <v>Small Family Size</v>
      </c>
      <c r="L151" cm="1">
        <f t="array" ref="L151">_xlfn.IFS(K151="Small Family Size",1,K151="Normal Family Size",2,K151="Large Family Size",3)</f>
        <v>1</v>
      </c>
      <c r="M151" cm="1">
        <f t="array" ref="M151">_xlfn.IFS(G151="southwest",1,G151="northwest",2,G151="southeast",3,G151="northeast",4)</f>
        <v>2</v>
      </c>
      <c r="N151" t="str" cm="1">
        <f t="array" ref="N151">_xlfn.IFS(AND(E152&gt;=0,E152&lt;=2),"Normal Family Size",E152&gt;=3,"Large Family Size")</f>
        <v>Normal Family Size</v>
      </c>
      <c r="P151" t="str" cm="1">
        <f t="array" ref="P151">_xlfn.IFS(AND(E151=0,C151="female"),"Small Family Size Female",AND(E151=0,C151="male"),"Small Family Size Male",AND(E151&gt;=1,E151&lt;=2),"Normal Family Size",E151&gt;=3,"Large Family Size")</f>
        <v>Small Family Size Female</v>
      </c>
      <c r="Q151" cm="1">
        <f t="array" ref="Q151">_xlfn.IFS(P151="Small Family Size Female",1,P151="Small Family Size Male",2,P151="Normal Family Size",3,P151="Large Family Size",4)</f>
        <v>1</v>
      </c>
      <c r="R151" t="str" cm="1">
        <f t="array" ref="R151">_xlfn.IFS(AND(E151=0,F151="yes"),"Small Family Size smoker",AND(E151=0,F151="no"),"Small Family Size non-smoker",AND(E151&gt;=1,E151&lt;=2),"Normal Family Size",E151&gt;=3,"Large Family Size")</f>
        <v>Small Family Size non-smoker</v>
      </c>
      <c r="S151" cm="1">
        <f t="array" ref="S151">_xlfn.IFS(R151="Small Family Size smoker",1,R151="Small Family Size non-smoker",2,R151="Normal Family Size",3,R151="Large Family Size",4)</f>
        <v>2</v>
      </c>
      <c r="T151" s="1" t="str">
        <f t="shared" si="4"/>
        <v>Below Average</v>
      </c>
      <c r="U151" s="2">
        <f t="shared" si="5"/>
        <v>0</v>
      </c>
      <c r="V151" t="str" cm="1">
        <f t="array" ref="V151">_xlfn.IFS(AND(K151="Small Family Size",U151=1),"SFS_AA",AND(K151="Small Family Size",U151=0),"SFS_BA",AND(K151="Normal Family Size",OR(U151=1,U151=0)),"NFS",AND(K151="Large Family Size",OR(U151=1,U151=0)),"LFS")</f>
        <v>SFS_BA</v>
      </c>
      <c r="W151" cm="1">
        <f t="array" ref="W151">_xlfn.IFS(V151="SFS_BA",1,V151="SFS_AA",2,V151="NFS",3,V151="LFS",4)</f>
        <v>1</v>
      </c>
      <c r="Y151" s="1"/>
    </row>
    <row r="152" spans="1:25" x14ac:dyDescent="0.45">
      <c r="A152">
        <v>439</v>
      </c>
      <c r="B152">
        <v>43</v>
      </c>
      <c r="C152" t="s">
        <v>17</v>
      </c>
      <c r="D152">
        <v>25.1</v>
      </c>
      <c r="E152">
        <v>0</v>
      </c>
      <c r="F152" t="s">
        <v>24</v>
      </c>
      <c r="G152" t="s">
        <v>22</v>
      </c>
      <c r="H152">
        <v>7325.05</v>
      </c>
      <c r="I152" t="str" cm="1">
        <f t="array" ref="I152">_xlfn.IFS(D152&lt;18.5,"Underweight",AND(D152&gt;=18.5,D152&lt;=24.9),"Normal weight",AND(D152&gt;=25,D152&lt;=29.9),"Overweight",D152&gt;=30,"Obese")</f>
        <v>Overweight</v>
      </c>
      <c r="J152" cm="1">
        <f t="array" ref="J152">_xlfn.IFS(I152="Underweight",1,I152="Normal weight",2,I152="Overweight",3,I152="Obese",4)</f>
        <v>3</v>
      </c>
      <c r="K152" t="str" cm="1">
        <f t="array" ref="K152">_xlfn.IFS(E152=0,"Small Family Size",AND(E152&gt;=1,E152&lt;=2),"Normal Family Size",E152&gt;=3,"Large Family Size")</f>
        <v>Small Family Size</v>
      </c>
      <c r="L152" cm="1">
        <f t="array" ref="L152">_xlfn.IFS(K152="Small Family Size",1,K152="Normal Family Size",2,K152="Large Family Size",3)</f>
        <v>1</v>
      </c>
      <c r="M152" cm="1">
        <f t="array" ref="M152">_xlfn.IFS(G152="southwest",1,G152="northwest",2,G152="southeast",3,G152="northeast",4)</f>
        <v>4</v>
      </c>
      <c r="N152" t="str" cm="1">
        <f t="array" ref="N152">_xlfn.IFS(AND(E153&gt;=0,E153&lt;=2),"Normal Family Size",E153&gt;=3,"Large Family Size")</f>
        <v>Normal Family Size</v>
      </c>
      <c r="P152" t="str" cm="1">
        <f t="array" ref="P152">_xlfn.IFS(AND(E152=0,C152="female"),"Small Family Size Female",AND(E152=0,C152="male"),"Small Family Size Male",AND(E152&gt;=1,E152&lt;=2),"Normal Family Size",E152&gt;=3,"Large Family Size")</f>
        <v>Small Family Size Female</v>
      </c>
      <c r="Q152" cm="1">
        <f t="array" ref="Q152">_xlfn.IFS(P152="Small Family Size Female",1,P152="Small Family Size Male",2,P152="Normal Family Size",3,P152="Large Family Size",4)</f>
        <v>1</v>
      </c>
      <c r="R152" t="str" cm="1">
        <f t="array" ref="R152">_xlfn.IFS(AND(E152=0,F152="yes"),"Small Family Size smoker",AND(E152=0,F152="no"),"Small Family Size non-smoker",AND(E152&gt;=1,E152&lt;=2),"Normal Family Size",E152&gt;=3,"Large Family Size")</f>
        <v>Small Family Size non-smoker</v>
      </c>
      <c r="S152" cm="1">
        <f t="array" ref="S152">_xlfn.IFS(R152="Small Family Size smoker",1,R152="Small Family Size non-smoker",2,R152="Normal Family Size",3,R152="Large Family Size",4)</f>
        <v>2</v>
      </c>
      <c r="T152" s="1" t="str">
        <f t="shared" si="4"/>
        <v>Below Average</v>
      </c>
      <c r="U152" s="2">
        <f t="shared" si="5"/>
        <v>0</v>
      </c>
      <c r="V152" t="str" cm="1">
        <f t="array" ref="V152">_xlfn.IFS(AND(K152="Small Family Size",U152=1),"SFS_AA",AND(K152="Small Family Size",U152=0),"SFS_BA",AND(K152="Normal Family Size",OR(U152=1,U152=0)),"NFS",AND(K152="Large Family Size",OR(U152=1,U152=0)),"LFS")</f>
        <v>SFS_BA</v>
      </c>
      <c r="W152" cm="1">
        <f t="array" ref="W152">_xlfn.IFS(V152="SFS_BA",1,V152="SFS_AA",2,V152="NFS",3,V152="LFS",4)</f>
        <v>1</v>
      </c>
      <c r="Y152" s="1"/>
    </row>
    <row r="153" spans="1:25" x14ac:dyDescent="0.45">
      <c r="A153">
        <v>438</v>
      </c>
      <c r="B153">
        <v>28</v>
      </c>
      <c r="C153" t="s">
        <v>17</v>
      </c>
      <c r="D153">
        <v>25.8</v>
      </c>
      <c r="E153">
        <v>0</v>
      </c>
      <c r="F153" t="s">
        <v>24</v>
      </c>
      <c r="G153" t="s">
        <v>19</v>
      </c>
      <c r="H153">
        <v>3161.45</v>
      </c>
      <c r="I153" t="str" cm="1">
        <f t="array" ref="I153">_xlfn.IFS(D153&lt;18.5,"Underweight",AND(D153&gt;=18.5,D153&lt;=24.9),"Normal weight",AND(D153&gt;=25,D153&lt;=29.9),"Overweight",D153&gt;=30,"Obese")</f>
        <v>Overweight</v>
      </c>
      <c r="J153" cm="1">
        <f t="array" ref="J153">_xlfn.IFS(I153="Underweight",1,I153="Normal weight",2,I153="Overweight",3,I153="Obese",4)</f>
        <v>3</v>
      </c>
      <c r="K153" t="str" cm="1">
        <f t="array" ref="K153">_xlfn.IFS(E153=0,"Small Family Size",AND(E153&gt;=1,E153&lt;=2),"Normal Family Size",E153&gt;=3,"Large Family Size")</f>
        <v>Small Family Size</v>
      </c>
      <c r="L153" cm="1">
        <f t="array" ref="L153">_xlfn.IFS(K153="Small Family Size",1,K153="Normal Family Size",2,K153="Large Family Size",3)</f>
        <v>1</v>
      </c>
      <c r="M153" cm="1">
        <f t="array" ref="M153">_xlfn.IFS(G153="southwest",1,G153="northwest",2,G153="southeast",3,G153="northeast",4)</f>
        <v>1</v>
      </c>
      <c r="N153" t="str" cm="1">
        <f t="array" ref="N153">_xlfn.IFS(AND(E154&gt;=0,E154&lt;=2),"Normal Family Size",E154&gt;=3,"Large Family Size")</f>
        <v>Normal Family Size</v>
      </c>
      <c r="P153" t="str" cm="1">
        <f t="array" ref="P153">_xlfn.IFS(AND(E153=0,C153="female"),"Small Family Size Female",AND(E153=0,C153="male"),"Small Family Size Male",AND(E153&gt;=1,E153&lt;=2),"Normal Family Size",E153&gt;=3,"Large Family Size")</f>
        <v>Small Family Size Female</v>
      </c>
      <c r="Q153" cm="1">
        <f t="array" ref="Q153">_xlfn.IFS(P153="Small Family Size Female",1,P153="Small Family Size Male",2,P153="Normal Family Size",3,P153="Large Family Size",4)</f>
        <v>1</v>
      </c>
      <c r="R153" t="str" cm="1">
        <f t="array" ref="R153">_xlfn.IFS(AND(E153=0,F153="yes"),"Small Family Size smoker",AND(E153=0,F153="no"),"Small Family Size non-smoker",AND(E153&gt;=1,E153&lt;=2),"Normal Family Size",E153&gt;=3,"Large Family Size")</f>
        <v>Small Family Size non-smoker</v>
      </c>
      <c r="S153" cm="1">
        <f t="array" ref="S153">_xlfn.IFS(R153="Small Family Size smoker",1,R153="Small Family Size non-smoker",2,R153="Normal Family Size",3,R153="Large Family Size",4)</f>
        <v>2</v>
      </c>
      <c r="T153" s="1" t="str">
        <f t="shared" si="4"/>
        <v>Below Average</v>
      </c>
      <c r="U153" s="2">
        <f t="shared" si="5"/>
        <v>0</v>
      </c>
      <c r="V153" t="str" cm="1">
        <f t="array" ref="V153">_xlfn.IFS(AND(K153="Small Family Size",U153=1),"SFS_AA",AND(K153="Small Family Size",U153=0),"SFS_BA",AND(K153="Normal Family Size",OR(U153=1,U153=0)),"NFS",AND(K153="Large Family Size",OR(U153=1,U153=0)),"LFS")</f>
        <v>SFS_BA</v>
      </c>
      <c r="W153" cm="1">
        <f t="array" ref="W153">_xlfn.IFS(V153="SFS_BA",1,V153="SFS_AA",2,V153="NFS",3,V153="LFS",4)</f>
        <v>1</v>
      </c>
      <c r="Y153" s="1"/>
    </row>
    <row r="154" spans="1:25" x14ac:dyDescent="0.45">
      <c r="A154">
        <v>436</v>
      </c>
      <c r="B154">
        <v>30</v>
      </c>
      <c r="C154" t="s">
        <v>17</v>
      </c>
      <c r="D154">
        <v>27.9</v>
      </c>
      <c r="E154">
        <v>0</v>
      </c>
      <c r="F154" t="s">
        <v>24</v>
      </c>
      <c r="G154" t="s">
        <v>22</v>
      </c>
      <c r="H154">
        <v>4137.5200000000004</v>
      </c>
      <c r="I154" t="str" cm="1">
        <f t="array" ref="I154">_xlfn.IFS(D154&lt;18.5,"Underweight",AND(D154&gt;=18.5,D154&lt;=24.9),"Normal weight",AND(D154&gt;=25,D154&lt;=29.9),"Overweight",D154&gt;=30,"Obese")</f>
        <v>Overweight</v>
      </c>
      <c r="J154" cm="1">
        <f t="array" ref="J154">_xlfn.IFS(I154="Underweight",1,I154="Normal weight",2,I154="Overweight",3,I154="Obese",4)</f>
        <v>3</v>
      </c>
      <c r="K154" t="str" cm="1">
        <f t="array" ref="K154">_xlfn.IFS(E154=0,"Small Family Size",AND(E154&gt;=1,E154&lt;=2),"Normal Family Size",E154&gt;=3,"Large Family Size")</f>
        <v>Small Family Size</v>
      </c>
      <c r="L154" cm="1">
        <f t="array" ref="L154">_xlfn.IFS(K154="Small Family Size",1,K154="Normal Family Size",2,K154="Large Family Size",3)</f>
        <v>1</v>
      </c>
      <c r="M154" cm="1">
        <f t="array" ref="M154">_xlfn.IFS(G154="southwest",1,G154="northwest",2,G154="southeast",3,G154="northeast",4)</f>
        <v>4</v>
      </c>
      <c r="N154" t="str" cm="1">
        <f t="array" ref="N154">_xlfn.IFS(AND(E155&gt;=0,E155&lt;=2),"Normal Family Size",E155&gt;=3,"Large Family Size")</f>
        <v>Normal Family Size</v>
      </c>
      <c r="P154" t="str" cm="1">
        <f t="array" ref="P154">_xlfn.IFS(AND(E154=0,C154="female"),"Small Family Size Female",AND(E154=0,C154="male"),"Small Family Size Male",AND(E154&gt;=1,E154&lt;=2),"Normal Family Size",E154&gt;=3,"Large Family Size")</f>
        <v>Small Family Size Female</v>
      </c>
      <c r="Q154" cm="1">
        <f t="array" ref="Q154">_xlfn.IFS(P154="Small Family Size Female",1,P154="Small Family Size Male",2,P154="Normal Family Size",3,P154="Large Family Size",4)</f>
        <v>1</v>
      </c>
      <c r="R154" t="str" cm="1">
        <f t="array" ref="R154">_xlfn.IFS(AND(E154=0,F154="yes"),"Small Family Size smoker",AND(E154=0,F154="no"),"Small Family Size non-smoker",AND(E154&gt;=1,E154&lt;=2),"Normal Family Size",E154&gt;=3,"Large Family Size")</f>
        <v>Small Family Size non-smoker</v>
      </c>
      <c r="S154" cm="1">
        <f t="array" ref="S154">_xlfn.IFS(R154="Small Family Size smoker",1,R154="Small Family Size non-smoker",2,R154="Normal Family Size",3,R154="Large Family Size",4)</f>
        <v>2</v>
      </c>
      <c r="T154" s="1" t="str">
        <f t="shared" si="4"/>
        <v>Below Average</v>
      </c>
      <c r="U154" s="2">
        <f t="shared" si="5"/>
        <v>0</v>
      </c>
      <c r="V154" t="str" cm="1">
        <f t="array" ref="V154">_xlfn.IFS(AND(K154="Small Family Size",U154=1),"SFS_AA",AND(K154="Small Family Size",U154=0),"SFS_BA",AND(K154="Normal Family Size",OR(U154=1,U154=0)),"NFS",AND(K154="Large Family Size",OR(U154=1,U154=0)),"LFS")</f>
        <v>SFS_BA</v>
      </c>
      <c r="W154" cm="1">
        <f t="array" ref="W154">_xlfn.IFS(V154="SFS_BA",1,V154="SFS_AA",2,V154="NFS",3,V154="LFS",4)</f>
        <v>1</v>
      </c>
      <c r="Y154" s="1"/>
    </row>
    <row r="155" spans="1:25" x14ac:dyDescent="0.45">
      <c r="A155">
        <v>434</v>
      </c>
      <c r="B155">
        <v>21</v>
      </c>
      <c r="C155" t="s">
        <v>17</v>
      </c>
      <c r="D155">
        <v>34.6</v>
      </c>
      <c r="E155">
        <v>0</v>
      </c>
      <c r="F155" t="s">
        <v>24</v>
      </c>
      <c r="G155" t="s">
        <v>19</v>
      </c>
      <c r="H155">
        <v>2020.18</v>
      </c>
      <c r="I155" t="str" cm="1">
        <f t="array" ref="I155">_xlfn.IFS(D155&lt;18.5,"Underweight",AND(D155&gt;=18.5,D155&lt;=24.9),"Normal weight",AND(D155&gt;=25,D155&lt;=29.9),"Overweight",D155&gt;=30,"Obese")</f>
        <v>Obese</v>
      </c>
      <c r="J155" cm="1">
        <f t="array" ref="J155">_xlfn.IFS(I155="Underweight",1,I155="Normal weight",2,I155="Overweight",3,I155="Obese",4)</f>
        <v>4</v>
      </c>
      <c r="K155" t="str" cm="1">
        <f t="array" ref="K155">_xlfn.IFS(E155=0,"Small Family Size",AND(E155&gt;=1,E155&lt;=2),"Normal Family Size",E155&gt;=3,"Large Family Size")</f>
        <v>Small Family Size</v>
      </c>
      <c r="L155" cm="1">
        <f t="array" ref="L155">_xlfn.IFS(K155="Small Family Size",1,K155="Normal Family Size",2,K155="Large Family Size",3)</f>
        <v>1</v>
      </c>
      <c r="M155" cm="1">
        <f t="array" ref="M155">_xlfn.IFS(G155="southwest",1,G155="northwest",2,G155="southeast",3,G155="northeast",4)</f>
        <v>1</v>
      </c>
      <c r="N155" t="str" cm="1">
        <f t="array" ref="N155">_xlfn.IFS(AND(E156&gt;=0,E156&lt;=2),"Normal Family Size",E156&gt;=3,"Large Family Size")</f>
        <v>Normal Family Size</v>
      </c>
      <c r="P155" t="str" cm="1">
        <f t="array" ref="P155">_xlfn.IFS(AND(E155=0,C155="female"),"Small Family Size Female",AND(E155=0,C155="male"),"Small Family Size Male",AND(E155&gt;=1,E155&lt;=2),"Normal Family Size",E155&gt;=3,"Large Family Size")</f>
        <v>Small Family Size Female</v>
      </c>
      <c r="Q155" cm="1">
        <f t="array" ref="Q155">_xlfn.IFS(P155="Small Family Size Female",1,P155="Small Family Size Male",2,P155="Normal Family Size",3,P155="Large Family Size",4)</f>
        <v>1</v>
      </c>
      <c r="R155" t="str" cm="1">
        <f t="array" ref="R155">_xlfn.IFS(AND(E155=0,F155="yes"),"Small Family Size smoker",AND(E155=0,F155="no"),"Small Family Size non-smoker",AND(E155&gt;=1,E155&lt;=2),"Normal Family Size",E155&gt;=3,"Large Family Size")</f>
        <v>Small Family Size non-smoker</v>
      </c>
      <c r="S155" cm="1">
        <f t="array" ref="S155">_xlfn.IFS(R155="Small Family Size smoker",1,R155="Small Family Size non-smoker",2,R155="Normal Family Size",3,R155="Large Family Size",4)</f>
        <v>2</v>
      </c>
      <c r="T155" s="1" t="str">
        <f t="shared" si="4"/>
        <v>Below Average</v>
      </c>
      <c r="U155" s="2">
        <f t="shared" si="5"/>
        <v>0</v>
      </c>
      <c r="V155" t="str" cm="1">
        <f t="array" ref="V155">_xlfn.IFS(AND(K155="Small Family Size",U155=1),"SFS_AA",AND(K155="Small Family Size",U155=0),"SFS_BA",AND(K155="Normal Family Size",OR(U155=1,U155=0)),"NFS",AND(K155="Large Family Size",OR(U155=1,U155=0)),"LFS")</f>
        <v>SFS_BA</v>
      </c>
      <c r="W155" cm="1">
        <f t="array" ref="W155">_xlfn.IFS(V155="SFS_BA",1,V155="SFS_AA",2,V155="NFS",3,V155="LFS",4)</f>
        <v>1</v>
      </c>
      <c r="Y155" s="1"/>
    </row>
    <row r="156" spans="1:25" x14ac:dyDescent="0.45">
      <c r="A156">
        <v>429</v>
      </c>
      <c r="B156">
        <v>38</v>
      </c>
      <c r="C156" t="s">
        <v>17</v>
      </c>
      <c r="D156">
        <v>27.6</v>
      </c>
      <c r="E156">
        <v>0</v>
      </c>
      <c r="F156" t="s">
        <v>24</v>
      </c>
      <c r="G156" t="s">
        <v>19</v>
      </c>
      <c r="H156">
        <v>5383.54</v>
      </c>
      <c r="I156" t="str" cm="1">
        <f t="array" ref="I156">_xlfn.IFS(D156&lt;18.5,"Underweight",AND(D156&gt;=18.5,D156&lt;=24.9),"Normal weight",AND(D156&gt;=25,D156&lt;=29.9),"Overweight",D156&gt;=30,"Obese")</f>
        <v>Overweight</v>
      </c>
      <c r="J156" cm="1">
        <f t="array" ref="J156">_xlfn.IFS(I156="Underweight",1,I156="Normal weight",2,I156="Overweight",3,I156="Obese",4)</f>
        <v>3</v>
      </c>
      <c r="K156" t="str" cm="1">
        <f t="array" ref="K156">_xlfn.IFS(E156=0,"Small Family Size",AND(E156&gt;=1,E156&lt;=2),"Normal Family Size",E156&gt;=3,"Large Family Size")</f>
        <v>Small Family Size</v>
      </c>
      <c r="L156" cm="1">
        <f t="array" ref="L156">_xlfn.IFS(K156="Small Family Size",1,K156="Normal Family Size",2,K156="Large Family Size",3)</f>
        <v>1</v>
      </c>
      <c r="M156" cm="1">
        <f t="array" ref="M156">_xlfn.IFS(G156="southwest",1,G156="northwest",2,G156="southeast",3,G156="northeast",4)</f>
        <v>1</v>
      </c>
      <c r="N156" t="str" cm="1">
        <f t="array" ref="N156">_xlfn.IFS(AND(E157&gt;=0,E157&lt;=2),"Normal Family Size",E157&gt;=3,"Large Family Size")</f>
        <v>Normal Family Size</v>
      </c>
      <c r="P156" t="str" cm="1">
        <f t="array" ref="P156">_xlfn.IFS(AND(E156=0,C156="female"),"Small Family Size Female",AND(E156=0,C156="male"),"Small Family Size Male",AND(E156&gt;=1,E156&lt;=2),"Normal Family Size",E156&gt;=3,"Large Family Size")</f>
        <v>Small Family Size Female</v>
      </c>
      <c r="Q156" cm="1">
        <f t="array" ref="Q156">_xlfn.IFS(P156="Small Family Size Female",1,P156="Small Family Size Male",2,P156="Normal Family Size",3,P156="Large Family Size",4)</f>
        <v>1</v>
      </c>
      <c r="R156" t="str" cm="1">
        <f t="array" ref="R156">_xlfn.IFS(AND(E156=0,F156="yes"),"Small Family Size smoker",AND(E156=0,F156="no"),"Small Family Size non-smoker",AND(E156&gt;=1,E156&lt;=2),"Normal Family Size",E156&gt;=3,"Large Family Size")</f>
        <v>Small Family Size non-smoker</v>
      </c>
      <c r="S156" cm="1">
        <f t="array" ref="S156">_xlfn.IFS(R156="Small Family Size smoker",1,R156="Small Family Size non-smoker",2,R156="Normal Family Size",3,R156="Large Family Size",4)</f>
        <v>2</v>
      </c>
      <c r="T156" s="1" t="str">
        <f t="shared" si="4"/>
        <v>Below Average</v>
      </c>
      <c r="U156" s="2">
        <f t="shared" si="5"/>
        <v>0</v>
      </c>
      <c r="V156" t="str" cm="1">
        <f t="array" ref="V156">_xlfn.IFS(AND(K156="Small Family Size",U156=1),"SFS_AA",AND(K156="Small Family Size",U156=0),"SFS_BA",AND(K156="Normal Family Size",OR(U156=1,U156=0)),"NFS",AND(K156="Large Family Size",OR(U156=1,U156=0)),"LFS")</f>
        <v>SFS_BA</v>
      </c>
      <c r="W156" cm="1">
        <f t="array" ref="W156">_xlfn.IFS(V156="SFS_BA",1,V156="SFS_AA",2,V156="NFS",3,V156="LFS",4)</f>
        <v>1</v>
      </c>
      <c r="Y156" s="1"/>
    </row>
    <row r="157" spans="1:25" x14ac:dyDescent="0.45">
      <c r="A157">
        <v>427</v>
      </c>
      <c r="B157">
        <v>36</v>
      </c>
      <c r="C157" t="s">
        <v>17</v>
      </c>
      <c r="D157">
        <v>26.9</v>
      </c>
      <c r="E157">
        <v>0</v>
      </c>
      <c r="F157" t="s">
        <v>24</v>
      </c>
      <c r="G157" t="s">
        <v>20</v>
      </c>
      <c r="H157">
        <v>5267.82</v>
      </c>
      <c r="I157" t="str" cm="1">
        <f t="array" ref="I157">_xlfn.IFS(D157&lt;18.5,"Underweight",AND(D157&gt;=18.5,D157&lt;=24.9),"Normal weight",AND(D157&gt;=25,D157&lt;=29.9),"Overweight",D157&gt;=30,"Obese")</f>
        <v>Overweight</v>
      </c>
      <c r="J157" cm="1">
        <f t="array" ref="J157">_xlfn.IFS(I157="Underweight",1,I157="Normal weight",2,I157="Overweight",3,I157="Obese",4)</f>
        <v>3</v>
      </c>
      <c r="K157" t="str" cm="1">
        <f t="array" ref="K157">_xlfn.IFS(E157=0,"Small Family Size",AND(E157&gt;=1,E157&lt;=2),"Normal Family Size",E157&gt;=3,"Large Family Size")</f>
        <v>Small Family Size</v>
      </c>
      <c r="L157" cm="1">
        <f t="array" ref="L157">_xlfn.IFS(K157="Small Family Size",1,K157="Normal Family Size",2,K157="Large Family Size",3)</f>
        <v>1</v>
      </c>
      <c r="M157" cm="1">
        <f t="array" ref="M157">_xlfn.IFS(G157="southwest",1,G157="northwest",2,G157="southeast",3,G157="northeast",4)</f>
        <v>2</v>
      </c>
      <c r="N157" t="str" cm="1">
        <f t="array" ref="N157">_xlfn.IFS(AND(E158&gt;=0,E158&lt;=2),"Normal Family Size",E158&gt;=3,"Large Family Size")</f>
        <v>Normal Family Size</v>
      </c>
      <c r="P157" t="str" cm="1">
        <f t="array" ref="P157">_xlfn.IFS(AND(E157=0,C157="female"),"Small Family Size Female",AND(E157=0,C157="male"),"Small Family Size Male",AND(E157&gt;=1,E157&lt;=2),"Normal Family Size",E157&gt;=3,"Large Family Size")</f>
        <v>Small Family Size Female</v>
      </c>
      <c r="Q157" cm="1">
        <f t="array" ref="Q157">_xlfn.IFS(P157="Small Family Size Female",1,P157="Small Family Size Male",2,P157="Normal Family Size",3,P157="Large Family Size",4)</f>
        <v>1</v>
      </c>
      <c r="R157" t="str" cm="1">
        <f t="array" ref="R157">_xlfn.IFS(AND(E157=0,F157="yes"),"Small Family Size smoker",AND(E157=0,F157="no"),"Small Family Size non-smoker",AND(E157&gt;=1,E157&lt;=2),"Normal Family Size",E157&gt;=3,"Large Family Size")</f>
        <v>Small Family Size non-smoker</v>
      </c>
      <c r="S157" cm="1">
        <f t="array" ref="S157">_xlfn.IFS(R157="Small Family Size smoker",1,R157="Small Family Size non-smoker",2,R157="Normal Family Size",3,R157="Large Family Size",4)</f>
        <v>2</v>
      </c>
      <c r="T157" s="1" t="str">
        <f t="shared" si="4"/>
        <v>Below Average</v>
      </c>
      <c r="U157" s="2">
        <f t="shared" si="5"/>
        <v>0</v>
      </c>
      <c r="V157" t="str" cm="1">
        <f t="array" ref="V157">_xlfn.IFS(AND(K157="Small Family Size",U157=1),"SFS_AA",AND(K157="Small Family Size",U157=0),"SFS_BA",AND(K157="Normal Family Size",OR(U157=1,U157=0)),"NFS",AND(K157="Large Family Size",OR(U157=1,U157=0)),"LFS")</f>
        <v>SFS_BA</v>
      </c>
      <c r="W157" cm="1">
        <f t="array" ref="W157">_xlfn.IFS(V157="SFS_BA",1,V157="SFS_AA",2,V157="NFS",3,V157="LFS",4)</f>
        <v>1</v>
      </c>
      <c r="Y157" s="1"/>
    </row>
    <row r="158" spans="1:25" x14ac:dyDescent="0.45">
      <c r="A158">
        <v>417</v>
      </c>
      <c r="B158">
        <v>36</v>
      </c>
      <c r="C158" t="s">
        <v>17</v>
      </c>
      <c r="D158">
        <v>29.9</v>
      </c>
      <c r="E158">
        <v>0</v>
      </c>
      <c r="F158" t="s">
        <v>24</v>
      </c>
      <c r="G158" t="s">
        <v>21</v>
      </c>
      <c r="H158">
        <v>4889.04</v>
      </c>
      <c r="I158" t="str" cm="1">
        <f t="array" ref="I158">_xlfn.IFS(D158&lt;18.5,"Underweight",AND(D158&gt;=18.5,D158&lt;=24.9),"Normal weight",AND(D158&gt;=25,D158&lt;=29.9),"Overweight",D158&gt;=30,"Obese")</f>
        <v>Overweight</v>
      </c>
      <c r="J158" cm="1">
        <f t="array" ref="J158">_xlfn.IFS(I158="Underweight",1,I158="Normal weight",2,I158="Overweight",3,I158="Obese",4)</f>
        <v>3</v>
      </c>
      <c r="K158" t="str" cm="1">
        <f t="array" ref="K158">_xlfn.IFS(E158=0,"Small Family Size",AND(E158&gt;=1,E158&lt;=2),"Normal Family Size",E158&gt;=3,"Large Family Size")</f>
        <v>Small Family Size</v>
      </c>
      <c r="L158" cm="1">
        <f t="array" ref="L158">_xlfn.IFS(K158="Small Family Size",1,K158="Normal Family Size",2,K158="Large Family Size",3)</f>
        <v>1</v>
      </c>
      <c r="M158" cm="1">
        <f t="array" ref="M158">_xlfn.IFS(G158="southwest",1,G158="northwest",2,G158="southeast",3,G158="northeast",4)</f>
        <v>3</v>
      </c>
      <c r="N158" t="str" cm="1">
        <f t="array" ref="N158">_xlfn.IFS(AND(E159&gt;=0,E159&lt;=2),"Normal Family Size",E159&gt;=3,"Large Family Size")</f>
        <v>Normal Family Size</v>
      </c>
      <c r="P158" t="str" cm="1">
        <f t="array" ref="P158">_xlfn.IFS(AND(E158=0,C158="female"),"Small Family Size Female",AND(E158=0,C158="male"),"Small Family Size Male",AND(E158&gt;=1,E158&lt;=2),"Normal Family Size",E158&gt;=3,"Large Family Size")</f>
        <v>Small Family Size Female</v>
      </c>
      <c r="Q158" cm="1">
        <f t="array" ref="Q158">_xlfn.IFS(P158="Small Family Size Female",1,P158="Small Family Size Male",2,P158="Normal Family Size",3,P158="Large Family Size",4)</f>
        <v>1</v>
      </c>
      <c r="R158" t="str" cm="1">
        <f t="array" ref="R158">_xlfn.IFS(AND(E158=0,F158="yes"),"Small Family Size smoker",AND(E158=0,F158="no"),"Small Family Size non-smoker",AND(E158&gt;=1,E158&lt;=2),"Normal Family Size",E158&gt;=3,"Large Family Size")</f>
        <v>Small Family Size non-smoker</v>
      </c>
      <c r="S158" cm="1">
        <f t="array" ref="S158">_xlfn.IFS(R158="Small Family Size smoker",1,R158="Small Family Size non-smoker",2,R158="Normal Family Size",3,R158="Large Family Size",4)</f>
        <v>2</v>
      </c>
      <c r="T158" s="1" t="str">
        <f t="shared" si="4"/>
        <v>Below Average</v>
      </c>
      <c r="U158" s="2">
        <f t="shared" si="5"/>
        <v>0</v>
      </c>
      <c r="V158" t="str" cm="1">
        <f t="array" ref="V158">_xlfn.IFS(AND(K158="Small Family Size",U158=1),"SFS_AA",AND(K158="Small Family Size",U158=0),"SFS_BA",AND(K158="Normal Family Size",OR(U158=1,U158=0)),"NFS",AND(K158="Large Family Size",OR(U158=1,U158=0)),"LFS")</f>
        <v>SFS_BA</v>
      </c>
      <c r="W158" cm="1">
        <f t="array" ref="W158">_xlfn.IFS(V158="SFS_BA",1,V158="SFS_AA",2,V158="NFS",3,V158="LFS",4)</f>
        <v>1</v>
      </c>
      <c r="Y158" s="1"/>
    </row>
    <row r="159" spans="1:25" x14ac:dyDescent="0.45">
      <c r="A159">
        <v>415</v>
      </c>
      <c r="B159">
        <v>19</v>
      </c>
      <c r="C159" t="s">
        <v>17</v>
      </c>
      <c r="D159">
        <v>40.5</v>
      </c>
      <c r="E159">
        <v>0</v>
      </c>
      <c r="F159" t="s">
        <v>24</v>
      </c>
      <c r="G159" t="s">
        <v>19</v>
      </c>
      <c r="H159">
        <v>1759.34</v>
      </c>
      <c r="I159" t="str" cm="1">
        <f t="array" ref="I159">_xlfn.IFS(D159&lt;18.5,"Underweight",AND(D159&gt;=18.5,D159&lt;=24.9),"Normal weight",AND(D159&gt;=25,D159&lt;=29.9),"Overweight",D159&gt;=30,"Obese")</f>
        <v>Obese</v>
      </c>
      <c r="J159" cm="1">
        <f t="array" ref="J159">_xlfn.IFS(I159="Underweight",1,I159="Normal weight",2,I159="Overweight",3,I159="Obese",4)</f>
        <v>4</v>
      </c>
      <c r="K159" t="str" cm="1">
        <f t="array" ref="K159">_xlfn.IFS(E159=0,"Small Family Size",AND(E159&gt;=1,E159&lt;=2),"Normal Family Size",E159&gt;=3,"Large Family Size")</f>
        <v>Small Family Size</v>
      </c>
      <c r="L159" cm="1">
        <f t="array" ref="L159">_xlfn.IFS(K159="Small Family Size",1,K159="Normal Family Size",2,K159="Large Family Size",3)</f>
        <v>1</v>
      </c>
      <c r="M159" cm="1">
        <f t="array" ref="M159">_xlfn.IFS(G159="southwest",1,G159="northwest",2,G159="southeast",3,G159="northeast",4)</f>
        <v>1</v>
      </c>
      <c r="N159" t="str" cm="1">
        <f t="array" ref="N159">_xlfn.IFS(AND(E160&gt;=0,E160&lt;=2),"Normal Family Size",E160&gt;=3,"Large Family Size")</f>
        <v>Normal Family Size</v>
      </c>
      <c r="P159" t="str" cm="1">
        <f t="array" ref="P159">_xlfn.IFS(AND(E159=0,C159="female"),"Small Family Size Female",AND(E159=0,C159="male"),"Small Family Size Male",AND(E159&gt;=1,E159&lt;=2),"Normal Family Size",E159&gt;=3,"Large Family Size")</f>
        <v>Small Family Size Female</v>
      </c>
      <c r="Q159" cm="1">
        <f t="array" ref="Q159">_xlfn.IFS(P159="Small Family Size Female",1,P159="Small Family Size Male",2,P159="Normal Family Size",3,P159="Large Family Size",4)</f>
        <v>1</v>
      </c>
      <c r="R159" t="str" cm="1">
        <f t="array" ref="R159">_xlfn.IFS(AND(E159=0,F159="yes"),"Small Family Size smoker",AND(E159=0,F159="no"),"Small Family Size non-smoker",AND(E159&gt;=1,E159&lt;=2),"Normal Family Size",E159&gt;=3,"Large Family Size")</f>
        <v>Small Family Size non-smoker</v>
      </c>
      <c r="S159" cm="1">
        <f t="array" ref="S159">_xlfn.IFS(R159="Small Family Size smoker",1,R159="Small Family Size non-smoker",2,R159="Normal Family Size",3,R159="Large Family Size",4)</f>
        <v>2</v>
      </c>
      <c r="T159" s="1" t="str">
        <f t="shared" si="4"/>
        <v>Below Average</v>
      </c>
      <c r="U159" s="2">
        <f t="shared" si="5"/>
        <v>0</v>
      </c>
      <c r="V159" t="str" cm="1">
        <f t="array" ref="V159">_xlfn.IFS(AND(K159="Small Family Size",U159=1),"SFS_AA",AND(K159="Small Family Size",U159=0),"SFS_BA",AND(K159="Normal Family Size",OR(U159=1,U159=0)),"NFS",AND(K159="Large Family Size",OR(U159=1,U159=0)),"LFS")</f>
        <v>SFS_BA</v>
      </c>
      <c r="W159" cm="1">
        <f t="array" ref="W159">_xlfn.IFS(V159="SFS_BA",1,V159="SFS_AA",2,V159="NFS",3,V159="LFS",4)</f>
        <v>1</v>
      </c>
      <c r="Y159" s="1"/>
    </row>
    <row r="160" spans="1:25" x14ac:dyDescent="0.45">
      <c r="A160">
        <v>414</v>
      </c>
      <c r="B160">
        <v>22</v>
      </c>
      <c r="C160" t="s">
        <v>17</v>
      </c>
      <c r="D160">
        <v>20.2</v>
      </c>
      <c r="E160">
        <v>0</v>
      </c>
      <c r="F160" t="s">
        <v>24</v>
      </c>
      <c r="G160" t="s">
        <v>20</v>
      </c>
      <c r="H160">
        <v>2527.8200000000002</v>
      </c>
      <c r="I160" t="str" cm="1">
        <f t="array" ref="I160">_xlfn.IFS(D160&lt;18.5,"Underweight",AND(D160&gt;=18.5,D160&lt;=24.9),"Normal weight",AND(D160&gt;=25,D160&lt;=29.9),"Overweight",D160&gt;=30,"Obese")</f>
        <v>Normal weight</v>
      </c>
      <c r="J160" cm="1">
        <f t="array" ref="J160">_xlfn.IFS(I160="Underweight",1,I160="Normal weight",2,I160="Overweight",3,I160="Obese",4)</f>
        <v>2</v>
      </c>
      <c r="K160" t="str" cm="1">
        <f t="array" ref="K160">_xlfn.IFS(E160=0,"Small Family Size",AND(E160&gt;=1,E160&lt;=2),"Normal Family Size",E160&gt;=3,"Large Family Size")</f>
        <v>Small Family Size</v>
      </c>
      <c r="L160" cm="1">
        <f t="array" ref="L160">_xlfn.IFS(K160="Small Family Size",1,K160="Normal Family Size",2,K160="Large Family Size",3)</f>
        <v>1</v>
      </c>
      <c r="M160" cm="1">
        <f t="array" ref="M160">_xlfn.IFS(G160="southwest",1,G160="northwest",2,G160="southeast",3,G160="northeast",4)</f>
        <v>2</v>
      </c>
      <c r="N160" t="str" cm="1">
        <f t="array" ref="N160">_xlfn.IFS(AND(E161&gt;=0,E161&lt;=2),"Normal Family Size",E161&gt;=3,"Large Family Size")</f>
        <v>Normal Family Size</v>
      </c>
      <c r="P160" t="str" cm="1">
        <f t="array" ref="P160">_xlfn.IFS(AND(E160=0,C160="female"),"Small Family Size Female",AND(E160=0,C160="male"),"Small Family Size Male",AND(E160&gt;=1,E160&lt;=2),"Normal Family Size",E160&gt;=3,"Large Family Size")</f>
        <v>Small Family Size Female</v>
      </c>
      <c r="Q160" cm="1">
        <f t="array" ref="Q160">_xlfn.IFS(P160="Small Family Size Female",1,P160="Small Family Size Male",2,P160="Normal Family Size",3,P160="Large Family Size",4)</f>
        <v>1</v>
      </c>
      <c r="R160" t="str" cm="1">
        <f t="array" ref="R160">_xlfn.IFS(AND(E160=0,F160="yes"),"Small Family Size smoker",AND(E160=0,F160="no"),"Small Family Size non-smoker",AND(E160&gt;=1,E160&lt;=2),"Normal Family Size",E160&gt;=3,"Large Family Size")</f>
        <v>Small Family Size non-smoker</v>
      </c>
      <c r="S160" cm="1">
        <f t="array" ref="S160">_xlfn.IFS(R160="Small Family Size smoker",1,R160="Small Family Size non-smoker",2,R160="Normal Family Size",3,R160="Large Family Size",4)</f>
        <v>2</v>
      </c>
      <c r="T160" s="1" t="str">
        <f t="shared" si="4"/>
        <v>Below Average</v>
      </c>
      <c r="U160" s="2">
        <f t="shared" si="5"/>
        <v>0</v>
      </c>
      <c r="V160" t="str" cm="1">
        <f t="array" ref="V160">_xlfn.IFS(AND(K160="Small Family Size",U160=1),"SFS_AA",AND(K160="Small Family Size",U160=0),"SFS_BA",AND(K160="Normal Family Size",OR(U160=1,U160=0)),"NFS",AND(K160="Large Family Size",OR(U160=1,U160=0)),"LFS")</f>
        <v>SFS_BA</v>
      </c>
      <c r="W160" cm="1">
        <f t="array" ref="W160">_xlfn.IFS(V160="SFS_BA",1,V160="SFS_AA",2,V160="NFS",3,V160="LFS",4)</f>
        <v>1</v>
      </c>
      <c r="Y160" s="1"/>
    </row>
    <row r="161" spans="1:25" x14ac:dyDescent="0.45">
      <c r="A161">
        <v>413</v>
      </c>
      <c r="B161">
        <v>34</v>
      </c>
      <c r="C161" t="s">
        <v>17</v>
      </c>
      <c r="D161">
        <v>23.6</v>
      </c>
      <c r="E161">
        <v>0</v>
      </c>
      <c r="F161" t="s">
        <v>24</v>
      </c>
      <c r="G161" t="s">
        <v>22</v>
      </c>
      <c r="H161">
        <v>4992.38</v>
      </c>
      <c r="I161" t="str" cm="1">
        <f t="array" ref="I161">_xlfn.IFS(D161&lt;18.5,"Underweight",AND(D161&gt;=18.5,D161&lt;=24.9),"Normal weight",AND(D161&gt;=25,D161&lt;=29.9),"Overweight",D161&gt;=30,"Obese")</f>
        <v>Normal weight</v>
      </c>
      <c r="J161" cm="1">
        <f t="array" ref="J161">_xlfn.IFS(I161="Underweight",1,I161="Normal weight",2,I161="Overweight",3,I161="Obese",4)</f>
        <v>2</v>
      </c>
      <c r="K161" t="str" cm="1">
        <f t="array" ref="K161">_xlfn.IFS(E161=0,"Small Family Size",AND(E161&gt;=1,E161&lt;=2),"Normal Family Size",E161&gt;=3,"Large Family Size")</f>
        <v>Small Family Size</v>
      </c>
      <c r="L161" cm="1">
        <f t="array" ref="L161">_xlfn.IFS(K161="Small Family Size",1,K161="Normal Family Size",2,K161="Large Family Size",3)</f>
        <v>1</v>
      </c>
      <c r="M161" cm="1">
        <f t="array" ref="M161">_xlfn.IFS(G161="southwest",1,G161="northwest",2,G161="southeast",3,G161="northeast",4)</f>
        <v>4</v>
      </c>
      <c r="N161" t="str" cm="1">
        <f t="array" ref="N161">_xlfn.IFS(AND(E162&gt;=0,E162&lt;=2),"Normal Family Size",E162&gt;=3,"Large Family Size")</f>
        <v>Normal Family Size</v>
      </c>
      <c r="P161" t="str" cm="1">
        <f t="array" ref="P161">_xlfn.IFS(AND(E161=0,C161="female"),"Small Family Size Female",AND(E161=0,C161="male"),"Small Family Size Male",AND(E161&gt;=1,E161&lt;=2),"Normal Family Size",E161&gt;=3,"Large Family Size")</f>
        <v>Small Family Size Female</v>
      </c>
      <c r="Q161" cm="1">
        <f t="array" ref="Q161">_xlfn.IFS(P161="Small Family Size Female",1,P161="Small Family Size Male",2,P161="Normal Family Size",3,P161="Large Family Size",4)</f>
        <v>1</v>
      </c>
      <c r="R161" t="str" cm="1">
        <f t="array" ref="R161">_xlfn.IFS(AND(E161=0,F161="yes"),"Small Family Size smoker",AND(E161=0,F161="no"),"Small Family Size non-smoker",AND(E161&gt;=1,E161&lt;=2),"Normal Family Size",E161&gt;=3,"Large Family Size")</f>
        <v>Small Family Size non-smoker</v>
      </c>
      <c r="S161" cm="1">
        <f t="array" ref="S161">_xlfn.IFS(R161="Small Family Size smoker",1,R161="Small Family Size non-smoker",2,R161="Normal Family Size",3,R161="Large Family Size",4)</f>
        <v>2</v>
      </c>
      <c r="T161" s="1" t="str">
        <f t="shared" si="4"/>
        <v>Below Average</v>
      </c>
      <c r="U161" s="2">
        <f t="shared" si="5"/>
        <v>0</v>
      </c>
      <c r="V161" t="str" cm="1">
        <f t="array" ref="V161">_xlfn.IFS(AND(K161="Small Family Size",U161=1),"SFS_AA",AND(K161="Small Family Size",U161=0),"SFS_BA",AND(K161="Normal Family Size",OR(U161=1,U161=0)),"NFS",AND(K161="Large Family Size",OR(U161=1,U161=0)),"LFS")</f>
        <v>SFS_BA</v>
      </c>
      <c r="W161" cm="1">
        <f t="array" ref="W161">_xlfn.IFS(V161="SFS_BA",1,V161="SFS_AA",2,V161="NFS",3,V161="LFS",4)</f>
        <v>1</v>
      </c>
      <c r="Y161" s="1"/>
    </row>
    <row r="162" spans="1:25" x14ac:dyDescent="0.45">
      <c r="A162">
        <v>409</v>
      </c>
      <c r="B162">
        <v>29</v>
      </c>
      <c r="C162" t="s">
        <v>17</v>
      </c>
      <c r="D162">
        <v>25.9</v>
      </c>
      <c r="E162">
        <v>0</v>
      </c>
      <c r="F162" t="s">
        <v>24</v>
      </c>
      <c r="G162" t="s">
        <v>19</v>
      </c>
      <c r="H162">
        <v>3353.28</v>
      </c>
      <c r="I162" t="str" cm="1">
        <f t="array" ref="I162">_xlfn.IFS(D162&lt;18.5,"Underweight",AND(D162&gt;=18.5,D162&lt;=24.9),"Normal weight",AND(D162&gt;=25,D162&lt;=29.9),"Overweight",D162&gt;=30,"Obese")</f>
        <v>Overweight</v>
      </c>
      <c r="J162" cm="1">
        <f t="array" ref="J162">_xlfn.IFS(I162="Underweight",1,I162="Normal weight",2,I162="Overweight",3,I162="Obese",4)</f>
        <v>3</v>
      </c>
      <c r="K162" t="str" cm="1">
        <f t="array" ref="K162">_xlfn.IFS(E162=0,"Small Family Size",AND(E162&gt;=1,E162&lt;=2),"Normal Family Size",E162&gt;=3,"Large Family Size")</f>
        <v>Small Family Size</v>
      </c>
      <c r="L162" cm="1">
        <f t="array" ref="L162">_xlfn.IFS(K162="Small Family Size",1,K162="Normal Family Size",2,K162="Large Family Size",3)</f>
        <v>1</v>
      </c>
      <c r="M162" cm="1">
        <f t="array" ref="M162">_xlfn.IFS(G162="southwest",1,G162="northwest",2,G162="southeast",3,G162="northeast",4)</f>
        <v>1</v>
      </c>
      <c r="N162" t="str" cm="1">
        <f t="array" ref="N162">_xlfn.IFS(AND(E163&gt;=0,E163&lt;=2),"Normal Family Size",E163&gt;=3,"Large Family Size")</f>
        <v>Normal Family Size</v>
      </c>
      <c r="P162" t="str" cm="1">
        <f t="array" ref="P162">_xlfn.IFS(AND(E162=0,C162="female"),"Small Family Size Female",AND(E162=0,C162="male"),"Small Family Size Male",AND(E162&gt;=1,E162&lt;=2),"Normal Family Size",E162&gt;=3,"Large Family Size")</f>
        <v>Small Family Size Female</v>
      </c>
      <c r="Q162" cm="1">
        <f t="array" ref="Q162">_xlfn.IFS(P162="Small Family Size Female",1,P162="Small Family Size Male",2,P162="Normal Family Size",3,P162="Large Family Size",4)</f>
        <v>1</v>
      </c>
      <c r="R162" t="str" cm="1">
        <f t="array" ref="R162">_xlfn.IFS(AND(E162=0,F162="yes"),"Small Family Size smoker",AND(E162=0,F162="no"),"Small Family Size non-smoker",AND(E162&gt;=1,E162&lt;=2),"Normal Family Size",E162&gt;=3,"Large Family Size")</f>
        <v>Small Family Size non-smoker</v>
      </c>
      <c r="S162" cm="1">
        <f t="array" ref="S162">_xlfn.IFS(R162="Small Family Size smoker",1,R162="Small Family Size non-smoker",2,R162="Normal Family Size",3,R162="Large Family Size",4)</f>
        <v>2</v>
      </c>
      <c r="T162" s="1" t="str">
        <f t="shared" si="4"/>
        <v>Below Average</v>
      </c>
      <c r="U162" s="2">
        <f t="shared" si="5"/>
        <v>0</v>
      </c>
      <c r="V162" t="str" cm="1">
        <f t="array" ref="V162">_xlfn.IFS(AND(K162="Small Family Size",U162=1),"SFS_AA",AND(K162="Small Family Size",U162=0),"SFS_BA",AND(K162="Normal Family Size",OR(U162=1,U162=0)),"NFS",AND(K162="Large Family Size",OR(U162=1,U162=0)),"LFS")</f>
        <v>SFS_BA</v>
      </c>
      <c r="W162" cm="1">
        <f t="array" ref="W162">_xlfn.IFS(V162="SFS_BA",1,V162="SFS_AA",2,V162="NFS",3,V162="LFS",4)</f>
        <v>1</v>
      </c>
      <c r="Y162" s="1"/>
    </row>
    <row r="163" spans="1:25" x14ac:dyDescent="0.45">
      <c r="A163">
        <v>405</v>
      </c>
      <c r="B163">
        <v>18</v>
      </c>
      <c r="C163" t="s">
        <v>17</v>
      </c>
      <c r="D163">
        <v>40.200000000000003</v>
      </c>
      <c r="E163">
        <v>0</v>
      </c>
      <c r="F163" t="s">
        <v>24</v>
      </c>
      <c r="G163" t="s">
        <v>22</v>
      </c>
      <c r="H163">
        <v>2217.4699999999998</v>
      </c>
      <c r="I163" t="str" cm="1">
        <f t="array" ref="I163">_xlfn.IFS(D163&lt;18.5,"Underweight",AND(D163&gt;=18.5,D163&lt;=24.9),"Normal weight",AND(D163&gt;=25,D163&lt;=29.9),"Overweight",D163&gt;=30,"Obese")</f>
        <v>Obese</v>
      </c>
      <c r="J163" cm="1">
        <f t="array" ref="J163">_xlfn.IFS(I163="Underweight",1,I163="Normal weight",2,I163="Overweight",3,I163="Obese",4)</f>
        <v>4</v>
      </c>
      <c r="K163" t="str" cm="1">
        <f t="array" ref="K163">_xlfn.IFS(E163=0,"Small Family Size",AND(E163&gt;=1,E163&lt;=2),"Normal Family Size",E163&gt;=3,"Large Family Size")</f>
        <v>Small Family Size</v>
      </c>
      <c r="L163" cm="1">
        <f t="array" ref="L163">_xlfn.IFS(K163="Small Family Size",1,K163="Normal Family Size",2,K163="Large Family Size",3)</f>
        <v>1</v>
      </c>
      <c r="M163" cm="1">
        <f t="array" ref="M163">_xlfn.IFS(G163="southwest",1,G163="northwest",2,G163="southeast",3,G163="northeast",4)</f>
        <v>4</v>
      </c>
      <c r="N163" t="str" cm="1">
        <f t="array" ref="N163">_xlfn.IFS(AND(E164&gt;=0,E164&lt;=2),"Normal Family Size",E164&gt;=3,"Large Family Size")</f>
        <v>Normal Family Size</v>
      </c>
      <c r="P163" t="str" cm="1">
        <f t="array" ref="P163">_xlfn.IFS(AND(E163=0,C163="female"),"Small Family Size Female",AND(E163=0,C163="male"),"Small Family Size Male",AND(E163&gt;=1,E163&lt;=2),"Normal Family Size",E163&gt;=3,"Large Family Size")</f>
        <v>Small Family Size Female</v>
      </c>
      <c r="Q163" cm="1">
        <f t="array" ref="Q163">_xlfn.IFS(P163="Small Family Size Female",1,P163="Small Family Size Male",2,P163="Normal Family Size",3,P163="Large Family Size",4)</f>
        <v>1</v>
      </c>
      <c r="R163" t="str" cm="1">
        <f t="array" ref="R163">_xlfn.IFS(AND(E163=0,F163="yes"),"Small Family Size smoker",AND(E163=0,F163="no"),"Small Family Size non-smoker",AND(E163&gt;=1,E163&lt;=2),"Normal Family Size",E163&gt;=3,"Large Family Size")</f>
        <v>Small Family Size non-smoker</v>
      </c>
      <c r="S163" cm="1">
        <f t="array" ref="S163">_xlfn.IFS(R163="Small Family Size smoker",1,R163="Small Family Size non-smoker",2,R163="Normal Family Size",3,R163="Large Family Size",4)</f>
        <v>2</v>
      </c>
      <c r="T163" s="1" t="str">
        <f t="shared" si="4"/>
        <v>Below Average</v>
      </c>
      <c r="U163" s="2">
        <f t="shared" si="5"/>
        <v>0</v>
      </c>
      <c r="V163" t="str" cm="1">
        <f t="array" ref="V163">_xlfn.IFS(AND(K163="Small Family Size",U163=1),"SFS_AA",AND(K163="Small Family Size",U163=0),"SFS_BA",AND(K163="Normal Family Size",OR(U163=1,U163=0)),"NFS",AND(K163="Large Family Size",OR(U163=1,U163=0)),"LFS")</f>
        <v>SFS_BA</v>
      </c>
      <c r="W163" cm="1">
        <f t="array" ref="W163">_xlfn.IFS(V163="SFS_BA",1,V163="SFS_AA",2,V163="NFS",3,V163="LFS",4)</f>
        <v>1</v>
      </c>
      <c r="Y163" s="1"/>
    </row>
    <row r="164" spans="1:25" x14ac:dyDescent="0.45">
      <c r="A164">
        <v>401</v>
      </c>
      <c r="B164">
        <v>45</v>
      </c>
      <c r="C164" t="s">
        <v>17</v>
      </c>
      <c r="D164">
        <v>35.299999999999997</v>
      </c>
      <c r="E164">
        <v>0</v>
      </c>
      <c r="F164" t="s">
        <v>24</v>
      </c>
      <c r="G164" t="s">
        <v>19</v>
      </c>
      <c r="H164">
        <v>7348.14</v>
      </c>
      <c r="I164" t="str" cm="1">
        <f t="array" ref="I164">_xlfn.IFS(D164&lt;18.5,"Underweight",AND(D164&gt;=18.5,D164&lt;=24.9),"Normal weight",AND(D164&gt;=25,D164&lt;=29.9),"Overweight",D164&gt;=30,"Obese")</f>
        <v>Obese</v>
      </c>
      <c r="J164" cm="1">
        <f t="array" ref="J164">_xlfn.IFS(I164="Underweight",1,I164="Normal weight",2,I164="Overweight",3,I164="Obese",4)</f>
        <v>4</v>
      </c>
      <c r="K164" t="str" cm="1">
        <f t="array" ref="K164">_xlfn.IFS(E164=0,"Small Family Size",AND(E164&gt;=1,E164&lt;=2),"Normal Family Size",E164&gt;=3,"Large Family Size")</f>
        <v>Small Family Size</v>
      </c>
      <c r="L164" cm="1">
        <f t="array" ref="L164">_xlfn.IFS(K164="Small Family Size",1,K164="Normal Family Size",2,K164="Large Family Size",3)</f>
        <v>1</v>
      </c>
      <c r="M164" cm="1">
        <f t="array" ref="M164">_xlfn.IFS(G164="southwest",1,G164="northwest",2,G164="southeast",3,G164="northeast",4)</f>
        <v>1</v>
      </c>
      <c r="N164" t="str" cm="1">
        <f t="array" ref="N164">_xlfn.IFS(AND(E165&gt;=0,E165&lt;=2),"Normal Family Size",E165&gt;=3,"Large Family Size")</f>
        <v>Normal Family Size</v>
      </c>
      <c r="P164" t="str" cm="1">
        <f t="array" ref="P164">_xlfn.IFS(AND(E164=0,C164="female"),"Small Family Size Female",AND(E164=0,C164="male"),"Small Family Size Male",AND(E164&gt;=1,E164&lt;=2),"Normal Family Size",E164&gt;=3,"Large Family Size")</f>
        <v>Small Family Size Female</v>
      </c>
      <c r="Q164" cm="1">
        <f t="array" ref="Q164">_xlfn.IFS(P164="Small Family Size Female",1,P164="Small Family Size Male",2,P164="Normal Family Size",3,P164="Large Family Size",4)</f>
        <v>1</v>
      </c>
      <c r="R164" t="str" cm="1">
        <f t="array" ref="R164">_xlfn.IFS(AND(E164=0,F164="yes"),"Small Family Size smoker",AND(E164=0,F164="no"),"Small Family Size non-smoker",AND(E164&gt;=1,E164&lt;=2),"Normal Family Size",E164&gt;=3,"Large Family Size")</f>
        <v>Small Family Size non-smoker</v>
      </c>
      <c r="S164" cm="1">
        <f t="array" ref="S164">_xlfn.IFS(R164="Small Family Size smoker",1,R164="Small Family Size non-smoker",2,R164="Normal Family Size",3,R164="Large Family Size",4)</f>
        <v>2</v>
      </c>
      <c r="T164" s="1" t="str">
        <f t="shared" si="4"/>
        <v>Below Average</v>
      </c>
      <c r="U164" s="2">
        <f t="shared" si="5"/>
        <v>0</v>
      </c>
      <c r="V164" t="str" cm="1">
        <f t="array" ref="V164">_xlfn.IFS(AND(K164="Small Family Size",U164=1),"SFS_AA",AND(K164="Small Family Size",U164=0),"SFS_BA",AND(K164="Normal Family Size",OR(U164=1,U164=0)),"NFS",AND(K164="Large Family Size",OR(U164=1,U164=0)),"LFS")</f>
        <v>SFS_BA</v>
      </c>
      <c r="W164" cm="1">
        <f t="array" ref="W164">_xlfn.IFS(V164="SFS_BA",1,V164="SFS_AA",2,V164="NFS",3,V164="LFS",4)</f>
        <v>1</v>
      </c>
      <c r="Y164" s="1"/>
    </row>
    <row r="165" spans="1:25" x14ac:dyDescent="0.45">
      <c r="A165">
        <v>392</v>
      </c>
      <c r="B165">
        <v>24</v>
      </c>
      <c r="C165" t="s">
        <v>17</v>
      </c>
      <c r="D165">
        <v>34</v>
      </c>
      <c r="E165">
        <v>0</v>
      </c>
      <c r="F165" t="s">
        <v>24</v>
      </c>
      <c r="G165" t="s">
        <v>21</v>
      </c>
      <c r="H165">
        <v>2473.33</v>
      </c>
      <c r="I165" t="str" cm="1">
        <f t="array" ref="I165">_xlfn.IFS(D165&lt;18.5,"Underweight",AND(D165&gt;=18.5,D165&lt;=24.9),"Normal weight",AND(D165&gt;=25,D165&lt;=29.9),"Overweight",D165&gt;=30,"Obese")</f>
        <v>Obese</v>
      </c>
      <c r="J165" cm="1">
        <f t="array" ref="J165">_xlfn.IFS(I165="Underweight",1,I165="Normal weight",2,I165="Overweight",3,I165="Obese",4)</f>
        <v>4</v>
      </c>
      <c r="K165" t="str" cm="1">
        <f t="array" ref="K165">_xlfn.IFS(E165=0,"Small Family Size",AND(E165&gt;=1,E165&lt;=2),"Normal Family Size",E165&gt;=3,"Large Family Size")</f>
        <v>Small Family Size</v>
      </c>
      <c r="L165" cm="1">
        <f t="array" ref="L165">_xlfn.IFS(K165="Small Family Size",1,K165="Normal Family Size",2,K165="Large Family Size",3)</f>
        <v>1</v>
      </c>
      <c r="M165" cm="1">
        <f t="array" ref="M165">_xlfn.IFS(G165="southwest",1,G165="northwest",2,G165="southeast",3,G165="northeast",4)</f>
        <v>3</v>
      </c>
      <c r="N165" t="str" cm="1">
        <f t="array" ref="N165">_xlfn.IFS(AND(E166&gt;=0,E166&lt;=2),"Normal Family Size",E166&gt;=3,"Large Family Size")</f>
        <v>Normal Family Size</v>
      </c>
      <c r="P165" t="str" cm="1">
        <f t="array" ref="P165">_xlfn.IFS(AND(E165=0,C165="female"),"Small Family Size Female",AND(E165=0,C165="male"),"Small Family Size Male",AND(E165&gt;=1,E165&lt;=2),"Normal Family Size",E165&gt;=3,"Large Family Size")</f>
        <v>Small Family Size Female</v>
      </c>
      <c r="Q165" cm="1">
        <f t="array" ref="Q165">_xlfn.IFS(P165="Small Family Size Female",1,P165="Small Family Size Male",2,P165="Normal Family Size",3,P165="Large Family Size",4)</f>
        <v>1</v>
      </c>
      <c r="R165" t="str" cm="1">
        <f t="array" ref="R165">_xlfn.IFS(AND(E165=0,F165="yes"),"Small Family Size smoker",AND(E165=0,F165="no"),"Small Family Size non-smoker",AND(E165&gt;=1,E165&lt;=2),"Normal Family Size",E165&gt;=3,"Large Family Size")</f>
        <v>Small Family Size non-smoker</v>
      </c>
      <c r="S165" cm="1">
        <f t="array" ref="S165">_xlfn.IFS(R165="Small Family Size smoker",1,R165="Small Family Size non-smoker",2,R165="Normal Family Size",3,R165="Large Family Size",4)</f>
        <v>2</v>
      </c>
      <c r="T165" s="1" t="str">
        <f t="shared" si="4"/>
        <v>Below Average</v>
      </c>
      <c r="U165" s="2">
        <f t="shared" si="5"/>
        <v>0</v>
      </c>
      <c r="V165" t="str" cm="1">
        <f t="array" ref="V165">_xlfn.IFS(AND(K165="Small Family Size",U165=1),"SFS_AA",AND(K165="Small Family Size",U165=0),"SFS_BA",AND(K165="Normal Family Size",OR(U165=1,U165=0)),"NFS",AND(K165="Large Family Size",OR(U165=1,U165=0)),"LFS")</f>
        <v>SFS_BA</v>
      </c>
      <c r="W165" cm="1">
        <f t="array" ref="W165">_xlfn.IFS(V165="SFS_BA",1,V165="SFS_AA",2,V165="NFS",3,V165="LFS",4)</f>
        <v>1</v>
      </c>
      <c r="Y165" s="1"/>
    </row>
    <row r="166" spans="1:25" x14ac:dyDescent="0.45">
      <c r="A166">
        <v>386</v>
      </c>
      <c r="B166">
        <v>19</v>
      </c>
      <c r="C166" t="s">
        <v>17</v>
      </c>
      <c r="D166">
        <v>22.5</v>
      </c>
      <c r="E166">
        <v>0</v>
      </c>
      <c r="F166" t="s">
        <v>24</v>
      </c>
      <c r="G166" t="s">
        <v>20</v>
      </c>
      <c r="H166">
        <v>2117.34</v>
      </c>
      <c r="I166" t="str" cm="1">
        <f t="array" ref="I166">_xlfn.IFS(D166&lt;18.5,"Underweight",AND(D166&gt;=18.5,D166&lt;=24.9),"Normal weight",AND(D166&gt;=25,D166&lt;=29.9),"Overweight",D166&gt;=30,"Obese")</f>
        <v>Normal weight</v>
      </c>
      <c r="J166" cm="1">
        <f t="array" ref="J166">_xlfn.IFS(I166="Underweight",1,I166="Normal weight",2,I166="Overweight",3,I166="Obese",4)</f>
        <v>2</v>
      </c>
      <c r="K166" t="str" cm="1">
        <f t="array" ref="K166">_xlfn.IFS(E166=0,"Small Family Size",AND(E166&gt;=1,E166&lt;=2),"Normal Family Size",E166&gt;=3,"Large Family Size")</f>
        <v>Small Family Size</v>
      </c>
      <c r="L166" cm="1">
        <f t="array" ref="L166">_xlfn.IFS(K166="Small Family Size",1,K166="Normal Family Size",2,K166="Large Family Size",3)</f>
        <v>1</v>
      </c>
      <c r="M166" cm="1">
        <f t="array" ref="M166">_xlfn.IFS(G166="southwest",1,G166="northwest",2,G166="southeast",3,G166="northeast",4)</f>
        <v>2</v>
      </c>
      <c r="N166" t="str" cm="1">
        <f t="array" ref="N166">_xlfn.IFS(AND(E167&gt;=0,E167&lt;=2),"Normal Family Size",E167&gt;=3,"Large Family Size")</f>
        <v>Normal Family Size</v>
      </c>
      <c r="P166" t="str" cm="1">
        <f t="array" ref="P166">_xlfn.IFS(AND(E166=0,C166="female"),"Small Family Size Female",AND(E166=0,C166="male"),"Small Family Size Male",AND(E166&gt;=1,E166&lt;=2),"Normal Family Size",E166&gt;=3,"Large Family Size")</f>
        <v>Small Family Size Female</v>
      </c>
      <c r="Q166" cm="1">
        <f t="array" ref="Q166">_xlfn.IFS(P166="Small Family Size Female",1,P166="Small Family Size Male",2,P166="Normal Family Size",3,P166="Large Family Size",4)</f>
        <v>1</v>
      </c>
      <c r="R166" t="str" cm="1">
        <f t="array" ref="R166">_xlfn.IFS(AND(E166=0,F166="yes"),"Small Family Size smoker",AND(E166=0,F166="no"),"Small Family Size non-smoker",AND(E166&gt;=1,E166&lt;=2),"Normal Family Size",E166&gt;=3,"Large Family Size")</f>
        <v>Small Family Size non-smoker</v>
      </c>
      <c r="S166" cm="1">
        <f t="array" ref="S166">_xlfn.IFS(R166="Small Family Size smoker",1,R166="Small Family Size non-smoker",2,R166="Normal Family Size",3,R166="Large Family Size",4)</f>
        <v>2</v>
      </c>
      <c r="T166" s="1" t="str">
        <f t="shared" si="4"/>
        <v>Below Average</v>
      </c>
      <c r="U166" s="2">
        <f t="shared" si="5"/>
        <v>0</v>
      </c>
      <c r="V166" t="str" cm="1">
        <f t="array" ref="V166">_xlfn.IFS(AND(K166="Small Family Size",U166=1),"SFS_AA",AND(K166="Small Family Size",U166=0),"SFS_BA",AND(K166="Normal Family Size",OR(U166=1,U166=0)),"NFS",AND(K166="Large Family Size",OR(U166=1,U166=0)),"LFS")</f>
        <v>SFS_BA</v>
      </c>
      <c r="W166" cm="1">
        <f t="array" ref="W166">_xlfn.IFS(V166="SFS_BA",1,V166="SFS_AA",2,V166="NFS",3,V166="LFS",4)</f>
        <v>1</v>
      </c>
      <c r="Y166" s="1"/>
    </row>
    <row r="167" spans="1:25" x14ac:dyDescent="0.45">
      <c r="A167">
        <v>385</v>
      </c>
      <c r="B167">
        <v>18</v>
      </c>
      <c r="C167" t="s">
        <v>17</v>
      </c>
      <c r="D167">
        <v>40.299999999999997</v>
      </c>
      <c r="E167">
        <v>0</v>
      </c>
      <c r="F167" t="s">
        <v>24</v>
      </c>
      <c r="G167" t="s">
        <v>21</v>
      </c>
      <c r="H167">
        <v>1634.57</v>
      </c>
      <c r="I167" t="str" cm="1">
        <f t="array" ref="I167">_xlfn.IFS(D167&lt;18.5,"Underweight",AND(D167&gt;=18.5,D167&lt;=24.9),"Normal weight",AND(D167&gt;=25,D167&lt;=29.9),"Overweight",D167&gt;=30,"Obese")</f>
        <v>Obese</v>
      </c>
      <c r="J167" cm="1">
        <f t="array" ref="J167">_xlfn.IFS(I167="Underweight",1,I167="Normal weight",2,I167="Overweight",3,I167="Obese",4)</f>
        <v>4</v>
      </c>
      <c r="K167" t="str" cm="1">
        <f t="array" ref="K167">_xlfn.IFS(E167=0,"Small Family Size",AND(E167&gt;=1,E167&lt;=2),"Normal Family Size",E167&gt;=3,"Large Family Size")</f>
        <v>Small Family Size</v>
      </c>
      <c r="L167" cm="1">
        <f t="array" ref="L167">_xlfn.IFS(K167="Small Family Size",1,K167="Normal Family Size",2,K167="Large Family Size",3)</f>
        <v>1</v>
      </c>
      <c r="M167" cm="1">
        <f t="array" ref="M167">_xlfn.IFS(G167="southwest",1,G167="northwest",2,G167="southeast",3,G167="northeast",4)</f>
        <v>3</v>
      </c>
      <c r="N167" t="str" cm="1">
        <f t="array" ref="N167">_xlfn.IFS(AND(E168&gt;=0,E168&lt;=2),"Normal Family Size",E168&gt;=3,"Large Family Size")</f>
        <v>Normal Family Size</v>
      </c>
      <c r="P167" t="str" cm="1">
        <f t="array" ref="P167">_xlfn.IFS(AND(E167=0,C167="female"),"Small Family Size Female",AND(E167=0,C167="male"),"Small Family Size Male",AND(E167&gt;=1,E167&lt;=2),"Normal Family Size",E167&gt;=3,"Large Family Size")</f>
        <v>Small Family Size Female</v>
      </c>
      <c r="Q167" cm="1">
        <f t="array" ref="Q167">_xlfn.IFS(P167="Small Family Size Female",1,P167="Small Family Size Male",2,P167="Normal Family Size",3,P167="Large Family Size",4)</f>
        <v>1</v>
      </c>
      <c r="R167" t="str" cm="1">
        <f t="array" ref="R167">_xlfn.IFS(AND(E167=0,F167="yes"),"Small Family Size smoker",AND(E167=0,F167="no"),"Small Family Size non-smoker",AND(E167&gt;=1,E167&lt;=2),"Normal Family Size",E167&gt;=3,"Large Family Size")</f>
        <v>Small Family Size non-smoker</v>
      </c>
      <c r="S167" cm="1">
        <f t="array" ref="S167">_xlfn.IFS(R167="Small Family Size smoker",1,R167="Small Family Size non-smoker",2,R167="Normal Family Size",3,R167="Large Family Size",4)</f>
        <v>2</v>
      </c>
      <c r="T167" s="1" t="str">
        <f t="shared" si="4"/>
        <v>Below Average</v>
      </c>
      <c r="U167" s="2">
        <f t="shared" si="5"/>
        <v>0</v>
      </c>
      <c r="V167" t="str" cm="1">
        <f t="array" ref="V167">_xlfn.IFS(AND(K167="Small Family Size",U167=1),"SFS_AA",AND(K167="Small Family Size",U167=0),"SFS_BA",AND(K167="Normal Family Size",OR(U167=1,U167=0)),"NFS",AND(K167="Large Family Size",OR(U167=1,U167=0)),"LFS")</f>
        <v>SFS_BA</v>
      </c>
      <c r="W167" cm="1">
        <f t="array" ref="W167">_xlfn.IFS(V167="SFS_BA",1,V167="SFS_AA",2,V167="NFS",3,V167="LFS",4)</f>
        <v>1</v>
      </c>
      <c r="Y167" s="1"/>
    </row>
    <row r="168" spans="1:25" x14ac:dyDescent="0.45">
      <c r="A168">
        <v>382</v>
      </c>
      <c r="B168">
        <v>36</v>
      </c>
      <c r="C168" t="s">
        <v>17</v>
      </c>
      <c r="D168">
        <v>30</v>
      </c>
      <c r="E168">
        <v>0</v>
      </c>
      <c r="F168" t="s">
        <v>24</v>
      </c>
      <c r="G168" t="s">
        <v>20</v>
      </c>
      <c r="H168">
        <v>5272.18</v>
      </c>
      <c r="I168" t="str" cm="1">
        <f t="array" ref="I168">_xlfn.IFS(D168&lt;18.5,"Underweight",AND(D168&gt;=18.5,D168&lt;=24.9),"Normal weight",AND(D168&gt;=25,D168&lt;=29.9),"Overweight",D168&gt;=30,"Obese")</f>
        <v>Obese</v>
      </c>
      <c r="J168" cm="1">
        <f t="array" ref="J168">_xlfn.IFS(I168="Underweight",1,I168="Normal weight",2,I168="Overweight",3,I168="Obese",4)</f>
        <v>4</v>
      </c>
      <c r="K168" t="str" cm="1">
        <f t="array" ref="K168">_xlfn.IFS(E168=0,"Small Family Size",AND(E168&gt;=1,E168&lt;=2),"Normal Family Size",E168&gt;=3,"Large Family Size")</f>
        <v>Small Family Size</v>
      </c>
      <c r="L168" cm="1">
        <f t="array" ref="L168">_xlfn.IFS(K168="Small Family Size",1,K168="Normal Family Size",2,K168="Large Family Size",3)</f>
        <v>1</v>
      </c>
      <c r="M168" cm="1">
        <f t="array" ref="M168">_xlfn.IFS(G168="southwest",1,G168="northwest",2,G168="southeast",3,G168="northeast",4)</f>
        <v>2</v>
      </c>
      <c r="N168" t="str" cm="1">
        <f t="array" ref="N168">_xlfn.IFS(AND(E169&gt;=0,E169&lt;=2),"Normal Family Size",E169&gt;=3,"Large Family Size")</f>
        <v>Normal Family Size</v>
      </c>
      <c r="P168" t="str" cm="1">
        <f t="array" ref="P168">_xlfn.IFS(AND(E168=0,C168="female"),"Small Family Size Female",AND(E168=0,C168="male"),"Small Family Size Male",AND(E168&gt;=1,E168&lt;=2),"Normal Family Size",E168&gt;=3,"Large Family Size")</f>
        <v>Small Family Size Female</v>
      </c>
      <c r="Q168" cm="1">
        <f t="array" ref="Q168">_xlfn.IFS(P168="Small Family Size Female",1,P168="Small Family Size Male",2,P168="Normal Family Size",3,P168="Large Family Size",4)</f>
        <v>1</v>
      </c>
      <c r="R168" t="str" cm="1">
        <f t="array" ref="R168">_xlfn.IFS(AND(E168=0,F168="yes"),"Small Family Size smoker",AND(E168=0,F168="no"),"Small Family Size non-smoker",AND(E168&gt;=1,E168&lt;=2),"Normal Family Size",E168&gt;=3,"Large Family Size")</f>
        <v>Small Family Size non-smoker</v>
      </c>
      <c r="S168" cm="1">
        <f t="array" ref="S168">_xlfn.IFS(R168="Small Family Size smoker",1,R168="Small Family Size non-smoker",2,R168="Normal Family Size",3,R168="Large Family Size",4)</f>
        <v>2</v>
      </c>
      <c r="T168" s="1" t="str">
        <f t="shared" si="4"/>
        <v>Below Average</v>
      </c>
      <c r="U168" s="2">
        <f t="shared" si="5"/>
        <v>0</v>
      </c>
      <c r="V168" t="str" cm="1">
        <f t="array" ref="V168">_xlfn.IFS(AND(K168="Small Family Size",U168=1),"SFS_AA",AND(K168="Small Family Size",U168=0),"SFS_BA",AND(K168="Normal Family Size",OR(U168=1,U168=0)),"NFS",AND(K168="Large Family Size",OR(U168=1,U168=0)),"LFS")</f>
        <v>SFS_BA</v>
      </c>
      <c r="W168" cm="1">
        <f t="array" ref="W168">_xlfn.IFS(V168="SFS_BA",1,V168="SFS_AA",2,V168="NFS",3,V168="LFS",4)</f>
        <v>1</v>
      </c>
      <c r="Y168" s="1"/>
    </row>
    <row r="169" spans="1:25" x14ac:dyDescent="0.45">
      <c r="A169">
        <v>381</v>
      </c>
      <c r="B169">
        <v>21</v>
      </c>
      <c r="C169" t="s">
        <v>17</v>
      </c>
      <c r="D169">
        <v>22.1</v>
      </c>
      <c r="E169">
        <v>0</v>
      </c>
      <c r="F169" t="s">
        <v>24</v>
      </c>
      <c r="G169" t="s">
        <v>22</v>
      </c>
      <c r="H169">
        <v>2585.85</v>
      </c>
      <c r="I169" t="str" cm="1">
        <f t="array" ref="I169">_xlfn.IFS(D169&lt;18.5,"Underweight",AND(D169&gt;=18.5,D169&lt;=24.9),"Normal weight",AND(D169&gt;=25,D169&lt;=29.9),"Overweight",D169&gt;=30,"Obese")</f>
        <v>Normal weight</v>
      </c>
      <c r="J169" cm="1">
        <f t="array" ref="J169">_xlfn.IFS(I169="Underweight",1,I169="Normal weight",2,I169="Overweight",3,I169="Obese",4)</f>
        <v>2</v>
      </c>
      <c r="K169" t="str" cm="1">
        <f t="array" ref="K169">_xlfn.IFS(E169=0,"Small Family Size",AND(E169&gt;=1,E169&lt;=2),"Normal Family Size",E169&gt;=3,"Large Family Size")</f>
        <v>Small Family Size</v>
      </c>
      <c r="L169" cm="1">
        <f t="array" ref="L169">_xlfn.IFS(K169="Small Family Size",1,K169="Normal Family Size",2,K169="Large Family Size",3)</f>
        <v>1</v>
      </c>
      <c r="M169" cm="1">
        <f t="array" ref="M169">_xlfn.IFS(G169="southwest",1,G169="northwest",2,G169="southeast",3,G169="northeast",4)</f>
        <v>4</v>
      </c>
      <c r="N169" t="str" cm="1">
        <f t="array" ref="N169">_xlfn.IFS(AND(E170&gt;=0,E170&lt;=2),"Normal Family Size",E170&gt;=3,"Large Family Size")</f>
        <v>Normal Family Size</v>
      </c>
      <c r="P169" t="str" cm="1">
        <f t="array" ref="P169">_xlfn.IFS(AND(E169=0,C169="female"),"Small Family Size Female",AND(E169=0,C169="male"),"Small Family Size Male",AND(E169&gt;=1,E169&lt;=2),"Normal Family Size",E169&gt;=3,"Large Family Size")</f>
        <v>Small Family Size Female</v>
      </c>
      <c r="Q169" cm="1">
        <f t="array" ref="Q169">_xlfn.IFS(P169="Small Family Size Female",1,P169="Small Family Size Male",2,P169="Normal Family Size",3,P169="Large Family Size",4)</f>
        <v>1</v>
      </c>
      <c r="R169" t="str" cm="1">
        <f t="array" ref="R169">_xlfn.IFS(AND(E169=0,F169="yes"),"Small Family Size smoker",AND(E169=0,F169="no"),"Small Family Size non-smoker",AND(E169&gt;=1,E169&lt;=2),"Normal Family Size",E169&gt;=3,"Large Family Size")</f>
        <v>Small Family Size non-smoker</v>
      </c>
      <c r="S169" cm="1">
        <f t="array" ref="S169">_xlfn.IFS(R169="Small Family Size smoker",1,R169="Small Family Size non-smoker",2,R169="Normal Family Size",3,R169="Large Family Size",4)</f>
        <v>2</v>
      </c>
      <c r="T169" s="1" t="str">
        <f t="shared" si="4"/>
        <v>Below Average</v>
      </c>
      <c r="U169" s="2">
        <f t="shared" si="5"/>
        <v>0</v>
      </c>
      <c r="V169" t="str" cm="1">
        <f t="array" ref="V169">_xlfn.IFS(AND(K169="Small Family Size",U169=1),"SFS_AA",AND(K169="Small Family Size",U169=0),"SFS_BA",AND(K169="Normal Family Size",OR(U169=1,U169=0)),"NFS",AND(K169="Large Family Size",OR(U169=1,U169=0)),"LFS")</f>
        <v>SFS_BA</v>
      </c>
      <c r="W169" cm="1">
        <f t="array" ref="W169">_xlfn.IFS(V169="SFS_BA",1,V169="SFS_AA",2,V169="NFS",3,V169="LFS",4)</f>
        <v>1</v>
      </c>
      <c r="Y169" s="1"/>
    </row>
    <row r="170" spans="1:25" x14ac:dyDescent="0.45">
      <c r="A170">
        <v>379</v>
      </c>
      <c r="B170">
        <v>23</v>
      </c>
      <c r="C170" t="s">
        <v>17</v>
      </c>
      <c r="D170">
        <v>28.1</v>
      </c>
      <c r="E170">
        <v>0</v>
      </c>
      <c r="F170" t="s">
        <v>24</v>
      </c>
      <c r="G170" t="s">
        <v>20</v>
      </c>
      <c r="H170">
        <v>2690.11</v>
      </c>
      <c r="I170" t="str" cm="1">
        <f t="array" ref="I170">_xlfn.IFS(D170&lt;18.5,"Underweight",AND(D170&gt;=18.5,D170&lt;=24.9),"Normal weight",AND(D170&gt;=25,D170&lt;=29.9),"Overweight",D170&gt;=30,"Obese")</f>
        <v>Overweight</v>
      </c>
      <c r="J170" cm="1">
        <f t="array" ref="J170">_xlfn.IFS(I170="Underweight",1,I170="Normal weight",2,I170="Overweight",3,I170="Obese",4)</f>
        <v>3</v>
      </c>
      <c r="K170" t="str" cm="1">
        <f t="array" ref="K170">_xlfn.IFS(E170=0,"Small Family Size",AND(E170&gt;=1,E170&lt;=2),"Normal Family Size",E170&gt;=3,"Large Family Size")</f>
        <v>Small Family Size</v>
      </c>
      <c r="L170" cm="1">
        <f t="array" ref="L170">_xlfn.IFS(K170="Small Family Size",1,K170="Normal Family Size",2,K170="Large Family Size",3)</f>
        <v>1</v>
      </c>
      <c r="M170" cm="1">
        <f t="array" ref="M170">_xlfn.IFS(G170="southwest",1,G170="northwest",2,G170="southeast",3,G170="northeast",4)</f>
        <v>2</v>
      </c>
      <c r="N170" t="str" cm="1">
        <f t="array" ref="N170">_xlfn.IFS(AND(E171&gt;=0,E171&lt;=2),"Normal Family Size",E171&gt;=3,"Large Family Size")</f>
        <v>Normal Family Size</v>
      </c>
      <c r="P170" t="str" cm="1">
        <f t="array" ref="P170">_xlfn.IFS(AND(E170=0,C170="female"),"Small Family Size Female",AND(E170=0,C170="male"),"Small Family Size Male",AND(E170&gt;=1,E170&lt;=2),"Normal Family Size",E170&gt;=3,"Large Family Size")</f>
        <v>Small Family Size Female</v>
      </c>
      <c r="Q170" cm="1">
        <f t="array" ref="Q170">_xlfn.IFS(P170="Small Family Size Female",1,P170="Small Family Size Male",2,P170="Normal Family Size",3,P170="Large Family Size",4)</f>
        <v>1</v>
      </c>
      <c r="R170" t="str" cm="1">
        <f t="array" ref="R170">_xlfn.IFS(AND(E170=0,F170="yes"),"Small Family Size smoker",AND(E170=0,F170="no"),"Small Family Size non-smoker",AND(E170&gt;=1,E170&lt;=2),"Normal Family Size",E170&gt;=3,"Large Family Size")</f>
        <v>Small Family Size non-smoker</v>
      </c>
      <c r="S170" cm="1">
        <f t="array" ref="S170">_xlfn.IFS(R170="Small Family Size smoker",1,R170="Small Family Size non-smoker",2,R170="Normal Family Size",3,R170="Large Family Size",4)</f>
        <v>2</v>
      </c>
      <c r="T170" s="1" t="str">
        <f t="shared" si="4"/>
        <v>Below Average</v>
      </c>
      <c r="U170" s="2">
        <f t="shared" si="5"/>
        <v>0</v>
      </c>
      <c r="V170" t="str" cm="1">
        <f t="array" ref="V170">_xlfn.IFS(AND(K170="Small Family Size",U170=1),"SFS_AA",AND(K170="Small Family Size",U170=0),"SFS_BA",AND(K170="Normal Family Size",OR(U170=1,U170=0)),"NFS",AND(K170="Large Family Size",OR(U170=1,U170=0)),"LFS")</f>
        <v>SFS_BA</v>
      </c>
      <c r="W170" cm="1">
        <f t="array" ref="W170">_xlfn.IFS(V170="SFS_BA",1,V170="SFS_AA",2,V170="NFS",3,V170="LFS",4)</f>
        <v>1</v>
      </c>
      <c r="Y170" s="1"/>
    </row>
    <row r="171" spans="1:25" x14ac:dyDescent="0.45">
      <c r="A171">
        <v>376</v>
      </c>
      <c r="B171">
        <v>36</v>
      </c>
      <c r="C171" t="s">
        <v>17</v>
      </c>
      <c r="D171">
        <v>19.899999999999999</v>
      </c>
      <c r="E171">
        <v>0</v>
      </c>
      <c r="F171" t="s">
        <v>24</v>
      </c>
      <c r="G171" t="s">
        <v>22</v>
      </c>
      <c r="H171">
        <v>5458.05</v>
      </c>
      <c r="I171" t="str" cm="1">
        <f t="array" ref="I171">_xlfn.IFS(D171&lt;18.5,"Underweight",AND(D171&gt;=18.5,D171&lt;=24.9),"Normal weight",AND(D171&gt;=25,D171&lt;=29.9),"Overweight",D171&gt;=30,"Obese")</f>
        <v>Normal weight</v>
      </c>
      <c r="J171" cm="1">
        <f t="array" ref="J171">_xlfn.IFS(I171="Underweight",1,I171="Normal weight",2,I171="Overweight",3,I171="Obese",4)</f>
        <v>2</v>
      </c>
      <c r="K171" t="str" cm="1">
        <f t="array" ref="K171">_xlfn.IFS(E171=0,"Small Family Size",AND(E171&gt;=1,E171&lt;=2),"Normal Family Size",E171&gt;=3,"Large Family Size")</f>
        <v>Small Family Size</v>
      </c>
      <c r="L171" cm="1">
        <f t="array" ref="L171">_xlfn.IFS(K171="Small Family Size",1,K171="Normal Family Size",2,K171="Large Family Size",3)</f>
        <v>1</v>
      </c>
      <c r="M171" cm="1">
        <f t="array" ref="M171">_xlfn.IFS(G171="southwest",1,G171="northwest",2,G171="southeast",3,G171="northeast",4)</f>
        <v>4</v>
      </c>
      <c r="N171" t="str" cm="1">
        <f t="array" ref="N171">_xlfn.IFS(AND(E172&gt;=0,E172&lt;=2),"Normal Family Size",E172&gt;=3,"Large Family Size")</f>
        <v>Normal Family Size</v>
      </c>
      <c r="P171" t="str" cm="1">
        <f t="array" ref="P171">_xlfn.IFS(AND(E171=0,C171="female"),"Small Family Size Female",AND(E171=0,C171="male"),"Small Family Size Male",AND(E171&gt;=1,E171&lt;=2),"Normal Family Size",E171&gt;=3,"Large Family Size")</f>
        <v>Small Family Size Female</v>
      </c>
      <c r="Q171" cm="1">
        <f t="array" ref="Q171">_xlfn.IFS(P171="Small Family Size Female",1,P171="Small Family Size Male",2,P171="Normal Family Size",3,P171="Large Family Size",4)</f>
        <v>1</v>
      </c>
      <c r="R171" t="str" cm="1">
        <f t="array" ref="R171">_xlfn.IFS(AND(E171=0,F171="yes"),"Small Family Size smoker",AND(E171=0,F171="no"),"Small Family Size non-smoker",AND(E171&gt;=1,E171&lt;=2),"Normal Family Size",E171&gt;=3,"Large Family Size")</f>
        <v>Small Family Size non-smoker</v>
      </c>
      <c r="S171" cm="1">
        <f t="array" ref="S171">_xlfn.IFS(R171="Small Family Size smoker",1,R171="Small Family Size non-smoker",2,R171="Normal Family Size",3,R171="Large Family Size",4)</f>
        <v>2</v>
      </c>
      <c r="T171" s="1" t="str">
        <f t="shared" si="4"/>
        <v>Below Average</v>
      </c>
      <c r="U171" s="2">
        <f t="shared" si="5"/>
        <v>0</v>
      </c>
      <c r="V171" t="str" cm="1">
        <f t="array" ref="V171">_xlfn.IFS(AND(K171="Small Family Size",U171=1),"SFS_AA",AND(K171="Small Family Size",U171=0),"SFS_BA",AND(K171="Normal Family Size",OR(U171=1,U171=0)),"NFS",AND(K171="Large Family Size",OR(U171=1,U171=0)),"LFS")</f>
        <v>SFS_BA</v>
      </c>
      <c r="W171" cm="1">
        <f t="array" ref="W171">_xlfn.IFS(V171="SFS_BA",1,V171="SFS_AA",2,V171="NFS",3,V171="LFS",4)</f>
        <v>1</v>
      </c>
      <c r="Y171" s="1"/>
    </row>
    <row r="172" spans="1:25" x14ac:dyDescent="0.45">
      <c r="A172">
        <v>372</v>
      </c>
      <c r="B172">
        <v>20</v>
      </c>
      <c r="C172" t="s">
        <v>17</v>
      </c>
      <c r="D172">
        <v>29.6</v>
      </c>
      <c r="E172">
        <v>0</v>
      </c>
      <c r="F172" t="s">
        <v>24</v>
      </c>
      <c r="G172" t="s">
        <v>19</v>
      </c>
      <c r="H172">
        <v>1875.34</v>
      </c>
      <c r="I172" t="str" cm="1">
        <f t="array" ref="I172">_xlfn.IFS(D172&lt;18.5,"Underweight",AND(D172&gt;=18.5,D172&lt;=24.9),"Normal weight",AND(D172&gt;=25,D172&lt;=29.9),"Overweight",D172&gt;=30,"Obese")</f>
        <v>Overweight</v>
      </c>
      <c r="J172" cm="1">
        <f t="array" ref="J172">_xlfn.IFS(I172="Underweight",1,I172="Normal weight",2,I172="Overweight",3,I172="Obese",4)</f>
        <v>3</v>
      </c>
      <c r="K172" t="str" cm="1">
        <f t="array" ref="K172">_xlfn.IFS(E172=0,"Small Family Size",AND(E172&gt;=1,E172&lt;=2),"Normal Family Size",E172&gt;=3,"Large Family Size")</f>
        <v>Small Family Size</v>
      </c>
      <c r="L172" cm="1">
        <f t="array" ref="L172">_xlfn.IFS(K172="Small Family Size",1,K172="Normal Family Size",2,K172="Large Family Size",3)</f>
        <v>1</v>
      </c>
      <c r="M172" cm="1">
        <f t="array" ref="M172">_xlfn.IFS(G172="southwest",1,G172="northwest",2,G172="southeast",3,G172="northeast",4)</f>
        <v>1</v>
      </c>
      <c r="N172" t="str" cm="1">
        <f t="array" ref="N172">_xlfn.IFS(AND(E173&gt;=0,E173&lt;=2),"Normal Family Size",E173&gt;=3,"Large Family Size")</f>
        <v>Normal Family Size</v>
      </c>
      <c r="P172" t="str" cm="1">
        <f t="array" ref="P172">_xlfn.IFS(AND(E172=0,C172="female"),"Small Family Size Female",AND(E172=0,C172="male"),"Small Family Size Male",AND(E172&gt;=1,E172&lt;=2),"Normal Family Size",E172&gt;=3,"Large Family Size")</f>
        <v>Small Family Size Female</v>
      </c>
      <c r="Q172" cm="1">
        <f t="array" ref="Q172">_xlfn.IFS(P172="Small Family Size Female",1,P172="Small Family Size Male",2,P172="Normal Family Size",3,P172="Large Family Size",4)</f>
        <v>1</v>
      </c>
      <c r="R172" t="str" cm="1">
        <f t="array" ref="R172">_xlfn.IFS(AND(E172=0,F172="yes"),"Small Family Size smoker",AND(E172=0,F172="no"),"Small Family Size non-smoker",AND(E172&gt;=1,E172&lt;=2),"Normal Family Size",E172&gt;=3,"Large Family Size")</f>
        <v>Small Family Size non-smoker</v>
      </c>
      <c r="S172" cm="1">
        <f t="array" ref="S172">_xlfn.IFS(R172="Small Family Size smoker",1,R172="Small Family Size non-smoker",2,R172="Normal Family Size",3,R172="Large Family Size",4)</f>
        <v>2</v>
      </c>
      <c r="T172" s="1" t="str">
        <f t="shared" si="4"/>
        <v>Below Average</v>
      </c>
      <c r="U172" s="2">
        <f t="shared" si="5"/>
        <v>0</v>
      </c>
      <c r="V172" t="str" cm="1">
        <f t="array" ref="V172">_xlfn.IFS(AND(K172="Small Family Size",U172=1),"SFS_AA",AND(K172="Small Family Size",U172=0),"SFS_BA",AND(K172="Normal Family Size",OR(U172=1,U172=0)),"NFS",AND(K172="Large Family Size",OR(U172=1,U172=0)),"LFS")</f>
        <v>SFS_BA</v>
      </c>
      <c r="W172" cm="1">
        <f t="array" ref="W172">_xlfn.IFS(V172="SFS_BA",1,V172="SFS_AA",2,V172="NFS",3,V172="LFS",4)</f>
        <v>1</v>
      </c>
      <c r="Y172" s="1"/>
    </row>
    <row r="173" spans="1:25" x14ac:dyDescent="0.45">
      <c r="A173">
        <v>370</v>
      </c>
      <c r="B173">
        <v>27</v>
      </c>
      <c r="C173" t="s">
        <v>17</v>
      </c>
      <c r="D173">
        <v>24.1</v>
      </c>
      <c r="E173">
        <v>0</v>
      </c>
      <c r="F173" t="s">
        <v>24</v>
      </c>
      <c r="G173" t="s">
        <v>19</v>
      </c>
      <c r="H173">
        <v>2974.13</v>
      </c>
      <c r="I173" t="str" cm="1">
        <f t="array" ref="I173">_xlfn.IFS(D173&lt;18.5,"Underweight",AND(D173&gt;=18.5,D173&lt;=24.9),"Normal weight",AND(D173&gt;=25,D173&lt;=29.9),"Overweight",D173&gt;=30,"Obese")</f>
        <v>Normal weight</v>
      </c>
      <c r="J173" cm="1">
        <f t="array" ref="J173">_xlfn.IFS(I173="Underweight",1,I173="Normal weight",2,I173="Overweight",3,I173="Obese",4)</f>
        <v>2</v>
      </c>
      <c r="K173" t="str" cm="1">
        <f t="array" ref="K173">_xlfn.IFS(E173=0,"Small Family Size",AND(E173&gt;=1,E173&lt;=2),"Normal Family Size",E173&gt;=3,"Large Family Size")</f>
        <v>Small Family Size</v>
      </c>
      <c r="L173" cm="1">
        <f t="array" ref="L173">_xlfn.IFS(K173="Small Family Size",1,K173="Normal Family Size",2,K173="Large Family Size",3)</f>
        <v>1</v>
      </c>
      <c r="M173" cm="1">
        <f t="array" ref="M173">_xlfn.IFS(G173="southwest",1,G173="northwest",2,G173="southeast",3,G173="northeast",4)</f>
        <v>1</v>
      </c>
      <c r="N173" t="str" cm="1">
        <f t="array" ref="N173">_xlfn.IFS(AND(E174&gt;=0,E174&lt;=2),"Normal Family Size",E174&gt;=3,"Large Family Size")</f>
        <v>Normal Family Size</v>
      </c>
      <c r="P173" t="str" cm="1">
        <f t="array" ref="P173">_xlfn.IFS(AND(E173=0,C173="female"),"Small Family Size Female",AND(E173=0,C173="male"),"Small Family Size Male",AND(E173&gt;=1,E173&lt;=2),"Normal Family Size",E173&gt;=3,"Large Family Size")</f>
        <v>Small Family Size Female</v>
      </c>
      <c r="Q173" cm="1">
        <f t="array" ref="Q173">_xlfn.IFS(P173="Small Family Size Female",1,P173="Small Family Size Male",2,P173="Normal Family Size",3,P173="Large Family Size",4)</f>
        <v>1</v>
      </c>
      <c r="R173" t="str" cm="1">
        <f t="array" ref="R173">_xlfn.IFS(AND(E173=0,F173="yes"),"Small Family Size smoker",AND(E173=0,F173="no"),"Small Family Size non-smoker",AND(E173&gt;=1,E173&lt;=2),"Normal Family Size",E173&gt;=3,"Large Family Size")</f>
        <v>Small Family Size non-smoker</v>
      </c>
      <c r="S173" cm="1">
        <f t="array" ref="S173">_xlfn.IFS(R173="Small Family Size smoker",1,R173="Small Family Size non-smoker",2,R173="Normal Family Size",3,R173="Large Family Size",4)</f>
        <v>2</v>
      </c>
      <c r="T173" s="1" t="str">
        <f t="shared" si="4"/>
        <v>Below Average</v>
      </c>
      <c r="U173" s="2">
        <f t="shared" si="5"/>
        <v>0</v>
      </c>
      <c r="V173" t="str" cm="1">
        <f t="array" ref="V173">_xlfn.IFS(AND(K173="Small Family Size",U173=1),"SFS_AA",AND(K173="Small Family Size",U173=0),"SFS_BA",AND(K173="Normal Family Size",OR(U173=1,U173=0)),"NFS",AND(K173="Large Family Size",OR(U173=1,U173=0)),"LFS")</f>
        <v>SFS_BA</v>
      </c>
      <c r="W173" cm="1">
        <f t="array" ref="W173">_xlfn.IFS(V173="SFS_BA",1,V173="SFS_AA",2,V173="NFS",3,V173="LFS",4)</f>
        <v>1</v>
      </c>
      <c r="Y173" s="1"/>
    </row>
    <row r="174" spans="1:25" x14ac:dyDescent="0.45">
      <c r="A174">
        <v>364</v>
      </c>
      <c r="B174">
        <v>36</v>
      </c>
      <c r="C174" t="s">
        <v>17</v>
      </c>
      <c r="D174">
        <v>25.8</v>
      </c>
      <c r="E174">
        <v>0</v>
      </c>
      <c r="F174" t="s">
        <v>24</v>
      </c>
      <c r="G174" t="s">
        <v>20</v>
      </c>
      <c r="H174">
        <v>5266.37</v>
      </c>
      <c r="I174" t="str" cm="1">
        <f t="array" ref="I174">_xlfn.IFS(D174&lt;18.5,"Underweight",AND(D174&gt;=18.5,D174&lt;=24.9),"Normal weight",AND(D174&gt;=25,D174&lt;=29.9),"Overweight",D174&gt;=30,"Obese")</f>
        <v>Overweight</v>
      </c>
      <c r="J174" cm="1">
        <f t="array" ref="J174">_xlfn.IFS(I174="Underweight",1,I174="Normal weight",2,I174="Overweight",3,I174="Obese",4)</f>
        <v>3</v>
      </c>
      <c r="K174" t="str" cm="1">
        <f t="array" ref="K174">_xlfn.IFS(E174=0,"Small Family Size",AND(E174&gt;=1,E174&lt;=2),"Normal Family Size",E174&gt;=3,"Large Family Size")</f>
        <v>Small Family Size</v>
      </c>
      <c r="L174" cm="1">
        <f t="array" ref="L174">_xlfn.IFS(K174="Small Family Size",1,K174="Normal Family Size",2,K174="Large Family Size",3)</f>
        <v>1</v>
      </c>
      <c r="M174" cm="1">
        <f t="array" ref="M174">_xlfn.IFS(G174="southwest",1,G174="northwest",2,G174="southeast",3,G174="northeast",4)</f>
        <v>2</v>
      </c>
      <c r="N174" t="str" cm="1">
        <f t="array" ref="N174">_xlfn.IFS(AND(E175&gt;=0,E175&lt;=2),"Normal Family Size",E175&gt;=3,"Large Family Size")</f>
        <v>Normal Family Size</v>
      </c>
      <c r="P174" t="str" cm="1">
        <f t="array" ref="P174">_xlfn.IFS(AND(E174=0,C174="female"),"Small Family Size Female",AND(E174=0,C174="male"),"Small Family Size Male",AND(E174&gt;=1,E174&lt;=2),"Normal Family Size",E174&gt;=3,"Large Family Size")</f>
        <v>Small Family Size Female</v>
      </c>
      <c r="Q174" cm="1">
        <f t="array" ref="Q174">_xlfn.IFS(P174="Small Family Size Female",1,P174="Small Family Size Male",2,P174="Normal Family Size",3,P174="Large Family Size",4)</f>
        <v>1</v>
      </c>
      <c r="R174" t="str" cm="1">
        <f t="array" ref="R174">_xlfn.IFS(AND(E174=0,F174="yes"),"Small Family Size smoker",AND(E174=0,F174="no"),"Small Family Size non-smoker",AND(E174&gt;=1,E174&lt;=2),"Normal Family Size",E174&gt;=3,"Large Family Size")</f>
        <v>Small Family Size non-smoker</v>
      </c>
      <c r="S174" cm="1">
        <f t="array" ref="S174">_xlfn.IFS(R174="Small Family Size smoker",1,R174="Small Family Size non-smoker",2,R174="Normal Family Size",3,R174="Large Family Size",4)</f>
        <v>2</v>
      </c>
      <c r="T174" s="1" t="str">
        <f t="shared" si="4"/>
        <v>Below Average</v>
      </c>
      <c r="U174" s="2">
        <f t="shared" si="5"/>
        <v>0</v>
      </c>
      <c r="V174" t="str" cm="1">
        <f t="array" ref="V174">_xlfn.IFS(AND(K174="Small Family Size",U174=1),"SFS_AA",AND(K174="Small Family Size",U174=0),"SFS_BA",AND(K174="Normal Family Size",OR(U174=1,U174=0)),"NFS",AND(K174="Large Family Size",OR(U174=1,U174=0)),"LFS")</f>
        <v>SFS_BA</v>
      </c>
      <c r="W174" cm="1">
        <f t="array" ref="W174">_xlfn.IFS(V174="SFS_BA",1,V174="SFS_AA",2,V174="NFS",3,V174="LFS",4)</f>
        <v>1</v>
      </c>
      <c r="Y174" s="1"/>
    </row>
    <row r="175" spans="1:25" x14ac:dyDescent="0.45">
      <c r="A175">
        <v>361</v>
      </c>
      <c r="B175">
        <v>18</v>
      </c>
      <c r="C175" t="s">
        <v>17</v>
      </c>
      <c r="D175">
        <v>31.1</v>
      </c>
      <c r="E175">
        <v>0</v>
      </c>
      <c r="F175" t="s">
        <v>24</v>
      </c>
      <c r="G175" t="s">
        <v>21</v>
      </c>
      <c r="H175">
        <v>1621.88</v>
      </c>
      <c r="I175" t="str" cm="1">
        <f t="array" ref="I175">_xlfn.IFS(D175&lt;18.5,"Underweight",AND(D175&gt;=18.5,D175&lt;=24.9),"Normal weight",AND(D175&gt;=25,D175&lt;=29.9),"Overweight",D175&gt;=30,"Obese")</f>
        <v>Obese</v>
      </c>
      <c r="J175" cm="1">
        <f t="array" ref="J175">_xlfn.IFS(I175="Underweight",1,I175="Normal weight",2,I175="Overweight",3,I175="Obese",4)</f>
        <v>4</v>
      </c>
      <c r="K175" t="str" cm="1">
        <f t="array" ref="K175">_xlfn.IFS(E175=0,"Small Family Size",AND(E175&gt;=1,E175&lt;=2),"Normal Family Size",E175&gt;=3,"Large Family Size")</f>
        <v>Small Family Size</v>
      </c>
      <c r="L175" cm="1">
        <f t="array" ref="L175">_xlfn.IFS(K175="Small Family Size",1,K175="Normal Family Size",2,K175="Large Family Size",3)</f>
        <v>1</v>
      </c>
      <c r="M175" cm="1">
        <f t="array" ref="M175">_xlfn.IFS(G175="southwest",1,G175="northwest",2,G175="southeast",3,G175="northeast",4)</f>
        <v>3</v>
      </c>
      <c r="N175" t="str" cm="1">
        <f t="array" ref="N175">_xlfn.IFS(AND(E176&gt;=0,E176&lt;=2),"Normal Family Size",E176&gt;=3,"Large Family Size")</f>
        <v>Normal Family Size</v>
      </c>
      <c r="P175" t="str" cm="1">
        <f t="array" ref="P175">_xlfn.IFS(AND(E175=0,C175="female"),"Small Family Size Female",AND(E175=0,C175="male"),"Small Family Size Male",AND(E175&gt;=1,E175&lt;=2),"Normal Family Size",E175&gt;=3,"Large Family Size")</f>
        <v>Small Family Size Female</v>
      </c>
      <c r="Q175" cm="1">
        <f t="array" ref="Q175">_xlfn.IFS(P175="Small Family Size Female",1,P175="Small Family Size Male",2,P175="Normal Family Size",3,P175="Large Family Size",4)</f>
        <v>1</v>
      </c>
      <c r="R175" t="str" cm="1">
        <f t="array" ref="R175">_xlfn.IFS(AND(E175=0,F175="yes"),"Small Family Size smoker",AND(E175=0,F175="no"),"Small Family Size non-smoker",AND(E175&gt;=1,E175&lt;=2),"Normal Family Size",E175&gt;=3,"Large Family Size")</f>
        <v>Small Family Size non-smoker</v>
      </c>
      <c r="S175" cm="1">
        <f t="array" ref="S175">_xlfn.IFS(R175="Small Family Size smoker",1,R175="Small Family Size non-smoker",2,R175="Normal Family Size",3,R175="Large Family Size",4)</f>
        <v>2</v>
      </c>
      <c r="T175" s="1" t="str">
        <f t="shared" si="4"/>
        <v>Below Average</v>
      </c>
      <c r="U175" s="2">
        <f t="shared" si="5"/>
        <v>0</v>
      </c>
      <c r="V175" t="str" cm="1">
        <f t="array" ref="V175">_xlfn.IFS(AND(K175="Small Family Size",U175=1),"SFS_AA",AND(K175="Small Family Size",U175=0),"SFS_BA",AND(K175="Normal Family Size",OR(U175=1,U175=0)),"NFS",AND(K175="Large Family Size",OR(U175=1,U175=0)),"LFS")</f>
        <v>SFS_BA</v>
      </c>
      <c r="W175" cm="1">
        <f t="array" ref="W175">_xlfn.IFS(V175="SFS_BA",1,V175="SFS_AA",2,V175="NFS",3,V175="LFS",4)</f>
        <v>1</v>
      </c>
      <c r="Y175" s="1"/>
    </row>
    <row r="176" spans="1:25" x14ac:dyDescent="0.45">
      <c r="A176">
        <v>360</v>
      </c>
      <c r="B176">
        <v>24</v>
      </c>
      <c r="C176" t="s">
        <v>17</v>
      </c>
      <c r="D176">
        <v>24.2</v>
      </c>
      <c r="E176">
        <v>0</v>
      </c>
      <c r="F176" t="s">
        <v>24</v>
      </c>
      <c r="G176" t="s">
        <v>20</v>
      </c>
      <c r="H176">
        <v>2842.76</v>
      </c>
      <c r="I176" t="str" cm="1">
        <f t="array" ref="I176">_xlfn.IFS(D176&lt;18.5,"Underweight",AND(D176&gt;=18.5,D176&lt;=24.9),"Normal weight",AND(D176&gt;=25,D176&lt;=29.9),"Overweight",D176&gt;=30,"Obese")</f>
        <v>Normal weight</v>
      </c>
      <c r="J176" cm="1">
        <f t="array" ref="J176">_xlfn.IFS(I176="Underweight",1,I176="Normal weight",2,I176="Overweight",3,I176="Obese",4)</f>
        <v>2</v>
      </c>
      <c r="K176" t="str" cm="1">
        <f t="array" ref="K176">_xlfn.IFS(E176=0,"Small Family Size",AND(E176&gt;=1,E176&lt;=2),"Normal Family Size",E176&gt;=3,"Large Family Size")</f>
        <v>Small Family Size</v>
      </c>
      <c r="L176" cm="1">
        <f t="array" ref="L176">_xlfn.IFS(K176="Small Family Size",1,K176="Normal Family Size",2,K176="Large Family Size",3)</f>
        <v>1</v>
      </c>
      <c r="M176" cm="1">
        <f t="array" ref="M176">_xlfn.IFS(G176="southwest",1,G176="northwest",2,G176="southeast",3,G176="northeast",4)</f>
        <v>2</v>
      </c>
      <c r="N176" t="str" cm="1">
        <f t="array" ref="N176">_xlfn.IFS(AND(E177&gt;=0,E177&lt;=2),"Normal Family Size",E177&gt;=3,"Large Family Size")</f>
        <v>Normal Family Size</v>
      </c>
      <c r="P176" t="str" cm="1">
        <f t="array" ref="P176">_xlfn.IFS(AND(E176=0,C176="female"),"Small Family Size Female",AND(E176=0,C176="male"),"Small Family Size Male",AND(E176&gt;=1,E176&lt;=2),"Normal Family Size",E176&gt;=3,"Large Family Size")</f>
        <v>Small Family Size Female</v>
      </c>
      <c r="Q176" cm="1">
        <f t="array" ref="Q176">_xlfn.IFS(P176="Small Family Size Female",1,P176="Small Family Size Male",2,P176="Normal Family Size",3,P176="Large Family Size",4)</f>
        <v>1</v>
      </c>
      <c r="R176" t="str" cm="1">
        <f t="array" ref="R176">_xlfn.IFS(AND(E176=0,F176="yes"),"Small Family Size smoker",AND(E176=0,F176="no"),"Small Family Size non-smoker",AND(E176&gt;=1,E176&lt;=2),"Normal Family Size",E176&gt;=3,"Large Family Size")</f>
        <v>Small Family Size non-smoker</v>
      </c>
      <c r="S176" cm="1">
        <f t="array" ref="S176">_xlfn.IFS(R176="Small Family Size smoker",1,R176="Small Family Size non-smoker",2,R176="Normal Family Size",3,R176="Large Family Size",4)</f>
        <v>2</v>
      </c>
      <c r="T176" s="1" t="str">
        <f t="shared" si="4"/>
        <v>Below Average</v>
      </c>
      <c r="U176" s="2">
        <f t="shared" si="5"/>
        <v>0</v>
      </c>
      <c r="V176" t="str" cm="1">
        <f t="array" ref="V176">_xlfn.IFS(AND(K176="Small Family Size",U176=1),"SFS_AA",AND(K176="Small Family Size",U176=0),"SFS_BA",AND(K176="Normal Family Size",OR(U176=1,U176=0)),"NFS",AND(K176="Large Family Size",OR(U176=1,U176=0)),"LFS")</f>
        <v>SFS_BA</v>
      </c>
      <c r="W176" cm="1">
        <f t="array" ref="W176">_xlfn.IFS(V176="SFS_BA",1,V176="SFS_AA",2,V176="NFS",3,V176="LFS",4)</f>
        <v>1</v>
      </c>
      <c r="Y176" s="1"/>
    </row>
    <row r="177" spans="1:25" x14ac:dyDescent="0.45">
      <c r="A177">
        <v>359</v>
      </c>
      <c r="B177">
        <v>20</v>
      </c>
      <c r="C177" t="s">
        <v>17</v>
      </c>
      <c r="D177">
        <v>31.5</v>
      </c>
      <c r="E177">
        <v>0</v>
      </c>
      <c r="F177" t="s">
        <v>24</v>
      </c>
      <c r="G177" t="s">
        <v>21</v>
      </c>
      <c r="H177">
        <v>1877.93</v>
      </c>
      <c r="I177" t="str" cm="1">
        <f t="array" ref="I177">_xlfn.IFS(D177&lt;18.5,"Underweight",AND(D177&gt;=18.5,D177&lt;=24.9),"Normal weight",AND(D177&gt;=25,D177&lt;=29.9),"Overweight",D177&gt;=30,"Obese")</f>
        <v>Obese</v>
      </c>
      <c r="J177" cm="1">
        <f t="array" ref="J177">_xlfn.IFS(I177="Underweight",1,I177="Normal weight",2,I177="Overweight",3,I177="Obese",4)</f>
        <v>4</v>
      </c>
      <c r="K177" t="str" cm="1">
        <f t="array" ref="K177">_xlfn.IFS(E177=0,"Small Family Size",AND(E177&gt;=1,E177&lt;=2),"Normal Family Size",E177&gt;=3,"Large Family Size")</f>
        <v>Small Family Size</v>
      </c>
      <c r="L177" cm="1">
        <f t="array" ref="L177">_xlfn.IFS(K177="Small Family Size",1,K177="Normal Family Size",2,K177="Large Family Size",3)</f>
        <v>1</v>
      </c>
      <c r="M177" cm="1">
        <f t="array" ref="M177">_xlfn.IFS(G177="southwest",1,G177="northwest",2,G177="southeast",3,G177="northeast",4)</f>
        <v>3</v>
      </c>
      <c r="N177" t="str" cm="1">
        <f t="array" ref="N177">_xlfn.IFS(AND(E178&gt;=0,E178&lt;=2),"Normal Family Size",E178&gt;=3,"Large Family Size")</f>
        <v>Normal Family Size</v>
      </c>
      <c r="P177" t="str" cm="1">
        <f t="array" ref="P177">_xlfn.IFS(AND(E177=0,C177="female"),"Small Family Size Female",AND(E177=0,C177="male"),"Small Family Size Male",AND(E177&gt;=1,E177&lt;=2),"Normal Family Size",E177&gt;=3,"Large Family Size")</f>
        <v>Small Family Size Female</v>
      </c>
      <c r="Q177" cm="1">
        <f t="array" ref="Q177">_xlfn.IFS(P177="Small Family Size Female",1,P177="Small Family Size Male",2,P177="Normal Family Size",3,P177="Large Family Size",4)</f>
        <v>1</v>
      </c>
      <c r="R177" t="str" cm="1">
        <f t="array" ref="R177">_xlfn.IFS(AND(E177=0,F177="yes"),"Small Family Size smoker",AND(E177=0,F177="no"),"Small Family Size non-smoker",AND(E177&gt;=1,E177&lt;=2),"Normal Family Size",E177&gt;=3,"Large Family Size")</f>
        <v>Small Family Size non-smoker</v>
      </c>
      <c r="S177" cm="1">
        <f t="array" ref="S177">_xlfn.IFS(R177="Small Family Size smoker",1,R177="Small Family Size non-smoker",2,R177="Normal Family Size",3,R177="Large Family Size",4)</f>
        <v>2</v>
      </c>
      <c r="T177" s="1" t="str">
        <f t="shared" si="4"/>
        <v>Below Average</v>
      </c>
      <c r="U177" s="2">
        <f t="shared" si="5"/>
        <v>0</v>
      </c>
      <c r="V177" t="str" cm="1">
        <f t="array" ref="V177">_xlfn.IFS(AND(K177="Small Family Size",U177=1),"SFS_AA",AND(K177="Small Family Size",U177=0),"SFS_BA",AND(K177="Normal Family Size",OR(U177=1,U177=0)),"NFS",AND(K177="Large Family Size",OR(U177=1,U177=0)),"LFS")</f>
        <v>SFS_BA</v>
      </c>
      <c r="W177" cm="1">
        <f t="array" ref="W177">_xlfn.IFS(V177="SFS_BA",1,V177="SFS_AA",2,V177="NFS",3,V177="LFS",4)</f>
        <v>1</v>
      </c>
      <c r="Y177" s="1"/>
    </row>
    <row r="178" spans="1:25" x14ac:dyDescent="0.45">
      <c r="A178">
        <v>356</v>
      </c>
      <c r="B178">
        <v>19</v>
      </c>
      <c r="C178" t="s">
        <v>17</v>
      </c>
      <c r="D178">
        <v>36.6</v>
      </c>
      <c r="E178">
        <v>0</v>
      </c>
      <c r="F178" t="s">
        <v>24</v>
      </c>
      <c r="G178" t="s">
        <v>20</v>
      </c>
      <c r="H178">
        <v>2136.88</v>
      </c>
      <c r="I178" t="str" cm="1">
        <f t="array" ref="I178">_xlfn.IFS(D178&lt;18.5,"Underweight",AND(D178&gt;=18.5,D178&lt;=24.9),"Normal weight",AND(D178&gt;=25,D178&lt;=29.9),"Overweight",D178&gt;=30,"Obese")</f>
        <v>Obese</v>
      </c>
      <c r="J178" cm="1">
        <f t="array" ref="J178">_xlfn.IFS(I178="Underweight",1,I178="Normal weight",2,I178="Overweight",3,I178="Obese",4)</f>
        <v>4</v>
      </c>
      <c r="K178" t="str" cm="1">
        <f t="array" ref="K178">_xlfn.IFS(E178=0,"Small Family Size",AND(E178&gt;=1,E178&lt;=2),"Normal Family Size",E178&gt;=3,"Large Family Size")</f>
        <v>Small Family Size</v>
      </c>
      <c r="L178" cm="1">
        <f t="array" ref="L178">_xlfn.IFS(K178="Small Family Size",1,K178="Normal Family Size",2,K178="Large Family Size",3)</f>
        <v>1</v>
      </c>
      <c r="M178" cm="1">
        <f t="array" ref="M178">_xlfn.IFS(G178="southwest",1,G178="northwest",2,G178="southeast",3,G178="northeast",4)</f>
        <v>2</v>
      </c>
      <c r="N178" t="str" cm="1">
        <f t="array" ref="N178">_xlfn.IFS(AND(E179&gt;=0,E179&lt;=2),"Normal Family Size",E179&gt;=3,"Large Family Size")</f>
        <v>Normal Family Size</v>
      </c>
      <c r="P178" t="str" cm="1">
        <f t="array" ref="P178">_xlfn.IFS(AND(E178=0,C178="female"),"Small Family Size Female",AND(E178=0,C178="male"),"Small Family Size Male",AND(E178&gt;=1,E178&lt;=2),"Normal Family Size",E178&gt;=3,"Large Family Size")</f>
        <v>Small Family Size Female</v>
      </c>
      <c r="Q178" cm="1">
        <f t="array" ref="Q178">_xlfn.IFS(P178="Small Family Size Female",1,P178="Small Family Size Male",2,P178="Normal Family Size",3,P178="Large Family Size",4)</f>
        <v>1</v>
      </c>
      <c r="R178" t="str" cm="1">
        <f t="array" ref="R178">_xlfn.IFS(AND(E178=0,F178="yes"),"Small Family Size smoker",AND(E178=0,F178="no"),"Small Family Size non-smoker",AND(E178&gt;=1,E178&lt;=2),"Normal Family Size",E178&gt;=3,"Large Family Size")</f>
        <v>Small Family Size non-smoker</v>
      </c>
      <c r="S178" cm="1">
        <f t="array" ref="S178">_xlfn.IFS(R178="Small Family Size smoker",1,R178="Small Family Size non-smoker",2,R178="Normal Family Size",3,R178="Large Family Size",4)</f>
        <v>2</v>
      </c>
      <c r="T178" s="1" t="str">
        <f t="shared" si="4"/>
        <v>Below Average</v>
      </c>
      <c r="U178" s="2">
        <f t="shared" si="5"/>
        <v>0</v>
      </c>
      <c r="V178" t="str" cm="1">
        <f t="array" ref="V178">_xlfn.IFS(AND(K178="Small Family Size",U178=1),"SFS_AA",AND(K178="Small Family Size",U178=0),"SFS_BA",AND(K178="Normal Family Size",OR(U178=1,U178=0)),"NFS",AND(K178="Large Family Size",OR(U178=1,U178=0)),"LFS")</f>
        <v>SFS_BA</v>
      </c>
      <c r="W178" cm="1">
        <f t="array" ref="W178">_xlfn.IFS(V178="SFS_BA",1,V178="SFS_AA",2,V178="NFS",3,V178="LFS",4)</f>
        <v>1</v>
      </c>
      <c r="Y178" s="1"/>
    </row>
    <row r="179" spans="1:25" x14ac:dyDescent="0.45">
      <c r="A179">
        <v>349</v>
      </c>
      <c r="B179">
        <v>22</v>
      </c>
      <c r="C179" t="s">
        <v>17</v>
      </c>
      <c r="D179">
        <v>23.2</v>
      </c>
      <c r="E179">
        <v>0</v>
      </c>
      <c r="F179" t="s">
        <v>24</v>
      </c>
      <c r="G179" t="s">
        <v>22</v>
      </c>
      <c r="H179">
        <v>2731.91</v>
      </c>
      <c r="I179" t="str" cm="1">
        <f t="array" ref="I179">_xlfn.IFS(D179&lt;18.5,"Underweight",AND(D179&gt;=18.5,D179&lt;=24.9),"Normal weight",AND(D179&gt;=25,D179&lt;=29.9),"Overweight",D179&gt;=30,"Obese")</f>
        <v>Normal weight</v>
      </c>
      <c r="J179" cm="1">
        <f t="array" ref="J179">_xlfn.IFS(I179="Underweight",1,I179="Normal weight",2,I179="Overweight",3,I179="Obese",4)</f>
        <v>2</v>
      </c>
      <c r="K179" t="str" cm="1">
        <f t="array" ref="K179">_xlfn.IFS(E179=0,"Small Family Size",AND(E179&gt;=1,E179&lt;=2),"Normal Family Size",E179&gt;=3,"Large Family Size")</f>
        <v>Small Family Size</v>
      </c>
      <c r="L179" cm="1">
        <f t="array" ref="L179">_xlfn.IFS(K179="Small Family Size",1,K179="Normal Family Size",2,K179="Large Family Size",3)</f>
        <v>1</v>
      </c>
      <c r="M179" cm="1">
        <f t="array" ref="M179">_xlfn.IFS(G179="southwest",1,G179="northwest",2,G179="southeast",3,G179="northeast",4)</f>
        <v>4</v>
      </c>
      <c r="N179" t="str" cm="1">
        <f t="array" ref="N179">_xlfn.IFS(AND(E180&gt;=0,E180&lt;=2),"Normal Family Size",E180&gt;=3,"Large Family Size")</f>
        <v>Normal Family Size</v>
      </c>
      <c r="P179" t="str" cm="1">
        <f t="array" ref="P179">_xlfn.IFS(AND(E179=0,C179="female"),"Small Family Size Female",AND(E179=0,C179="male"),"Small Family Size Male",AND(E179&gt;=1,E179&lt;=2),"Normal Family Size",E179&gt;=3,"Large Family Size")</f>
        <v>Small Family Size Female</v>
      </c>
      <c r="Q179" cm="1">
        <f t="array" ref="Q179">_xlfn.IFS(P179="Small Family Size Female",1,P179="Small Family Size Male",2,P179="Normal Family Size",3,P179="Large Family Size",4)</f>
        <v>1</v>
      </c>
      <c r="R179" t="str" cm="1">
        <f t="array" ref="R179">_xlfn.IFS(AND(E179=0,F179="yes"),"Small Family Size smoker",AND(E179=0,F179="no"),"Small Family Size non-smoker",AND(E179&gt;=1,E179&lt;=2),"Normal Family Size",E179&gt;=3,"Large Family Size")</f>
        <v>Small Family Size non-smoker</v>
      </c>
      <c r="S179" cm="1">
        <f t="array" ref="S179">_xlfn.IFS(R179="Small Family Size smoker",1,R179="Small Family Size non-smoker",2,R179="Normal Family Size",3,R179="Large Family Size",4)</f>
        <v>2</v>
      </c>
      <c r="T179" s="1" t="str">
        <f t="shared" si="4"/>
        <v>Below Average</v>
      </c>
      <c r="U179" s="2">
        <f t="shared" si="5"/>
        <v>0</v>
      </c>
      <c r="V179" t="str" cm="1">
        <f t="array" ref="V179">_xlfn.IFS(AND(K179="Small Family Size",U179=1),"SFS_AA",AND(K179="Small Family Size",U179=0),"SFS_BA",AND(K179="Normal Family Size",OR(U179=1,U179=0)),"NFS",AND(K179="Large Family Size",OR(U179=1,U179=0)),"LFS")</f>
        <v>SFS_BA</v>
      </c>
      <c r="W179" cm="1">
        <f t="array" ref="W179">_xlfn.IFS(V179="SFS_BA",1,V179="SFS_AA",2,V179="NFS",3,V179="LFS",4)</f>
        <v>1</v>
      </c>
      <c r="Y179" s="1"/>
    </row>
    <row r="180" spans="1:25" x14ac:dyDescent="0.45">
      <c r="A180">
        <v>348</v>
      </c>
      <c r="B180">
        <v>39</v>
      </c>
      <c r="C180" t="s">
        <v>17</v>
      </c>
      <c r="D180">
        <v>41.8</v>
      </c>
      <c r="E180">
        <v>0</v>
      </c>
      <c r="F180" t="s">
        <v>24</v>
      </c>
      <c r="G180" t="s">
        <v>21</v>
      </c>
      <c r="H180">
        <v>5662.23</v>
      </c>
      <c r="I180" t="str" cm="1">
        <f t="array" ref="I180">_xlfn.IFS(D180&lt;18.5,"Underweight",AND(D180&gt;=18.5,D180&lt;=24.9),"Normal weight",AND(D180&gt;=25,D180&lt;=29.9),"Overweight",D180&gt;=30,"Obese")</f>
        <v>Obese</v>
      </c>
      <c r="J180" cm="1">
        <f t="array" ref="J180">_xlfn.IFS(I180="Underweight",1,I180="Normal weight",2,I180="Overweight",3,I180="Obese",4)</f>
        <v>4</v>
      </c>
      <c r="K180" t="str" cm="1">
        <f t="array" ref="K180">_xlfn.IFS(E180=0,"Small Family Size",AND(E180&gt;=1,E180&lt;=2),"Normal Family Size",E180&gt;=3,"Large Family Size")</f>
        <v>Small Family Size</v>
      </c>
      <c r="L180" cm="1">
        <f t="array" ref="L180">_xlfn.IFS(K180="Small Family Size",1,K180="Normal Family Size",2,K180="Large Family Size",3)</f>
        <v>1</v>
      </c>
      <c r="M180" cm="1">
        <f t="array" ref="M180">_xlfn.IFS(G180="southwest",1,G180="northwest",2,G180="southeast",3,G180="northeast",4)</f>
        <v>3</v>
      </c>
      <c r="N180" t="str" cm="1">
        <f t="array" ref="N180">_xlfn.IFS(AND(E181&gt;=0,E181&lt;=2),"Normal Family Size",E181&gt;=3,"Large Family Size")</f>
        <v>Normal Family Size</v>
      </c>
      <c r="P180" t="str" cm="1">
        <f t="array" ref="P180">_xlfn.IFS(AND(E180=0,C180="female"),"Small Family Size Female",AND(E180=0,C180="male"),"Small Family Size Male",AND(E180&gt;=1,E180&lt;=2),"Normal Family Size",E180&gt;=3,"Large Family Size")</f>
        <v>Small Family Size Female</v>
      </c>
      <c r="Q180" cm="1">
        <f t="array" ref="Q180">_xlfn.IFS(P180="Small Family Size Female",1,P180="Small Family Size Male",2,P180="Normal Family Size",3,P180="Large Family Size",4)</f>
        <v>1</v>
      </c>
      <c r="R180" t="str" cm="1">
        <f t="array" ref="R180">_xlfn.IFS(AND(E180=0,F180="yes"),"Small Family Size smoker",AND(E180=0,F180="no"),"Small Family Size non-smoker",AND(E180&gt;=1,E180&lt;=2),"Normal Family Size",E180&gt;=3,"Large Family Size")</f>
        <v>Small Family Size non-smoker</v>
      </c>
      <c r="S180" cm="1">
        <f t="array" ref="S180">_xlfn.IFS(R180="Small Family Size smoker",1,R180="Small Family Size non-smoker",2,R180="Normal Family Size",3,R180="Large Family Size",4)</f>
        <v>2</v>
      </c>
      <c r="T180" s="1" t="str">
        <f t="shared" si="4"/>
        <v>Below Average</v>
      </c>
      <c r="U180" s="2">
        <f t="shared" si="5"/>
        <v>0</v>
      </c>
      <c r="V180" t="str" cm="1">
        <f t="array" ref="V180">_xlfn.IFS(AND(K180="Small Family Size",U180=1),"SFS_AA",AND(K180="Small Family Size",U180=0),"SFS_BA",AND(K180="Normal Family Size",OR(U180=1,U180=0)),"NFS",AND(K180="Large Family Size",OR(U180=1,U180=0)),"LFS")</f>
        <v>SFS_BA</v>
      </c>
      <c r="W180" cm="1">
        <f t="array" ref="W180">_xlfn.IFS(V180="SFS_BA",1,V180="SFS_AA",2,V180="NFS",3,V180="LFS",4)</f>
        <v>1</v>
      </c>
      <c r="Y180" s="1"/>
    </row>
    <row r="181" spans="1:25" x14ac:dyDescent="0.45">
      <c r="A181">
        <v>332</v>
      </c>
      <c r="B181">
        <v>31</v>
      </c>
      <c r="C181" t="s">
        <v>17</v>
      </c>
      <c r="D181">
        <v>26.6</v>
      </c>
      <c r="E181">
        <v>0</v>
      </c>
      <c r="F181" t="s">
        <v>24</v>
      </c>
      <c r="G181" t="s">
        <v>21</v>
      </c>
      <c r="H181">
        <v>3757.84</v>
      </c>
      <c r="I181" t="str" cm="1">
        <f t="array" ref="I181">_xlfn.IFS(D181&lt;18.5,"Underweight",AND(D181&gt;=18.5,D181&lt;=24.9),"Normal weight",AND(D181&gt;=25,D181&lt;=29.9),"Overweight",D181&gt;=30,"Obese")</f>
        <v>Overweight</v>
      </c>
      <c r="J181" cm="1">
        <f t="array" ref="J181">_xlfn.IFS(I181="Underweight",1,I181="Normal weight",2,I181="Overweight",3,I181="Obese",4)</f>
        <v>3</v>
      </c>
      <c r="K181" t="str" cm="1">
        <f t="array" ref="K181">_xlfn.IFS(E181=0,"Small Family Size",AND(E181&gt;=1,E181&lt;=2),"Normal Family Size",E181&gt;=3,"Large Family Size")</f>
        <v>Small Family Size</v>
      </c>
      <c r="L181" cm="1">
        <f t="array" ref="L181">_xlfn.IFS(K181="Small Family Size",1,K181="Normal Family Size",2,K181="Large Family Size",3)</f>
        <v>1</v>
      </c>
      <c r="M181" cm="1">
        <f t="array" ref="M181">_xlfn.IFS(G181="southwest",1,G181="northwest",2,G181="southeast",3,G181="northeast",4)</f>
        <v>3</v>
      </c>
      <c r="N181" t="str" cm="1">
        <f t="array" ref="N181">_xlfn.IFS(AND(E182&gt;=0,E182&lt;=2),"Normal Family Size",E182&gt;=3,"Large Family Size")</f>
        <v>Normal Family Size</v>
      </c>
      <c r="P181" t="str" cm="1">
        <f t="array" ref="P181">_xlfn.IFS(AND(E181=0,C181="female"),"Small Family Size Female",AND(E181=0,C181="male"),"Small Family Size Male",AND(E181&gt;=1,E181&lt;=2),"Normal Family Size",E181&gt;=3,"Large Family Size")</f>
        <v>Small Family Size Female</v>
      </c>
      <c r="Q181" cm="1">
        <f t="array" ref="Q181">_xlfn.IFS(P181="Small Family Size Female",1,P181="Small Family Size Male",2,P181="Normal Family Size",3,P181="Large Family Size",4)</f>
        <v>1</v>
      </c>
      <c r="R181" t="str" cm="1">
        <f t="array" ref="R181">_xlfn.IFS(AND(E181=0,F181="yes"),"Small Family Size smoker",AND(E181=0,F181="no"),"Small Family Size non-smoker",AND(E181&gt;=1,E181&lt;=2),"Normal Family Size",E181&gt;=3,"Large Family Size")</f>
        <v>Small Family Size non-smoker</v>
      </c>
      <c r="S181" cm="1">
        <f t="array" ref="S181">_xlfn.IFS(R181="Small Family Size smoker",1,R181="Small Family Size non-smoker",2,R181="Normal Family Size",3,R181="Large Family Size",4)</f>
        <v>2</v>
      </c>
      <c r="T181" s="1" t="str">
        <f t="shared" si="4"/>
        <v>Below Average</v>
      </c>
      <c r="U181" s="2">
        <f t="shared" si="5"/>
        <v>0</v>
      </c>
      <c r="V181" t="str" cm="1">
        <f t="array" ref="V181">_xlfn.IFS(AND(K181="Small Family Size",U181=1),"SFS_AA",AND(K181="Small Family Size",U181=0),"SFS_BA",AND(K181="Normal Family Size",OR(U181=1,U181=0)),"NFS",AND(K181="Large Family Size",OR(U181=1,U181=0)),"LFS")</f>
        <v>SFS_BA</v>
      </c>
      <c r="W181" cm="1">
        <f t="array" ref="W181">_xlfn.IFS(V181="SFS_BA",1,V181="SFS_AA",2,V181="NFS",3,V181="LFS",4)</f>
        <v>1</v>
      </c>
      <c r="Y181" s="1"/>
    </row>
    <row r="182" spans="1:25" x14ac:dyDescent="0.45">
      <c r="A182">
        <v>326</v>
      </c>
      <c r="B182">
        <v>18</v>
      </c>
      <c r="C182" t="s">
        <v>17</v>
      </c>
      <c r="D182">
        <v>40.299999999999997</v>
      </c>
      <c r="E182">
        <v>0</v>
      </c>
      <c r="F182" t="s">
        <v>24</v>
      </c>
      <c r="G182" t="s">
        <v>22</v>
      </c>
      <c r="H182">
        <v>2217.6</v>
      </c>
      <c r="I182" t="str" cm="1">
        <f t="array" ref="I182">_xlfn.IFS(D182&lt;18.5,"Underweight",AND(D182&gt;=18.5,D182&lt;=24.9),"Normal weight",AND(D182&gt;=25,D182&lt;=29.9),"Overweight",D182&gt;=30,"Obese")</f>
        <v>Obese</v>
      </c>
      <c r="J182" cm="1">
        <f t="array" ref="J182">_xlfn.IFS(I182="Underweight",1,I182="Normal weight",2,I182="Overweight",3,I182="Obese",4)</f>
        <v>4</v>
      </c>
      <c r="K182" t="str" cm="1">
        <f t="array" ref="K182">_xlfn.IFS(E182=0,"Small Family Size",AND(E182&gt;=1,E182&lt;=2),"Normal Family Size",E182&gt;=3,"Large Family Size")</f>
        <v>Small Family Size</v>
      </c>
      <c r="L182" cm="1">
        <f t="array" ref="L182">_xlfn.IFS(K182="Small Family Size",1,K182="Normal Family Size",2,K182="Large Family Size",3)</f>
        <v>1</v>
      </c>
      <c r="M182" cm="1">
        <f t="array" ref="M182">_xlfn.IFS(G182="southwest",1,G182="northwest",2,G182="southeast",3,G182="northeast",4)</f>
        <v>4</v>
      </c>
      <c r="N182" t="str" cm="1">
        <f t="array" ref="N182">_xlfn.IFS(AND(E183&gt;=0,E183&lt;=2),"Normal Family Size",E183&gt;=3,"Large Family Size")</f>
        <v>Normal Family Size</v>
      </c>
      <c r="P182" t="str" cm="1">
        <f t="array" ref="P182">_xlfn.IFS(AND(E182=0,C182="female"),"Small Family Size Female",AND(E182=0,C182="male"),"Small Family Size Male",AND(E182&gt;=1,E182&lt;=2),"Normal Family Size",E182&gt;=3,"Large Family Size")</f>
        <v>Small Family Size Female</v>
      </c>
      <c r="Q182" cm="1">
        <f t="array" ref="Q182">_xlfn.IFS(P182="Small Family Size Female",1,P182="Small Family Size Male",2,P182="Normal Family Size",3,P182="Large Family Size",4)</f>
        <v>1</v>
      </c>
      <c r="R182" t="str" cm="1">
        <f t="array" ref="R182">_xlfn.IFS(AND(E182=0,F182="yes"),"Small Family Size smoker",AND(E182=0,F182="no"),"Small Family Size non-smoker",AND(E182&gt;=1,E182&lt;=2),"Normal Family Size",E182&gt;=3,"Large Family Size")</f>
        <v>Small Family Size non-smoker</v>
      </c>
      <c r="S182" cm="1">
        <f t="array" ref="S182">_xlfn.IFS(R182="Small Family Size smoker",1,R182="Small Family Size non-smoker",2,R182="Normal Family Size",3,R182="Large Family Size",4)</f>
        <v>2</v>
      </c>
      <c r="T182" s="1" t="str">
        <f t="shared" si="4"/>
        <v>Below Average</v>
      </c>
      <c r="U182" s="2">
        <f t="shared" si="5"/>
        <v>0</v>
      </c>
      <c r="V182" t="str" cm="1">
        <f t="array" ref="V182">_xlfn.IFS(AND(K182="Small Family Size",U182=1),"SFS_AA",AND(K182="Small Family Size",U182=0),"SFS_BA",AND(K182="Normal Family Size",OR(U182=1,U182=0)),"NFS",AND(K182="Large Family Size",OR(U182=1,U182=0)),"LFS")</f>
        <v>SFS_BA</v>
      </c>
      <c r="W182" cm="1">
        <f t="array" ref="W182">_xlfn.IFS(V182="SFS_BA",1,V182="SFS_AA",2,V182="NFS",3,V182="LFS",4)</f>
        <v>1</v>
      </c>
      <c r="Y182" s="1"/>
    </row>
    <row r="183" spans="1:25" x14ac:dyDescent="0.45">
      <c r="A183">
        <v>320</v>
      </c>
      <c r="B183">
        <v>24</v>
      </c>
      <c r="C183" t="s">
        <v>17</v>
      </c>
      <c r="D183">
        <v>22.6</v>
      </c>
      <c r="E183">
        <v>0</v>
      </c>
      <c r="F183" t="s">
        <v>24</v>
      </c>
      <c r="G183" t="s">
        <v>19</v>
      </c>
      <c r="H183">
        <v>2457.5</v>
      </c>
      <c r="I183" t="str" cm="1">
        <f t="array" ref="I183">_xlfn.IFS(D183&lt;18.5,"Underweight",AND(D183&gt;=18.5,D183&lt;=24.9),"Normal weight",AND(D183&gt;=25,D183&lt;=29.9),"Overweight",D183&gt;=30,"Obese")</f>
        <v>Normal weight</v>
      </c>
      <c r="J183" cm="1">
        <f t="array" ref="J183">_xlfn.IFS(I183="Underweight",1,I183="Normal weight",2,I183="Overweight",3,I183="Obese",4)</f>
        <v>2</v>
      </c>
      <c r="K183" t="str" cm="1">
        <f t="array" ref="K183">_xlfn.IFS(E183=0,"Small Family Size",AND(E183&gt;=1,E183&lt;=2),"Normal Family Size",E183&gt;=3,"Large Family Size")</f>
        <v>Small Family Size</v>
      </c>
      <c r="L183" cm="1">
        <f t="array" ref="L183">_xlfn.IFS(K183="Small Family Size",1,K183="Normal Family Size",2,K183="Large Family Size",3)</f>
        <v>1</v>
      </c>
      <c r="M183" cm="1">
        <f t="array" ref="M183">_xlfn.IFS(G183="southwest",1,G183="northwest",2,G183="southeast",3,G183="northeast",4)</f>
        <v>1</v>
      </c>
      <c r="N183" t="str" cm="1">
        <f t="array" ref="N183">_xlfn.IFS(AND(E184&gt;=0,E184&lt;=2),"Normal Family Size",E184&gt;=3,"Large Family Size")</f>
        <v>Normal Family Size</v>
      </c>
      <c r="P183" t="str" cm="1">
        <f t="array" ref="P183">_xlfn.IFS(AND(E183=0,C183="female"),"Small Family Size Female",AND(E183=0,C183="male"),"Small Family Size Male",AND(E183&gt;=1,E183&lt;=2),"Normal Family Size",E183&gt;=3,"Large Family Size")</f>
        <v>Small Family Size Female</v>
      </c>
      <c r="Q183" cm="1">
        <f t="array" ref="Q183">_xlfn.IFS(P183="Small Family Size Female",1,P183="Small Family Size Male",2,P183="Normal Family Size",3,P183="Large Family Size",4)</f>
        <v>1</v>
      </c>
      <c r="R183" t="str" cm="1">
        <f t="array" ref="R183">_xlfn.IFS(AND(E183=0,F183="yes"),"Small Family Size smoker",AND(E183=0,F183="no"),"Small Family Size non-smoker",AND(E183&gt;=1,E183&lt;=2),"Normal Family Size",E183&gt;=3,"Large Family Size")</f>
        <v>Small Family Size non-smoker</v>
      </c>
      <c r="S183" cm="1">
        <f t="array" ref="S183">_xlfn.IFS(R183="Small Family Size smoker",1,R183="Small Family Size non-smoker",2,R183="Normal Family Size",3,R183="Large Family Size",4)</f>
        <v>2</v>
      </c>
      <c r="T183" s="1" t="str">
        <f t="shared" si="4"/>
        <v>Below Average</v>
      </c>
      <c r="U183" s="2">
        <f t="shared" si="5"/>
        <v>0</v>
      </c>
      <c r="V183" t="str" cm="1">
        <f t="array" ref="V183">_xlfn.IFS(AND(K183="Small Family Size",U183=1),"SFS_AA",AND(K183="Small Family Size",U183=0),"SFS_BA",AND(K183="Normal Family Size",OR(U183=1,U183=0)),"NFS",AND(K183="Large Family Size",OR(U183=1,U183=0)),"LFS")</f>
        <v>SFS_BA</v>
      </c>
      <c r="W183" cm="1">
        <f t="array" ref="W183">_xlfn.IFS(V183="SFS_BA",1,V183="SFS_AA",2,V183="NFS",3,V183="LFS",4)</f>
        <v>1</v>
      </c>
      <c r="Y183" s="1"/>
    </row>
    <row r="184" spans="1:25" x14ac:dyDescent="0.45">
      <c r="A184">
        <v>317</v>
      </c>
      <c r="B184">
        <v>36</v>
      </c>
      <c r="C184" t="s">
        <v>17</v>
      </c>
      <c r="D184">
        <v>27.7</v>
      </c>
      <c r="E184">
        <v>0</v>
      </c>
      <c r="F184" t="s">
        <v>24</v>
      </c>
      <c r="G184" t="s">
        <v>22</v>
      </c>
      <c r="H184">
        <v>5469.01</v>
      </c>
      <c r="I184" t="str" cm="1">
        <f t="array" ref="I184">_xlfn.IFS(D184&lt;18.5,"Underweight",AND(D184&gt;=18.5,D184&lt;=24.9),"Normal weight",AND(D184&gt;=25,D184&lt;=29.9),"Overweight",D184&gt;=30,"Obese")</f>
        <v>Overweight</v>
      </c>
      <c r="J184" cm="1">
        <f t="array" ref="J184">_xlfn.IFS(I184="Underweight",1,I184="Normal weight",2,I184="Overweight",3,I184="Obese",4)</f>
        <v>3</v>
      </c>
      <c r="K184" t="str" cm="1">
        <f t="array" ref="K184">_xlfn.IFS(E184=0,"Small Family Size",AND(E184&gt;=1,E184&lt;=2),"Normal Family Size",E184&gt;=3,"Large Family Size")</f>
        <v>Small Family Size</v>
      </c>
      <c r="L184" cm="1">
        <f t="array" ref="L184">_xlfn.IFS(K184="Small Family Size",1,K184="Normal Family Size",2,K184="Large Family Size",3)</f>
        <v>1</v>
      </c>
      <c r="M184" cm="1">
        <f t="array" ref="M184">_xlfn.IFS(G184="southwest",1,G184="northwest",2,G184="southeast",3,G184="northeast",4)</f>
        <v>4</v>
      </c>
      <c r="N184" t="str" cm="1">
        <f t="array" ref="N184">_xlfn.IFS(AND(E185&gt;=0,E185&lt;=2),"Normal Family Size",E185&gt;=3,"Large Family Size")</f>
        <v>Normal Family Size</v>
      </c>
      <c r="P184" t="str" cm="1">
        <f t="array" ref="P184">_xlfn.IFS(AND(E184=0,C184="female"),"Small Family Size Female",AND(E184=0,C184="male"),"Small Family Size Male",AND(E184&gt;=1,E184&lt;=2),"Normal Family Size",E184&gt;=3,"Large Family Size")</f>
        <v>Small Family Size Female</v>
      </c>
      <c r="Q184" cm="1">
        <f t="array" ref="Q184">_xlfn.IFS(P184="Small Family Size Female",1,P184="Small Family Size Male",2,P184="Normal Family Size",3,P184="Large Family Size",4)</f>
        <v>1</v>
      </c>
      <c r="R184" t="str" cm="1">
        <f t="array" ref="R184">_xlfn.IFS(AND(E184=0,F184="yes"),"Small Family Size smoker",AND(E184=0,F184="no"),"Small Family Size non-smoker",AND(E184&gt;=1,E184&lt;=2),"Normal Family Size",E184&gt;=3,"Large Family Size")</f>
        <v>Small Family Size non-smoker</v>
      </c>
      <c r="S184" cm="1">
        <f t="array" ref="S184">_xlfn.IFS(R184="Small Family Size smoker",1,R184="Small Family Size non-smoker",2,R184="Normal Family Size",3,R184="Large Family Size",4)</f>
        <v>2</v>
      </c>
      <c r="T184" s="1" t="str">
        <f t="shared" si="4"/>
        <v>Below Average</v>
      </c>
      <c r="U184" s="2">
        <f t="shared" si="5"/>
        <v>0</v>
      </c>
      <c r="V184" t="str" cm="1">
        <f t="array" ref="V184">_xlfn.IFS(AND(K184="Small Family Size",U184=1),"SFS_AA",AND(K184="Small Family Size",U184=0),"SFS_BA",AND(K184="Normal Family Size",OR(U184=1,U184=0)),"NFS",AND(K184="Large Family Size",OR(U184=1,U184=0)),"LFS")</f>
        <v>SFS_BA</v>
      </c>
      <c r="W184" cm="1">
        <f t="array" ref="W184">_xlfn.IFS(V184="SFS_BA",1,V184="SFS_AA",2,V184="NFS",3,V184="LFS",4)</f>
        <v>1</v>
      </c>
      <c r="Y184" s="1"/>
    </row>
    <row r="185" spans="1:25" x14ac:dyDescent="0.45">
      <c r="A185">
        <v>311</v>
      </c>
      <c r="B185">
        <v>21</v>
      </c>
      <c r="C185" t="s">
        <v>17</v>
      </c>
      <c r="D185">
        <v>34.9</v>
      </c>
      <c r="E185">
        <v>0</v>
      </c>
      <c r="F185" t="s">
        <v>24</v>
      </c>
      <c r="G185" t="s">
        <v>21</v>
      </c>
      <c r="H185">
        <v>2020.55</v>
      </c>
      <c r="I185" t="str" cm="1">
        <f t="array" ref="I185">_xlfn.IFS(D185&lt;18.5,"Underweight",AND(D185&gt;=18.5,D185&lt;=24.9),"Normal weight",AND(D185&gt;=25,D185&lt;=29.9),"Overweight",D185&gt;=30,"Obese")</f>
        <v>Obese</v>
      </c>
      <c r="J185" cm="1">
        <f t="array" ref="J185">_xlfn.IFS(I185="Underweight",1,I185="Normal weight",2,I185="Overweight",3,I185="Obese",4)</f>
        <v>4</v>
      </c>
      <c r="K185" t="str" cm="1">
        <f t="array" ref="K185">_xlfn.IFS(E185=0,"Small Family Size",AND(E185&gt;=1,E185&lt;=2),"Normal Family Size",E185&gt;=3,"Large Family Size")</f>
        <v>Small Family Size</v>
      </c>
      <c r="L185" cm="1">
        <f t="array" ref="L185">_xlfn.IFS(K185="Small Family Size",1,K185="Normal Family Size",2,K185="Large Family Size",3)</f>
        <v>1</v>
      </c>
      <c r="M185" cm="1">
        <f t="array" ref="M185">_xlfn.IFS(G185="southwest",1,G185="northwest",2,G185="southeast",3,G185="northeast",4)</f>
        <v>3</v>
      </c>
      <c r="N185" t="str" cm="1">
        <f t="array" ref="N185">_xlfn.IFS(AND(E186&gt;=0,E186&lt;=2),"Normal Family Size",E186&gt;=3,"Large Family Size")</f>
        <v>Normal Family Size</v>
      </c>
      <c r="P185" t="str" cm="1">
        <f t="array" ref="P185">_xlfn.IFS(AND(E185=0,C185="female"),"Small Family Size Female",AND(E185=0,C185="male"),"Small Family Size Male",AND(E185&gt;=1,E185&lt;=2),"Normal Family Size",E185&gt;=3,"Large Family Size")</f>
        <v>Small Family Size Female</v>
      </c>
      <c r="Q185" cm="1">
        <f t="array" ref="Q185">_xlfn.IFS(P185="Small Family Size Female",1,P185="Small Family Size Male",2,P185="Normal Family Size",3,P185="Large Family Size",4)</f>
        <v>1</v>
      </c>
      <c r="R185" t="str" cm="1">
        <f t="array" ref="R185">_xlfn.IFS(AND(E185=0,F185="yes"),"Small Family Size smoker",AND(E185=0,F185="no"),"Small Family Size non-smoker",AND(E185&gt;=1,E185&lt;=2),"Normal Family Size",E185&gt;=3,"Large Family Size")</f>
        <v>Small Family Size non-smoker</v>
      </c>
      <c r="S185" cm="1">
        <f t="array" ref="S185">_xlfn.IFS(R185="Small Family Size smoker",1,R185="Small Family Size non-smoker",2,R185="Normal Family Size",3,R185="Large Family Size",4)</f>
        <v>2</v>
      </c>
      <c r="T185" s="1" t="str">
        <f t="shared" si="4"/>
        <v>Below Average</v>
      </c>
      <c r="U185" s="2">
        <f t="shared" si="5"/>
        <v>0</v>
      </c>
      <c r="V185" t="str" cm="1">
        <f t="array" ref="V185">_xlfn.IFS(AND(K185="Small Family Size",U185=1),"SFS_AA",AND(K185="Small Family Size",U185=0),"SFS_BA",AND(K185="Normal Family Size",OR(U185=1,U185=0)),"NFS",AND(K185="Large Family Size",OR(U185=1,U185=0)),"LFS")</f>
        <v>SFS_BA</v>
      </c>
      <c r="W185" cm="1">
        <f t="array" ref="W185">_xlfn.IFS(V185="SFS_BA",1,V185="SFS_AA",2,V185="NFS",3,V185="LFS",4)</f>
        <v>1</v>
      </c>
      <c r="Y185" s="1"/>
    </row>
    <row r="186" spans="1:25" x14ac:dyDescent="0.45">
      <c r="A186">
        <v>309</v>
      </c>
      <c r="B186">
        <v>26</v>
      </c>
      <c r="C186" t="s">
        <v>17</v>
      </c>
      <c r="D186">
        <v>40.200000000000003</v>
      </c>
      <c r="E186">
        <v>0</v>
      </c>
      <c r="F186" t="s">
        <v>24</v>
      </c>
      <c r="G186" t="s">
        <v>20</v>
      </c>
      <c r="H186">
        <v>3201.25</v>
      </c>
      <c r="I186" t="str" cm="1">
        <f t="array" ref="I186">_xlfn.IFS(D186&lt;18.5,"Underweight",AND(D186&gt;=18.5,D186&lt;=24.9),"Normal weight",AND(D186&gt;=25,D186&lt;=29.9),"Overweight",D186&gt;=30,"Obese")</f>
        <v>Obese</v>
      </c>
      <c r="J186" cm="1">
        <f t="array" ref="J186">_xlfn.IFS(I186="Underweight",1,I186="Normal weight",2,I186="Overweight",3,I186="Obese",4)</f>
        <v>4</v>
      </c>
      <c r="K186" t="str" cm="1">
        <f t="array" ref="K186">_xlfn.IFS(E186=0,"Small Family Size",AND(E186&gt;=1,E186&lt;=2),"Normal Family Size",E186&gt;=3,"Large Family Size")</f>
        <v>Small Family Size</v>
      </c>
      <c r="L186" cm="1">
        <f t="array" ref="L186">_xlfn.IFS(K186="Small Family Size",1,K186="Normal Family Size",2,K186="Large Family Size",3)</f>
        <v>1</v>
      </c>
      <c r="M186" cm="1">
        <f t="array" ref="M186">_xlfn.IFS(G186="southwest",1,G186="northwest",2,G186="southeast",3,G186="northeast",4)</f>
        <v>2</v>
      </c>
      <c r="N186" t="str" cm="1">
        <f t="array" ref="N186">_xlfn.IFS(AND(E187&gt;=0,E187&lt;=2),"Normal Family Size",E187&gt;=3,"Large Family Size")</f>
        <v>Normal Family Size</v>
      </c>
      <c r="P186" t="str" cm="1">
        <f t="array" ref="P186">_xlfn.IFS(AND(E186=0,C186="female"),"Small Family Size Female",AND(E186=0,C186="male"),"Small Family Size Male",AND(E186&gt;=1,E186&lt;=2),"Normal Family Size",E186&gt;=3,"Large Family Size")</f>
        <v>Small Family Size Female</v>
      </c>
      <c r="Q186" cm="1">
        <f t="array" ref="Q186">_xlfn.IFS(P186="Small Family Size Female",1,P186="Small Family Size Male",2,P186="Normal Family Size",3,P186="Large Family Size",4)</f>
        <v>1</v>
      </c>
      <c r="R186" t="str" cm="1">
        <f t="array" ref="R186">_xlfn.IFS(AND(E186=0,F186="yes"),"Small Family Size smoker",AND(E186=0,F186="no"),"Small Family Size non-smoker",AND(E186&gt;=1,E186&lt;=2),"Normal Family Size",E186&gt;=3,"Large Family Size")</f>
        <v>Small Family Size non-smoker</v>
      </c>
      <c r="S186" cm="1">
        <f t="array" ref="S186">_xlfn.IFS(R186="Small Family Size smoker",1,R186="Small Family Size non-smoker",2,R186="Normal Family Size",3,R186="Large Family Size",4)</f>
        <v>2</v>
      </c>
      <c r="T186" s="1" t="str">
        <f t="shared" si="4"/>
        <v>Below Average</v>
      </c>
      <c r="U186" s="2">
        <f t="shared" si="5"/>
        <v>0</v>
      </c>
      <c r="V186" t="str" cm="1">
        <f t="array" ref="V186">_xlfn.IFS(AND(K186="Small Family Size",U186=1),"SFS_AA",AND(K186="Small Family Size",U186=0),"SFS_BA",AND(K186="Normal Family Size",OR(U186=1,U186=0)),"NFS",AND(K186="Large Family Size",OR(U186=1,U186=0)),"LFS")</f>
        <v>SFS_BA</v>
      </c>
      <c r="W186" cm="1">
        <f t="array" ref="W186">_xlfn.IFS(V186="SFS_BA",1,V186="SFS_AA",2,V186="NFS",3,V186="LFS",4)</f>
        <v>1</v>
      </c>
      <c r="Y186" s="1"/>
    </row>
    <row r="187" spans="1:25" x14ac:dyDescent="0.45">
      <c r="A187">
        <v>303</v>
      </c>
      <c r="B187">
        <v>41</v>
      </c>
      <c r="C187" t="s">
        <v>17</v>
      </c>
      <c r="D187">
        <v>31</v>
      </c>
      <c r="E187">
        <v>0</v>
      </c>
      <c r="F187" t="s">
        <v>24</v>
      </c>
      <c r="G187" t="s">
        <v>21</v>
      </c>
      <c r="H187">
        <v>6185.32</v>
      </c>
      <c r="I187" t="str" cm="1">
        <f t="array" ref="I187">_xlfn.IFS(D187&lt;18.5,"Underweight",AND(D187&gt;=18.5,D187&lt;=24.9),"Normal weight",AND(D187&gt;=25,D187&lt;=29.9),"Overweight",D187&gt;=30,"Obese")</f>
        <v>Obese</v>
      </c>
      <c r="J187" cm="1">
        <f t="array" ref="J187">_xlfn.IFS(I187="Underweight",1,I187="Normal weight",2,I187="Overweight",3,I187="Obese",4)</f>
        <v>4</v>
      </c>
      <c r="K187" t="str" cm="1">
        <f t="array" ref="K187">_xlfn.IFS(E187=0,"Small Family Size",AND(E187&gt;=1,E187&lt;=2),"Normal Family Size",E187&gt;=3,"Large Family Size")</f>
        <v>Small Family Size</v>
      </c>
      <c r="L187" cm="1">
        <f t="array" ref="L187">_xlfn.IFS(K187="Small Family Size",1,K187="Normal Family Size",2,K187="Large Family Size",3)</f>
        <v>1</v>
      </c>
      <c r="M187" cm="1">
        <f t="array" ref="M187">_xlfn.IFS(G187="southwest",1,G187="northwest",2,G187="southeast",3,G187="northeast",4)</f>
        <v>3</v>
      </c>
      <c r="N187" t="str" cm="1">
        <f t="array" ref="N187">_xlfn.IFS(AND(E188&gt;=0,E188&lt;=2),"Normal Family Size",E188&gt;=3,"Large Family Size")</f>
        <v>Normal Family Size</v>
      </c>
      <c r="P187" t="str" cm="1">
        <f t="array" ref="P187">_xlfn.IFS(AND(E187=0,C187="female"),"Small Family Size Female",AND(E187=0,C187="male"),"Small Family Size Male",AND(E187&gt;=1,E187&lt;=2),"Normal Family Size",E187&gt;=3,"Large Family Size")</f>
        <v>Small Family Size Female</v>
      </c>
      <c r="Q187" cm="1">
        <f t="array" ref="Q187">_xlfn.IFS(P187="Small Family Size Female",1,P187="Small Family Size Male",2,P187="Normal Family Size",3,P187="Large Family Size",4)</f>
        <v>1</v>
      </c>
      <c r="R187" t="str" cm="1">
        <f t="array" ref="R187">_xlfn.IFS(AND(E187=0,F187="yes"),"Small Family Size smoker",AND(E187=0,F187="no"),"Small Family Size non-smoker",AND(E187&gt;=1,E187&lt;=2),"Normal Family Size",E187&gt;=3,"Large Family Size")</f>
        <v>Small Family Size non-smoker</v>
      </c>
      <c r="S187" cm="1">
        <f t="array" ref="S187">_xlfn.IFS(R187="Small Family Size smoker",1,R187="Small Family Size non-smoker",2,R187="Normal Family Size",3,R187="Large Family Size",4)</f>
        <v>2</v>
      </c>
      <c r="T187" s="1" t="str">
        <f t="shared" si="4"/>
        <v>Below Average</v>
      </c>
      <c r="U187" s="2">
        <f t="shared" si="5"/>
        <v>0</v>
      </c>
      <c r="V187" t="str" cm="1">
        <f t="array" ref="V187">_xlfn.IFS(AND(K187="Small Family Size",U187=1),"SFS_AA",AND(K187="Small Family Size",U187=0),"SFS_BA",AND(K187="Normal Family Size",OR(U187=1,U187=0)),"NFS",AND(K187="Large Family Size",OR(U187=1,U187=0)),"LFS")</f>
        <v>SFS_BA</v>
      </c>
      <c r="W187" cm="1">
        <f t="array" ref="W187">_xlfn.IFS(V187="SFS_BA",1,V187="SFS_AA",2,V187="NFS",3,V187="LFS",4)</f>
        <v>1</v>
      </c>
      <c r="Y187" s="1"/>
    </row>
    <row r="188" spans="1:25" x14ac:dyDescent="0.45">
      <c r="A188">
        <v>302</v>
      </c>
      <c r="B188">
        <v>29</v>
      </c>
      <c r="C188" t="s">
        <v>17</v>
      </c>
      <c r="D188">
        <v>31.2</v>
      </c>
      <c r="E188">
        <v>0</v>
      </c>
      <c r="F188" t="s">
        <v>24</v>
      </c>
      <c r="G188" t="s">
        <v>22</v>
      </c>
      <c r="H188">
        <v>3943.6</v>
      </c>
      <c r="I188" t="str" cm="1">
        <f t="array" ref="I188">_xlfn.IFS(D188&lt;18.5,"Underweight",AND(D188&gt;=18.5,D188&lt;=24.9),"Normal weight",AND(D188&gt;=25,D188&lt;=29.9),"Overweight",D188&gt;=30,"Obese")</f>
        <v>Obese</v>
      </c>
      <c r="J188" cm="1">
        <f t="array" ref="J188">_xlfn.IFS(I188="Underweight",1,I188="Normal weight",2,I188="Overweight",3,I188="Obese",4)</f>
        <v>4</v>
      </c>
      <c r="K188" t="str" cm="1">
        <f t="array" ref="K188">_xlfn.IFS(E188=0,"Small Family Size",AND(E188&gt;=1,E188&lt;=2),"Normal Family Size",E188&gt;=3,"Large Family Size")</f>
        <v>Small Family Size</v>
      </c>
      <c r="L188" cm="1">
        <f t="array" ref="L188">_xlfn.IFS(K188="Small Family Size",1,K188="Normal Family Size",2,K188="Large Family Size",3)</f>
        <v>1</v>
      </c>
      <c r="M188" cm="1">
        <f t="array" ref="M188">_xlfn.IFS(G188="southwest",1,G188="northwest",2,G188="southeast",3,G188="northeast",4)</f>
        <v>4</v>
      </c>
      <c r="N188" t="str" cm="1">
        <f t="array" ref="N188">_xlfn.IFS(AND(E189&gt;=0,E189&lt;=2),"Normal Family Size",E189&gt;=3,"Large Family Size")</f>
        <v>Normal Family Size</v>
      </c>
      <c r="P188" t="str" cm="1">
        <f t="array" ref="P188">_xlfn.IFS(AND(E188=0,C188="female"),"Small Family Size Female",AND(E188=0,C188="male"),"Small Family Size Male",AND(E188&gt;=1,E188&lt;=2),"Normal Family Size",E188&gt;=3,"Large Family Size")</f>
        <v>Small Family Size Female</v>
      </c>
      <c r="Q188" cm="1">
        <f t="array" ref="Q188">_xlfn.IFS(P188="Small Family Size Female",1,P188="Small Family Size Male",2,P188="Normal Family Size",3,P188="Large Family Size",4)</f>
        <v>1</v>
      </c>
      <c r="R188" t="str" cm="1">
        <f t="array" ref="R188">_xlfn.IFS(AND(E188=0,F188="yes"),"Small Family Size smoker",AND(E188=0,F188="no"),"Small Family Size non-smoker",AND(E188&gt;=1,E188&lt;=2),"Normal Family Size",E188&gt;=3,"Large Family Size")</f>
        <v>Small Family Size non-smoker</v>
      </c>
      <c r="S188" cm="1">
        <f t="array" ref="S188">_xlfn.IFS(R188="Small Family Size smoker",1,R188="Small Family Size non-smoker",2,R188="Normal Family Size",3,R188="Large Family Size",4)</f>
        <v>2</v>
      </c>
      <c r="T188" s="1" t="str">
        <f t="shared" si="4"/>
        <v>Below Average</v>
      </c>
      <c r="U188" s="2">
        <f t="shared" si="5"/>
        <v>0</v>
      </c>
      <c r="V188" t="str" cm="1">
        <f t="array" ref="V188">_xlfn.IFS(AND(K188="Small Family Size",U188=1),"SFS_AA",AND(K188="Small Family Size",U188=0),"SFS_BA",AND(K188="Normal Family Size",OR(U188=1,U188=0)),"NFS",AND(K188="Large Family Size",OR(U188=1,U188=0)),"LFS")</f>
        <v>SFS_BA</v>
      </c>
      <c r="W188" cm="1">
        <f t="array" ref="W188">_xlfn.IFS(V188="SFS_BA",1,V188="SFS_AA",2,V188="NFS",3,V188="LFS",4)</f>
        <v>1</v>
      </c>
      <c r="Y188" s="1"/>
    </row>
    <row r="189" spans="1:25" x14ac:dyDescent="0.45">
      <c r="A189">
        <v>288</v>
      </c>
      <c r="B189">
        <v>29</v>
      </c>
      <c r="C189" t="s">
        <v>17</v>
      </c>
      <c r="D189">
        <v>35.5</v>
      </c>
      <c r="E189">
        <v>0</v>
      </c>
      <c r="F189" t="s">
        <v>24</v>
      </c>
      <c r="G189" t="s">
        <v>21</v>
      </c>
      <c r="H189">
        <v>3366.67</v>
      </c>
      <c r="I189" t="str" cm="1">
        <f t="array" ref="I189">_xlfn.IFS(D189&lt;18.5,"Underweight",AND(D189&gt;=18.5,D189&lt;=24.9),"Normal weight",AND(D189&gt;=25,D189&lt;=29.9),"Overweight",D189&gt;=30,"Obese")</f>
        <v>Obese</v>
      </c>
      <c r="J189" cm="1">
        <f t="array" ref="J189">_xlfn.IFS(I189="Underweight",1,I189="Normal weight",2,I189="Overweight",3,I189="Obese",4)</f>
        <v>4</v>
      </c>
      <c r="K189" t="str" cm="1">
        <f t="array" ref="K189">_xlfn.IFS(E189=0,"Small Family Size",AND(E189&gt;=1,E189&lt;=2),"Normal Family Size",E189&gt;=3,"Large Family Size")</f>
        <v>Small Family Size</v>
      </c>
      <c r="L189" cm="1">
        <f t="array" ref="L189">_xlfn.IFS(K189="Small Family Size",1,K189="Normal Family Size",2,K189="Large Family Size",3)</f>
        <v>1</v>
      </c>
      <c r="M189" cm="1">
        <f t="array" ref="M189">_xlfn.IFS(G189="southwest",1,G189="northwest",2,G189="southeast",3,G189="northeast",4)</f>
        <v>3</v>
      </c>
      <c r="N189" t="str" cm="1">
        <f t="array" ref="N189">_xlfn.IFS(AND(E190&gt;=0,E190&lt;=2),"Normal Family Size",E190&gt;=3,"Large Family Size")</f>
        <v>Normal Family Size</v>
      </c>
      <c r="P189" t="str" cm="1">
        <f t="array" ref="P189">_xlfn.IFS(AND(E189=0,C189="female"),"Small Family Size Female",AND(E189=0,C189="male"),"Small Family Size Male",AND(E189&gt;=1,E189&lt;=2),"Normal Family Size",E189&gt;=3,"Large Family Size")</f>
        <v>Small Family Size Female</v>
      </c>
      <c r="Q189" cm="1">
        <f t="array" ref="Q189">_xlfn.IFS(P189="Small Family Size Female",1,P189="Small Family Size Male",2,P189="Normal Family Size",3,P189="Large Family Size",4)</f>
        <v>1</v>
      </c>
      <c r="R189" t="str" cm="1">
        <f t="array" ref="R189">_xlfn.IFS(AND(E189=0,F189="yes"),"Small Family Size smoker",AND(E189=0,F189="no"),"Small Family Size non-smoker",AND(E189&gt;=1,E189&lt;=2),"Normal Family Size",E189&gt;=3,"Large Family Size")</f>
        <v>Small Family Size non-smoker</v>
      </c>
      <c r="S189" cm="1">
        <f t="array" ref="S189">_xlfn.IFS(R189="Small Family Size smoker",1,R189="Small Family Size non-smoker",2,R189="Normal Family Size",3,R189="Large Family Size",4)</f>
        <v>2</v>
      </c>
      <c r="T189" s="1" t="str">
        <f t="shared" si="4"/>
        <v>Below Average</v>
      </c>
      <c r="U189" s="2">
        <f t="shared" si="5"/>
        <v>0</v>
      </c>
      <c r="V189" t="str" cm="1">
        <f t="array" ref="V189">_xlfn.IFS(AND(K189="Small Family Size",U189=1),"SFS_AA",AND(K189="Small Family Size",U189=0),"SFS_BA",AND(K189="Normal Family Size",OR(U189=1,U189=0)),"NFS",AND(K189="Large Family Size",OR(U189=1,U189=0)),"LFS")</f>
        <v>SFS_BA</v>
      </c>
      <c r="W189" cm="1">
        <f t="array" ref="W189">_xlfn.IFS(V189="SFS_BA",1,V189="SFS_AA",2,V189="NFS",3,V189="LFS",4)</f>
        <v>1</v>
      </c>
      <c r="Y189" s="1"/>
    </row>
    <row r="190" spans="1:25" x14ac:dyDescent="0.45">
      <c r="A190">
        <v>287</v>
      </c>
      <c r="B190">
        <v>29</v>
      </c>
      <c r="C190" t="s">
        <v>17</v>
      </c>
      <c r="D190">
        <v>26</v>
      </c>
      <c r="E190">
        <v>0</v>
      </c>
      <c r="F190" t="s">
        <v>24</v>
      </c>
      <c r="G190" t="s">
        <v>20</v>
      </c>
      <c r="H190">
        <v>3736.46</v>
      </c>
      <c r="I190" t="str" cm="1">
        <f t="array" ref="I190">_xlfn.IFS(D190&lt;18.5,"Underweight",AND(D190&gt;=18.5,D190&lt;=24.9),"Normal weight",AND(D190&gt;=25,D190&lt;=29.9),"Overweight",D190&gt;=30,"Obese")</f>
        <v>Overweight</v>
      </c>
      <c r="J190" cm="1">
        <f t="array" ref="J190">_xlfn.IFS(I190="Underweight",1,I190="Normal weight",2,I190="Overweight",3,I190="Obese",4)</f>
        <v>3</v>
      </c>
      <c r="K190" t="str" cm="1">
        <f t="array" ref="K190">_xlfn.IFS(E190=0,"Small Family Size",AND(E190&gt;=1,E190&lt;=2),"Normal Family Size",E190&gt;=3,"Large Family Size")</f>
        <v>Small Family Size</v>
      </c>
      <c r="L190" cm="1">
        <f t="array" ref="L190">_xlfn.IFS(K190="Small Family Size",1,K190="Normal Family Size",2,K190="Large Family Size",3)</f>
        <v>1</v>
      </c>
      <c r="M190" cm="1">
        <f t="array" ref="M190">_xlfn.IFS(G190="southwest",1,G190="northwest",2,G190="southeast",3,G190="northeast",4)</f>
        <v>2</v>
      </c>
      <c r="N190" t="str" cm="1">
        <f t="array" ref="N190">_xlfn.IFS(AND(E191&gt;=0,E191&lt;=2),"Normal Family Size",E191&gt;=3,"Large Family Size")</f>
        <v>Normal Family Size</v>
      </c>
      <c r="P190" t="str" cm="1">
        <f t="array" ref="P190">_xlfn.IFS(AND(E190=0,C190="female"),"Small Family Size Female",AND(E190=0,C190="male"),"Small Family Size Male",AND(E190&gt;=1,E190&lt;=2),"Normal Family Size",E190&gt;=3,"Large Family Size")</f>
        <v>Small Family Size Female</v>
      </c>
      <c r="Q190" cm="1">
        <f t="array" ref="Q190">_xlfn.IFS(P190="Small Family Size Female",1,P190="Small Family Size Male",2,P190="Normal Family Size",3,P190="Large Family Size",4)</f>
        <v>1</v>
      </c>
      <c r="R190" t="str" cm="1">
        <f t="array" ref="R190">_xlfn.IFS(AND(E190=0,F190="yes"),"Small Family Size smoker",AND(E190=0,F190="no"),"Small Family Size non-smoker",AND(E190&gt;=1,E190&lt;=2),"Normal Family Size",E190&gt;=3,"Large Family Size")</f>
        <v>Small Family Size non-smoker</v>
      </c>
      <c r="S190" cm="1">
        <f t="array" ref="S190">_xlfn.IFS(R190="Small Family Size smoker",1,R190="Small Family Size non-smoker",2,R190="Normal Family Size",3,R190="Large Family Size",4)</f>
        <v>2</v>
      </c>
      <c r="T190" s="1" t="str">
        <f t="shared" si="4"/>
        <v>Below Average</v>
      </c>
      <c r="U190" s="2">
        <f t="shared" si="5"/>
        <v>0</v>
      </c>
      <c r="V190" t="str" cm="1">
        <f t="array" ref="V190">_xlfn.IFS(AND(K190="Small Family Size",U190=1),"SFS_AA",AND(K190="Small Family Size",U190=0),"SFS_BA",AND(K190="Normal Family Size",OR(U190=1,U190=0)),"NFS",AND(K190="Large Family Size",OR(U190=1,U190=0)),"LFS")</f>
        <v>SFS_BA</v>
      </c>
      <c r="W190" cm="1">
        <f t="array" ref="W190">_xlfn.IFS(V190="SFS_BA",1,V190="SFS_AA",2,V190="NFS",3,V190="LFS",4)</f>
        <v>1</v>
      </c>
      <c r="Y190" s="1"/>
    </row>
    <row r="191" spans="1:25" x14ac:dyDescent="0.45">
      <c r="A191">
        <v>283</v>
      </c>
      <c r="B191">
        <v>20</v>
      </c>
      <c r="C191" t="s">
        <v>17</v>
      </c>
      <c r="D191">
        <v>33</v>
      </c>
      <c r="E191">
        <v>0</v>
      </c>
      <c r="F191" t="s">
        <v>24</v>
      </c>
      <c r="G191" t="s">
        <v>21</v>
      </c>
      <c r="H191">
        <v>1880.07</v>
      </c>
      <c r="I191" t="str" cm="1">
        <f t="array" ref="I191">_xlfn.IFS(D191&lt;18.5,"Underweight",AND(D191&gt;=18.5,D191&lt;=24.9),"Normal weight",AND(D191&gt;=25,D191&lt;=29.9),"Overweight",D191&gt;=30,"Obese")</f>
        <v>Obese</v>
      </c>
      <c r="J191" cm="1">
        <f t="array" ref="J191">_xlfn.IFS(I191="Underweight",1,I191="Normal weight",2,I191="Overweight",3,I191="Obese",4)</f>
        <v>4</v>
      </c>
      <c r="K191" t="str" cm="1">
        <f t="array" ref="K191">_xlfn.IFS(E191=0,"Small Family Size",AND(E191&gt;=1,E191&lt;=2),"Normal Family Size",E191&gt;=3,"Large Family Size")</f>
        <v>Small Family Size</v>
      </c>
      <c r="L191" cm="1">
        <f t="array" ref="L191">_xlfn.IFS(K191="Small Family Size",1,K191="Normal Family Size",2,K191="Large Family Size",3)</f>
        <v>1</v>
      </c>
      <c r="M191" cm="1">
        <f t="array" ref="M191">_xlfn.IFS(G191="southwest",1,G191="northwest",2,G191="southeast",3,G191="northeast",4)</f>
        <v>3</v>
      </c>
      <c r="N191" t="str" cm="1">
        <f t="array" ref="N191">_xlfn.IFS(AND(E192&gt;=0,E192&lt;=2),"Normal Family Size",E192&gt;=3,"Large Family Size")</f>
        <v>Normal Family Size</v>
      </c>
      <c r="P191" t="str" cm="1">
        <f t="array" ref="P191">_xlfn.IFS(AND(E191=0,C191="female"),"Small Family Size Female",AND(E191=0,C191="male"),"Small Family Size Male",AND(E191&gt;=1,E191&lt;=2),"Normal Family Size",E191&gt;=3,"Large Family Size")</f>
        <v>Small Family Size Female</v>
      </c>
      <c r="Q191" cm="1">
        <f t="array" ref="Q191">_xlfn.IFS(P191="Small Family Size Female",1,P191="Small Family Size Male",2,P191="Normal Family Size",3,P191="Large Family Size",4)</f>
        <v>1</v>
      </c>
      <c r="R191" t="str" cm="1">
        <f t="array" ref="R191">_xlfn.IFS(AND(E191=0,F191="yes"),"Small Family Size smoker",AND(E191=0,F191="no"),"Small Family Size non-smoker",AND(E191&gt;=1,E191&lt;=2),"Normal Family Size",E191&gt;=3,"Large Family Size")</f>
        <v>Small Family Size non-smoker</v>
      </c>
      <c r="S191" cm="1">
        <f t="array" ref="S191">_xlfn.IFS(R191="Small Family Size smoker",1,R191="Small Family Size non-smoker",2,R191="Normal Family Size",3,R191="Large Family Size",4)</f>
        <v>2</v>
      </c>
      <c r="T191" s="1" t="str">
        <f t="shared" si="4"/>
        <v>Below Average</v>
      </c>
      <c r="U191" s="2">
        <f t="shared" si="5"/>
        <v>0</v>
      </c>
      <c r="V191" t="str" cm="1">
        <f t="array" ref="V191">_xlfn.IFS(AND(K191="Small Family Size",U191=1),"SFS_AA",AND(K191="Small Family Size",U191=0),"SFS_BA",AND(K191="Normal Family Size",OR(U191=1,U191=0)),"NFS",AND(K191="Large Family Size",OR(U191=1,U191=0)),"LFS")</f>
        <v>SFS_BA</v>
      </c>
      <c r="W191" cm="1">
        <f t="array" ref="W191">_xlfn.IFS(V191="SFS_BA",1,V191="SFS_AA",2,V191="NFS",3,V191="LFS",4)</f>
        <v>1</v>
      </c>
      <c r="Y191" s="1"/>
    </row>
    <row r="192" spans="1:25" x14ac:dyDescent="0.45">
      <c r="A192">
        <v>281</v>
      </c>
      <c r="B192">
        <v>18</v>
      </c>
      <c r="C192" t="s">
        <v>17</v>
      </c>
      <c r="D192">
        <v>33.200000000000003</v>
      </c>
      <c r="E192">
        <v>0</v>
      </c>
      <c r="F192" t="s">
        <v>24</v>
      </c>
      <c r="G192" t="s">
        <v>22</v>
      </c>
      <c r="H192">
        <v>2207.6999999999998</v>
      </c>
      <c r="I192" t="str" cm="1">
        <f t="array" ref="I192">_xlfn.IFS(D192&lt;18.5,"Underweight",AND(D192&gt;=18.5,D192&lt;=24.9),"Normal weight",AND(D192&gt;=25,D192&lt;=29.9),"Overweight",D192&gt;=30,"Obese")</f>
        <v>Obese</v>
      </c>
      <c r="J192" cm="1">
        <f t="array" ref="J192">_xlfn.IFS(I192="Underweight",1,I192="Normal weight",2,I192="Overweight",3,I192="Obese",4)</f>
        <v>4</v>
      </c>
      <c r="K192" t="str" cm="1">
        <f t="array" ref="K192">_xlfn.IFS(E192=0,"Small Family Size",AND(E192&gt;=1,E192&lt;=2),"Normal Family Size",E192&gt;=3,"Large Family Size")</f>
        <v>Small Family Size</v>
      </c>
      <c r="L192" cm="1">
        <f t="array" ref="L192">_xlfn.IFS(K192="Small Family Size",1,K192="Normal Family Size",2,K192="Large Family Size",3)</f>
        <v>1</v>
      </c>
      <c r="M192" cm="1">
        <f t="array" ref="M192">_xlfn.IFS(G192="southwest",1,G192="northwest",2,G192="southeast",3,G192="northeast",4)</f>
        <v>4</v>
      </c>
      <c r="N192" t="str" cm="1">
        <f t="array" ref="N192">_xlfn.IFS(AND(E193&gt;=0,E193&lt;=2),"Normal Family Size",E193&gt;=3,"Large Family Size")</f>
        <v>Normal Family Size</v>
      </c>
      <c r="P192" t="str" cm="1">
        <f t="array" ref="P192">_xlfn.IFS(AND(E192=0,C192="female"),"Small Family Size Female",AND(E192=0,C192="male"),"Small Family Size Male",AND(E192&gt;=1,E192&lt;=2),"Normal Family Size",E192&gt;=3,"Large Family Size")</f>
        <v>Small Family Size Female</v>
      </c>
      <c r="Q192" cm="1">
        <f t="array" ref="Q192">_xlfn.IFS(P192="Small Family Size Female",1,P192="Small Family Size Male",2,P192="Normal Family Size",3,P192="Large Family Size",4)</f>
        <v>1</v>
      </c>
      <c r="R192" t="str" cm="1">
        <f t="array" ref="R192">_xlfn.IFS(AND(E192=0,F192="yes"),"Small Family Size smoker",AND(E192=0,F192="no"),"Small Family Size non-smoker",AND(E192&gt;=1,E192&lt;=2),"Normal Family Size",E192&gt;=3,"Large Family Size")</f>
        <v>Small Family Size non-smoker</v>
      </c>
      <c r="S192" cm="1">
        <f t="array" ref="S192">_xlfn.IFS(R192="Small Family Size smoker",1,R192="Small Family Size non-smoker",2,R192="Normal Family Size",3,R192="Large Family Size",4)</f>
        <v>2</v>
      </c>
      <c r="T192" s="1" t="str">
        <f t="shared" si="4"/>
        <v>Below Average</v>
      </c>
      <c r="U192" s="2">
        <f t="shared" si="5"/>
        <v>0</v>
      </c>
      <c r="V192" t="str" cm="1">
        <f t="array" ref="V192">_xlfn.IFS(AND(K192="Small Family Size",U192=1),"SFS_AA",AND(K192="Small Family Size",U192=0),"SFS_BA",AND(K192="Normal Family Size",OR(U192=1,U192=0)),"NFS",AND(K192="Large Family Size",OR(U192=1,U192=0)),"LFS")</f>
        <v>SFS_BA</v>
      </c>
      <c r="W192" cm="1">
        <f t="array" ref="W192">_xlfn.IFS(V192="SFS_BA",1,V192="SFS_AA",2,V192="NFS",3,V192="LFS",4)</f>
        <v>1</v>
      </c>
      <c r="Y192" s="1"/>
    </row>
    <row r="193" spans="1:25" x14ac:dyDescent="0.45">
      <c r="A193">
        <v>278</v>
      </c>
      <c r="B193">
        <v>27</v>
      </c>
      <c r="C193" t="s">
        <v>17</v>
      </c>
      <c r="D193">
        <v>25.2</v>
      </c>
      <c r="E193">
        <v>0</v>
      </c>
      <c r="F193" t="s">
        <v>24</v>
      </c>
      <c r="G193" t="s">
        <v>22</v>
      </c>
      <c r="H193">
        <v>3558.62</v>
      </c>
      <c r="I193" t="str" cm="1">
        <f t="array" ref="I193">_xlfn.IFS(D193&lt;18.5,"Underweight",AND(D193&gt;=18.5,D193&lt;=24.9),"Normal weight",AND(D193&gt;=25,D193&lt;=29.9),"Overweight",D193&gt;=30,"Obese")</f>
        <v>Overweight</v>
      </c>
      <c r="J193" cm="1">
        <f t="array" ref="J193">_xlfn.IFS(I193="Underweight",1,I193="Normal weight",2,I193="Overweight",3,I193="Obese",4)</f>
        <v>3</v>
      </c>
      <c r="K193" t="str" cm="1">
        <f t="array" ref="K193">_xlfn.IFS(E193=0,"Small Family Size",AND(E193&gt;=1,E193&lt;=2),"Normal Family Size",E193&gt;=3,"Large Family Size")</f>
        <v>Small Family Size</v>
      </c>
      <c r="L193" cm="1">
        <f t="array" ref="L193">_xlfn.IFS(K193="Small Family Size",1,K193="Normal Family Size",2,K193="Large Family Size",3)</f>
        <v>1</v>
      </c>
      <c r="M193" cm="1">
        <f t="array" ref="M193">_xlfn.IFS(G193="southwest",1,G193="northwest",2,G193="southeast",3,G193="northeast",4)</f>
        <v>4</v>
      </c>
      <c r="N193" t="str" cm="1">
        <f t="array" ref="N193">_xlfn.IFS(AND(E194&gt;=0,E194&lt;=2),"Normal Family Size",E194&gt;=3,"Large Family Size")</f>
        <v>Normal Family Size</v>
      </c>
      <c r="P193" t="str" cm="1">
        <f t="array" ref="P193">_xlfn.IFS(AND(E193=0,C193="female"),"Small Family Size Female",AND(E193=0,C193="male"),"Small Family Size Male",AND(E193&gt;=1,E193&lt;=2),"Normal Family Size",E193&gt;=3,"Large Family Size")</f>
        <v>Small Family Size Female</v>
      </c>
      <c r="Q193" cm="1">
        <f t="array" ref="Q193">_xlfn.IFS(P193="Small Family Size Female",1,P193="Small Family Size Male",2,P193="Normal Family Size",3,P193="Large Family Size",4)</f>
        <v>1</v>
      </c>
      <c r="R193" t="str" cm="1">
        <f t="array" ref="R193">_xlfn.IFS(AND(E193=0,F193="yes"),"Small Family Size smoker",AND(E193=0,F193="no"),"Small Family Size non-smoker",AND(E193&gt;=1,E193&lt;=2),"Normal Family Size",E193&gt;=3,"Large Family Size")</f>
        <v>Small Family Size non-smoker</v>
      </c>
      <c r="S193" cm="1">
        <f t="array" ref="S193">_xlfn.IFS(R193="Small Family Size smoker",1,R193="Small Family Size non-smoker",2,R193="Normal Family Size",3,R193="Large Family Size",4)</f>
        <v>2</v>
      </c>
      <c r="T193" s="1" t="str">
        <f t="shared" si="4"/>
        <v>Below Average</v>
      </c>
      <c r="U193" s="2">
        <f t="shared" si="5"/>
        <v>0</v>
      </c>
      <c r="V193" t="str" cm="1">
        <f t="array" ref="V193">_xlfn.IFS(AND(K193="Small Family Size",U193=1),"SFS_AA",AND(K193="Small Family Size",U193=0),"SFS_BA",AND(K193="Normal Family Size",OR(U193=1,U193=0)),"NFS",AND(K193="Large Family Size",OR(U193=1,U193=0)),"LFS")</f>
        <v>SFS_BA</v>
      </c>
      <c r="W193" cm="1">
        <f t="array" ref="W193">_xlfn.IFS(V193="SFS_BA",1,V193="SFS_AA",2,V193="NFS",3,V193="LFS",4)</f>
        <v>1</v>
      </c>
      <c r="Y193" s="1"/>
    </row>
    <row r="194" spans="1:25" x14ac:dyDescent="0.45">
      <c r="A194">
        <v>274</v>
      </c>
      <c r="B194">
        <v>18</v>
      </c>
      <c r="C194" t="s">
        <v>17</v>
      </c>
      <c r="D194">
        <v>39.200000000000003</v>
      </c>
      <c r="E194">
        <v>0</v>
      </c>
      <c r="F194" t="s">
        <v>24</v>
      </c>
      <c r="G194" t="s">
        <v>21</v>
      </c>
      <c r="H194">
        <v>1633.04</v>
      </c>
      <c r="I194" t="str" cm="1">
        <f t="array" ref="I194">_xlfn.IFS(D194&lt;18.5,"Underweight",AND(D194&gt;=18.5,D194&lt;=24.9),"Normal weight",AND(D194&gt;=25,D194&lt;=29.9),"Overweight",D194&gt;=30,"Obese")</f>
        <v>Obese</v>
      </c>
      <c r="J194" cm="1">
        <f t="array" ref="J194">_xlfn.IFS(I194="Underweight",1,I194="Normal weight",2,I194="Overweight",3,I194="Obese",4)</f>
        <v>4</v>
      </c>
      <c r="K194" t="str" cm="1">
        <f t="array" ref="K194">_xlfn.IFS(E194=0,"Small Family Size",AND(E194&gt;=1,E194&lt;=2),"Normal Family Size",E194&gt;=3,"Large Family Size")</f>
        <v>Small Family Size</v>
      </c>
      <c r="L194" cm="1">
        <f t="array" ref="L194">_xlfn.IFS(K194="Small Family Size",1,K194="Normal Family Size",2,K194="Large Family Size",3)</f>
        <v>1</v>
      </c>
      <c r="M194" cm="1">
        <f t="array" ref="M194">_xlfn.IFS(G194="southwest",1,G194="northwest",2,G194="southeast",3,G194="northeast",4)</f>
        <v>3</v>
      </c>
      <c r="N194" t="str" cm="1">
        <f t="array" ref="N194">_xlfn.IFS(AND(E195&gt;=0,E195&lt;=2),"Normal Family Size",E195&gt;=3,"Large Family Size")</f>
        <v>Normal Family Size</v>
      </c>
      <c r="P194" t="str" cm="1">
        <f t="array" ref="P194">_xlfn.IFS(AND(E194=0,C194="female"),"Small Family Size Female",AND(E194=0,C194="male"),"Small Family Size Male",AND(E194&gt;=1,E194&lt;=2),"Normal Family Size",E194&gt;=3,"Large Family Size")</f>
        <v>Small Family Size Female</v>
      </c>
      <c r="Q194" cm="1">
        <f t="array" ref="Q194">_xlfn.IFS(P194="Small Family Size Female",1,P194="Small Family Size Male",2,P194="Normal Family Size",3,P194="Large Family Size",4)</f>
        <v>1</v>
      </c>
      <c r="R194" t="str" cm="1">
        <f t="array" ref="R194">_xlfn.IFS(AND(E194=0,F194="yes"),"Small Family Size smoker",AND(E194=0,F194="no"),"Small Family Size non-smoker",AND(E194&gt;=1,E194&lt;=2),"Normal Family Size",E194&gt;=3,"Large Family Size")</f>
        <v>Small Family Size non-smoker</v>
      </c>
      <c r="S194" cm="1">
        <f t="array" ref="S194">_xlfn.IFS(R194="Small Family Size smoker",1,R194="Small Family Size non-smoker",2,R194="Normal Family Size",3,R194="Large Family Size",4)</f>
        <v>2</v>
      </c>
      <c r="T194" s="1" t="str">
        <f t="shared" ref="T194:T257" si="6">IF(H194&gt;$H$1036,"Above Average","Below Average")</f>
        <v>Below Average</v>
      </c>
      <c r="U194" s="2">
        <f t="shared" ref="U194:U257" si="7">IF(T194="Above Average",1,0)</f>
        <v>0</v>
      </c>
      <c r="V194" t="str" cm="1">
        <f t="array" ref="V194">_xlfn.IFS(AND(K194="Small Family Size",U194=1),"SFS_AA",AND(K194="Small Family Size",U194=0),"SFS_BA",AND(K194="Normal Family Size",OR(U194=1,U194=0)),"NFS",AND(K194="Large Family Size",OR(U194=1,U194=0)),"LFS")</f>
        <v>SFS_BA</v>
      </c>
      <c r="W194" cm="1">
        <f t="array" ref="W194">_xlfn.IFS(V194="SFS_BA",1,V194="SFS_AA",2,V194="NFS",3,V194="LFS",4)</f>
        <v>1</v>
      </c>
      <c r="Y194" s="1"/>
    </row>
    <row r="195" spans="1:25" x14ac:dyDescent="0.45">
      <c r="A195">
        <v>265</v>
      </c>
      <c r="B195">
        <v>25</v>
      </c>
      <c r="C195" t="s">
        <v>17</v>
      </c>
      <c r="D195">
        <v>23.5</v>
      </c>
      <c r="E195">
        <v>0</v>
      </c>
      <c r="F195" t="s">
        <v>24</v>
      </c>
      <c r="G195" t="s">
        <v>22</v>
      </c>
      <c r="H195">
        <v>3206.49</v>
      </c>
      <c r="I195" t="str" cm="1">
        <f t="array" ref="I195">_xlfn.IFS(D195&lt;18.5,"Underweight",AND(D195&gt;=18.5,D195&lt;=24.9),"Normal weight",AND(D195&gt;=25,D195&lt;=29.9),"Overweight",D195&gt;=30,"Obese")</f>
        <v>Normal weight</v>
      </c>
      <c r="J195" cm="1">
        <f t="array" ref="J195">_xlfn.IFS(I195="Underweight",1,I195="Normal weight",2,I195="Overweight",3,I195="Obese",4)</f>
        <v>2</v>
      </c>
      <c r="K195" t="str" cm="1">
        <f t="array" ref="K195">_xlfn.IFS(E195=0,"Small Family Size",AND(E195&gt;=1,E195&lt;=2),"Normal Family Size",E195&gt;=3,"Large Family Size")</f>
        <v>Small Family Size</v>
      </c>
      <c r="L195" cm="1">
        <f t="array" ref="L195">_xlfn.IFS(K195="Small Family Size",1,K195="Normal Family Size",2,K195="Large Family Size",3)</f>
        <v>1</v>
      </c>
      <c r="M195" cm="1">
        <f t="array" ref="M195">_xlfn.IFS(G195="southwest",1,G195="northwest",2,G195="southeast",3,G195="northeast",4)</f>
        <v>4</v>
      </c>
      <c r="N195" t="str" cm="1">
        <f t="array" ref="N195">_xlfn.IFS(AND(E196&gt;=0,E196&lt;=2),"Normal Family Size",E196&gt;=3,"Large Family Size")</f>
        <v>Normal Family Size</v>
      </c>
      <c r="P195" t="str" cm="1">
        <f t="array" ref="P195">_xlfn.IFS(AND(E195=0,C195="female"),"Small Family Size Female",AND(E195=0,C195="male"),"Small Family Size Male",AND(E195&gt;=1,E195&lt;=2),"Normal Family Size",E195&gt;=3,"Large Family Size")</f>
        <v>Small Family Size Female</v>
      </c>
      <c r="Q195" cm="1">
        <f t="array" ref="Q195">_xlfn.IFS(P195="Small Family Size Female",1,P195="Small Family Size Male",2,P195="Normal Family Size",3,P195="Large Family Size",4)</f>
        <v>1</v>
      </c>
      <c r="R195" t="str" cm="1">
        <f t="array" ref="R195">_xlfn.IFS(AND(E195=0,F195="yes"),"Small Family Size smoker",AND(E195=0,F195="no"),"Small Family Size non-smoker",AND(E195&gt;=1,E195&lt;=2),"Normal Family Size",E195&gt;=3,"Large Family Size")</f>
        <v>Small Family Size non-smoker</v>
      </c>
      <c r="S195" cm="1">
        <f t="array" ref="S195">_xlfn.IFS(R195="Small Family Size smoker",1,R195="Small Family Size non-smoker",2,R195="Normal Family Size",3,R195="Large Family Size",4)</f>
        <v>2</v>
      </c>
      <c r="T195" s="1" t="str">
        <f t="shared" si="6"/>
        <v>Below Average</v>
      </c>
      <c r="U195" s="2">
        <f t="shared" si="7"/>
        <v>0</v>
      </c>
      <c r="V195" t="str" cm="1">
        <f t="array" ref="V195">_xlfn.IFS(AND(K195="Small Family Size",U195=1),"SFS_AA",AND(K195="Small Family Size",U195=0),"SFS_BA",AND(K195="Normal Family Size",OR(U195=1,U195=0)),"NFS",AND(K195="Large Family Size",OR(U195=1,U195=0)),"LFS")</f>
        <v>SFS_BA</v>
      </c>
      <c r="W195" cm="1">
        <f t="array" ref="W195">_xlfn.IFS(V195="SFS_BA",1,V195="SFS_AA",2,V195="NFS",3,V195="LFS",4)</f>
        <v>1</v>
      </c>
      <c r="Y195" s="1"/>
    </row>
    <row r="196" spans="1:25" x14ac:dyDescent="0.45">
      <c r="A196">
        <v>260</v>
      </c>
      <c r="B196">
        <v>31</v>
      </c>
      <c r="C196" t="s">
        <v>17</v>
      </c>
      <c r="D196">
        <v>29.1</v>
      </c>
      <c r="E196">
        <v>0</v>
      </c>
      <c r="F196" t="s">
        <v>24</v>
      </c>
      <c r="G196" t="s">
        <v>19</v>
      </c>
      <c r="H196">
        <v>3761.29</v>
      </c>
      <c r="I196" t="str" cm="1">
        <f t="array" ref="I196">_xlfn.IFS(D196&lt;18.5,"Underweight",AND(D196&gt;=18.5,D196&lt;=24.9),"Normal weight",AND(D196&gt;=25,D196&lt;=29.9),"Overweight",D196&gt;=30,"Obese")</f>
        <v>Overweight</v>
      </c>
      <c r="J196" cm="1">
        <f t="array" ref="J196">_xlfn.IFS(I196="Underweight",1,I196="Normal weight",2,I196="Overweight",3,I196="Obese",4)</f>
        <v>3</v>
      </c>
      <c r="K196" t="str" cm="1">
        <f t="array" ref="K196">_xlfn.IFS(E196=0,"Small Family Size",AND(E196&gt;=1,E196&lt;=2),"Normal Family Size",E196&gt;=3,"Large Family Size")</f>
        <v>Small Family Size</v>
      </c>
      <c r="L196" cm="1">
        <f t="array" ref="L196">_xlfn.IFS(K196="Small Family Size",1,K196="Normal Family Size",2,K196="Large Family Size",3)</f>
        <v>1</v>
      </c>
      <c r="M196" cm="1">
        <f t="array" ref="M196">_xlfn.IFS(G196="southwest",1,G196="northwest",2,G196="southeast",3,G196="northeast",4)</f>
        <v>1</v>
      </c>
      <c r="N196" t="str" cm="1">
        <f t="array" ref="N196">_xlfn.IFS(AND(E197&gt;=0,E197&lt;=2),"Normal Family Size",E197&gt;=3,"Large Family Size")</f>
        <v>Normal Family Size</v>
      </c>
      <c r="P196" t="str" cm="1">
        <f t="array" ref="P196">_xlfn.IFS(AND(E196=0,C196="female"),"Small Family Size Female",AND(E196=0,C196="male"),"Small Family Size Male",AND(E196&gt;=1,E196&lt;=2),"Normal Family Size",E196&gt;=3,"Large Family Size")</f>
        <v>Small Family Size Female</v>
      </c>
      <c r="Q196" cm="1">
        <f t="array" ref="Q196">_xlfn.IFS(P196="Small Family Size Female",1,P196="Small Family Size Male",2,P196="Normal Family Size",3,P196="Large Family Size",4)</f>
        <v>1</v>
      </c>
      <c r="R196" t="str" cm="1">
        <f t="array" ref="R196">_xlfn.IFS(AND(E196=0,F196="yes"),"Small Family Size smoker",AND(E196=0,F196="no"),"Small Family Size non-smoker",AND(E196&gt;=1,E196&lt;=2),"Normal Family Size",E196&gt;=3,"Large Family Size")</f>
        <v>Small Family Size non-smoker</v>
      </c>
      <c r="S196" cm="1">
        <f t="array" ref="S196">_xlfn.IFS(R196="Small Family Size smoker",1,R196="Small Family Size non-smoker",2,R196="Normal Family Size",3,R196="Large Family Size",4)</f>
        <v>2</v>
      </c>
      <c r="T196" s="1" t="str">
        <f t="shared" si="6"/>
        <v>Below Average</v>
      </c>
      <c r="U196" s="2">
        <f t="shared" si="7"/>
        <v>0</v>
      </c>
      <c r="V196" t="str" cm="1">
        <f t="array" ref="V196">_xlfn.IFS(AND(K196="Small Family Size",U196=1),"SFS_AA",AND(K196="Small Family Size",U196=0),"SFS_BA",AND(K196="Normal Family Size",OR(U196=1,U196=0)),"NFS",AND(K196="Large Family Size",OR(U196=1,U196=0)),"LFS")</f>
        <v>SFS_BA</v>
      </c>
      <c r="W196" cm="1">
        <f t="array" ref="W196">_xlfn.IFS(V196="SFS_BA",1,V196="SFS_AA",2,V196="NFS",3,V196="LFS",4)</f>
        <v>1</v>
      </c>
      <c r="Y196" s="1"/>
    </row>
    <row r="197" spans="1:25" x14ac:dyDescent="0.45">
      <c r="A197">
        <v>257</v>
      </c>
      <c r="B197">
        <v>19</v>
      </c>
      <c r="C197" t="s">
        <v>17</v>
      </c>
      <c r="D197">
        <v>30.5</v>
      </c>
      <c r="E197">
        <v>0</v>
      </c>
      <c r="F197" t="s">
        <v>24</v>
      </c>
      <c r="G197" t="s">
        <v>20</v>
      </c>
      <c r="H197">
        <v>2128.4299999999998</v>
      </c>
      <c r="I197" t="str" cm="1">
        <f t="array" ref="I197">_xlfn.IFS(D197&lt;18.5,"Underweight",AND(D197&gt;=18.5,D197&lt;=24.9),"Normal weight",AND(D197&gt;=25,D197&lt;=29.9),"Overweight",D197&gt;=30,"Obese")</f>
        <v>Obese</v>
      </c>
      <c r="J197" cm="1">
        <f t="array" ref="J197">_xlfn.IFS(I197="Underweight",1,I197="Normal weight",2,I197="Overweight",3,I197="Obese",4)</f>
        <v>4</v>
      </c>
      <c r="K197" t="str" cm="1">
        <f t="array" ref="K197">_xlfn.IFS(E197=0,"Small Family Size",AND(E197&gt;=1,E197&lt;=2),"Normal Family Size",E197&gt;=3,"Large Family Size")</f>
        <v>Small Family Size</v>
      </c>
      <c r="L197" cm="1">
        <f t="array" ref="L197">_xlfn.IFS(K197="Small Family Size",1,K197="Normal Family Size",2,K197="Large Family Size",3)</f>
        <v>1</v>
      </c>
      <c r="M197" cm="1">
        <f t="array" ref="M197">_xlfn.IFS(G197="southwest",1,G197="northwest",2,G197="southeast",3,G197="northeast",4)</f>
        <v>2</v>
      </c>
      <c r="N197" t="str" cm="1">
        <f t="array" ref="N197">_xlfn.IFS(AND(E198&gt;=0,E198&lt;=2),"Normal Family Size",E198&gt;=3,"Large Family Size")</f>
        <v>Normal Family Size</v>
      </c>
      <c r="P197" t="str" cm="1">
        <f t="array" ref="P197">_xlfn.IFS(AND(E197=0,C197="female"),"Small Family Size Female",AND(E197=0,C197="male"),"Small Family Size Male",AND(E197&gt;=1,E197&lt;=2),"Normal Family Size",E197&gt;=3,"Large Family Size")</f>
        <v>Small Family Size Female</v>
      </c>
      <c r="Q197" cm="1">
        <f t="array" ref="Q197">_xlfn.IFS(P197="Small Family Size Female",1,P197="Small Family Size Male",2,P197="Normal Family Size",3,P197="Large Family Size",4)</f>
        <v>1</v>
      </c>
      <c r="R197" t="str" cm="1">
        <f t="array" ref="R197">_xlfn.IFS(AND(E197=0,F197="yes"),"Small Family Size smoker",AND(E197=0,F197="no"),"Small Family Size non-smoker",AND(E197&gt;=1,E197&lt;=2),"Normal Family Size",E197&gt;=3,"Large Family Size")</f>
        <v>Small Family Size non-smoker</v>
      </c>
      <c r="S197" cm="1">
        <f t="array" ref="S197">_xlfn.IFS(R197="Small Family Size smoker",1,R197="Small Family Size non-smoker",2,R197="Normal Family Size",3,R197="Large Family Size",4)</f>
        <v>2</v>
      </c>
      <c r="T197" s="1" t="str">
        <f t="shared" si="6"/>
        <v>Below Average</v>
      </c>
      <c r="U197" s="2">
        <f t="shared" si="7"/>
        <v>0</v>
      </c>
      <c r="V197" t="str" cm="1">
        <f t="array" ref="V197">_xlfn.IFS(AND(K197="Small Family Size",U197=1),"SFS_AA",AND(K197="Small Family Size",U197=0),"SFS_BA",AND(K197="Normal Family Size",OR(U197=1,U197=0)),"NFS",AND(K197="Large Family Size",OR(U197=1,U197=0)),"LFS")</f>
        <v>SFS_BA</v>
      </c>
      <c r="W197" cm="1">
        <f t="array" ref="W197">_xlfn.IFS(V197="SFS_BA",1,V197="SFS_AA",2,V197="NFS",3,V197="LFS",4)</f>
        <v>1</v>
      </c>
      <c r="Y197" s="1"/>
    </row>
    <row r="198" spans="1:25" x14ac:dyDescent="0.45">
      <c r="A198">
        <v>251</v>
      </c>
      <c r="B198">
        <v>32</v>
      </c>
      <c r="C198" t="s">
        <v>17</v>
      </c>
      <c r="D198">
        <v>28.9</v>
      </c>
      <c r="E198">
        <v>0</v>
      </c>
      <c r="F198" t="s">
        <v>24</v>
      </c>
      <c r="G198" t="s">
        <v>21</v>
      </c>
      <c r="H198">
        <v>3972.92</v>
      </c>
      <c r="I198" t="str" cm="1">
        <f t="array" ref="I198">_xlfn.IFS(D198&lt;18.5,"Underweight",AND(D198&gt;=18.5,D198&lt;=24.9),"Normal weight",AND(D198&gt;=25,D198&lt;=29.9),"Overweight",D198&gt;=30,"Obese")</f>
        <v>Overweight</v>
      </c>
      <c r="J198" cm="1">
        <f t="array" ref="J198">_xlfn.IFS(I198="Underweight",1,I198="Normal weight",2,I198="Overweight",3,I198="Obese",4)</f>
        <v>3</v>
      </c>
      <c r="K198" t="str" cm="1">
        <f t="array" ref="K198">_xlfn.IFS(E198=0,"Small Family Size",AND(E198&gt;=1,E198&lt;=2),"Normal Family Size",E198&gt;=3,"Large Family Size")</f>
        <v>Small Family Size</v>
      </c>
      <c r="L198" cm="1">
        <f t="array" ref="L198">_xlfn.IFS(K198="Small Family Size",1,K198="Normal Family Size",2,K198="Large Family Size",3)</f>
        <v>1</v>
      </c>
      <c r="M198" cm="1">
        <f t="array" ref="M198">_xlfn.IFS(G198="southwest",1,G198="northwest",2,G198="southeast",3,G198="northeast",4)</f>
        <v>3</v>
      </c>
      <c r="N198" t="str" cm="1">
        <f t="array" ref="N198">_xlfn.IFS(AND(E199&gt;=0,E199&lt;=2),"Normal Family Size",E199&gt;=3,"Large Family Size")</f>
        <v>Normal Family Size</v>
      </c>
      <c r="P198" t="str" cm="1">
        <f t="array" ref="P198">_xlfn.IFS(AND(E198=0,C198="female"),"Small Family Size Female",AND(E198=0,C198="male"),"Small Family Size Male",AND(E198&gt;=1,E198&lt;=2),"Normal Family Size",E198&gt;=3,"Large Family Size")</f>
        <v>Small Family Size Female</v>
      </c>
      <c r="Q198" cm="1">
        <f t="array" ref="Q198">_xlfn.IFS(P198="Small Family Size Female",1,P198="Small Family Size Male",2,P198="Normal Family Size",3,P198="Large Family Size",4)</f>
        <v>1</v>
      </c>
      <c r="R198" t="str" cm="1">
        <f t="array" ref="R198">_xlfn.IFS(AND(E198=0,F198="yes"),"Small Family Size smoker",AND(E198=0,F198="no"),"Small Family Size non-smoker",AND(E198&gt;=1,E198&lt;=2),"Normal Family Size",E198&gt;=3,"Large Family Size")</f>
        <v>Small Family Size non-smoker</v>
      </c>
      <c r="S198" cm="1">
        <f t="array" ref="S198">_xlfn.IFS(R198="Small Family Size smoker",1,R198="Small Family Size non-smoker",2,R198="Normal Family Size",3,R198="Large Family Size",4)</f>
        <v>2</v>
      </c>
      <c r="T198" s="1" t="str">
        <f t="shared" si="6"/>
        <v>Below Average</v>
      </c>
      <c r="U198" s="2">
        <f t="shared" si="7"/>
        <v>0</v>
      </c>
      <c r="V198" t="str" cm="1">
        <f t="array" ref="V198">_xlfn.IFS(AND(K198="Small Family Size",U198=1),"SFS_AA",AND(K198="Small Family Size",U198=0),"SFS_BA",AND(K198="Normal Family Size",OR(U198=1,U198=0)),"NFS",AND(K198="Large Family Size",OR(U198=1,U198=0)),"LFS")</f>
        <v>SFS_BA</v>
      </c>
      <c r="W198" cm="1">
        <f t="array" ref="W198">_xlfn.IFS(V198="SFS_BA",1,V198="SFS_AA",2,V198="NFS",3,V198="LFS",4)</f>
        <v>1</v>
      </c>
      <c r="Y198" s="1"/>
    </row>
    <row r="199" spans="1:25" x14ac:dyDescent="0.45">
      <c r="A199">
        <v>250</v>
      </c>
      <c r="B199">
        <v>25</v>
      </c>
      <c r="C199" t="s">
        <v>17</v>
      </c>
      <c r="D199">
        <v>28.6</v>
      </c>
      <c r="E199">
        <v>0</v>
      </c>
      <c r="F199" t="s">
        <v>24</v>
      </c>
      <c r="G199" t="s">
        <v>22</v>
      </c>
      <c r="H199">
        <v>3213.62</v>
      </c>
      <c r="I199" t="str" cm="1">
        <f t="array" ref="I199">_xlfn.IFS(D199&lt;18.5,"Underweight",AND(D199&gt;=18.5,D199&lt;=24.9),"Normal weight",AND(D199&gt;=25,D199&lt;=29.9),"Overweight",D199&gt;=30,"Obese")</f>
        <v>Overweight</v>
      </c>
      <c r="J199" cm="1">
        <f t="array" ref="J199">_xlfn.IFS(I199="Underweight",1,I199="Normal weight",2,I199="Overweight",3,I199="Obese",4)</f>
        <v>3</v>
      </c>
      <c r="K199" t="str" cm="1">
        <f t="array" ref="K199">_xlfn.IFS(E199=0,"Small Family Size",AND(E199&gt;=1,E199&lt;=2),"Normal Family Size",E199&gt;=3,"Large Family Size")</f>
        <v>Small Family Size</v>
      </c>
      <c r="L199" cm="1">
        <f t="array" ref="L199">_xlfn.IFS(K199="Small Family Size",1,K199="Normal Family Size",2,K199="Large Family Size",3)</f>
        <v>1</v>
      </c>
      <c r="M199" cm="1">
        <f t="array" ref="M199">_xlfn.IFS(G199="southwest",1,G199="northwest",2,G199="southeast",3,G199="northeast",4)</f>
        <v>4</v>
      </c>
      <c r="N199" t="str" cm="1">
        <f t="array" ref="N199">_xlfn.IFS(AND(E200&gt;=0,E200&lt;=2),"Normal Family Size",E200&gt;=3,"Large Family Size")</f>
        <v>Normal Family Size</v>
      </c>
      <c r="P199" t="str" cm="1">
        <f t="array" ref="P199">_xlfn.IFS(AND(E199=0,C199="female"),"Small Family Size Female",AND(E199=0,C199="male"),"Small Family Size Male",AND(E199&gt;=1,E199&lt;=2),"Normal Family Size",E199&gt;=3,"Large Family Size")</f>
        <v>Small Family Size Female</v>
      </c>
      <c r="Q199" cm="1">
        <f t="array" ref="Q199">_xlfn.IFS(P199="Small Family Size Female",1,P199="Small Family Size Male",2,P199="Normal Family Size",3,P199="Large Family Size",4)</f>
        <v>1</v>
      </c>
      <c r="R199" t="str" cm="1">
        <f t="array" ref="R199">_xlfn.IFS(AND(E199=0,F199="yes"),"Small Family Size smoker",AND(E199=0,F199="no"),"Small Family Size non-smoker",AND(E199&gt;=1,E199&lt;=2),"Normal Family Size",E199&gt;=3,"Large Family Size")</f>
        <v>Small Family Size non-smoker</v>
      </c>
      <c r="S199" cm="1">
        <f t="array" ref="S199">_xlfn.IFS(R199="Small Family Size smoker",1,R199="Small Family Size non-smoker",2,R199="Normal Family Size",3,R199="Large Family Size",4)</f>
        <v>2</v>
      </c>
      <c r="T199" s="1" t="str">
        <f t="shared" si="6"/>
        <v>Below Average</v>
      </c>
      <c r="U199" s="2">
        <f t="shared" si="7"/>
        <v>0</v>
      </c>
      <c r="V199" t="str" cm="1">
        <f t="array" ref="V199">_xlfn.IFS(AND(K199="Small Family Size",U199=1),"SFS_AA",AND(K199="Small Family Size",U199=0),"SFS_BA",AND(K199="Normal Family Size",OR(U199=1,U199=0)),"NFS",AND(K199="Large Family Size",OR(U199=1,U199=0)),"LFS")</f>
        <v>SFS_BA</v>
      </c>
      <c r="W199" cm="1">
        <f t="array" ref="W199">_xlfn.IFS(V199="SFS_BA",1,V199="SFS_AA",2,V199="NFS",3,V199="LFS",4)</f>
        <v>1</v>
      </c>
      <c r="Y199" s="1"/>
    </row>
    <row r="200" spans="1:25" x14ac:dyDescent="0.45">
      <c r="A200">
        <v>239</v>
      </c>
      <c r="B200">
        <v>38</v>
      </c>
      <c r="C200" t="s">
        <v>17</v>
      </c>
      <c r="D200">
        <v>37.700000000000003</v>
      </c>
      <c r="E200">
        <v>0</v>
      </c>
      <c r="F200" t="s">
        <v>24</v>
      </c>
      <c r="G200" t="s">
        <v>21</v>
      </c>
      <c r="H200">
        <v>5397.62</v>
      </c>
      <c r="I200" t="str" cm="1">
        <f t="array" ref="I200">_xlfn.IFS(D200&lt;18.5,"Underweight",AND(D200&gt;=18.5,D200&lt;=24.9),"Normal weight",AND(D200&gt;=25,D200&lt;=29.9),"Overweight",D200&gt;=30,"Obese")</f>
        <v>Obese</v>
      </c>
      <c r="J200" cm="1">
        <f t="array" ref="J200">_xlfn.IFS(I200="Underweight",1,I200="Normal weight",2,I200="Overweight",3,I200="Obese",4)</f>
        <v>4</v>
      </c>
      <c r="K200" t="str" cm="1">
        <f t="array" ref="K200">_xlfn.IFS(E200=0,"Small Family Size",AND(E200&gt;=1,E200&lt;=2),"Normal Family Size",E200&gt;=3,"Large Family Size")</f>
        <v>Small Family Size</v>
      </c>
      <c r="L200" cm="1">
        <f t="array" ref="L200">_xlfn.IFS(K200="Small Family Size",1,K200="Normal Family Size",2,K200="Large Family Size",3)</f>
        <v>1</v>
      </c>
      <c r="M200" cm="1">
        <f t="array" ref="M200">_xlfn.IFS(G200="southwest",1,G200="northwest",2,G200="southeast",3,G200="northeast",4)</f>
        <v>3</v>
      </c>
      <c r="N200" t="str" cm="1">
        <f t="array" ref="N200">_xlfn.IFS(AND(E201&gt;=0,E201&lt;=2),"Normal Family Size",E201&gt;=3,"Large Family Size")</f>
        <v>Normal Family Size</v>
      </c>
      <c r="P200" t="str" cm="1">
        <f t="array" ref="P200">_xlfn.IFS(AND(E200=0,C200="female"),"Small Family Size Female",AND(E200=0,C200="male"),"Small Family Size Male",AND(E200&gt;=1,E200&lt;=2),"Normal Family Size",E200&gt;=3,"Large Family Size")</f>
        <v>Small Family Size Female</v>
      </c>
      <c r="Q200" cm="1">
        <f t="array" ref="Q200">_xlfn.IFS(P200="Small Family Size Female",1,P200="Small Family Size Male",2,P200="Normal Family Size",3,P200="Large Family Size",4)</f>
        <v>1</v>
      </c>
      <c r="R200" t="str" cm="1">
        <f t="array" ref="R200">_xlfn.IFS(AND(E200=0,F200="yes"),"Small Family Size smoker",AND(E200=0,F200="no"),"Small Family Size non-smoker",AND(E200&gt;=1,E200&lt;=2),"Normal Family Size",E200&gt;=3,"Large Family Size")</f>
        <v>Small Family Size non-smoker</v>
      </c>
      <c r="S200" cm="1">
        <f t="array" ref="S200">_xlfn.IFS(R200="Small Family Size smoker",1,R200="Small Family Size non-smoker",2,R200="Normal Family Size",3,R200="Large Family Size",4)</f>
        <v>2</v>
      </c>
      <c r="T200" s="1" t="str">
        <f t="shared" si="6"/>
        <v>Below Average</v>
      </c>
      <c r="U200" s="2">
        <f t="shared" si="7"/>
        <v>0</v>
      </c>
      <c r="V200" t="str" cm="1">
        <f t="array" ref="V200">_xlfn.IFS(AND(K200="Small Family Size",U200=1),"SFS_AA",AND(K200="Small Family Size",U200=0),"SFS_BA",AND(K200="Normal Family Size",OR(U200=1,U200=0)),"NFS",AND(K200="Large Family Size",OR(U200=1,U200=0)),"LFS")</f>
        <v>SFS_BA</v>
      </c>
      <c r="W200" cm="1">
        <f t="array" ref="W200">_xlfn.IFS(V200="SFS_BA",1,V200="SFS_AA",2,V200="Normal Family Size",3,V200="Large Family Size",4)</f>
        <v>1</v>
      </c>
      <c r="Y200" s="1"/>
    </row>
    <row r="201" spans="1:25" x14ac:dyDescent="0.45">
      <c r="A201">
        <v>237</v>
      </c>
      <c r="B201">
        <v>32</v>
      </c>
      <c r="C201" t="s">
        <v>17</v>
      </c>
      <c r="D201">
        <v>44.2</v>
      </c>
      <c r="E201">
        <v>0</v>
      </c>
      <c r="F201" t="s">
        <v>24</v>
      </c>
      <c r="G201" t="s">
        <v>21</v>
      </c>
      <c r="H201">
        <v>3994.18</v>
      </c>
      <c r="I201" t="str" cm="1">
        <f t="array" ref="I201">_xlfn.IFS(D201&lt;18.5,"Underweight",AND(D201&gt;=18.5,D201&lt;=24.9),"Normal weight",AND(D201&gt;=25,D201&lt;=29.9),"Overweight",D201&gt;=30,"Obese")</f>
        <v>Obese</v>
      </c>
      <c r="J201" cm="1">
        <f t="array" ref="J201">_xlfn.IFS(I201="Underweight",1,I201="Normal weight",2,I201="Overweight",3,I201="Obese",4)</f>
        <v>4</v>
      </c>
      <c r="K201" t="str" cm="1">
        <f t="array" ref="K201">_xlfn.IFS(E201=0,"Small Family Size",AND(E201&gt;=1,E201&lt;=2),"Normal Family Size",E201&gt;=3,"Large Family Size")</f>
        <v>Small Family Size</v>
      </c>
      <c r="L201" cm="1">
        <f t="array" ref="L201">_xlfn.IFS(K201="Small Family Size",1,K201="Normal Family Size",2,K201="Large Family Size",3)</f>
        <v>1</v>
      </c>
      <c r="M201" cm="1">
        <f t="array" ref="M201">_xlfn.IFS(G201="southwest",1,G201="northwest",2,G201="southeast",3,G201="northeast",4)</f>
        <v>3</v>
      </c>
      <c r="N201" t="str" cm="1">
        <f t="array" ref="N201">_xlfn.IFS(AND(E202&gt;=0,E202&lt;=2),"Normal Family Size",E202&gt;=3,"Large Family Size")</f>
        <v>Normal Family Size</v>
      </c>
      <c r="P201" t="str" cm="1">
        <f t="array" ref="P201">_xlfn.IFS(AND(E201=0,C201="female"),"Small Family Size Female",AND(E201=0,C201="male"),"Small Family Size Male",AND(E201&gt;=1,E201&lt;=2),"Normal Family Size",E201&gt;=3,"Large Family Size")</f>
        <v>Small Family Size Female</v>
      </c>
      <c r="Q201" cm="1">
        <f t="array" ref="Q201">_xlfn.IFS(P201="Small Family Size Female",1,P201="Small Family Size Male",2,P201="Normal Family Size",3,P201="Large Family Size",4)</f>
        <v>1</v>
      </c>
      <c r="R201" t="str" cm="1">
        <f t="array" ref="R201">_xlfn.IFS(AND(E201=0,F201="yes"),"Small Family Size smoker",AND(E201=0,F201="no"),"Small Family Size non-smoker",AND(E201&gt;=1,E201&lt;=2),"Normal Family Size",E201&gt;=3,"Large Family Size")</f>
        <v>Small Family Size non-smoker</v>
      </c>
      <c r="S201" cm="1">
        <f t="array" ref="S201">_xlfn.IFS(R201="Small Family Size smoker",1,R201="Small Family Size non-smoker",2,R201="Normal Family Size",3,R201="Large Family Size",4)</f>
        <v>2</v>
      </c>
      <c r="T201" s="1" t="str">
        <f t="shared" si="6"/>
        <v>Below Average</v>
      </c>
      <c r="U201" s="2">
        <f t="shared" si="7"/>
        <v>0</v>
      </c>
      <c r="V201" t="str" cm="1">
        <f t="array" ref="V201">_xlfn.IFS(AND(K201="Small Family Size",U201=1),"SFS_AA",AND(K201="Small Family Size",U201=0),"SFS_BA",AND(K201="Normal Family Size",OR(U201=1,U201=0)),"NFS",AND(K201="Large Family Size",OR(U201=1,U201=0)),"LFS")</f>
        <v>SFS_BA</v>
      </c>
      <c r="W201" cm="1">
        <f t="array" ref="W201">_xlfn.IFS(V201="SFS_BA",1,V201="SFS_AA",2,V201="NFS",3,V201="LFS",4)</f>
        <v>1</v>
      </c>
      <c r="Y201" s="1"/>
    </row>
    <row r="202" spans="1:25" x14ac:dyDescent="0.45">
      <c r="A202">
        <v>234</v>
      </c>
      <c r="B202">
        <v>24</v>
      </c>
      <c r="C202" t="s">
        <v>17</v>
      </c>
      <c r="D202">
        <v>25.3</v>
      </c>
      <c r="E202">
        <v>0</v>
      </c>
      <c r="F202" t="s">
        <v>24</v>
      </c>
      <c r="G202" t="s">
        <v>22</v>
      </c>
      <c r="H202">
        <v>3044.21</v>
      </c>
      <c r="I202" t="str" cm="1">
        <f t="array" ref="I202">_xlfn.IFS(D202&lt;18.5,"Underweight",AND(D202&gt;=18.5,D202&lt;=24.9),"Normal weight",AND(D202&gt;=25,D202&lt;=29.9),"Overweight",D202&gt;=30,"Obese")</f>
        <v>Overweight</v>
      </c>
      <c r="J202" cm="1">
        <f t="array" ref="J202">_xlfn.IFS(I202="Underweight",1,I202="Normal weight",2,I202="Overweight",3,I202="Obese",4)</f>
        <v>3</v>
      </c>
      <c r="K202" t="str" cm="1">
        <f t="array" ref="K202">_xlfn.IFS(E202=0,"Small Family Size",AND(E202&gt;=1,E202&lt;=2),"Normal Family Size",E202&gt;=3,"Large Family Size")</f>
        <v>Small Family Size</v>
      </c>
      <c r="L202" cm="1">
        <f t="array" ref="L202">_xlfn.IFS(K202="Small Family Size",1,K202="Normal Family Size",2,K202="Large Family Size",3)</f>
        <v>1</v>
      </c>
      <c r="M202" cm="1">
        <f t="array" ref="M202">_xlfn.IFS(G202="southwest",1,G202="northwest",2,G202="southeast",3,G202="northeast",4)</f>
        <v>4</v>
      </c>
      <c r="N202" t="str" cm="1">
        <f t="array" ref="N202">_xlfn.IFS(AND(E203&gt;=0,E203&lt;=2),"Normal Family Size",E203&gt;=3,"Large Family Size")</f>
        <v>Normal Family Size</v>
      </c>
      <c r="P202" t="str" cm="1">
        <f t="array" ref="P202">_xlfn.IFS(AND(E202=0,C202="female"),"Small Family Size Female",AND(E202=0,C202="male"),"Small Family Size Male",AND(E202&gt;=1,E202&lt;=2),"Normal Family Size",E202&gt;=3,"Large Family Size")</f>
        <v>Small Family Size Female</v>
      </c>
      <c r="Q202" cm="1">
        <f t="array" ref="Q202">_xlfn.IFS(P202="Small Family Size Female",1,P202="Small Family Size Male",2,P202="Normal Family Size",3,P202="Large Family Size",4)</f>
        <v>1</v>
      </c>
      <c r="R202" t="str" cm="1">
        <f t="array" ref="R202">_xlfn.IFS(AND(E202=0,F202="yes"),"Small Family Size smoker",AND(E202=0,F202="no"),"Small Family Size non-smoker",AND(E202&gt;=1,E202&lt;=2),"Normal Family Size",E202&gt;=3,"Large Family Size")</f>
        <v>Small Family Size non-smoker</v>
      </c>
      <c r="S202" cm="1">
        <f t="array" ref="S202">_xlfn.IFS(R202="Small Family Size smoker",1,R202="Small Family Size non-smoker",2,R202="Normal Family Size",3,R202="Large Family Size",4)</f>
        <v>2</v>
      </c>
      <c r="T202" s="1" t="str">
        <f t="shared" si="6"/>
        <v>Below Average</v>
      </c>
      <c r="U202" s="2">
        <f t="shared" si="7"/>
        <v>0</v>
      </c>
      <c r="V202" t="str" cm="1">
        <f t="array" ref="V202">_xlfn.IFS(AND(K202="Small Family Size",U202=1),"SFS_AA",AND(K202="Small Family Size",U202=0),"SFS_BA",AND(K202="Normal Family Size",OR(U202=1,U202=0)),"NFS",AND(K202="Large Family Size",OR(U202=1,U202=0)),"LFS")</f>
        <v>SFS_BA</v>
      </c>
      <c r="W202" cm="1">
        <f t="array" ref="W202">_xlfn.IFS(V202="SFS_BA",1,V202="SFS_AA",2,V202="NFS",3,V202="LFS",4)</f>
        <v>1</v>
      </c>
      <c r="Y202" s="1"/>
    </row>
    <row r="203" spans="1:25" x14ac:dyDescent="0.45">
      <c r="A203">
        <v>229</v>
      </c>
      <c r="B203">
        <v>18</v>
      </c>
      <c r="C203" t="s">
        <v>17</v>
      </c>
      <c r="D203">
        <v>25.1</v>
      </c>
      <c r="E203">
        <v>0</v>
      </c>
      <c r="F203" t="s">
        <v>24</v>
      </c>
      <c r="G203" t="s">
        <v>22</v>
      </c>
      <c r="H203">
        <v>2196.4699999999998</v>
      </c>
      <c r="I203" t="str" cm="1">
        <f t="array" ref="I203">_xlfn.IFS(D203&lt;18.5,"Underweight",AND(D203&gt;=18.5,D203&lt;=24.9),"Normal weight",AND(D203&gt;=25,D203&lt;=29.9),"Overweight",D203&gt;=30,"Obese")</f>
        <v>Overweight</v>
      </c>
      <c r="J203" cm="1">
        <f t="array" ref="J203">_xlfn.IFS(I203="Underweight",1,I203="Normal weight",2,I203="Overweight",3,I203="Obese",4)</f>
        <v>3</v>
      </c>
      <c r="K203" t="str" cm="1">
        <f t="array" ref="K203">_xlfn.IFS(E203=0,"Small Family Size",AND(E203&gt;=1,E203&lt;=2),"Normal Family Size",E203&gt;=3,"Large Family Size")</f>
        <v>Small Family Size</v>
      </c>
      <c r="L203" cm="1">
        <f t="array" ref="L203">_xlfn.IFS(K203="Small Family Size",1,K203="Normal Family Size",2,K203="Large Family Size",3)</f>
        <v>1</v>
      </c>
      <c r="M203" cm="1">
        <f t="array" ref="M203">_xlfn.IFS(G203="southwest",1,G203="northwest",2,G203="southeast",3,G203="northeast",4)</f>
        <v>4</v>
      </c>
      <c r="N203" t="str" cm="1">
        <f t="array" ref="N203">_xlfn.IFS(AND(E204&gt;=0,E204&lt;=2),"Normal Family Size",E204&gt;=3,"Large Family Size")</f>
        <v>Normal Family Size</v>
      </c>
      <c r="P203" t="str" cm="1">
        <f t="array" ref="P203">_xlfn.IFS(AND(E203=0,C203="female"),"Small Family Size Female",AND(E203=0,C203="male"),"Small Family Size Male",AND(E203&gt;=1,E203&lt;=2),"Normal Family Size",E203&gt;=3,"Large Family Size")</f>
        <v>Small Family Size Female</v>
      </c>
      <c r="Q203" cm="1">
        <f t="array" ref="Q203">_xlfn.IFS(P203="Small Family Size Female",1,P203="Small Family Size Male",2,P203="Normal Family Size",3,P203="Large Family Size",4)</f>
        <v>1</v>
      </c>
      <c r="R203" t="str" cm="1">
        <f t="array" ref="R203">_xlfn.IFS(AND(E203=0,F203="yes"),"Small Family Size smoker",AND(E203=0,F203="no"),"Small Family Size non-smoker",AND(E203&gt;=1,E203&lt;=2),"Normal Family Size",E203&gt;=3,"Large Family Size")</f>
        <v>Small Family Size non-smoker</v>
      </c>
      <c r="S203" cm="1">
        <f t="array" ref="S203">_xlfn.IFS(R203="Small Family Size smoker",1,R203="Small Family Size non-smoker",2,R203="Normal Family Size",3,R203="Large Family Size",4)</f>
        <v>2</v>
      </c>
      <c r="T203" s="1" t="str">
        <f t="shared" si="6"/>
        <v>Below Average</v>
      </c>
      <c r="U203" s="2">
        <f t="shared" si="7"/>
        <v>0</v>
      </c>
      <c r="V203" t="str" cm="1">
        <f t="array" ref="V203">_xlfn.IFS(AND(K203="Small Family Size",U203=1),"SFS_AA",AND(K203="Small Family Size",U203=0),"SFS_BA",AND(K203="Normal Family Size",OR(U203=1,U203=0)),"NFS",AND(K203="Large Family Size",OR(U203=1,U203=0)),"LFS")</f>
        <v>SFS_BA</v>
      </c>
      <c r="W203" cm="1">
        <f t="array" ref="W203">_xlfn.IFS(V203="SFS_BA",1,V203="SFS_AA",2,V203="NFS",3,V203="LFS",4)</f>
        <v>1</v>
      </c>
      <c r="Y203" s="1"/>
    </row>
    <row r="204" spans="1:25" x14ac:dyDescent="0.45">
      <c r="A204">
        <v>228</v>
      </c>
      <c r="B204">
        <v>19</v>
      </c>
      <c r="C204" t="s">
        <v>17</v>
      </c>
      <c r="D204">
        <v>32.9</v>
      </c>
      <c r="E204">
        <v>0</v>
      </c>
      <c r="F204" t="s">
        <v>24</v>
      </c>
      <c r="G204" t="s">
        <v>19</v>
      </c>
      <c r="H204">
        <v>1748.77</v>
      </c>
      <c r="I204" t="str" cm="1">
        <f t="array" ref="I204">_xlfn.IFS(D204&lt;18.5,"Underweight",AND(D204&gt;=18.5,D204&lt;=24.9),"Normal weight",AND(D204&gt;=25,D204&lt;=29.9),"Overweight",D204&gt;=30,"Obese")</f>
        <v>Obese</v>
      </c>
      <c r="J204" cm="1">
        <f t="array" ref="J204">_xlfn.IFS(I204="Underweight",1,I204="Normal weight",2,I204="Overweight",3,I204="Obese",4)</f>
        <v>4</v>
      </c>
      <c r="K204" t="str" cm="1">
        <f t="array" ref="K204">_xlfn.IFS(E204=0,"Small Family Size",AND(E204&gt;=1,E204&lt;=2),"Normal Family Size",E204&gt;=3,"Large Family Size")</f>
        <v>Small Family Size</v>
      </c>
      <c r="L204" cm="1">
        <f t="array" ref="L204">_xlfn.IFS(K204="Small Family Size",1,K204="Normal Family Size",2,K204="Large Family Size",3)</f>
        <v>1</v>
      </c>
      <c r="M204" cm="1">
        <f t="array" ref="M204">_xlfn.IFS(G204="southwest",1,G204="northwest",2,G204="southeast",3,G204="northeast",4)</f>
        <v>1</v>
      </c>
      <c r="N204" t="str" cm="1">
        <f t="array" ref="N204">_xlfn.IFS(AND(E205&gt;=0,E205&lt;=2),"Normal Family Size",E205&gt;=3,"Large Family Size")</f>
        <v>Normal Family Size</v>
      </c>
      <c r="P204" t="str" cm="1">
        <f t="array" ref="P204">_xlfn.IFS(AND(E204=0,C204="female"),"Small Family Size Female",AND(E204=0,C204="male"),"Small Family Size Male",AND(E204&gt;=1,E204&lt;=2),"Normal Family Size",E204&gt;=3,"Large Family Size")</f>
        <v>Small Family Size Female</v>
      </c>
      <c r="Q204" cm="1">
        <f t="array" ref="Q204">_xlfn.IFS(P204="Small Family Size Female",1,P204="Small Family Size Male",2,P204="Normal Family Size",3,P204="Large Family Size",4)</f>
        <v>1</v>
      </c>
      <c r="R204" t="str" cm="1">
        <f t="array" ref="R204">_xlfn.IFS(AND(E204=0,F204="yes"),"Small Family Size smoker",AND(E204=0,F204="no"),"Small Family Size non-smoker",AND(E204&gt;=1,E204&lt;=2),"Normal Family Size",E204&gt;=3,"Large Family Size")</f>
        <v>Small Family Size non-smoker</v>
      </c>
      <c r="S204" cm="1">
        <f t="array" ref="S204">_xlfn.IFS(R204="Small Family Size smoker",1,R204="Small Family Size non-smoker",2,R204="Normal Family Size",3,R204="Large Family Size",4)</f>
        <v>2</v>
      </c>
      <c r="T204" s="1" t="str">
        <f t="shared" si="6"/>
        <v>Below Average</v>
      </c>
      <c r="U204" s="2">
        <f t="shared" si="7"/>
        <v>0</v>
      </c>
      <c r="V204" t="str" cm="1">
        <f t="array" ref="V204">_xlfn.IFS(AND(K204="Small Family Size",U204=1),"SFS_AA",AND(K204="Small Family Size",U204=0),"SFS_BA",AND(K204="Normal Family Size",OR(U204=1,U204=0)),"NFS",AND(K204="Large Family Size",OR(U204=1,U204=0)),"LFS")</f>
        <v>SFS_BA</v>
      </c>
      <c r="W204" cm="1">
        <f t="array" ref="W204">_xlfn.IFS(V204="SFS_BA",1,V204="SFS_AA",2,V204="NFS",3,V204="LFS",4)</f>
        <v>1</v>
      </c>
      <c r="Y204" s="1"/>
    </row>
    <row r="205" spans="1:25" x14ac:dyDescent="0.45">
      <c r="A205">
        <v>226</v>
      </c>
      <c r="B205">
        <v>31</v>
      </c>
      <c r="C205" t="s">
        <v>17</v>
      </c>
      <c r="D205">
        <v>31.1</v>
      </c>
      <c r="E205">
        <v>0</v>
      </c>
      <c r="F205" t="s">
        <v>24</v>
      </c>
      <c r="G205" t="s">
        <v>22</v>
      </c>
      <c r="H205">
        <v>4347.0200000000004</v>
      </c>
      <c r="I205" t="str" cm="1">
        <f t="array" ref="I205">_xlfn.IFS(D205&lt;18.5,"Underweight",AND(D205&gt;=18.5,D205&lt;=24.9),"Normal weight",AND(D205&gt;=25,D205&lt;=29.9),"Overweight",D205&gt;=30,"Obese")</f>
        <v>Obese</v>
      </c>
      <c r="J205" cm="1">
        <f t="array" ref="J205">_xlfn.IFS(I205="Underweight",1,I205="Normal weight",2,I205="Overweight",3,I205="Obese",4)</f>
        <v>4</v>
      </c>
      <c r="K205" t="str" cm="1">
        <f t="array" ref="K205">_xlfn.IFS(E205=0,"Small Family Size",AND(E205&gt;=1,E205&lt;=2),"Normal Family Size",E205&gt;=3,"Large Family Size")</f>
        <v>Small Family Size</v>
      </c>
      <c r="L205" cm="1">
        <f t="array" ref="L205">_xlfn.IFS(K205="Small Family Size",1,K205="Normal Family Size",2,K205="Large Family Size",3)</f>
        <v>1</v>
      </c>
      <c r="M205" cm="1">
        <f t="array" ref="M205">_xlfn.IFS(G205="southwest",1,G205="northwest",2,G205="southeast",3,G205="northeast",4)</f>
        <v>4</v>
      </c>
      <c r="N205" t="str" cm="1">
        <f t="array" ref="N205">_xlfn.IFS(AND(E206&gt;=0,E206&lt;=2),"Normal Family Size",E206&gt;=3,"Large Family Size")</f>
        <v>Normal Family Size</v>
      </c>
      <c r="P205" t="str" cm="1">
        <f t="array" ref="P205">_xlfn.IFS(AND(E205=0,C205="female"),"Small Family Size Female",AND(E205=0,C205="male"),"Small Family Size Male",AND(E205&gt;=1,E205&lt;=2),"Normal Family Size",E205&gt;=3,"Large Family Size")</f>
        <v>Small Family Size Female</v>
      </c>
      <c r="Q205" cm="1">
        <f t="array" ref="Q205">_xlfn.IFS(P205="Small Family Size Female",1,P205="Small Family Size Male",2,P205="Normal Family Size",3,P205="Large Family Size",4)</f>
        <v>1</v>
      </c>
      <c r="R205" t="str" cm="1">
        <f t="array" ref="R205">_xlfn.IFS(AND(E205=0,F205="yes"),"Small Family Size smoker",AND(E205=0,F205="no"),"Small Family Size non-smoker",AND(E205&gt;=1,E205&lt;=2),"Normal Family Size",E205&gt;=3,"Large Family Size")</f>
        <v>Small Family Size non-smoker</v>
      </c>
      <c r="S205" cm="1">
        <f t="array" ref="S205">_xlfn.IFS(R205="Small Family Size smoker",1,R205="Small Family Size non-smoker",2,R205="Normal Family Size",3,R205="Large Family Size",4)</f>
        <v>2</v>
      </c>
      <c r="T205" s="1" t="str">
        <f t="shared" si="6"/>
        <v>Below Average</v>
      </c>
      <c r="U205" s="2">
        <f t="shared" si="7"/>
        <v>0</v>
      </c>
      <c r="V205" t="str" cm="1">
        <f t="array" ref="V205">_xlfn.IFS(AND(K205="Small Family Size",U205=1),"SFS_AA",AND(K205="Small Family Size",U205=0),"SFS_BA",AND(K205="Normal Family Size",OR(U205=1,U205=0)),"NFS",AND(K205="Large Family Size",OR(U205=1,U205=0)),"LFS")</f>
        <v>SFS_BA</v>
      </c>
      <c r="W205" cm="1">
        <f t="array" ref="W205">_xlfn.IFS(V205="SFS_BA",1,V205="SFS_AA",2,V205="NFS",3,V205="LFS",4)</f>
        <v>1</v>
      </c>
      <c r="Y205" s="1"/>
    </row>
    <row r="206" spans="1:25" x14ac:dyDescent="0.45">
      <c r="A206">
        <v>224</v>
      </c>
      <c r="B206">
        <v>18</v>
      </c>
      <c r="C206" t="s">
        <v>17</v>
      </c>
      <c r="D206">
        <v>31.4</v>
      </c>
      <c r="E206">
        <v>0</v>
      </c>
      <c r="F206" t="s">
        <v>24</v>
      </c>
      <c r="G206" t="s">
        <v>21</v>
      </c>
      <c r="H206">
        <v>1622.19</v>
      </c>
      <c r="I206" t="str" cm="1">
        <f t="array" ref="I206">_xlfn.IFS(D206&lt;18.5,"Underweight",AND(D206&gt;=18.5,D206&lt;=24.9),"Normal weight",AND(D206&gt;=25,D206&lt;=29.9),"Overweight",D206&gt;=30,"Obese")</f>
        <v>Obese</v>
      </c>
      <c r="J206" cm="1">
        <f t="array" ref="J206">_xlfn.IFS(I206="Underweight",1,I206="Normal weight",2,I206="Overweight",3,I206="Obese",4)</f>
        <v>4</v>
      </c>
      <c r="K206" t="str" cm="1">
        <f t="array" ref="K206">_xlfn.IFS(E206=0,"Small Family Size",AND(E206&gt;=1,E206&lt;=2),"Normal Family Size",E206&gt;=3,"Large Family Size")</f>
        <v>Small Family Size</v>
      </c>
      <c r="L206" cm="1">
        <f t="array" ref="L206">_xlfn.IFS(K206="Small Family Size",1,K206="Normal Family Size",2,K206="Large Family Size",3)</f>
        <v>1</v>
      </c>
      <c r="M206" cm="1">
        <f t="array" ref="M206">_xlfn.IFS(G206="southwest",1,G206="northwest",2,G206="southeast",3,G206="northeast",4)</f>
        <v>3</v>
      </c>
      <c r="N206" t="str" cm="1">
        <f t="array" ref="N206">_xlfn.IFS(AND(E207&gt;=0,E207&lt;=2),"Normal Family Size",E207&gt;=3,"Large Family Size")</f>
        <v>Normal Family Size</v>
      </c>
      <c r="P206" t="str" cm="1">
        <f t="array" ref="P206">_xlfn.IFS(AND(E206=0,C206="female"),"Small Family Size Female",AND(E206=0,C206="male"),"Small Family Size Male",AND(E206&gt;=1,E206&lt;=2),"Normal Family Size",E206&gt;=3,"Large Family Size")</f>
        <v>Small Family Size Female</v>
      </c>
      <c r="Q206" cm="1">
        <f t="array" ref="Q206">_xlfn.IFS(P206="Small Family Size Female",1,P206="Small Family Size Male",2,P206="Normal Family Size",3,P206="Large Family Size",4)</f>
        <v>1</v>
      </c>
      <c r="R206" t="str" cm="1">
        <f t="array" ref="R206">_xlfn.IFS(AND(E206=0,F206="yes"),"Small Family Size smoker",AND(E206=0,F206="no"),"Small Family Size non-smoker",AND(E206&gt;=1,E206&lt;=2),"Normal Family Size",E206&gt;=3,"Large Family Size")</f>
        <v>Small Family Size non-smoker</v>
      </c>
      <c r="S206" cm="1">
        <f t="array" ref="S206">_xlfn.IFS(R206="Small Family Size smoker",1,R206="Small Family Size non-smoker",2,R206="Normal Family Size",3,R206="Large Family Size",4)</f>
        <v>2</v>
      </c>
      <c r="T206" s="1" t="str">
        <f t="shared" si="6"/>
        <v>Below Average</v>
      </c>
      <c r="U206" s="2">
        <f t="shared" si="7"/>
        <v>0</v>
      </c>
      <c r="V206" t="str" cm="1">
        <f t="array" ref="V206">_xlfn.IFS(AND(K206="Small Family Size",U206=1),"SFS_AA",AND(K206="Small Family Size",U206=0),"SFS_BA",AND(K206="Normal Family Size",OR(U206=1,U206=0)),"NFS",AND(K206="Large Family Size",OR(U206=1,U206=0)),"LFS")</f>
        <v>SFS_BA</v>
      </c>
      <c r="W206" cm="1">
        <f t="array" ref="W206">_xlfn.IFS(V206="SFS_BA",1,V206="SFS_AA",2,V206="NFS",3,V206="LFS",4)</f>
        <v>1</v>
      </c>
      <c r="Y206" s="1"/>
    </row>
    <row r="207" spans="1:25" x14ac:dyDescent="0.45">
      <c r="A207">
        <v>223</v>
      </c>
      <c r="B207">
        <v>19</v>
      </c>
      <c r="C207" t="s">
        <v>17</v>
      </c>
      <c r="D207">
        <v>29.8</v>
      </c>
      <c r="E207">
        <v>0</v>
      </c>
      <c r="F207" t="s">
        <v>24</v>
      </c>
      <c r="G207" t="s">
        <v>19</v>
      </c>
      <c r="H207">
        <v>1744.47</v>
      </c>
      <c r="I207" t="str" cm="1">
        <f t="array" ref="I207">_xlfn.IFS(D207&lt;18.5,"Underweight",AND(D207&gt;=18.5,D207&lt;=24.9),"Normal weight",AND(D207&gt;=25,D207&lt;=29.9),"Overweight",D207&gt;=30,"Obese")</f>
        <v>Overweight</v>
      </c>
      <c r="J207" cm="1">
        <f t="array" ref="J207">_xlfn.IFS(I207="Underweight",1,I207="Normal weight",2,I207="Overweight",3,I207="Obese",4)</f>
        <v>3</v>
      </c>
      <c r="K207" t="str" cm="1">
        <f t="array" ref="K207">_xlfn.IFS(E207=0,"Small Family Size",AND(E207&gt;=1,E207&lt;=2),"Normal Family Size",E207&gt;=3,"Large Family Size")</f>
        <v>Small Family Size</v>
      </c>
      <c r="L207" cm="1">
        <f t="array" ref="L207">_xlfn.IFS(K207="Small Family Size",1,K207="Normal Family Size",2,K207="Large Family Size",3)</f>
        <v>1</v>
      </c>
      <c r="M207" cm="1">
        <f t="array" ref="M207">_xlfn.IFS(G207="southwest",1,G207="northwest",2,G207="southeast",3,G207="northeast",4)</f>
        <v>1</v>
      </c>
      <c r="N207" t="str" cm="1">
        <f t="array" ref="N207">_xlfn.IFS(AND(E208&gt;=0,E208&lt;=2),"Normal Family Size",E208&gt;=3,"Large Family Size")</f>
        <v>Normal Family Size</v>
      </c>
      <c r="P207" t="str" cm="1">
        <f t="array" ref="P207">_xlfn.IFS(AND(E207=0,C207="female"),"Small Family Size Female",AND(E207=0,C207="male"),"Small Family Size Male",AND(E207&gt;=1,E207&lt;=2),"Normal Family Size",E207&gt;=3,"Large Family Size")</f>
        <v>Small Family Size Female</v>
      </c>
      <c r="Q207" cm="1">
        <f t="array" ref="Q207">_xlfn.IFS(P207="Small Family Size Female",1,P207="Small Family Size Male",2,P207="Normal Family Size",3,P207="Large Family Size",4)</f>
        <v>1</v>
      </c>
      <c r="R207" t="str" cm="1">
        <f t="array" ref="R207">_xlfn.IFS(AND(E207=0,F207="yes"),"Small Family Size smoker",AND(E207=0,F207="no"),"Small Family Size non-smoker",AND(E207&gt;=1,E207&lt;=2),"Normal Family Size",E207&gt;=3,"Large Family Size")</f>
        <v>Small Family Size non-smoker</v>
      </c>
      <c r="S207" cm="1">
        <f t="array" ref="S207">_xlfn.IFS(R207="Small Family Size smoker",1,R207="Small Family Size non-smoker",2,R207="Normal Family Size",3,R207="Large Family Size",4)</f>
        <v>2</v>
      </c>
      <c r="T207" s="1" t="str">
        <f t="shared" si="6"/>
        <v>Below Average</v>
      </c>
      <c r="U207" s="2">
        <f t="shared" si="7"/>
        <v>0</v>
      </c>
      <c r="V207" t="str" cm="1">
        <f t="array" ref="V207">_xlfn.IFS(AND(K207="Small Family Size",U207=1),"SFS_AA",AND(K207="Small Family Size",U207=0),"SFS_BA",AND(K207="Normal Family Size",OR(U207=1,U207=0)),"NFS",AND(K207="Large Family Size",OR(U207=1,U207=0)),"LFS")</f>
        <v>SFS_BA</v>
      </c>
      <c r="W207" cm="1">
        <f t="array" ref="W207">_xlfn.IFS(V207="SFS_BA",1,V207="SFS_AA",2,V207="NFS",3,V207="LFS",4)</f>
        <v>1</v>
      </c>
      <c r="Y207" s="1"/>
    </row>
    <row r="208" spans="1:25" x14ac:dyDescent="0.45">
      <c r="A208">
        <v>222</v>
      </c>
      <c r="B208">
        <v>18</v>
      </c>
      <c r="C208" t="s">
        <v>17</v>
      </c>
      <c r="D208">
        <v>30.1</v>
      </c>
      <c r="E208">
        <v>0</v>
      </c>
      <c r="F208" t="s">
        <v>24</v>
      </c>
      <c r="G208" t="s">
        <v>22</v>
      </c>
      <c r="H208">
        <v>2203.4699999999998</v>
      </c>
      <c r="I208" t="str" cm="1">
        <f t="array" ref="I208">_xlfn.IFS(D208&lt;18.5,"Underweight",AND(D208&gt;=18.5,D208&lt;=24.9),"Normal weight",AND(D208&gt;=25,D208&lt;=29.9),"Overweight",D208&gt;=30,"Obese")</f>
        <v>Obese</v>
      </c>
      <c r="J208" cm="1">
        <f t="array" ref="J208">_xlfn.IFS(I208="Underweight",1,I208="Normal weight",2,I208="Overweight",3,I208="Obese",4)</f>
        <v>4</v>
      </c>
      <c r="K208" t="str" cm="1">
        <f t="array" ref="K208">_xlfn.IFS(E208=0,"Small Family Size",AND(E208&gt;=1,E208&lt;=2),"Normal Family Size",E208&gt;=3,"Large Family Size")</f>
        <v>Small Family Size</v>
      </c>
      <c r="L208" cm="1">
        <f t="array" ref="L208">_xlfn.IFS(K208="Small Family Size",1,K208="Normal Family Size",2,K208="Large Family Size",3)</f>
        <v>1</v>
      </c>
      <c r="M208" cm="1">
        <f t="array" ref="M208">_xlfn.IFS(G208="southwest",1,G208="northwest",2,G208="southeast",3,G208="northeast",4)</f>
        <v>4</v>
      </c>
      <c r="N208" t="str" cm="1">
        <f t="array" ref="N208">_xlfn.IFS(AND(E209&gt;=0,E209&lt;=2),"Normal Family Size",E209&gt;=3,"Large Family Size")</f>
        <v>Normal Family Size</v>
      </c>
      <c r="P208" t="str" cm="1">
        <f t="array" ref="P208">_xlfn.IFS(AND(E208=0,C208="female"),"Small Family Size Female",AND(E208=0,C208="male"),"Small Family Size Male",AND(E208&gt;=1,E208&lt;=2),"Normal Family Size",E208&gt;=3,"Large Family Size")</f>
        <v>Small Family Size Female</v>
      </c>
      <c r="Q208" cm="1">
        <f t="array" ref="Q208">_xlfn.IFS(P208="Small Family Size Female",1,P208="Small Family Size Male",2,P208="Normal Family Size",3,P208="Large Family Size",4)</f>
        <v>1</v>
      </c>
      <c r="R208" t="str" cm="1">
        <f t="array" ref="R208">_xlfn.IFS(AND(E208=0,F208="yes"),"Small Family Size smoker",AND(E208=0,F208="no"),"Small Family Size non-smoker",AND(E208&gt;=1,E208&lt;=2),"Normal Family Size",E208&gt;=3,"Large Family Size")</f>
        <v>Small Family Size non-smoker</v>
      </c>
      <c r="S208" cm="1">
        <f t="array" ref="S208">_xlfn.IFS(R208="Small Family Size smoker",1,R208="Small Family Size non-smoker",2,R208="Normal Family Size",3,R208="Large Family Size",4)</f>
        <v>2</v>
      </c>
      <c r="T208" s="1" t="str">
        <f t="shared" si="6"/>
        <v>Below Average</v>
      </c>
      <c r="U208" s="2">
        <f t="shared" si="7"/>
        <v>0</v>
      </c>
      <c r="V208" t="str" cm="1">
        <f t="array" ref="V208">_xlfn.IFS(AND(K208="Small Family Size",U208=1),"SFS_AA",AND(K208="Small Family Size",U208=0),"SFS_BA",AND(K208="Normal Family Size",OR(U208=1,U208=0)),"NFS",AND(K208="Large Family Size",OR(U208=1,U208=0)),"LFS")</f>
        <v>SFS_BA</v>
      </c>
      <c r="W208" cm="1">
        <f t="array" ref="W208">_xlfn.IFS(V208="SFS_BA",1,V208="SFS_AA",2,V208="NFS",3,V208="LFS",4)</f>
        <v>1</v>
      </c>
      <c r="Y208" s="1"/>
    </row>
    <row r="209" spans="1:25" x14ac:dyDescent="0.45">
      <c r="A209">
        <v>213</v>
      </c>
      <c r="B209">
        <v>40</v>
      </c>
      <c r="C209" t="s">
        <v>17</v>
      </c>
      <c r="D209">
        <v>29.6</v>
      </c>
      <c r="E209">
        <v>0</v>
      </c>
      <c r="F209" t="s">
        <v>24</v>
      </c>
      <c r="G209" t="s">
        <v>19</v>
      </c>
      <c r="H209">
        <v>5910.94</v>
      </c>
      <c r="I209" t="str" cm="1">
        <f t="array" ref="I209">_xlfn.IFS(D209&lt;18.5,"Underweight",AND(D209&gt;=18.5,D209&lt;=24.9),"Normal weight",AND(D209&gt;=25,D209&lt;=29.9),"Overweight",D209&gt;=30,"Obese")</f>
        <v>Overweight</v>
      </c>
      <c r="J209" cm="1">
        <f t="array" ref="J209">_xlfn.IFS(I209="Underweight",1,I209="Normal weight",2,I209="Overweight",3,I209="Obese",4)</f>
        <v>3</v>
      </c>
      <c r="K209" t="str" cm="1">
        <f t="array" ref="K209">_xlfn.IFS(E209=0,"Small Family Size",AND(E209&gt;=1,E209&lt;=2),"Normal Family Size",E209&gt;=3,"Large Family Size")</f>
        <v>Small Family Size</v>
      </c>
      <c r="L209" cm="1">
        <f t="array" ref="L209">_xlfn.IFS(K209="Small Family Size",1,K209="Normal Family Size",2,K209="Large Family Size",3)</f>
        <v>1</v>
      </c>
      <c r="M209" cm="1">
        <f t="array" ref="M209">_xlfn.IFS(G209="southwest",1,G209="northwest",2,G209="southeast",3,G209="northeast",4)</f>
        <v>1</v>
      </c>
      <c r="N209" t="str" cm="1">
        <f t="array" ref="N209">_xlfn.IFS(AND(E210&gt;=0,E210&lt;=2),"Normal Family Size",E210&gt;=3,"Large Family Size")</f>
        <v>Normal Family Size</v>
      </c>
      <c r="P209" t="str" cm="1">
        <f t="array" ref="P209">_xlfn.IFS(AND(E209=0,C209="female"),"Small Family Size Female",AND(E209=0,C209="male"),"Small Family Size Male",AND(E209&gt;=1,E209&lt;=2),"Normal Family Size",E209&gt;=3,"Large Family Size")</f>
        <v>Small Family Size Female</v>
      </c>
      <c r="Q209" cm="1">
        <f t="array" ref="Q209">_xlfn.IFS(P209="Small Family Size Female",1,P209="Small Family Size Male",2,P209="Normal Family Size",3,P209="Large Family Size",4)</f>
        <v>1</v>
      </c>
      <c r="R209" t="str" cm="1">
        <f t="array" ref="R209">_xlfn.IFS(AND(E209=0,F209="yes"),"Small Family Size smoker",AND(E209=0,F209="no"),"Small Family Size non-smoker",AND(E209&gt;=1,E209&lt;=2),"Normal Family Size",E209&gt;=3,"Large Family Size")</f>
        <v>Small Family Size non-smoker</v>
      </c>
      <c r="S209" cm="1">
        <f t="array" ref="S209">_xlfn.IFS(R209="Small Family Size smoker",1,R209="Small Family Size non-smoker",2,R209="Normal Family Size",3,R209="Large Family Size",4)</f>
        <v>2</v>
      </c>
      <c r="T209" s="1" t="str">
        <f t="shared" si="6"/>
        <v>Below Average</v>
      </c>
      <c r="U209" s="2">
        <f t="shared" si="7"/>
        <v>0</v>
      </c>
      <c r="V209" t="str" cm="1">
        <f t="array" ref="V209">_xlfn.IFS(AND(K209="Small Family Size",U209=1),"SFS_AA",AND(K209="Small Family Size",U209=0),"SFS_BA",AND(K209="Normal Family Size",OR(U209=1,U209=0)),"NFS",AND(K209="Large Family Size",OR(U209=1,U209=0)),"LFS")</f>
        <v>SFS_BA</v>
      </c>
      <c r="W209" cm="1">
        <f t="array" ref="W209">_xlfn.IFS(V209="SFS_BA",1,V209="SFS_AA",2,V209="NFS",3,V209="LFS",4)</f>
        <v>1</v>
      </c>
      <c r="Y209" s="1"/>
    </row>
    <row r="210" spans="1:25" x14ac:dyDescent="0.45">
      <c r="A210">
        <v>211</v>
      </c>
      <c r="B210">
        <v>45</v>
      </c>
      <c r="C210" t="s">
        <v>17</v>
      </c>
      <c r="D210">
        <v>33.1</v>
      </c>
      <c r="E210">
        <v>0</v>
      </c>
      <c r="F210" t="s">
        <v>24</v>
      </c>
      <c r="G210" t="s">
        <v>19</v>
      </c>
      <c r="H210">
        <v>7345.08</v>
      </c>
      <c r="I210" t="str" cm="1">
        <f t="array" ref="I210">_xlfn.IFS(D210&lt;18.5,"Underweight",AND(D210&gt;=18.5,D210&lt;=24.9),"Normal weight",AND(D210&gt;=25,D210&lt;=29.9),"Overweight",D210&gt;=30,"Obese")</f>
        <v>Obese</v>
      </c>
      <c r="J210" cm="1">
        <f t="array" ref="J210">_xlfn.IFS(I210="Underweight",1,I210="Normal weight",2,I210="Overweight",3,I210="Obese",4)</f>
        <v>4</v>
      </c>
      <c r="K210" t="str" cm="1">
        <f t="array" ref="K210">_xlfn.IFS(E210=0,"Small Family Size",AND(E210&gt;=1,E210&lt;=2),"Normal Family Size",E210&gt;=3,"Large Family Size")</f>
        <v>Small Family Size</v>
      </c>
      <c r="L210" cm="1">
        <f t="array" ref="L210">_xlfn.IFS(K210="Small Family Size",1,K210="Normal Family Size",2,K210="Large Family Size",3)</f>
        <v>1</v>
      </c>
      <c r="M210" cm="1">
        <f t="array" ref="M210">_xlfn.IFS(G210="southwest",1,G210="northwest",2,G210="southeast",3,G210="northeast",4)</f>
        <v>1</v>
      </c>
      <c r="N210" t="str" cm="1">
        <f t="array" ref="N210">_xlfn.IFS(AND(E211&gt;=0,E211&lt;=2),"Normal Family Size",E211&gt;=3,"Large Family Size")</f>
        <v>Normal Family Size</v>
      </c>
      <c r="P210" t="str" cm="1">
        <f t="array" ref="P210">_xlfn.IFS(AND(E210=0,C210="female"),"Small Family Size Female",AND(E210=0,C210="male"),"Small Family Size Male",AND(E210&gt;=1,E210&lt;=2),"Normal Family Size",E210&gt;=3,"Large Family Size")</f>
        <v>Small Family Size Female</v>
      </c>
      <c r="Q210" cm="1">
        <f t="array" ref="Q210">_xlfn.IFS(P210="Small Family Size Female",1,P210="Small Family Size Male",2,P210="Normal Family Size",3,P210="Large Family Size",4)</f>
        <v>1</v>
      </c>
      <c r="R210" t="str" cm="1">
        <f t="array" ref="R210">_xlfn.IFS(AND(E210=0,F210="yes"),"Small Family Size smoker",AND(E210=0,F210="no"),"Small Family Size non-smoker",AND(E210&gt;=1,E210&lt;=2),"Normal Family Size",E210&gt;=3,"Large Family Size")</f>
        <v>Small Family Size non-smoker</v>
      </c>
      <c r="S210" cm="1">
        <f t="array" ref="S210">_xlfn.IFS(R210="Small Family Size smoker",1,R210="Small Family Size non-smoker",2,R210="Normal Family Size",3,R210="Large Family Size",4)</f>
        <v>2</v>
      </c>
      <c r="T210" s="1" t="str">
        <f t="shared" si="6"/>
        <v>Below Average</v>
      </c>
      <c r="U210" s="2">
        <f t="shared" si="7"/>
        <v>0</v>
      </c>
      <c r="V210" t="str" cm="1">
        <f t="array" ref="V210">_xlfn.IFS(AND(K210="Small Family Size",U210=1),"SFS_AA",AND(K210="Small Family Size",U210=0),"SFS_BA",AND(K210="Normal Family Size",OR(U210=1,U210=0)),"NFS",AND(K210="Large Family Size",OR(U210=1,U210=0)),"LFS")</f>
        <v>SFS_BA</v>
      </c>
      <c r="W210" cm="1">
        <f t="array" ref="W210">_xlfn.IFS(V210="SFS_BA",1,V210="SFS_AA",2,V210="NFS",3,V210="LFS",4)</f>
        <v>1</v>
      </c>
      <c r="Y210" s="1"/>
    </row>
    <row r="211" spans="1:25" x14ac:dyDescent="0.45">
      <c r="A211">
        <v>205</v>
      </c>
      <c r="B211">
        <v>18</v>
      </c>
      <c r="C211" t="s">
        <v>17</v>
      </c>
      <c r="D211">
        <v>29.2</v>
      </c>
      <c r="E211">
        <v>0</v>
      </c>
      <c r="F211" t="s">
        <v>24</v>
      </c>
      <c r="G211" t="s">
        <v>22</v>
      </c>
      <c r="H211">
        <v>7323.73</v>
      </c>
      <c r="I211" t="str" cm="1">
        <f t="array" ref="I211">_xlfn.IFS(D211&lt;18.5,"Underweight",AND(D211&gt;=18.5,D211&lt;=24.9),"Normal weight",AND(D211&gt;=25,D211&lt;=29.9),"Overweight",D211&gt;=30,"Obese")</f>
        <v>Overweight</v>
      </c>
      <c r="J211" cm="1">
        <f t="array" ref="J211">_xlfn.IFS(I211="Underweight",1,I211="Normal weight",2,I211="Overweight",3,I211="Obese",4)</f>
        <v>3</v>
      </c>
      <c r="K211" t="str" cm="1">
        <f t="array" ref="K211">_xlfn.IFS(E211=0,"Small Family Size",AND(E211&gt;=1,E211&lt;=2),"Normal Family Size",E211&gt;=3,"Large Family Size")</f>
        <v>Small Family Size</v>
      </c>
      <c r="L211" cm="1">
        <f t="array" ref="L211">_xlfn.IFS(K211="Small Family Size",1,K211="Normal Family Size",2,K211="Large Family Size",3)</f>
        <v>1</v>
      </c>
      <c r="M211" cm="1">
        <f t="array" ref="M211">_xlfn.IFS(G211="southwest",1,G211="northwest",2,G211="southeast",3,G211="northeast",4)</f>
        <v>4</v>
      </c>
      <c r="N211" t="str" cm="1">
        <f t="array" ref="N211">_xlfn.IFS(AND(E212&gt;=0,E212&lt;=2),"Normal Family Size",E212&gt;=3,"Large Family Size")</f>
        <v>Normal Family Size</v>
      </c>
      <c r="P211" t="str" cm="1">
        <f t="array" ref="P211">_xlfn.IFS(AND(E211=0,C211="female"),"Small Family Size Female",AND(E211=0,C211="male"),"Small Family Size Male",AND(E211&gt;=1,E211&lt;=2),"Normal Family Size",E211&gt;=3,"Large Family Size")</f>
        <v>Small Family Size Female</v>
      </c>
      <c r="Q211" cm="1">
        <f t="array" ref="Q211">_xlfn.IFS(P211="Small Family Size Female",1,P211="Small Family Size Male",2,P211="Normal Family Size",3,P211="Large Family Size",4)</f>
        <v>1</v>
      </c>
      <c r="R211" t="str" cm="1">
        <f t="array" ref="R211">_xlfn.IFS(AND(E211=0,F211="yes"),"Small Family Size smoker",AND(E211=0,F211="no"),"Small Family Size non-smoker",AND(E211&gt;=1,E211&lt;=2),"Normal Family Size",E211&gt;=3,"Large Family Size")</f>
        <v>Small Family Size non-smoker</v>
      </c>
      <c r="S211" cm="1">
        <f t="array" ref="S211">_xlfn.IFS(R211="Small Family Size smoker",1,R211="Small Family Size non-smoker",2,R211="Normal Family Size",3,R211="Large Family Size",4)</f>
        <v>2</v>
      </c>
      <c r="T211" s="1" t="str">
        <f t="shared" si="6"/>
        <v>Below Average</v>
      </c>
      <c r="U211" s="2">
        <f t="shared" si="7"/>
        <v>0</v>
      </c>
      <c r="V211" t="str" cm="1">
        <f t="array" ref="V211">_xlfn.IFS(AND(K211="Small Family Size",U211=1),"SFS_AA",AND(K211="Small Family Size",U211=0),"SFS_BA",AND(K211="Normal Family Size",OR(U211=1,U211=0)),"NFS",AND(K211="Large Family Size",OR(U211=1,U211=0)),"LFS")</f>
        <v>SFS_BA</v>
      </c>
      <c r="W211" cm="1">
        <f t="array" ref="W211">_xlfn.IFS(V211="SFS_BA",1,V211="SFS_AA",2,V211="NFS",3,V211="LFS",4)</f>
        <v>1</v>
      </c>
      <c r="Y211" s="1"/>
    </row>
    <row r="212" spans="1:25" x14ac:dyDescent="0.45">
      <c r="A212">
        <v>202</v>
      </c>
      <c r="B212">
        <v>19</v>
      </c>
      <c r="C212" t="s">
        <v>17</v>
      </c>
      <c r="D212">
        <v>35.200000000000003</v>
      </c>
      <c r="E212">
        <v>0</v>
      </c>
      <c r="F212" t="s">
        <v>24</v>
      </c>
      <c r="G212" t="s">
        <v>20</v>
      </c>
      <c r="H212">
        <v>2134.9</v>
      </c>
      <c r="I212" t="str" cm="1">
        <f t="array" ref="I212">_xlfn.IFS(D212&lt;18.5,"Underweight",AND(D212&gt;=18.5,D212&lt;=24.9),"Normal weight",AND(D212&gt;=25,D212&lt;=29.9),"Overweight",D212&gt;=30,"Obese")</f>
        <v>Obese</v>
      </c>
      <c r="J212" cm="1">
        <f t="array" ref="J212">_xlfn.IFS(I212="Underweight",1,I212="Normal weight",2,I212="Overweight",3,I212="Obese",4)</f>
        <v>4</v>
      </c>
      <c r="K212" t="str" cm="1">
        <f t="array" ref="K212">_xlfn.IFS(E212=0,"Small Family Size",AND(E212&gt;=1,E212&lt;=2),"Normal Family Size",E212&gt;=3,"Large Family Size")</f>
        <v>Small Family Size</v>
      </c>
      <c r="L212" cm="1">
        <f t="array" ref="L212">_xlfn.IFS(K212="Small Family Size",1,K212="Normal Family Size",2,K212="Large Family Size",3)</f>
        <v>1</v>
      </c>
      <c r="M212" cm="1">
        <f t="array" ref="M212">_xlfn.IFS(G212="southwest",1,G212="northwest",2,G212="southeast",3,G212="northeast",4)</f>
        <v>2</v>
      </c>
      <c r="N212" t="str" cm="1">
        <f t="array" ref="N212">_xlfn.IFS(AND(E213&gt;=0,E213&lt;=2),"Normal Family Size",E213&gt;=3,"Large Family Size")</f>
        <v>Normal Family Size</v>
      </c>
      <c r="P212" t="str" cm="1">
        <f t="array" ref="P212">_xlfn.IFS(AND(E212=0,C212="female"),"Small Family Size Female",AND(E212=0,C212="male"),"Small Family Size Male",AND(E212&gt;=1,E212&lt;=2),"Normal Family Size",E212&gt;=3,"Large Family Size")</f>
        <v>Small Family Size Female</v>
      </c>
      <c r="Q212" cm="1">
        <f t="array" ref="Q212">_xlfn.IFS(P212="Small Family Size Female",1,P212="Small Family Size Male",2,P212="Normal Family Size",3,P212="Large Family Size",4)</f>
        <v>1</v>
      </c>
      <c r="R212" t="str" cm="1">
        <f t="array" ref="R212">_xlfn.IFS(AND(E212=0,F212="yes"),"Small Family Size smoker",AND(E212=0,F212="no"),"Small Family Size non-smoker",AND(E212&gt;=1,E212&lt;=2),"Normal Family Size",E212&gt;=3,"Large Family Size")</f>
        <v>Small Family Size non-smoker</v>
      </c>
      <c r="S212" cm="1">
        <f t="array" ref="S212">_xlfn.IFS(R212="Small Family Size smoker",1,R212="Small Family Size non-smoker",2,R212="Normal Family Size",3,R212="Large Family Size",4)</f>
        <v>2</v>
      </c>
      <c r="T212" s="1" t="str">
        <f t="shared" si="6"/>
        <v>Below Average</v>
      </c>
      <c r="U212" s="2">
        <f t="shared" si="7"/>
        <v>0</v>
      </c>
      <c r="V212" t="str" cm="1">
        <f t="array" ref="V212">_xlfn.IFS(AND(K212="Small Family Size",U212=1),"SFS_AA",AND(K212="Small Family Size",U212=0),"SFS_BA",AND(K212="Normal Family Size",OR(U212=1,U212=0)),"NFS",AND(K212="Large Family Size",OR(U212=1,U212=0)),"LFS")</f>
        <v>SFS_BA</v>
      </c>
      <c r="W212" cm="1">
        <f t="array" ref="W212">_xlfn.IFS(V212="SFS_BA",1,V212="SFS_AA",2,V212="NFS",3,V212="LFS",4)</f>
        <v>1</v>
      </c>
      <c r="Y212" s="1"/>
    </row>
    <row r="213" spans="1:25" x14ac:dyDescent="0.45">
      <c r="A213">
        <v>200</v>
      </c>
      <c r="B213">
        <v>33</v>
      </c>
      <c r="C213" t="s">
        <v>17</v>
      </c>
      <c r="D213">
        <v>24.3</v>
      </c>
      <c r="E213">
        <v>0</v>
      </c>
      <c r="F213" t="s">
        <v>24</v>
      </c>
      <c r="G213" t="s">
        <v>21</v>
      </c>
      <c r="H213">
        <v>4185.1000000000004</v>
      </c>
      <c r="I213" t="str" cm="1">
        <f t="array" ref="I213">_xlfn.IFS(D213&lt;18.5,"Underweight",AND(D213&gt;=18.5,D213&lt;=24.9),"Normal weight",AND(D213&gt;=25,D213&lt;=29.9),"Overweight",D213&gt;=30,"Obese")</f>
        <v>Normal weight</v>
      </c>
      <c r="J213" cm="1">
        <f t="array" ref="J213">_xlfn.IFS(I213="Underweight",1,I213="Normal weight",2,I213="Overweight",3,I213="Obese",4)</f>
        <v>2</v>
      </c>
      <c r="K213" t="str" cm="1">
        <f t="array" ref="K213">_xlfn.IFS(E213=0,"Small Family Size",AND(E213&gt;=1,E213&lt;=2),"Normal Family Size",E213&gt;=3,"Large Family Size")</f>
        <v>Small Family Size</v>
      </c>
      <c r="L213" cm="1">
        <f t="array" ref="L213">_xlfn.IFS(K213="Small Family Size",1,K213="Normal Family Size",2,K213="Large Family Size",3)</f>
        <v>1</v>
      </c>
      <c r="M213" cm="1">
        <f t="array" ref="M213">_xlfn.IFS(G213="southwest",1,G213="northwest",2,G213="southeast",3,G213="northeast",4)</f>
        <v>3</v>
      </c>
      <c r="N213" t="str" cm="1">
        <f t="array" ref="N213">_xlfn.IFS(AND(E214&gt;=0,E214&lt;=2),"Normal Family Size",E214&gt;=3,"Large Family Size")</f>
        <v>Normal Family Size</v>
      </c>
      <c r="P213" t="str" cm="1">
        <f t="array" ref="P213">_xlfn.IFS(AND(E213=0,C213="female"),"Small Family Size Female",AND(E213=0,C213="male"),"Small Family Size Male",AND(E213&gt;=1,E213&lt;=2),"Normal Family Size",E213&gt;=3,"Large Family Size")</f>
        <v>Small Family Size Female</v>
      </c>
      <c r="Q213" cm="1">
        <f t="array" ref="Q213">_xlfn.IFS(P213="Small Family Size Female",1,P213="Small Family Size Male",2,P213="Normal Family Size",3,P213="Large Family Size",4)</f>
        <v>1</v>
      </c>
      <c r="R213" t="str" cm="1">
        <f t="array" ref="R213">_xlfn.IFS(AND(E213=0,F213="yes"),"Small Family Size smoker",AND(E213=0,F213="no"),"Small Family Size non-smoker",AND(E213&gt;=1,E213&lt;=2),"Normal Family Size",E213&gt;=3,"Large Family Size")</f>
        <v>Small Family Size non-smoker</v>
      </c>
      <c r="S213" cm="1">
        <f t="array" ref="S213">_xlfn.IFS(R213="Small Family Size smoker",1,R213="Small Family Size non-smoker",2,R213="Normal Family Size",3,R213="Large Family Size",4)</f>
        <v>2</v>
      </c>
      <c r="T213" s="1" t="str">
        <f t="shared" si="6"/>
        <v>Below Average</v>
      </c>
      <c r="U213" s="2">
        <f t="shared" si="7"/>
        <v>0</v>
      </c>
      <c r="V213" t="str" cm="1">
        <f t="array" ref="V213">_xlfn.IFS(AND(K213="Small Family Size",U213=1),"SFS_AA",AND(K213="Small Family Size",U213=0),"SFS_BA",AND(K213="Normal Family Size",OR(U213=1,U213=0)),"NFS",AND(K213="Large Family Size",OR(U213=1,U213=0)),"LFS")</f>
        <v>SFS_BA</v>
      </c>
      <c r="W213" cm="1">
        <f t="array" ref="W213">_xlfn.IFS(V213="SFS_BA",1,V213="SFS_AA",2,V213="NFS",3,V213="LFS",4)</f>
        <v>1</v>
      </c>
      <c r="Y213" s="1"/>
    </row>
    <row r="214" spans="1:25" x14ac:dyDescent="0.45">
      <c r="A214">
        <v>196</v>
      </c>
      <c r="B214">
        <v>18</v>
      </c>
      <c r="C214" t="s">
        <v>17</v>
      </c>
      <c r="D214">
        <v>38.200000000000003</v>
      </c>
      <c r="E214">
        <v>0</v>
      </c>
      <c r="F214" t="s">
        <v>24</v>
      </c>
      <c r="G214" t="s">
        <v>21</v>
      </c>
      <c r="H214">
        <v>1631.67</v>
      </c>
      <c r="I214" t="str" cm="1">
        <f t="array" ref="I214">_xlfn.IFS(D214&lt;18.5,"Underweight",AND(D214&gt;=18.5,D214&lt;=24.9),"Normal weight",AND(D214&gt;=25,D214&lt;=29.9),"Overweight",D214&gt;=30,"Obese")</f>
        <v>Obese</v>
      </c>
      <c r="J214" cm="1">
        <f t="array" ref="J214">_xlfn.IFS(I214="Underweight",1,I214="Normal weight",2,I214="Overweight",3,I214="Obese",4)</f>
        <v>4</v>
      </c>
      <c r="K214" t="str" cm="1">
        <f t="array" ref="K214">_xlfn.IFS(E214=0,"Small Family Size",AND(E214&gt;=1,E214&lt;=2),"Normal Family Size",E214&gt;=3,"Large Family Size")</f>
        <v>Small Family Size</v>
      </c>
      <c r="L214" cm="1">
        <f t="array" ref="L214">_xlfn.IFS(K214="Small Family Size",1,K214="Normal Family Size",2,K214="Large Family Size",3)</f>
        <v>1</v>
      </c>
      <c r="M214" cm="1">
        <f t="array" ref="M214">_xlfn.IFS(G214="southwest",1,G214="northwest",2,G214="southeast",3,G214="northeast",4)</f>
        <v>3</v>
      </c>
      <c r="N214" t="str" cm="1">
        <f t="array" ref="N214">_xlfn.IFS(AND(E215&gt;=0,E215&lt;=2),"Normal Family Size",E215&gt;=3,"Large Family Size")</f>
        <v>Normal Family Size</v>
      </c>
      <c r="P214" t="str" cm="1">
        <f t="array" ref="P214">_xlfn.IFS(AND(E214=0,C214="female"),"Small Family Size Female",AND(E214=0,C214="male"),"Small Family Size Male",AND(E214&gt;=1,E214&lt;=2),"Normal Family Size",E214&gt;=3,"Large Family Size")</f>
        <v>Small Family Size Female</v>
      </c>
      <c r="Q214" cm="1">
        <f t="array" ref="Q214">_xlfn.IFS(P214="Small Family Size Female",1,P214="Small Family Size Male",2,P214="Normal Family Size",3,P214="Large Family Size",4)</f>
        <v>1</v>
      </c>
      <c r="R214" t="str" cm="1">
        <f t="array" ref="R214">_xlfn.IFS(AND(E214=0,F214="yes"),"Small Family Size smoker",AND(E214=0,F214="no"),"Small Family Size non-smoker",AND(E214&gt;=1,E214&lt;=2),"Normal Family Size",E214&gt;=3,"Large Family Size")</f>
        <v>Small Family Size non-smoker</v>
      </c>
      <c r="S214" cm="1">
        <f t="array" ref="S214">_xlfn.IFS(R214="Small Family Size smoker",1,R214="Small Family Size non-smoker",2,R214="Normal Family Size",3,R214="Large Family Size",4)</f>
        <v>2</v>
      </c>
      <c r="T214" s="1" t="str">
        <f t="shared" si="6"/>
        <v>Below Average</v>
      </c>
      <c r="U214" s="2">
        <f t="shared" si="7"/>
        <v>0</v>
      </c>
      <c r="V214" t="str" cm="1">
        <f t="array" ref="V214">_xlfn.IFS(AND(K214="Small Family Size",U214=1),"SFS_AA",AND(K214="Small Family Size",U214=0),"SFS_BA",AND(K214="Normal Family Size",OR(U214=1,U214=0)),"NFS",AND(K214="Large Family Size",OR(U214=1,U214=0)),"LFS")</f>
        <v>SFS_BA</v>
      </c>
      <c r="W214" cm="1">
        <f t="array" ref="W214">_xlfn.IFS(V214="SFS_BA",1,V214="SFS_AA",2,V214="NFS",3,V214="LFS",4)</f>
        <v>1</v>
      </c>
      <c r="Y214" s="1"/>
    </row>
    <row r="215" spans="1:25" x14ac:dyDescent="0.45">
      <c r="A215">
        <v>193</v>
      </c>
      <c r="B215">
        <v>19</v>
      </c>
      <c r="C215" t="s">
        <v>17</v>
      </c>
      <c r="D215">
        <v>37.4</v>
      </c>
      <c r="E215">
        <v>0</v>
      </c>
      <c r="F215" t="s">
        <v>24</v>
      </c>
      <c r="G215" t="s">
        <v>20</v>
      </c>
      <c r="H215">
        <v>2138.0700000000002</v>
      </c>
      <c r="I215" t="str" cm="1">
        <f t="array" ref="I215">_xlfn.IFS(D215&lt;18.5,"Underweight",AND(D215&gt;=18.5,D215&lt;=24.9),"Normal weight",AND(D215&gt;=25,D215&lt;=29.9),"Overweight",D215&gt;=30,"Obese")</f>
        <v>Obese</v>
      </c>
      <c r="J215" cm="1">
        <f t="array" ref="J215">_xlfn.IFS(I215="Underweight",1,I215="Normal weight",2,I215="Overweight",3,I215="Obese",4)</f>
        <v>4</v>
      </c>
      <c r="K215" t="str" cm="1">
        <f t="array" ref="K215">_xlfn.IFS(E215=0,"Small Family Size",AND(E215&gt;=1,E215&lt;=2),"Normal Family Size",E215&gt;=3,"Large Family Size")</f>
        <v>Small Family Size</v>
      </c>
      <c r="L215" cm="1">
        <f t="array" ref="L215">_xlfn.IFS(K215="Small Family Size",1,K215="Normal Family Size",2,K215="Large Family Size",3)</f>
        <v>1</v>
      </c>
      <c r="M215" cm="1">
        <f t="array" ref="M215">_xlfn.IFS(G215="southwest",1,G215="northwest",2,G215="southeast",3,G215="northeast",4)</f>
        <v>2</v>
      </c>
      <c r="N215" t="str" cm="1">
        <f t="array" ref="N215">_xlfn.IFS(AND(E216&gt;=0,E216&lt;=2),"Normal Family Size",E216&gt;=3,"Large Family Size")</f>
        <v>Normal Family Size</v>
      </c>
      <c r="P215" t="str" cm="1">
        <f t="array" ref="P215">_xlfn.IFS(AND(E215=0,C215="female"),"Small Family Size Female",AND(E215=0,C215="male"),"Small Family Size Male",AND(E215&gt;=1,E215&lt;=2),"Normal Family Size",E215&gt;=3,"Large Family Size")</f>
        <v>Small Family Size Female</v>
      </c>
      <c r="Q215" cm="1">
        <f t="array" ref="Q215">_xlfn.IFS(P215="Small Family Size Female",1,P215="Small Family Size Male",2,P215="Normal Family Size",3,P215="Large Family Size",4)</f>
        <v>1</v>
      </c>
      <c r="R215" t="str" cm="1">
        <f t="array" ref="R215">_xlfn.IFS(AND(E215=0,F215="yes"),"Small Family Size smoker",AND(E215=0,F215="no"),"Small Family Size non-smoker",AND(E215&gt;=1,E215&lt;=2),"Normal Family Size",E215&gt;=3,"Large Family Size")</f>
        <v>Small Family Size non-smoker</v>
      </c>
      <c r="S215" cm="1">
        <f t="array" ref="S215">_xlfn.IFS(R215="Small Family Size smoker",1,R215="Small Family Size non-smoker",2,R215="Normal Family Size",3,R215="Large Family Size",4)</f>
        <v>2</v>
      </c>
      <c r="T215" s="1" t="str">
        <f t="shared" si="6"/>
        <v>Below Average</v>
      </c>
      <c r="U215" s="2">
        <f t="shared" si="7"/>
        <v>0</v>
      </c>
      <c r="V215" t="str" cm="1">
        <f t="array" ref="V215">_xlfn.IFS(AND(K215="Small Family Size",U215=1),"SFS_AA",AND(K215="Small Family Size",U215=0),"SFS_BA",AND(K215="Normal Family Size",OR(U215=1,U215=0)),"NFS",AND(K215="Large Family Size",OR(U215=1,U215=0)),"LFS")</f>
        <v>SFS_BA</v>
      </c>
      <c r="W215" cm="1">
        <f t="array" ref="W215">_xlfn.IFS(V215="SFS_BA",1,V215="SFS_AA",2,V215="NFS",3,V215="LFS",4)</f>
        <v>1</v>
      </c>
      <c r="Y215" s="1"/>
    </row>
    <row r="216" spans="1:25" x14ac:dyDescent="0.45">
      <c r="A216">
        <v>191</v>
      </c>
      <c r="B216">
        <v>26</v>
      </c>
      <c r="C216" t="s">
        <v>17</v>
      </c>
      <c r="D216">
        <v>22.6</v>
      </c>
      <c r="E216">
        <v>0</v>
      </c>
      <c r="F216" t="s">
        <v>24</v>
      </c>
      <c r="G216" t="s">
        <v>20</v>
      </c>
      <c r="H216">
        <v>3176.82</v>
      </c>
      <c r="I216" t="str" cm="1">
        <f t="array" ref="I216">_xlfn.IFS(D216&lt;18.5,"Underweight",AND(D216&gt;=18.5,D216&lt;=24.9),"Normal weight",AND(D216&gt;=25,D216&lt;=29.9),"Overweight",D216&gt;=30,"Obese")</f>
        <v>Normal weight</v>
      </c>
      <c r="J216" cm="1">
        <f t="array" ref="J216">_xlfn.IFS(I216="Underweight",1,I216="Normal weight",2,I216="Overweight",3,I216="Obese",4)</f>
        <v>2</v>
      </c>
      <c r="K216" t="str" cm="1">
        <f t="array" ref="K216">_xlfn.IFS(E216=0,"Small Family Size",AND(E216&gt;=1,E216&lt;=2),"Normal Family Size",E216&gt;=3,"Large Family Size")</f>
        <v>Small Family Size</v>
      </c>
      <c r="L216" cm="1">
        <f t="array" ref="L216">_xlfn.IFS(K216="Small Family Size",1,K216="Normal Family Size",2,K216="Large Family Size",3)</f>
        <v>1</v>
      </c>
      <c r="M216" cm="1">
        <f t="array" ref="M216">_xlfn.IFS(G216="southwest",1,G216="northwest",2,G216="southeast",3,G216="northeast",4)</f>
        <v>2</v>
      </c>
      <c r="N216" t="str" cm="1">
        <f t="array" ref="N216">_xlfn.IFS(AND(E217&gt;=0,E217&lt;=2),"Normal Family Size",E217&gt;=3,"Large Family Size")</f>
        <v>Normal Family Size</v>
      </c>
      <c r="P216" t="str" cm="1">
        <f t="array" ref="P216">_xlfn.IFS(AND(E216=0,C216="female"),"Small Family Size Female",AND(E216=0,C216="male"),"Small Family Size Male",AND(E216&gt;=1,E216&lt;=2),"Normal Family Size",E216&gt;=3,"Large Family Size")</f>
        <v>Small Family Size Female</v>
      </c>
      <c r="Q216" cm="1">
        <f t="array" ref="Q216">_xlfn.IFS(P216="Small Family Size Female",1,P216="Small Family Size Male",2,P216="Normal Family Size",3,P216="Large Family Size",4)</f>
        <v>1</v>
      </c>
      <c r="R216" t="str" cm="1">
        <f t="array" ref="R216">_xlfn.IFS(AND(E216=0,F216="yes"),"Small Family Size smoker",AND(E216=0,F216="no"),"Small Family Size non-smoker",AND(E216&gt;=1,E216&lt;=2),"Normal Family Size",E216&gt;=3,"Large Family Size")</f>
        <v>Small Family Size non-smoker</v>
      </c>
      <c r="S216" cm="1">
        <f t="array" ref="S216">_xlfn.IFS(R216="Small Family Size smoker",1,R216="Small Family Size non-smoker",2,R216="Normal Family Size",3,R216="Large Family Size",4)</f>
        <v>2</v>
      </c>
      <c r="T216" s="1" t="str">
        <f t="shared" si="6"/>
        <v>Below Average</v>
      </c>
      <c r="U216" s="2">
        <f t="shared" si="7"/>
        <v>0</v>
      </c>
      <c r="V216" t="str" cm="1">
        <f t="array" ref="V216">_xlfn.IFS(AND(K216="Small Family Size",U216=1),"SFS_AA",AND(K216="Small Family Size",U216=0),"SFS_BA",AND(K216="Normal Family Size",OR(U216=1,U216=0)),"NFS",AND(K216="Large Family Size",OR(U216=1,U216=0)),"LFS")</f>
        <v>SFS_BA</v>
      </c>
      <c r="W216" cm="1">
        <f t="array" ref="W216">_xlfn.IFS(V216="SFS_BA",1,V216="SFS_AA",2,V216="NFS",3,V216="LFS",4)</f>
        <v>1</v>
      </c>
      <c r="Y216" s="1"/>
    </row>
    <row r="217" spans="1:25" x14ac:dyDescent="0.45">
      <c r="A217">
        <v>178</v>
      </c>
      <c r="B217">
        <v>18</v>
      </c>
      <c r="C217" t="s">
        <v>17</v>
      </c>
      <c r="D217">
        <v>20.8</v>
      </c>
      <c r="E217">
        <v>0</v>
      </c>
      <c r="F217" t="s">
        <v>24</v>
      </c>
      <c r="G217" t="s">
        <v>21</v>
      </c>
      <c r="H217">
        <v>1607.51</v>
      </c>
      <c r="I217" t="str" cm="1">
        <f t="array" ref="I217">_xlfn.IFS(D217&lt;18.5,"Underweight",AND(D217&gt;=18.5,D217&lt;=24.9),"Normal weight",AND(D217&gt;=25,D217&lt;=29.9),"Overweight",D217&gt;=30,"Obese")</f>
        <v>Normal weight</v>
      </c>
      <c r="J217" cm="1">
        <f t="array" ref="J217">_xlfn.IFS(I217="Underweight",1,I217="Normal weight",2,I217="Overweight",3,I217="Obese",4)</f>
        <v>2</v>
      </c>
      <c r="K217" t="str" cm="1">
        <f t="array" ref="K217">_xlfn.IFS(E217=0,"Small Family Size",AND(E217&gt;=1,E217&lt;=2),"Normal Family Size",E217&gt;=3,"Large Family Size")</f>
        <v>Small Family Size</v>
      </c>
      <c r="L217" cm="1">
        <f t="array" ref="L217">_xlfn.IFS(K217="Small Family Size",1,K217="Normal Family Size",2,K217="Large Family Size",3)</f>
        <v>1</v>
      </c>
      <c r="M217" cm="1">
        <f t="array" ref="M217">_xlfn.IFS(G217="southwest",1,G217="northwest",2,G217="southeast",3,G217="northeast",4)</f>
        <v>3</v>
      </c>
      <c r="N217" t="str" cm="1">
        <f t="array" ref="N217">_xlfn.IFS(AND(E218&gt;=0,E218&lt;=2),"Normal Family Size",E218&gt;=3,"Large Family Size")</f>
        <v>Normal Family Size</v>
      </c>
      <c r="P217" t="str" cm="1">
        <f t="array" ref="P217">_xlfn.IFS(AND(E217=0,C217="female"),"Small Family Size Female",AND(E217=0,C217="male"),"Small Family Size Male",AND(E217&gt;=1,E217&lt;=2),"Normal Family Size",E217&gt;=3,"Large Family Size")</f>
        <v>Small Family Size Female</v>
      </c>
      <c r="Q217" cm="1">
        <f t="array" ref="Q217">_xlfn.IFS(P217="Small Family Size Female",1,P217="Small Family Size Male",2,P217="Normal Family Size",3,P217="Large Family Size",4)</f>
        <v>1</v>
      </c>
      <c r="R217" t="str" cm="1">
        <f t="array" ref="R217">_xlfn.IFS(AND(E217=0,F217="yes"),"Small Family Size smoker",AND(E217=0,F217="no"),"Small Family Size non-smoker",AND(E217&gt;=1,E217&lt;=2),"Normal Family Size",E217&gt;=3,"Large Family Size")</f>
        <v>Small Family Size non-smoker</v>
      </c>
      <c r="S217" cm="1">
        <f t="array" ref="S217">_xlfn.IFS(R217="Small Family Size smoker",1,R217="Small Family Size non-smoker",2,R217="Normal Family Size",3,R217="Large Family Size",4)</f>
        <v>2</v>
      </c>
      <c r="T217" s="1" t="str">
        <f t="shared" si="6"/>
        <v>Below Average</v>
      </c>
      <c r="U217" s="2">
        <f t="shared" si="7"/>
        <v>0</v>
      </c>
      <c r="V217" t="str" cm="1">
        <f t="array" ref="V217">_xlfn.IFS(AND(K217="Small Family Size",U217=1),"SFS_AA",AND(K217="Small Family Size",U217=0),"SFS_BA",AND(K217="Normal Family Size",OR(U217=1,U217=0)),"NFS",AND(K217="Large Family Size",OR(U217=1,U217=0)),"LFS")</f>
        <v>SFS_BA</v>
      </c>
      <c r="W217" cm="1">
        <f t="array" ref="W217">_xlfn.IFS(V217="SFS_BA",1,V217="SFS_AA",2,V217="NFS",3,V217="LFS",4)</f>
        <v>1</v>
      </c>
      <c r="Y217" s="1"/>
    </row>
    <row r="218" spans="1:25" x14ac:dyDescent="0.45">
      <c r="A218">
        <v>176</v>
      </c>
      <c r="B218">
        <v>30</v>
      </c>
      <c r="C218" t="s">
        <v>17</v>
      </c>
      <c r="D218">
        <v>27.7</v>
      </c>
      <c r="E218">
        <v>0</v>
      </c>
      <c r="F218" t="s">
        <v>24</v>
      </c>
      <c r="G218" t="s">
        <v>19</v>
      </c>
      <c r="H218">
        <v>3554.2</v>
      </c>
      <c r="I218" t="str" cm="1">
        <f t="array" ref="I218">_xlfn.IFS(D218&lt;18.5,"Underweight",AND(D218&gt;=18.5,D218&lt;=24.9),"Normal weight",AND(D218&gt;=25,D218&lt;=29.9),"Overweight",D218&gt;=30,"Obese")</f>
        <v>Overweight</v>
      </c>
      <c r="J218" cm="1">
        <f t="array" ref="J218">_xlfn.IFS(I218="Underweight",1,I218="Normal weight",2,I218="Overweight",3,I218="Obese",4)</f>
        <v>3</v>
      </c>
      <c r="K218" t="str" cm="1">
        <f t="array" ref="K218">_xlfn.IFS(E218=0,"Small Family Size",AND(E218&gt;=1,E218&lt;=2),"Normal Family Size",E218&gt;=3,"Large Family Size")</f>
        <v>Small Family Size</v>
      </c>
      <c r="L218" cm="1">
        <f t="array" ref="L218">_xlfn.IFS(K218="Small Family Size",1,K218="Normal Family Size",2,K218="Large Family Size",3)</f>
        <v>1</v>
      </c>
      <c r="M218" cm="1">
        <f t="array" ref="M218">_xlfn.IFS(G218="southwest",1,G218="northwest",2,G218="southeast",3,G218="northeast",4)</f>
        <v>1</v>
      </c>
      <c r="N218" t="str" cm="1">
        <f t="array" ref="N218">_xlfn.IFS(AND(E219&gt;=0,E219&lt;=2),"Normal Family Size",E219&gt;=3,"Large Family Size")</f>
        <v>Normal Family Size</v>
      </c>
      <c r="P218" t="str" cm="1">
        <f t="array" ref="P218">_xlfn.IFS(AND(E218=0,C218="female"),"Small Family Size Female",AND(E218=0,C218="male"),"Small Family Size Male",AND(E218&gt;=1,E218&lt;=2),"Normal Family Size",E218&gt;=3,"Large Family Size")</f>
        <v>Small Family Size Female</v>
      </c>
      <c r="Q218" cm="1">
        <f t="array" ref="Q218">_xlfn.IFS(P218="Small Family Size Female",1,P218="Small Family Size Male",2,P218="Normal Family Size",3,P218="Large Family Size",4)</f>
        <v>1</v>
      </c>
      <c r="R218" t="str" cm="1">
        <f t="array" ref="R218">_xlfn.IFS(AND(E218=0,F218="yes"),"Small Family Size smoker",AND(E218=0,F218="no"),"Small Family Size non-smoker",AND(E218&gt;=1,E218&lt;=2),"Normal Family Size",E218&gt;=3,"Large Family Size")</f>
        <v>Small Family Size non-smoker</v>
      </c>
      <c r="S218" cm="1">
        <f t="array" ref="S218">_xlfn.IFS(R218="Small Family Size smoker",1,R218="Small Family Size non-smoker",2,R218="Normal Family Size",3,R218="Large Family Size",4)</f>
        <v>2</v>
      </c>
      <c r="T218" s="1" t="str">
        <f t="shared" si="6"/>
        <v>Below Average</v>
      </c>
      <c r="U218" s="2">
        <f t="shared" si="7"/>
        <v>0</v>
      </c>
      <c r="V218" t="str" cm="1">
        <f t="array" ref="V218">_xlfn.IFS(AND(K218="Small Family Size",U218=1),"SFS_AA",AND(K218="Small Family Size",U218=0),"SFS_BA",AND(K218="Normal Family Size",OR(U218=1,U218=0)),"NFS",AND(K218="Large Family Size",OR(U218=1,U218=0)),"LFS")</f>
        <v>SFS_BA</v>
      </c>
      <c r="W218" cm="1">
        <f t="array" ref="W218">_xlfn.IFS(V218="SFS_BA",1,V218="SFS_AA",2,V218="NFS",3,V218="LFS",4)</f>
        <v>1</v>
      </c>
      <c r="Y218" s="1"/>
    </row>
    <row r="219" spans="1:25" x14ac:dyDescent="0.45">
      <c r="A219">
        <v>165</v>
      </c>
      <c r="B219">
        <v>44</v>
      </c>
      <c r="C219" t="s">
        <v>17</v>
      </c>
      <c r="D219">
        <v>27.6</v>
      </c>
      <c r="E219">
        <v>0</v>
      </c>
      <c r="F219" t="s">
        <v>24</v>
      </c>
      <c r="G219" t="s">
        <v>20</v>
      </c>
      <c r="H219">
        <v>7421.19</v>
      </c>
      <c r="I219" t="str" cm="1">
        <f t="array" ref="I219">_xlfn.IFS(D219&lt;18.5,"Underweight",AND(D219&gt;=18.5,D219&lt;=24.9),"Normal weight",AND(D219&gt;=25,D219&lt;=29.9),"Overweight",D219&gt;=30,"Obese")</f>
        <v>Overweight</v>
      </c>
      <c r="J219" cm="1">
        <f t="array" ref="J219">_xlfn.IFS(I219="Underweight",1,I219="Normal weight",2,I219="Overweight",3,I219="Obese",4)</f>
        <v>3</v>
      </c>
      <c r="K219" t="str" cm="1">
        <f t="array" ref="K219">_xlfn.IFS(E219=0,"Small Family Size",AND(E219&gt;=1,E219&lt;=2),"Normal Family Size",E219&gt;=3,"Large Family Size")</f>
        <v>Small Family Size</v>
      </c>
      <c r="L219" cm="1">
        <f t="array" ref="L219">_xlfn.IFS(K219="Small Family Size",1,K219="Normal Family Size",2,K219="Large Family Size",3)</f>
        <v>1</v>
      </c>
      <c r="M219" cm="1">
        <f t="array" ref="M219">_xlfn.IFS(G219="southwest",1,G219="northwest",2,G219="southeast",3,G219="northeast",4)</f>
        <v>2</v>
      </c>
      <c r="N219" t="str" cm="1">
        <f t="array" ref="N219">_xlfn.IFS(AND(E220&gt;=0,E220&lt;=2),"Normal Family Size",E220&gt;=3,"Large Family Size")</f>
        <v>Normal Family Size</v>
      </c>
      <c r="P219" t="str" cm="1">
        <f t="array" ref="P219">_xlfn.IFS(AND(E219=0,C219="female"),"Small Family Size Female",AND(E219=0,C219="male"),"Small Family Size Male",AND(E219&gt;=1,E219&lt;=2),"Normal Family Size",E219&gt;=3,"Large Family Size")</f>
        <v>Small Family Size Female</v>
      </c>
      <c r="Q219" cm="1">
        <f t="array" ref="Q219">_xlfn.IFS(P219="Small Family Size Female",1,P219="Small Family Size Male",2,P219="Normal Family Size",3,P219="Large Family Size",4)</f>
        <v>1</v>
      </c>
      <c r="R219" t="str" cm="1">
        <f t="array" ref="R219">_xlfn.IFS(AND(E219=0,F219="yes"),"Small Family Size smoker",AND(E219=0,F219="no"),"Small Family Size non-smoker",AND(E219&gt;=1,E219&lt;=2),"Normal Family Size",E219&gt;=3,"Large Family Size")</f>
        <v>Small Family Size non-smoker</v>
      </c>
      <c r="S219" cm="1">
        <f t="array" ref="S219">_xlfn.IFS(R219="Small Family Size smoker",1,R219="Small Family Size non-smoker",2,R219="Normal Family Size",3,R219="Large Family Size",4)</f>
        <v>2</v>
      </c>
      <c r="T219" s="1" t="str">
        <f t="shared" si="6"/>
        <v>Below Average</v>
      </c>
      <c r="U219" s="2">
        <f t="shared" si="7"/>
        <v>0</v>
      </c>
      <c r="V219" t="str" cm="1">
        <f t="array" ref="V219">_xlfn.IFS(AND(K219="Small Family Size",U219=1),"SFS_AA",AND(K219="Small Family Size",U219=0),"SFS_BA",AND(K219="Normal Family Size",OR(U219=1,U219=0)),"NFS",AND(K219="Large Family Size",OR(U219=1,U219=0)),"LFS")</f>
        <v>SFS_BA</v>
      </c>
      <c r="W219" cm="1">
        <f t="array" ref="W219">_xlfn.IFS(V219="SFS_BA",1,V219="SFS_AA",2,V219="NFS",3,V219="LFS",4)</f>
        <v>1</v>
      </c>
      <c r="Y219" s="1"/>
    </row>
    <row r="220" spans="1:25" x14ac:dyDescent="0.45">
      <c r="A220">
        <v>164</v>
      </c>
      <c r="B220">
        <v>19</v>
      </c>
      <c r="C220" t="s">
        <v>17</v>
      </c>
      <c r="D220">
        <v>24.7</v>
      </c>
      <c r="E220">
        <v>0</v>
      </c>
      <c r="F220" t="s">
        <v>24</v>
      </c>
      <c r="G220" t="s">
        <v>19</v>
      </c>
      <c r="H220">
        <v>1737.38</v>
      </c>
      <c r="I220" t="str" cm="1">
        <f t="array" ref="I220">_xlfn.IFS(D220&lt;18.5,"Underweight",AND(D220&gt;=18.5,D220&lt;=24.9),"Normal weight",AND(D220&gt;=25,D220&lt;=29.9),"Overweight",D220&gt;=30,"Obese")</f>
        <v>Normal weight</v>
      </c>
      <c r="J220" cm="1">
        <f t="array" ref="J220">_xlfn.IFS(I220="Underweight",1,I220="Normal weight",2,I220="Overweight",3,I220="Obese",4)</f>
        <v>2</v>
      </c>
      <c r="K220" t="str" cm="1">
        <f t="array" ref="K220">_xlfn.IFS(E220=0,"Small Family Size",AND(E220&gt;=1,E220&lt;=2),"Normal Family Size",E220&gt;=3,"Large Family Size")</f>
        <v>Small Family Size</v>
      </c>
      <c r="L220" cm="1">
        <f t="array" ref="L220">_xlfn.IFS(K220="Small Family Size",1,K220="Normal Family Size",2,K220="Large Family Size",3)</f>
        <v>1</v>
      </c>
      <c r="M220" cm="1">
        <f t="array" ref="M220">_xlfn.IFS(G220="southwest",1,G220="northwest",2,G220="southeast",3,G220="northeast",4)</f>
        <v>1</v>
      </c>
      <c r="N220" t="str" cm="1">
        <f t="array" ref="N220">_xlfn.IFS(AND(E221&gt;=0,E221&lt;=2),"Normal Family Size",E221&gt;=3,"Large Family Size")</f>
        <v>Normal Family Size</v>
      </c>
      <c r="P220" t="str" cm="1">
        <f t="array" ref="P220">_xlfn.IFS(AND(E220=0,C220="female"),"Small Family Size Female",AND(E220=0,C220="male"),"Small Family Size Male",AND(E220&gt;=1,E220&lt;=2),"Normal Family Size",E220&gt;=3,"Large Family Size")</f>
        <v>Small Family Size Female</v>
      </c>
      <c r="Q220" cm="1">
        <f t="array" ref="Q220">_xlfn.IFS(P220="Small Family Size Female",1,P220="Small Family Size Male",2,P220="Normal Family Size",3,P220="Large Family Size",4)</f>
        <v>1</v>
      </c>
      <c r="R220" t="str" cm="1">
        <f t="array" ref="R220">_xlfn.IFS(AND(E220=0,F220="yes"),"Small Family Size smoker",AND(E220=0,F220="no"),"Small Family Size non-smoker",AND(E220&gt;=1,E220&lt;=2),"Normal Family Size",E220&gt;=3,"Large Family Size")</f>
        <v>Small Family Size non-smoker</v>
      </c>
      <c r="S220" cm="1">
        <f t="array" ref="S220">_xlfn.IFS(R220="Small Family Size smoker",1,R220="Small Family Size non-smoker",2,R220="Normal Family Size",3,R220="Large Family Size",4)</f>
        <v>2</v>
      </c>
      <c r="T220" s="1" t="str">
        <f t="shared" si="6"/>
        <v>Below Average</v>
      </c>
      <c r="U220" s="2">
        <f t="shared" si="7"/>
        <v>0</v>
      </c>
      <c r="V220" t="str" cm="1">
        <f t="array" ref="V220">_xlfn.IFS(AND(K220="Small Family Size",U220=1),"SFS_AA",AND(K220="Small Family Size",U220=0),"SFS_BA",AND(K220="Normal Family Size",OR(U220=1,U220=0)),"NFS",AND(K220="Large Family Size",OR(U220=1,U220=0)),"LFS")</f>
        <v>SFS_BA</v>
      </c>
      <c r="W220" cm="1">
        <f t="array" ref="W220">_xlfn.IFS(V220="SFS_BA",1,V220="SFS_AA",2,V220="NFS",3,V220="LFS",4)</f>
        <v>1</v>
      </c>
      <c r="Y220" s="1"/>
    </row>
    <row r="221" spans="1:25" x14ac:dyDescent="0.45">
      <c r="A221">
        <v>157</v>
      </c>
      <c r="B221">
        <v>22</v>
      </c>
      <c r="C221" t="s">
        <v>17</v>
      </c>
      <c r="D221">
        <v>28.8</v>
      </c>
      <c r="E221">
        <v>0</v>
      </c>
      <c r="F221" t="s">
        <v>24</v>
      </c>
      <c r="G221" t="s">
        <v>21</v>
      </c>
      <c r="H221">
        <v>2156.75</v>
      </c>
      <c r="I221" t="str" cm="1">
        <f t="array" ref="I221">_xlfn.IFS(D221&lt;18.5,"Underweight",AND(D221&gt;=18.5,D221&lt;=24.9),"Normal weight",AND(D221&gt;=25,D221&lt;=29.9),"Overweight",D221&gt;=30,"Obese")</f>
        <v>Overweight</v>
      </c>
      <c r="J221" cm="1">
        <f t="array" ref="J221">_xlfn.IFS(I221="Underweight",1,I221="Normal weight",2,I221="Overweight",3,I221="Obese",4)</f>
        <v>3</v>
      </c>
      <c r="K221" t="str" cm="1">
        <f t="array" ref="K221">_xlfn.IFS(E221=0,"Small Family Size",AND(E221&gt;=1,E221&lt;=2),"Normal Family Size",E221&gt;=3,"Large Family Size")</f>
        <v>Small Family Size</v>
      </c>
      <c r="L221" cm="1">
        <f t="array" ref="L221">_xlfn.IFS(K221="Small Family Size",1,K221="Normal Family Size",2,K221="Large Family Size",3)</f>
        <v>1</v>
      </c>
      <c r="M221" cm="1">
        <f t="array" ref="M221">_xlfn.IFS(G221="southwest",1,G221="northwest",2,G221="southeast",3,G221="northeast",4)</f>
        <v>3</v>
      </c>
      <c r="N221" t="str" cm="1">
        <f t="array" ref="N221">_xlfn.IFS(AND(E222&gt;=0,E222&lt;=2),"Normal Family Size",E222&gt;=3,"Large Family Size")</f>
        <v>Normal Family Size</v>
      </c>
      <c r="P221" t="str" cm="1">
        <f t="array" ref="P221">_xlfn.IFS(AND(E221=0,C221="female"),"Small Family Size Female",AND(E221=0,C221="male"),"Small Family Size Male",AND(E221&gt;=1,E221&lt;=2),"Normal Family Size",E221&gt;=3,"Large Family Size")</f>
        <v>Small Family Size Female</v>
      </c>
      <c r="Q221" cm="1">
        <f t="array" ref="Q221">_xlfn.IFS(P221="Small Family Size Female",1,P221="Small Family Size Male",2,P221="Normal Family Size",3,P221="Large Family Size",4)</f>
        <v>1</v>
      </c>
      <c r="R221" t="str" cm="1">
        <f t="array" ref="R221">_xlfn.IFS(AND(E221=0,F221="yes"),"Small Family Size smoker",AND(E221=0,F221="no"),"Small Family Size non-smoker",AND(E221&gt;=1,E221&lt;=2),"Normal Family Size",E221&gt;=3,"Large Family Size")</f>
        <v>Small Family Size non-smoker</v>
      </c>
      <c r="S221" cm="1">
        <f t="array" ref="S221">_xlfn.IFS(R221="Small Family Size smoker",1,R221="Small Family Size non-smoker",2,R221="Normal Family Size",3,R221="Large Family Size",4)</f>
        <v>2</v>
      </c>
      <c r="T221" s="1" t="str">
        <f t="shared" si="6"/>
        <v>Below Average</v>
      </c>
      <c r="U221" s="2">
        <f t="shared" si="7"/>
        <v>0</v>
      </c>
      <c r="V221" t="str" cm="1">
        <f t="array" ref="V221">_xlfn.IFS(AND(K221="Small Family Size",U221=1),"SFS_AA",AND(K221="Small Family Size",U221=0),"SFS_BA",AND(K221="Normal Family Size",OR(U221=1,U221=0)),"NFS",AND(K221="Large Family Size",OR(U221=1,U221=0)),"LFS")</f>
        <v>SFS_BA</v>
      </c>
      <c r="W221" cm="1">
        <f t="array" ref="W221">_xlfn.IFS(V221="SFS_BA",1,V221="SFS_AA",2,V221="NFS",3,V221="LFS",4)</f>
        <v>1</v>
      </c>
      <c r="Y221" s="1"/>
    </row>
    <row r="222" spans="1:25" x14ac:dyDescent="0.45">
      <c r="A222">
        <v>156</v>
      </c>
      <c r="B222">
        <v>28</v>
      </c>
      <c r="C222" t="s">
        <v>17</v>
      </c>
      <c r="D222">
        <v>33.4</v>
      </c>
      <c r="E222">
        <v>0</v>
      </c>
      <c r="F222" t="s">
        <v>24</v>
      </c>
      <c r="G222" t="s">
        <v>19</v>
      </c>
      <c r="H222">
        <v>3172.02</v>
      </c>
      <c r="I222" t="str" cm="1">
        <f t="array" ref="I222">_xlfn.IFS(D222&lt;18.5,"Underweight",AND(D222&gt;=18.5,D222&lt;=24.9),"Normal weight",AND(D222&gt;=25,D222&lt;=29.9),"Overweight",D222&gt;=30,"Obese")</f>
        <v>Obese</v>
      </c>
      <c r="J222" cm="1">
        <f t="array" ref="J222">_xlfn.IFS(I222="Underweight",1,I222="Normal weight",2,I222="Overweight",3,I222="Obese",4)</f>
        <v>4</v>
      </c>
      <c r="K222" t="str" cm="1">
        <f t="array" ref="K222">_xlfn.IFS(E222=0,"Small Family Size",AND(E222&gt;=1,E222&lt;=2),"Normal Family Size",E222&gt;=3,"Large Family Size")</f>
        <v>Small Family Size</v>
      </c>
      <c r="L222" cm="1">
        <f t="array" ref="L222">_xlfn.IFS(K222="Small Family Size",1,K222="Normal Family Size",2,K222="Large Family Size",3)</f>
        <v>1</v>
      </c>
      <c r="M222" cm="1">
        <f t="array" ref="M222">_xlfn.IFS(G222="southwest",1,G222="northwest",2,G222="southeast",3,G222="northeast",4)</f>
        <v>1</v>
      </c>
      <c r="N222" t="str" cm="1">
        <f t="array" ref="N222">_xlfn.IFS(AND(E223&gt;=0,E223&lt;=2),"Normal Family Size",E223&gt;=3,"Large Family Size")</f>
        <v>Normal Family Size</v>
      </c>
      <c r="P222" t="str" cm="1">
        <f t="array" ref="P222">_xlfn.IFS(AND(E222=0,C222="female"),"Small Family Size Female",AND(E222=0,C222="male"),"Small Family Size Male",AND(E222&gt;=1,E222&lt;=2),"Normal Family Size",E222&gt;=3,"Large Family Size")</f>
        <v>Small Family Size Female</v>
      </c>
      <c r="Q222" cm="1">
        <f t="array" ref="Q222">_xlfn.IFS(P222="Small Family Size Female",1,P222="Small Family Size Male",2,P222="Normal Family Size",3,P222="Large Family Size",4)</f>
        <v>1</v>
      </c>
      <c r="R222" t="str" cm="1">
        <f t="array" ref="R222">_xlfn.IFS(AND(E222=0,F222="yes"),"Small Family Size smoker",AND(E222=0,F222="no"),"Small Family Size non-smoker",AND(E222&gt;=1,E222&lt;=2),"Normal Family Size",E222&gt;=3,"Large Family Size")</f>
        <v>Small Family Size non-smoker</v>
      </c>
      <c r="S222" cm="1">
        <f t="array" ref="S222">_xlfn.IFS(R222="Small Family Size smoker",1,R222="Small Family Size non-smoker",2,R222="Normal Family Size",3,R222="Large Family Size",4)</f>
        <v>2</v>
      </c>
      <c r="T222" s="1" t="str">
        <f t="shared" si="6"/>
        <v>Below Average</v>
      </c>
      <c r="U222" s="2">
        <f t="shared" si="7"/>
        <v>0</v>
      </c>
      <c r="V222" t="str" cm="1">
        <f t="array" ref="V222">_xlfn.IFS(AND(K222="Small Family Size",U222=1),"SFS_AA",AND(K222="Small Family Size",U222=0),"SFS_BA",AND(K222="Normal Family Size",OR(U222=1,U222=0)),"NFS",AND(K222="Large Family Size",OR(U222=1,U222=0)),"LFS")</f>
        <v>SFS_BA</v>
      </c>
      <c r="W222" cm="1">
        <f t="array" ref="W222">_xlfn.IFS(V222="SFS_BA",1,V222="SFS_AA",2,V222="NFS",3,V222="LFS",4)</f>
        <v>1</v>
      </c>
      <c r="Y222" s="1"/>
    </row>
    <row r="223" spans="1:25" x14ac:dyDescent="0.45">
      <c r="A223">
        <v>150</v>
      </c>
      <c r="B223">
        <v>22</v>
      </c>
      <c r="C223" t="s">
        <v>17</v>
      </c>
      <c r="D223">
        <v>24.3</v>
      </c>
      <c r="E223">
        <v>0</v>
      </c>
      <c r="F223" t="s">
        <v>24</v>
      </c>
      <c r="G223" t="s">
        <v>19</v>
      </c>
      <c r="H223">
        <v>2150.4699999999998</v>
      </c>
      <c r="I223" t="str" cm="1">
        <f t="array" ref="I223">_xlfn.IFS(D223&lt;18.5,"Underweight",AND(D223&gt;=18.5,D223&lt;=24.9),"Normal weight",AND(D223&gt;=25,D223&lt;=29.9),"Overweight",D223&gt;=30,"Obese")</f>
        <v>Normal weight</v>
      </c>
      <c r="J223" cm="1">
        <f t="array" ref="J223">_xlfn.IFS(I223="Underweight",1,I223="Normal weight",2,I223="Overweight",3,I223="Obese",4)</f>
        <v>2</v>
      </c>
      <c r="K223" t="str" cm="1">
        <f t="array" ref="K223">_xlfn.IFS(E223=0,"Small Family Size",AND(E223&gt;=1,E223&lt;=2),"Normal Family Size",E223&gt;=3,"Large Family Size")</f>
        <v>Small Family Size</v>
      </c>
      <c r="L223" cm="1">
        <f t="array" ref="L223">_xlfn.IFS(K223="Small Family Size",1,K223="Normal Family Size",2,K223="Large Family Size",3)</f>
        <v>1</v>
      </c>
      <c r="M223" cm="1">
        <f t="array" ref="M223">_xlfn.IFS(G223="southwest",1,G223="northwest",2,G223="southeast",3,G223="northeast",4)</f>
        <v>1</v>
      </c>
      <c r="N223" t="str" cm="1">
        <f t="array" ref="N223">_xlfn.IFS(AND(E224&gt;=0,E224&lt;=2),"Normal Family Size",E224&gt;=3,"Large Family Size")</f>
        <v>Normal Family Size</v>
      </c>
      <c r="P223" t="str" cm="1">
        <f t="array" ref="P223">_xlfn.IFS(AND(E223=0,C223="female"),"Small Family Size Female",AND(E223=0,C223="male"),"Small Family Size Male",AND(E223&gt;=1,E223&lt;=2),"Normal Family Size",E223&gt;=3,"Large Family Size")</f>
        <v>Small Family Size Female</v>
      </c>
      <c r="Q223" cm="1">
        <f t="array" ref="Q223">_xlfn.IFS(P223="Small Family Size Female",1,P223="Small Family Size Male",2,P223="Normal Family Size",3,P223="Large Family Size",4)</f>
        <v>1</v>
      </c>
      <c r="R223" t="str" cm="1">
        <f t="array" ref="R223">_xlfn.IFS(AND(E223=0,F223="yes"),"Small Family Size smoker",AND(E223=0,F223="no"),"Small Family Size non-smoker",AND(E223&gt;=1,E223&lt;=2),"Normal Family Size",E223&gt;=3,"Large Family Size")</f>
        <v>Small Family Size non-smoker</v>
      </c>
      <c r="S223" cm="1">
        <f t="array" ref="S223">_xlfn.IFS(R223="Small Family Size smoker",1,R223="Small Family Size non-smoker",2,R223="Normal Family Size",3,R223="Large Family Size",4)</f>
        <v>2</v>
      </c>
      <c r="T223" s="1" t="str">
        <f t="shared" si="6"/>
        <v>Below Average</v>
      </c>
      <c r="U223" s="2">
        <f t="shared" si="7"/>
        <v>0</v>
      </c>
      <c r="V223" t="str" cm="1">
        <f t="array" ref="V223">_xlfn.IFS(AND(K223="Small Family Size",U223=1),"SFS_AA",AND(K223="Small Family Size",U223=0),"SFS_BA",AND(K223="Normal Family Size",OR(U223=1,U223=0)),"NFS",AND(K223="Large Family Size",OR(U223=1,U223=0)),"LFS")</f>
        <v>SFS_BA</v>
      </c>
      <c r="W223" cm="1">
        <f t="array" ref="W223">_xlfn.IFS(V223="SFS_BA",1,V223="SFS_AA",2,V223="NFS",3,V223="LFS",4)</f>
        <v>1</v>
      </c>
      <c r="Y223" s="1"/>
    </row>
    <row r="224" spans="1:25" x14ac:dyDescent="0.45">
      <c r="A224">
        <v>146</v>
      </c>
      <c r="B224">
        <v>38</v>
      </c>
      <c r="C224" t="s">
        <v>17</v>
      </c>
      <c r="D224">
        <v>40.200000000000003</v>
      </c>
      <c r="E224">
        <v>0</v>
      </c>
      <c r="F224" t="s">
        <v>24</v>
      </c>
      <c r="G224" t="s">
        <v>21</v>
      </c>
      <c r="H224">
        <v>5400.98</v>
      </c>
      <c r="I224" t="str" cm="1">
        <f t="array" ref="I224">_xlfn.IFS(D224&lt;18.5,"Underweight",AND(D224&gt;=18.5,D224&lt;=24.9),"Normal weight",AND(D224&gt;=25,D224&lt;=29.9),"Overweight",D224&gt;=30,"Obese")</f>
        <v>Obese</v>
      </c>
      <c r="J224" cm="1">
        <f t="array" ref="J224">_xlfn.IFS(I224="Underweight",1,I224="Normal weight",2,I224="Overweight",3,I224="Obese",4)</f>
        <v>4</v>
      </c>
      <c r="K224" t="str" cm="1">
        <f t="array" ref="K224">_xlfn.IFS(E224=0,"Small Family Size",AND(E224&gt;=1,E224&lt;=2),"Normal Family Size",E224&gt;=3,"Large Family Size")</f>
        <v>Small Family Size</v>
      </c>
      <c r="L224" cm="1">
        <f t="array" ref="L224">_xlfn.IFS(K224="Small Family Size",1,K224="Normal Family Size",2,K224="Large Family Size",3)</f>
        <v>1</v>
      </c>
      <c r="M224" cm="1">
        <f t="array" ref="M224">_xlfn.IFS(G224="southwest",1,G224="northwest",2,G224="southeast",3,G224="northeast",4)</f>
        <v>3</v>
      </c>
      <c r="N224" t="str" cm="1">
        <f t="array" ref="N224">_xlfn.IFS(AND(E225&gt;=0,E225&lt;=2),"Normal Family Size",E225&gt;=3,"Large Family Size")</f>
        <v>Normal Family Size</v>
      </c>
      <c r="P224" t="str" cm="1">
        <f t="array" ref="P224">_xlfn.IFS(AND(E224=0,C224="female"),"Small Family Size Female",AND(E224=0,C224="male"),"Small Family Size Male",AND(E224&gt;=1,E224&lt;=2),"Normal Family Size",E224&gt;=3,"Large Family Size")</f>
        <v>Small Family Size Female</v>
      </c>
      <c r="Q224" cm="1">
        <f t="array" ref="Q224">_xlfn.IFS(P224="Small Family Size Female",1,P224="Small Family Size Male",2,P224="Normal Family Size",3,P224="Large Family Size",4)</f>
        <v>1</v>
      </c>
      <c r="R224" t="str" cm="1">
        <f t="array" ref="R224">_xlfn.IFS(AND(E224=0,F224="yes"),"Small Family Size smoker",AND(E224=0,F224="no"),"Small Family Size non-smoker",AND(E224&gt;=1,E224&lt;=2),"Normal Family Size",E224&gt;=3,"Large Family Size")</f>
        <v>Small Family Size non-smoker</v>
      </c>
      <c r="S224" cm="1">
        <f t="array" ref="S224">_xlfn.IFS(R224="Small Family Size smoker",1,R224="Small Family Size non-smoker",2,R224="Normal Family Size",3,R224="Large Family Size",4)</f>
        <v>2</v>
      </c>
      <c r="T224" s="1" t="str">
        <f t="shared" si="6"/>
        <v>Below Average</v>
      </c>
      <c r="U224" s="2">
        <f t="shared" si="7"/>
        <v>0</v>
      </c>
      <c r="V224" t="str" cm="1">
        <f t="array" ref="V224">_xlfn.IFS(AND(K224="Small Family Size",U224=1),"SFS_AA",AND(K224="Small Family Size",U224=0),"SFS_BA",AND(K224="Normal Family Size",OR(U224=1,U224=0)),"NFS",AND(K224="Large Family Size",OR(U224=1,U224=0)),"LFS")</f>
        <v>SFS_BA</v>
      </c>
      <c r="W224" cm="1">
        <f t="array" ref="W224">_xlfn.IFS(V224="SFS_BA",1,V224="SFS_AA",2,V224="NFS",3,V224="LFS",4)</f>
        <v>1</v>
      </c>
      <c r="Y224" s="1"/>
    </row>
    <row r="225" spans="1:25" x14ac:dyDescent="0.45">
      <c r="A225">
        <v>142</v>
      </c>
      <c r="B225">
        <v>18</v>
      </c>
      <c r="C225" t="s">
        <v>17</v>
      </c>
      <c r="D225">
        <v>26.7</v>
      </c>
      <c r="E225">
        <v>0</v>
      </c>
      <c r="F225" t="s">
        <v>24</v>
      </c>
      <c r="G225" t="s">
        <v>21</v>
      </c>
      <c r="H225">
        <v>1615.77</v>
      </c>
      <c r="I225" t="str" cm="1">
        <f t="array" ref="I225">_xlfn.IFS(D225&lt;18.5,"Underweight",AND(D225&gt;=18.5,D225&lt;=24.9),"Normal weight",AND(D225&gt;=25,D225&lt;=29.9),"Overweight",D225&gt;=30,"Obese")</f>
        <v>Overweight</v>
      </c>
      <c r="J225" cm="1">
        <f t="array" ref="J225">_xlfn.IFS(I225="Underweight",1,I225="Normal weight",2,I225="Overweight",3,I225="Obese",4)</f>
        <v>3</v>
      </c>
      <c r="K225" t="str" cm="1">
        <f t="array" ref="K225">_xlfn.IFS(E225=0,"Small Family Size",AND(E225&gt;=1,E225&lt;=2),"Normal Family Size",E225&gt;=3,"Large Family Size")</f>
        <v>Small Family Size</v>
      </c>
      <c r="L225" cm="1">
        <f t="array" ref="L225">_xlfn.IFS(K225="Small Family Size",1,K225="Normal Family Size",2,K225="Large Family Size",3)</f>
        <v>1</v>
      </c>
      <c r="M225" cm="1">
        <f t="array" ref="M225">_xlfn.IFS(G225="southwest",1,G225="northwest",2,G225="southeast",3,G225="northeast",4)</f>
        <v>3</v>
      </c>
      <c r="N225" t="str" cm="1">
        <f t="array" ref="N225">_xlfn.IFS(AND(E226&gt;=0,E226&lt;=2),"Normal Family Size",E226&gt;=3,"Large Family Size")</f>
        <v>Normal Family Size</v>
      </c>
      <c r="P225" t="str" cm="1">
        <f t="array" ref="P225">_xlfn.IFS(AND(E225=0,C225="female"),"Small Family Size Female",AND(E225=0,C225="male"),"Small Family Size Male",AND(E225&gt;=1,E225&lt;=2),"Normal Family Size",E225&gt;=3,"Large Family Size")</f>
        <v>Small Family Size Female</v>
      </c>
      <c r="Q225" cm="1">
        <f t="array" ref="Q225">_xlfn.IFS(P225="Small Family Size Female",1,P225="Small Family Size Male",2,P225="Normal Family Size",3,P225="Large Family Size",4)</f>
        <v>1</v>
      </c>
      <c r="R225" t="str" cm="1">
        <f t="array" ref="R225">_xlfn.IFS(AND(E225=0,F225="yes"),"Small Family Size smoker",AND(E225=0,F225="no"),"Small Family Size non-smoker",AND(E225&gt;=1,E225&lt;=2),"Normal Family Size",E225&gt;=3,"Large Family Size")</f>
        <v>Small Family Size non-smoker</v>
      </c>
      <c r="S225" cm="1">
        <f t="array" ref="S225">_xlfn.IFS(R225="Small Family Size smoker",1,R225="Small Family Size non-smoker",2,R225="Normal Family Size",3,R225="Large Family Size",4)</f>
        <v>2</v>
      </c>
      <c r="T225" s="1" t="str">
        <f t="shared" si="6"/>
        <v>Below Average</v>
      </c>
      <c r="U225" s="2">
        <f t="shared" si="7"/>
        <v>0</v>
      </c>
      <c r="V225" t="str" cm="1">
        <f t="array" ref="V225">_xlfn.IFS(AND(K225="Small Family Size",U225=1),"SFS_AA",AND(K225="Small Family Size",U225=0),"SFS_BA",AND(K225="Normal Family Size",OR(U225=1,U225=0)),"NFS",AND(K225="Large Family Size",OR(U225=1,U225=0)),"LFS")</f>
        <v>SFS_BA</v>
      </c>
      <c r="W225" cm="1">
        <f t="array" ref="W225">_xlfn.IFS(V225="SFS_BA",1,V225="SFS_AA",2,V225="NFS",3,V225="LFS",4)</f>
        <v>1</v>
      </c>
      <c r="Y225" s="1"/>
    </row>
    <row r="226" spans="1:25" x14ac:dyDescent="0.45">
      <c r="A226">
        <v>141</v>
      </c>
      <c r="B226">
        <v>19</v>
      </c>
      <c r="C226" t="s">
        <v>17</v>
      </c>
      <c r="D226">
        <v>17.8</v>
      </c>
      <c r="E226">
        <v>0</v>
      </c>
      <c r="F226" t="s">
        <v>24</v>
      </c>
      <c r="G226" t="s">
        <v>19</v>
      </c>
      <c r="H226">
        <v>1727.79</v>
      </c>
      <c r="I226" t="str" cm="1">
        <f t="array" ref="I226">_xlfn.IFS(D226&lt;18.5,"Underweight",AND(D226&gt;=18.5,D226&lt;=24.9),"Normal weight",AND(D226&gt;=25,D226&lt;=29.9),"Overweight",D226&gt;=30,"Obese")</f>
        <v>Underweight</v>
      </c>
      <c r="J226" cm="1">
        <f t="array" ref="J226">_xlfn.IFS(I226="Underweight",1,I226="Normal weight",2,I226="Overweight",3,I226="Obese",4)</f>
        <v>1</v>
      </c>
      <c r="K226" t="str" cm="1">
        <f t="array" ref="K226">_xlfn.IFS(E226=0,"Small Family Size",AND(E226&gt;=1,E226&lt;=2),"Normal Family Size",E226&gt;=3,"Large Family Size")</f>
        <v>Small Family Size</v>
      </c>
      <c r="L226" cm="1">
        <f t="array" ref="L226">_xlfn.IFS(K226="Small Family Size",1,K226="Normal Family Size",2,K226="Large Family Size",3)</f>
        <v>1</v>
      </c>
      <c r="M226" cm="1">
        <f t="array" ref="M226">_xlfn.IFS(G226="southwest",1,G226="northwest",2,G226="southeast",3,G226="northeast",4)</f>
        <v>1</v>
      </c>
      <c r="N226" t="str" cm="1">
        <f t="array" ref="N226">_xlfn.IFS(AND(E227&gt;=0,E227&lt;=2),"Normal Family Size",E227&gt;=3,"Large Family Size")</f>
        <v>Normal Family Size</v>
      </c>
      <c r="P226" t="str" cm="1">
        <f t="array" ref="P226">_xlfn.IFS(AND(E226=0,C226="female"),"Small Family Size Female",AND(E226=0,C226="male"),"Small Family Size Male",AND(E226&gt;=1,E226&lt;=2),"Normal Family Size",E226&gt;=3,"Large Family Size")</f>
        <v>Small Family Size Female</v>
      </c>
      <c r="Q226" cm="1">
        <f t="array" ref="Q226">_xlfn.IFS(P226="Small Family Size Female",1,P226="Small Family Size Male",2,P226="Normal Family Size",3,P226="Large Family Size",4)</f>
        <v>1</v>
      </c>
      <c r="R226" t="str" cm="1">
        <f t="array" ref="R226">_xlfn.IFS(AND(E226=0,F226="yes"),"Small Family Size smoker",AND(E226=0,F226="no"),"Small Family Size non-smoker",AND(E226&gt;=1,E226&lt;=2),"Normal Family Size",E226&gt;=3,"Large Family Size")</f>
        <v>Small Family Size non-smoker</v>
      </c>
      <c r="S226" cm="1">
        <f t="array" ref="S226">_xlfn.IFS(R226="Small Family Size smoker",1,R226="Small Family Size non-smoker",2,R226="Normal Family Size",3,R226="Large Family Size",4)</f>
        <v>2</v>
      </c>
      <c r="T226" s="1" t="str">
        <f t="shared" si="6"/>
        <v>Below Average</v>
      </c>
      <c r="U226" s="2">
        <f t="shared" si="7"/>
        <v>0</v>
      </c>
      <c r="V226" t="str" cm="1">
        <f t="array" ref="V226">_xlfn.IFS(AND(K226="Small Family Size",U226=1),"SFS_AA",AND(K226="Small Family Size",U226=0),"SFS_BA",AND(K226="Normal Family Size",OR(U226=1,U226=0)),"NFS",AND(K226="Large Family Size",OR(U226=1,U226=0)),"LFS")</f>
        <v>SFS_BA</v>
      </c>
      <c r="W226" cm="1">
        <f t="array" ref="W226">_xlfn.IFS(V226="SFS_BA",1,V226="SFS_AA",2,V226="NFS",3,V226="LFS",4)</f>
        <v>1</v>
      </c>
      <c r="Y226" s="1"/>
    </row>
    <row r="227" spans="1:25" x14ac:dyDescent="0.45">
      <c r="A227">
        <v>126</v>
      </c>
      <c r="B227">
        <v>19</v>
      </c>
      <c r="C227" t="s">
        <v>17</v>
      </c>
      <c r="D227">
        <v>32.1</v>
      </c>
      <c r="E227">
        <v>0</v>
      </c>
      <c r="F227" t="s">
        <v>24</v>
      </c>
      <c r="G227" t="s">
        <v>20</v>
      </c>
      <c r="H227">
        <v>2130.6799999999998</v>
      </c>
      <c r="I227" t="str" cm="1">
        <f t="array" ref="I227">_xlfn.IFS(D227&lt;18.5,"Underweight",AND(D227&gt;=18.5,D227&lt;=24.9),"Normal weight",AND(D227&gt;=25,D227&lt;=29.9),"Overweight",D227&gt;=30,"Obese")</f>
        <v>Obese</v>
      </c>
      <c r="J227" cm="1">
        <f t="array" ref="J227">_xlfn.IFS(I227="Underweight",1,I227="Normal weight",2,I227="Overweight",3,I227="Obese",4)</f>
        <v>4</v>
      </c>
      <c r="K227" t="str" cm="1">
        <f t="array" ref="K227">_xlfn.IFS(E227=0,"Small Family Size",AND(E227&gt;=1,E227&lt;=2),"Normal Family Size",E227&gt;=3,"Large Family Size")</f>
        <v>Small Family Size</v>
      </c>
      <c r="L227" cm="1">
        <f t="array" ref="L227">_xlfn.IFS(K227="Small Family Size",1,K227="Normal Family Size",2,K227="Large Family Size",3)</f>
        <v>1</v>
      </c>
      <c r="M227" cm="1">
        <f t="array" ref="M227">_xlfn.IFS(G227="southwest",1,G227="northwest",2,G227="southeast",3,G227="northeast",4)</f>
        <v>2</v>
      </c>
      <c r="N227" t="str" cm="1">
        <f t="array" ref="N227">_xlfn.IFS(AND(E228&gt;=0,E228&lt;=2),"Normal Family Size",E228&gt;=3,"Large Family Size")</f>
        <v>Normal Family Size</v>
      </c>
      <c r="P227" t="str" cm="1">
        <f t="array" ref="P227">_xlfn.IFS(AND(E227=0,C227="female"),"Small Family Size Female",AND(E227=0,C227="male"),"Small Family Size Male",AND(E227&gt;=1,E227&lt;=2),"Normal Family Size",E227&gt;=3,"Large Family Size")</f>
        <v>Small Family Size Female</v>
      </c>
      <c r="Q227" cm="1">
        <f t="array" ref="Q227">_xlfn.IFS(P227="Small Family Size Female",1,P227="Small Family Size Male",2,P227="Normal Family Size",3,P227="Large Family Size",4)</f>
        <v>1</v>
      </c>
      <c r="R227" t="str" cm="1">
        <f t="array" ref="R227">_xlfn.IFS(AND(E227=0,F227="yes"),"Small Family Size smoker",AND(E227=0,F227="no"),"Small Family Size non-smoker",AND(E227&gt;=1,E227&lt;=2),"Normal Family Size",E227&gt;=3,"Large Family Size")</f>
        <v>Small Family Size non-smoker</v>
      </c>
      <c r="S227" cm="1">
        <f t="array" ref="S227">_xlfn.IFS(R227="Small Family Size smoker",1,R227="Small Family Size non-smoker",2,R227="Normal Family Size",3,R227="Large Family Size",4)</f>
        <v>2</v>
      </c>
      <c r="T227" s="1" t="str">
        <f t="shared" si="6"/>
        <v>Below Average</v>
      </c>
      <c r="U227" s="2">
        <f t="shared" si="7"/>
        <v>0</v>
      </c>
      <c r="V227" t="str" cm="1">
        <f t="array" ref="V227">_xlfn.IFS(AND(K227="Small Family Size",U227=1),"SFS_AA",AND(K227="Small Family Size",U227=0),"SFS_BA",AND(K227="Normal Family Size",OR(U227=1,U227=0)),"NFS",AND(K227="Large Family Size",OR(U227=1,U227=0)),"LFS")</f>
        <v>SFS_BA</v>
      </c>
      <c r="W227" cm="1">
        <f t="array" ref="W227">_xlfn.IFS(V227="SFS_BA",1,V227="SFS_AA",2,V227="NFS",3,V227="LFS",4)</f>
        <v>1</v>
      </c>
      <c r="Y227" s="1"/>
    </row>
    <row r="228" spans="1:25" x14ac:dyDescent="0.45">
      <c r="A228">
        <v>122</v>
      </c>
      <c r="B228">
        <v>39</v>
      </c>
      <c r="C228" t="s">
        <v>17</v>
      </c>
      <c r="D228">
        <v>32.799999999999997</v>
      </c>
      <c r="E228">
        <v>0</v>
      </c>
      <c r="F228" t="s">
        <v>24</v>
      </c>
      <c r="G228" t="s">
        <v>19</v>
      </c>
      <c r="H228">
        <v>5649.72</v>
      </c>
      <c r="I228" t="str" cm="1">
        <f t="array" ref="I228">_xlfn.IFS(D228&lt;18.5,"Underweight",AND(D228&gt;=18.5,D228&lt;=24.9),"Normal weight",AND(D228&gt;=25,D228&lt;=29.9),"Overweight",D228&gt;=30,"Obese")</f>
        <v>Obese</v>
      </c>
      <c r="J228" cm="1">
        <f t="array" ref="J228">_xlfn.IFS(I228="Underweight",1,I228="Normal weight",2,I228="Overweight",3,I228="Obese",4)</f>
        <v>4</v>
      </c>
      <c r="K228" t="str" cm="1">
        <f t="array" ref="K228">_xlfn.IFS(E228=0,"Small Family Size",AND(E228&gt;=1,E228&lt;=2),"Normal Family Size",E228&gt;=3,"Large Family Size")</f>
        <v>Small Family Size</v>
      </c>
      <c r="L228" cm="1">
        <f t="array" ref="L228">_xlfn.IFS(K228="Small Family Size",1,K228="Normal Family Size",2,K228="Large Family Size",3)</f>
        <v>1</v>
      </c>
      <c r="M228" cm="1">
        <f t="array" ref="M228">_xlfn.IFS(G228="southwest",1,G228="northwest",2,G228="southeast",3,G228="northeast",4)</f>
        <v>1</v>
      </c>
      <c r="N228" t="str" cm="1">
        <f t="array" ref="N228">_xlfn.IFS(AND(E229&gt;=0,E229&lt;=2),"Normal Family Size",E229&gt;=3,"Large Family Size")</f>
        <v>Normal Family Size</v>
      </c>
      <c r="P228" t="str" cm="1">
        <f t="array" ref="P228">_xlfn.IFS(AND(E228=0,C228="female"),"Small Family Size Female",AND(E228=0,C228="male"),"Small Family Size Male",AND(E228&gt;=1,E228&lt;=2),"Normal Family Size",E228&gt;=3,"Large Family Size")</f>
        <v>Small Family Size Female</v>
      </c>
      <c r="Q228" cm="1">
        <f t="array" ref="Q228">_xlfn.IFS(P228="Small Family Size Female",1,P228="Small Family Size Male",2,P228="Normal Family Size",3,P228="Large Family Size",4)</f>
        <v>1</v>
      </c>
      <c r="R228" t="str" cm="1">
        <f t="array" ref="R228">_xlfn.IFS(AND(E228=0,F228="yes"),"Small Family Size smoker",AND(E228=0,F228="no"),"Small Family Size non-smoker",AND(E228&gt;=1,E228&lt;=2),"Normal Family Size",E228&gt;=3,"Large Family Size")</f>
        <v>Small Family Size non-smoker</v>
      </c>
      <c r="S228" cm="1">
        <f t="array" ref="S228">_xlfn.IFS(R228="Small Family Size smoker",1,R228="Small Family Size non-smoker",2,R228="Normal Family Size",3,R228="Large Family Size",4)</f>
        <v>2</v>
      </c>
      <c r="T228" s="1" t="str">
        <f t="shared" si="6"/>
        <v>Below Average</v>
      </c>
      <c r="U228" s="2">
        <f t="shared" si="7"/>
        <v>0</v>
      </c>
      <c r="V228" t="str" cm="1">
        <f t="array" ref="V228">_xlfn.IFS(AND(K228="Small Family Size",U228=1),"SFS_AA",AND(K228="Small Family Size",U228=0),"SFS_BA",AND(K228="Normal Family Size",OR(U228=1,U228=0)),"NFS",AND(K228="Large Family Size",OR(U228=1,U228=0)),"LFS")</f>
        <v>SFS_BA</v>
      </c>
      <c r="W228" cm="1">
        <f t="array" ref="W228">_xlfn.IFS(V228="SFS_BA",1,V228="SFS_AA",2,V228="NFS",3,V228="LFS",4)</f>
        <v>1</v>
      </c>
      <c r="Y228" s="1"/>
    </row>
    <row r="229" spans="1:25" x14ac:dyDescent="0.45">
      <c r="A229">
        <v>120</v>
      </c>
      <c r="B229">
        <v>36</v>
      </c>
      <c r="C229" t="s">
        <v>17</v>
      </c>
      <c r="D229">
        <v>26.2</v>
      </c>
      <c r="E229">
        <v>0</v>
      </c>
      <c r="F229" t="s">
        <v>24</v>
      </c>
      <c r="G229" t="s">
        <v>19</v>
      </c>
      <c r="H229">
        <v>4883.87</v>
      </c>
      <c r="I229" t="str" cm="1">
        <f t="array" ref="I229">_xlfn.IFS(D229&lt;18.5,"Underweight",AND(D229&gt;=18.5,D229&lt;=24.9),"Normal weight",AND(D229&gt;=25,D229&lt;=29.9),"Overweight",D229&gt;=30,"Obese")</f>
        <v>Overweight</v>
      </c>
      <c r="J229" cm="1">
        <f t="array" ref="J229">_xlfn.IFS(I229="Underweight",1,I229="Normal weight",2,I229="Overweight",3,I229="Obese",4)</f>
        <v>3</v>
      </c>
      <c r="K229" t="str" cm="1">
        <f t="array" ref="K229">_xlfn.IFS(E229=0,"Small Family Size",AND(E229&gt;=1,E229&lt;=2),"Normal Family Size",E229&gt;=3,"Large Family Size")</f>
        <v>Small Family Size</v>
      </c>
      <c r="L229" cm="1">
        <f t="array" ref="L229">_xlfn.IFS(K229="Small Family Size",1,K229="Normal Family Size",2,K229="Large Family Size",3)</f>
        <v>1</v>
      </c>
      <c r="M229" cm="1">
        <f t="array" ref="M229">_xlfn.IFS(G229="southwest",1,G229="northwest",2,G229="southeast",3,G229="northeast",4)</f>
        <v>1</v>
      </c>
      <c r="N229" t="str" cm="1">
        <f t="array" ref="N229">_xlfn.IFS(AND(E230&gt;=0,E230&lt;=2),"Normal Family Size",E230&gt;=3,"Large Family Size")</f>
        <v>Normal Family Size</v>
      </c>
      <c r="P229" t="str" cm="1">
        <f t="array" ref="P229">_xlfn.IFS(AND(E229=0,C229="female"),"Small Family Size Female",AND(E229=0,C229="male"),"Small Family Size Male",AND(E229&gt;=1,E229&lt;=2),"Normal Family Size",E229&gt;=3,"Large Family Size")</f>
        <v>Small Family Size Female</v>
      </c>
      <c r="Q229" cm="1">
        <f t="array" ref="Q229">_xlfn.IFS(P229="Small Family Size Female",1,P229="Small Family Size Male",2,P229="Normal Family Size",3,P229="Large Family Size",4)</f>
        <v>1</v>
      </c>
      <c r="R229" t="str" cm="1">
        <f t="array" ref="R229">_xlfn.IFS(AND(E229=0,F229="yes"),"Small Family Size smoker",AND(E229=0,F229="no"),"Small Family Size non-smoker",AND(E229&gt;=1,E229&lt;=2),"Normal Family Size",E229&gt;=3,"Large Family Size")</f>
        <v>Small Family Size non-smoker</v>
      </c>
      <c r="S229" cm="1">
        <f t="array" ref="S229">_xlfn.IFS(R229="Small Family Size smoker",1,R229="Small Family Size non-smoker",2,R229="Normal Family Size",3,R229="Large Family Size",4)</f>
        <v>2</v>
      </c>
      <c r="T229" s="1" t="str">
        <f t="shared" si="6"/>
        <v>Below Average</v>
      </c>
      <c r="U229" s="2">
        <f t="shared" si="7"/>
        <v>0</v>
      </c>
      <c r="V229" t="str" cm="1">
        <f t="array" ref="V229">_xlfn.IFS(AND(K229="Small Family Size",U229=1),"SFS_AA",AND(K229="Small Family Size",U229=0),"SFS_BA",AND(K229="Normal Family Size",OR(U229=1,U229=0)),"NFS",AND(K229="Large Family Size",OR(U229=1,U229=0)),"LFS")</f>
        <v>SFS_BA</v>
      </c>
      <c r="W229" cm="1">
        <f t="array" ref="W229">_xlfn.IFS(V229="SFS_BA",1,V229="SFS_AA",2,V229="NFS",3,V229="LFS",4)</f>
        <v>1</v>
      </c>
      <c r="Y229" s="1"/>
    </row>
    <row r="230" spans="1:25" x14ac:dyDescent="0.45">
      <c r="A230">
        <v>115</v>
      </c>
      <c r="B230">
        <v>44</v>
      </c>
      <c r="C230" t="s">
        <v>17</v>
      </c>
      <c r="D230">
        <v>26.4</v>
      </c>
      <c r="E230">
        <v>0</v>
      </c>
      <c r="F230" t="s">
        <v>24</v>
      </c>
      <c r="G230" t="s">
        <v>20</v>
      </c>
      <c r="H230">
        <v>7419.48</v>
      </c>
      <c r="I230" t="str" cm="1">
        <f t="array" ref="I230">_xlfn.IFS(D230&lt;18.5,"Underweight",AND(D230&gt;=18.5,D230&lt;=24.9),"Normal weight",AND(D230&gt;=25,D230&lt;=29.9),"Overweight",D230&gt;=30,"Obese")</f>
        <v>Overweight</v>
      </c>
      <c r="J230" cm="1">
        <f t="array" ref="J230">_xlfn.IFS(I230="Underweight",1,I230="Normal weight",2,I230="Overweight",3,I230="Obese",4)</f>
        <v>3</v>
      </c>
      <c r="K230" t="str" cm="1">
        <f t="array" ref="K230">_xlfn.IFS(E230=0,"Small Family Size",AND(E230&gt;=1,E230&lt;=2),"Normal Family Size",E230&gt;=3,"Large Family Size")</f>
        <v>Small Family Size</v>
      </c>
      <c r="L230" cm="1">
        <f t="array" ref="L230">_xlfn.IFS(K230="Small Family Size",1,K230="Normal Family Size",2,K230="Large Family Size",3)</f>
        <v>1</v>
      </c>
      <c r="M230" cm="1">
        <f t="array" ref="M230">_xlfn.IFS(G230="southwest",1,G230="northwest",2,G230="southeast",3,G230="northeast",4)</f>
        <v>2</v>
      </c>
      <c r="N230" t="str" cm="1">
        <f t="array" ref="N230">_xlfn.IFS(AND(E231&gt;=0,E231&lt;=2),"Normal Family Size",E231&gt;=3,"Large Family Size")</f>
        <v>Normal Family Size</v>
      </c>
      <c r="P230" t="str" cm="1">
        <f t="array" ref="P230">_xlfn.IFS(AND(E230=0,C230="female"),"Small Family Size Female",AND(E230=0,C230="male"),"Small Family Size Male",AND(E230&gt;=1,E230&lt;=2),"Normal Family Size",E230&gt;=3,"Large Family Size")</f>
        <v>Small Family Size Female</v>
      </c>
      <c r="Q230" cm="1">
        <f t="array" ref="Q230">_xlfn.IFS(P230="Small Family Size Female",1,P230="Small Family Size Male",2,P230="Normal Family Size",3,P230="Large Family Size",4)</f>
        <v>1</v>
      </c>
      <c r="R230" t="str" cm="1">
        <f t="array" ref="R230">_xlfn.IFS(AND(E230=0,F230="yes"),"Small Family Size smoker",AND(E230=0,F230="no"),"Small Family Size non-smoker",AND(E230&gt;=1,E230&lt;=2),"Normal Family Size",E230&gt;=3,"Large Family Size")</f>
        <v>Small Family Size non-smoker</v>
      </c>
      <c r="S230" cm="1">
        <f t="array" ref="S230">_xlfn.IFS(R230="Small Family Size smoker",1,R230="Small Family Size non-smoker",2,R230="Normal Family Size",3,R230="Large Family Size",4)</f>
        <v>2</v>
      </c>
      <c r="T230" s="1" t="str">
        <f t="shared" si="6"/>
        <v>Below Average</v>
      </c>
      <c r="U230" s="2">
        <f t="shared" si="7"/>
        <v>0</v>
      </c>
      <c r="V230" t="str" cm="1">
        <f t="array" ref="V230">_xlfn.IFS(AND(K230="Small Family Size",U230=1),"SFS_AA",AND(K230="Small Family Size",U230=0),"SFS_BA",AND(K230="Normal Family Size",OR(U230=1,U230=0)),"NFS",AND(K230="Large Family Size",OR(U230=1,U230=0)),"LFS")</f>
        <v>SFS_BA</v>
      </c>
      <c r="W230" cm="1">
        <f t="array" ref="W230">_xlfn.IFS(V230="SFS_BA",1,V230="SFS_AA",2,V230="NFS",3,V230="LFS",4)</f>
        <v>1</v>
      </c>
      <c r="Y230" s="1"/>
    </row>
    <row r="231" spans="1:25" x14ac:dyDescent="0.45">
      <c r="A231">
        <v>114</v>
      </c>
      <c r="B231">
        <v>18</v>
      </c>
      <c r="C231" t="s">
        <v>17</v>
      </c>
      <c r="D231">
        <v>38.299999999999997</v>
      </c>
      <c r="E231">
        <v>0</v>
      </c>
      <c r="F231" t="s">
        <v>24</v>
      </c>
      <c r="G231" t="s">
        <v>21</v>
      </c>
      <c r="H231">
        <v>1631.82</v>
      </c>
      <c r="I231" t="str" cm="1">
        <f t="array" ref="I231">_xlfn.IFS(D231&lt;18.5,"Underweight",AND(D231&gt;=18.5,D231&lt;=24.9),"Normal weight",AND(D231&gt;=25,D231&lt;=29.9),"Overweight",D231&gt;=30,"Obese")</f>
        <v>Obese</v>
      </c>
      <c r="J231" cm="1">
        <f t="array" ref="J231">_xlfn.IFS(I231="Underweight",1,I231="Normal weight",2,I231="Overweight",3,I231="Obese",4)</f>
        <v>4</v>
      </c>
      <c r="K231" t="str" cm="1">
        <f t="array" ref="K231">_xlfn.IFS(E231=0,"Small Family Size",AND(E231&gt;=1,E231&lt;=2),"Normal Family Size",E231&gt;=3,"Large Family Size")</f>
        <v>Small Family Size</v>
      </c>
      <c r="L231" cm="1">
        <f t="array" ref="L231">_xlfn.IFS(K231="Small Family Size",1,K231="Normal Family Size",2,K231="Large Family Size",3)</f>
        <v>1</v>
      </c>
      <c r="M231" cm="1">
        <f t="array" ref="M231">_xlfn.IFS(G231="southwest",1,G231="northwest",2,G231="southeast",3,G231="northeast",4)</f>
        <v>3</v>
      </c>
      <c r="N231" t="str" cm="1">
        <f t="array" ref="N231">_xlfn.IFS(AND(E232&gt;=0,E232&lt;=2),"Normal Family Size",E232&gt;=3,"Large Family Size")</f>
        <v>Normal Family Size</v>
      </c>
      <c r="P231" t="str" cm="1">
        <f t="array" ref="P231">_xlfn.IFS(AND(E231=0,C231="female"),"Small Family Size Female",AND(E231=0,C231="male"),"Small Family Size Male",AND(E231&gt;=1,E231&lt;=2),"Normal Family Size",E231&gt;=3,"Large Family Size")</f>
        <v>Small Family Size Female</v>
      </c>
      <c r="Q231" cm="1">
        <f t="array" ref="Q231">_xlfn.IFS(P231="Small Family Size Female",1,P231="Small Family Size Male",2,P231="Normal Family Size",3,P231="Large Family Size",4)</f>
        <v>1</v>
      </c>
      <c r="R231" t="str" cm="1">
        <f t="array" ref="R231">_xlfn.IFS(AND(E231=0,F231="yes"),"Small Family Size smoker",AND(E231=0,F231="no"),"Small Family Size non-smoker",AND(E231&gt;=1,E231&lt;=2),"Normal Family Size",E231&gt;=3,"Large Family Size")</f>
        <v>Small Family Size non-smoker</v>
      </c>
      <c r="S231" cm="1">
        <f t="array" ref="S231">_xlfn.IFS(R231="Small Family Size smoker",1,R231="Small Family Size non-smoker",2,R231="Normal Family Size",3,R231="Large Family Size",4)</f>
        <v>2</v>
      </c>
      <c r="T231" s="1" t="str">
        <f t="shared" si="6"/>
        <v>Below Average</v>
      </c>
      <c r="U231" s="2">
        <f t="shared" si="7"/>
        <v>0</v>
      </c>
      <c r="V231" t="str" cm="1">
        <f t="array" ref="V231">_xlfn.IFS(AND(K231="Small Family Size",U231=1),"SFS_AA",AND(K231="Small Family Size",U231=0),"SFS_BA",AND(K231="Normal Family Size",OR(U231=1,U231=0)),"NFS",AND(K231="Large Family Size",OR(U231=1,U231=0)),"LFS")</f>
        <v>SFS_BA</v>
      </c>
      <c r="W231" cm="1">
        <f t="array" ref="W231">_xlfn.IFS(V231="SFS_BA",1,V231="SFS_AA",2,V231="NFS",3,V231="LFS",4)</f>
        <v>1</v>
      </c>
      <c r="Y231" s="1"/>
    </row>
    <row r="232" spans="1:25" x14ac:dyDescent="0.45">
      <c r="A232">
        <v>111</v>
      </c>
      <c r="B232">
        <v>24</v>
      </c>
      <c r="C232" t="s">
        <v>17</v>
      </c>
      <c r="D232">
        <v>33.299999999999997</v>
      </c>
      <c r="E232">
        <v>0</v>
      </c>
      <c r="F232" t="s">
        <v>24</v>
      </c>
      <c r="G232" t="s">
        <v>20</v>
      </c>
      <c r="H232">
        <v>2855.44</v>
      </c>
      <c r="I232" t="str" cm="1">
        <f t="array" ref="I232">_xlfn.IFS(D232&lt;18.5,"Underweight",AND(D232&gt;=18.5,D232&lt;=24.9),"Normal weight",AND(D232&gt;=25,D232&lt;=29.9),"Overweight",D232&gt;=30,"Obese")</f>
        <v>Obese</v>
      </c>
      <c r="J232" cm="1">
        <f t="array" ref="J232">_xlfn.IFS(I232="Underweight",1,I232="Normal weight",2,I232="Overweight",3,I232="Obese",4)</f>
        <v>4</v>
      </c>
      <c r="K232" t="str" cm="1">
        <f t="array" ref="K232">_xlfn.IFS(E232=0,"Small Family Size",AND(E232&gt;=1,E232&lt;=2),"Normal Family Size",E232&gt;=3,"Large Family Size")</f>
        <v>Small Family Size</v>
      </c>
      <c r="L232" cm="1">
        <f t="array" ref="L232">_xlfn.IFS(K232="Small Family Size",1,K232="Normal Family Size",2,K232="Large Family Size",3)</f>
        <v>1</v>
      </c>
      <c r="M232" cm="1">
        <f t="array" ref="M232">_xlfn.IFS(G232="southwest",1,G232="northwest",2,G232="southeast",3,G232="northeast",4)</f>
        <v>2</v>
      </c>
      <c r="N232" t="str" cm="1">
        <f t="array" ref="N232">_xlfn.IFS(AND(E233&gt;=0,E233&lt;=2),"Normal Family Size",E233&gt;=3,"Large Family Size")</f>
        <v>Normal Family Size</v>
      </c>
      <c r="P232" t="str" cm="1">
        <f t="array" ref="P232">_xlfn.IFS(AND(E232=0,C232="female"),"Small Family Size Female",AND(E232=0,C232="male"),"Small Family Size Male",AND(E232&gt;=1,E232&lt;=2),"Normal Family Size",E232&gt;=3,"Large Family Size")</f>
        <v>Small Family Size Female</v>
      </c>
      <c r="Q232" cm="1">
        <f t="array" ref="Q232">_xlfn.IFS(P232="Small Family Size Female",1,P232="Small Family Size Male",2,P232="Normal Family Size",3,P232="Large Family Size",4)</f>
        <v>1</v>
      </c>
      <c r="R232" t="str" cm="1">
        <f t="array" ref="R232">_xlfn.IFS(AND(E232=0,F232="yes"),"Small Family Size smoker",AND(E232=0,F232="no"),"Small Family Size non-smoker",AND(E232&gt;=1,E232&lt;=2),"Normal Family Size",E232&gt;=3,"Large Family Size")</f>
        <v>Small Family Size non-smoker</v>
      </c>
      <c r="S232" cm="1">
        <f t="array" ref="S232">_xlfn.IFS(R232="Small Family Size smoker",1,R232="Small Family Size non-smoker",2,R232="Normal Family Size",3,R232="Large Family Size",4)</f>
        <v>2</v>
      </c>
      <c r="T232" s="1" t="str">
        <f t="shared" si="6"/>
        <v>Below Average</v>
      </c>
      <c r="U232" s="2">
        <f t="shared" si="7"/>
        <v>0</v>
      </c>
      <c r="V232" t="str" cm="1">
        <f t="array" ref="V232">_xlfn.IFS(AND(K232="Small Family Size",U232=1),"SFS_AA",AND(K232="Small Family Size",U232=0),"SFS_BA",AND(K232="Normal Family Size",OR(U232=1,U232=0)),"NFS",AND(K232="Large Family Size",OR(U232=1,U232=0)),"LFS")</f>
        <v>SFS_BA</v>
      </c>
      <c r="W232" cm="1">
        <f t="array" ref="W232">_xlfn.IFS(V232="SFS_BA",1,V232="SFS_AA",2,V232="NFS",3,V232="LFS",4)</f>
        <v>1</v>
      </c>
      <c r="Y232" s="1"/>
    </row>
    <row r="233" spans="1:25" x14ac:dyDescent="0.45">
      <c r="A233">
        <v>100</v>
      </c>
      <c r="B233">
        <v>22</v>
      </c>
      <c r="C233" t="s">
        <v>17</v>
      </c>
      <c r="D233">
        <v>36</v>
      </c>
      <c r="E233">
        <v>0</v>
      </c>
      <c r="F233" t="s">
        <v>24</v>
      </c>
      <c r="G233" t="s">
        <v>19</v>
      </c>
      <c r="H233">
        <v>2166.73</v>
      </c>
      <c r="I233" t="str" cm="1">
        <f t="array" ref="I233">_xlfn.IFS(D233&lt;18.5,"Underweight",AND(D233&gt;=18.5,D233&lt;=24.9),"Normal weight",AND(D233&gt;=25,D233&lt;=29.9),"Overweight",D233&gt;=30,"Obese")</f>
        <v>Obese</v>
      </c>
      <c r="J233" cm="1">
        <f t="array" ref="J233">_xlfn.IFS(I233="Underweight",1,I233="Normal weight",2,I233="Overweight",3,I233="Obese",4)</f>
        <v>4</v>
      </c>
      <c r="K233" t="str" cm="1">
        <f t="array" ref="K233">_xlfn.IFS(E233=0,"Small Family Size",AND(E233&gt;=1,E233&lt;=2),"Normal Family Size",E233&gt;=3,"Large Family Size")</f>
        <v>Small Family Size</v>
      </c>
      <c r="L233" cm="1">
        <f t="array" ref="L233">_xlfn.IFS(K233="Small Family Size",1,K233="Normal Family Size",2,K233="Large Family Size",3)</f>
        <v>1</v>
      </c>
      <c r="M233" cm="1">
        <f t="array" ref="M233">_xlfn.IFS(G233="southwest",1,G233="northwest",2,G233="southeast",3,G233="northeast",4)</f>
        <v>1</v>
      </c>
      <c r="N233" t="str" cm="1">
        <f t="array" ref="N233">_xlfn.IFS(AND(E234&gt;=0,E234&lt;=2),"Normal Family Size",E234&gt;=3,"Large Family Size")</f>
        <v>Normal Family Size</v>
      </c>
      <c r="P233" t="str" cm="1">
        <f t="array" ref="P233">_xlfn.IFS(AND(E233=0,C233="female"),"Small Family Size Female",AND(E233=0,C233="male"),"Small Family Size Male",AND(E233&gt;=1,E233&lt;=2),"Normal Family Size",E233&gt;=3,"Large Family Size")</f>
        <v>Small Family Size Female</v>
      </c>
      <c r="Q233" cm="1">
        <f t="array" ref="Q233">_xlfn.IFS(P233="Small Family Size Female",1,P233="Small Family Size Male",2,P233="Normal Family Size",3,P233="Large Family Size",4)</f>
        <v>1</v>
      </c>
      <c r="R233" t="str" cm="1">
        <f t="array" ref="R233">_xlfn.IFS(AND(E233=0,F233="yes"),"Small Family Size smoker",AND(E233=0,F233="no"),"Small Family Size non-smoker",AND(E233&gt;=1,E233&lt;=2),"Normal Family Size",E233&gt;=3,"Large Family Size")</f>
        <v>Small Family Size non-smoker</v>
      </c>
      <c r="S233" cm="1">
        <f t="array" ref="S233">_xlfn.IFS(R233="Small Family Size smoker",1,R233="Small Family Size non-smoker",2,R233="Normal Family Size",3,R233="Large Family Size",4)</f>
        <v>2</v>
      </c>
      <c r="T233" s="1" t="str">
        <f t="shared" si="6"/>
        <v>Below Average</v>
      </c>
      <c r="U233" s="2">
        <f t="shared" si="7"/>
        <v>0</v>
      </c>
      <c r="V233" t="str" cm="1">
        <f t="array" ref="V233">_xlfn.IFS(AND(K233="Small Family Size",U233=1),"SFS_AA",AND(K233="Small Family Size",U233=0),"SFS_BA",AND(K233="Normal Family Size",OR(U233=1,U233=0)),"NFS",AND(K233="Large Family Size",OR(U233=1,U233=0)),"LFS")</f>
        <v>SFS_BA</v>
      </c>
      <c r="W233" cm="1">
        <f t="array" ref="W233">_xlfn.IFS(V233="SFS_BA",1,V233="SFS_AA",2,V233="NFS",3,V233="LFS",4)</f>
        <v>1</v>
      </c>
      <c r="Y233" s="1"/>
    </row>
    <row r="234" spans="1:25" x14ac:dyDescent="0.45">
      <c r="A234">
        <v>99</v>
      </c>
      <c r="B234">
        <v>22</v>
      </c>
      <c r="C234" t="s">
        <v>17</v>
      </c>
      <c r="D234">
        <v>28.1</v>
      </c>
      <c r="E234">
        <v>0</v>
      </c>
      <c r="F234" t="s">
        <v>24</v>
      </c>
      <c r="G234" t="s">
        <v>21</v>
      </c>
      <c r="H234">
        <v>2155.6799999999998</v>
      </c>
      <c r="I234" t="str" cm="1">
        <f t="array" ref="I234">_xlfn.IFS(D234&lt;18.5,"Underweight",AND(D234&gt;=18.5,D234&lt;=24.9),"Normal weight",AND(D234&gt;=25,D234&lt;=29.9),"Overweight",D234&gt;=30,"Obese")</f>
        <v>Overweight</v>
      </c>
      <c r="J234" cm="1">
        <f t="array" ref="J234">_xlfn.IFS(I234="Underweight",1,I234="Normal weight",2,I234="Overweight",3,I234="Obese",4)</f>
        <v>3</v>
      </c>
      <c r="K234" t="str" cm="1">
        <f t="array" ref="K234">_xlfn.IFS(E234=0,"Small Family Size",AND(E234&gt;=1,E234&lt;=2),"Normal Family Size",E234&gt;=3,"Large Family Size")</f>
        <v>Small Family Size</v>
      </c>
      <c r="L234" cm="1">
        <f t="array" ref="L234">_xlfn.IFS(K234="Small Family Size",1,K234="Normal Family Size",2,K234="Large Family Size",3)</f>
        <v>1</v>
      </c>
      <c r="M234" cm="1">
        <f t="array" ref="M234">_xlfn.IFS(G234="southwest",1,G234="northwest",2,G234="southeast",3,G234="northeast",4)</f>
        <v>3</v>
      </c>
      <c r="N234" t="str" cm="1">
        <f t="array" ref="N234">_xlfn.IFS(AND(E235&gt;=0,E235&lt;=2),"Normal Family Size",E235&gt;=3,"Large Family Size")</f>
        <v>Normal Family Size</v>
      </c>
      <c r="P234" t="str" cm="1">
        <f t="array" ref="P234">_xlfn.IFS(AND(E234=0,C234="female"),"Small Family Size Female",AND(E234=0,C234="male"),"Small Family Size Male",AND(E234&gt;=1,E234&lt;=2),"Normal Family Size",E234&gt;=3,"Large Family Size")</f>
        <v>Small Family Size Female</v>
      </c>
      <c r="Q234" cm="1">
        <f t="array" ref="Q234">_xlfn.IFS(P234="Small Family Size Female",1,P234="Small Family Size Male",2,P234="Normal Family Size",3,P234="Large Family Size",4)</f>
        <v>1</v>
      </c>
      <c r="R234" t="str" cm="1">
        <f t="array" ref="R234">_xlfn.IFS(AND(E234=0,F234="yes"),"Small Family Size smoker",AND(E234=0,F234="no"),"Small Family Size non-smoker",AND(E234&gt;=1,E234&lt;=2),"Normal Family Size",E234&gt;=3,"Large Family Size")</f>
        <v>Small Family Size non-smoker</v>
      </c>
      <c r="S234" cm="1">
        <f t="array" ref="S234">_xlfn.IFS(R234="Small Family Size smoker",1,R234="Small Family Size non-smoker",2,R234="Normal Family Size",3,R234="Large Family Size",4)</f>
        <v>2</v>
      </c>
      <c r="T234" s="1" t="str">
        <f t="shared" si="6"/>
        <v>Below Average</v>
      </c>
      <c r="U234" s="2">
        <f t="shared" si="7"/>
        <v>0</v>
      </c>
      <c r="V234" t="str" cm="1">
        <f t="array" ref="V234">_xlfn.IFS(AND(K234="Small Family Size",U234=1),"SFS_AA",AND(K234="Small Family Size",U234=0),"SFS_BA",AND(K234="Normal Family Size",OR(U234=1,U234=0)),"NFS",AND(K234="Large Family Size",OR(U234=1,U234=0)),"LFS")</f>
        <v>SFS_BA</v>
      </c>
      <c r="W234" cm="1">
        <f t="array" ref="W234">_xlfn.IFS(V234="SFS_BA",1,V234="SFS_AA",2,V234="NFS",3,V234="LFS",4)</f>
        <v>1</v>
      </c>
      <c r="Y234" s="1"/>
    </row>
    <row r="235" spans="1:25" x14ac:dyDescent="0.45">
      <c r="A235">
        <v>98</v>
      </c>
      <c r="B235">
        <v>20</v>
      </c>
      <c r="C235" t="s">
        <v>17</v>
      </c>
      <c r="D235">
        <v>28.8</v>
      </c>
      <c r="E235">
        <v>0</v>
      </c>
      <c r="F235" t="s">
        <v>24</v>
      </c>
      <c r="G235" t="s">
        <v>22</v>
      </c>
      <c r="H235">
        <v>2457.21</v>
      </c>
      <c r="I235" t="str" cm="1">
        <f t="array" ref="I235">_xlfn.IFS(D235&lt;18.5,"Underweight",AND(D235&gt;=18.5,D235&lt;=24.9),"Normal weight",AND(D235&gt;=25,D235&lt;=29.9),"Overweight",D235&gt;=30,"Obese")</f>
        <v>Overweight</v>
      </c>
      <c r="J235" cm="1">
        <f t="array" ref="J235">_xlfn.IFS(I235="Underweight",1,I235="Normal weight",2,I235="Overweight",3,I235="Obese",4)</f>
        <v>3</v>
      </c>
      <c r="K235" t="str" cm="1">
        <f t="array" ref="K235">_xlfn.IFS(E235=0,"Small Family Size",AND(E235&gt;=1,E235&lt;=2),"Normal Family Size",E235&gt;=3,"Large Family Size")</f>
        <v>Small Family Size</v>
      </c>
      <c r="L235" cm="1">
        <f t="array" ref="L235">_xlfn.IFS(K235="Small Family Size",1,K235="Normal Family Size",2,K235="Large Family Size",3)</f>
        <v>1</v>
      </c>
      <c r="M235" cm="1">
        <f t="array" ref="M235">_xlfn.IFS(G235="southwest",1,G235="northwest",2,G235="southeast",3,G235="northeast",4)</f>
        <v>4</v>
      </c>
      <c r="N235" t="str" cm="1">
        <f t="array" ref="N235">_xlfn.IFS(AND(E236&gt;=0,E236&lt;=2),"Normal Family Size",E236&gt;=3,"Large Family Size")</f>
        <v>Normal Family Size</v>
      </c>
      <c r="P235" t="str" cm="1">
        <f t="array" ref="P235">_xlfn.IFS(AND(E235=0,C235="female"),"Small Family Size Female",AND(E235=0,C235="male"),"Small Family Size Male",AND(E235&gt;=1,E235&lt;=2),"Normal Family Size",E235&gt;=3,"Large Family Size")</f>
        <v>Small Family Size Female</v>
      </c>
      <c r="Q235" cm="1">
        <f t="array" ref="Q235">_xlfn.IFS(P235="Small Family Size Female",1,P235="Small Family Size Male",2,P235="Normal Family Size",3,P235="Large Family Size",4)</f>
        <v>1</v>
      </c>
      <c r="R235" t="str" cm="1">
        <f t="array" ref="R235">_xlfn.IFS(AND(E235=0,F235="yes"),"Small Family Size smoker",AND(E235=0,F235="no"),"Small Family Size non-smoker",AND(E235&gt;=1,E235&lt;=2),"Normal Family Size",E235&gt;=3,"Large Family Size")</f>
        <v>Small Family Size non-smoker</v>
      </c>
      <c r="S235" cm="1">
        <f t="array" ref="S235">_xlfn.IFS(R235="Small Family Size smoker",1,R235="Small Family Size non-smoker",2,R235="Normal Family Size",3,R235="Large Family Size",4)</f>
        <v>2</v>
      </c>
      <c r="T235" s="1" t="str">
        <f t="shared" si="6"/>
        <v>Below Average</v>
      </c>
      <c r="U235" s="2">
        <f t="shared" si="7"/>
        <v>0</v>
      </c>
      <c r="V235" t="str" cm="1">
        <f t="array" ref="V235">_xlfn.IFS(AND(K235="Small Family Size",U235=1),"SFS_AA",AND(K235="Small Family Size",U235=0),"SFS_BA",AND(K235="Normal Family Size",OR(U235=1,U235=0)),"NFS",AND(K235="Large Family Size",OR(U235=1,U235=0)),"LFS")</f>
        <v>SFS_BA</v>
      </c>
      <c r="W235" cm="1">
        <f t="array" ref="W235">_xlfn.IFS(V235="SFS_BA",1,V235="SFS_AA",2,V235="NFS",3,V235="LFS",4)</f>
        <v>1</v>
      </c>
      <c r="Y235" s="1"/>
    </row>
    <row r="236" spans="1:25" x14ac:dyDescent="0.45">
      <c r="A236">
        <v>93</v>
      </c>
      <c r="B236">
        <v>26</v>
      </c>
      <c r="C236" t="s">
        <v>17</v>
      </c>
      <c r="D236">
        <v>28.8</v>
      </c>
      <c r="E236">
        <v>0</v>
      </c>
      <c r="F236" t="s">
        <v>24</v>
      </c>
      <c r="G236" t="s">
        <v>22</v>
      </c>
      <c r="H236">
        <v>3385.4</v>
      </c>
      <c r="I236" t="str" cm="1">
        <f t="array" ref="I236">_xlfn.IFS(D236&lt;18.5,"Underweight",AND(D236&gt;=18.5,D236&lt;=24.9),"Normal weight",AND(D236&gt;=25,D236&lt;=29.9),"Overweight",D236&gt;=30,"Obese")</f>
        <v>Overweight</v>
      </c>
      <c r="J236" cm="1">
        <f t="array" ref="J236">_xlfn.IFS(I236="Underweight",1,I236="Normal weight",2,I236="Overweight",3,I236="Obese",4)</f>
        <v>3</v>
      </c>
      <c r="K236" t="str" cm="1">
        <f t="array" ref="K236">_xlfn.IFS(E236=0,"Small Family Size",AND(E236&gt;=1,E236&lt;=2),"Normal Family Size",E236&gt;=3,"Large Family Size")</f>
        <v>Small Family Size</v>
      </c>
      <c r="L236" cm="1">
        <f t="array" ref="L236">_xlfn.IFS(K236="Small Family Size",1,K236="Normal Family Size",2,K236="Large Family Size",3)</f>
        <v>1</v>
      </c>
      <c r="M236" cm="1">
        <f t="array" ref="M236">_xlfn.IFS(G236="southwest",1,G236="northwest",2,G236="southeast",3,G236="northeast",4)</f>
        <v>4</v>
      </c>
      <c r="N236" t="str" cm="1">
        <f t="array" ref="N236">_xlfn.IFS(AND(E237&gt;=0,E237&lt;=2),"Normal Family Size",E237&gt;=3,"Large Family Size")</f>
        <v>Normal Family Size</v>
      </c>
      <c r="P236" t="str" cm="1">
        <f t="array" ref="P236">_xlfn.IFS(AND(E236=0,C236="female"),"Small Family Size Female",AND(E236=0,C236="male"),"Small Family Size Male",AND(E236&gt;=1,E236&lt;=2),"Normal Family Size",E236&gt;=3,"Large Family Size")</f>
        <v>Small Family Size Female</v>
      </c>
      <c r="Q236" cm="1">
        <f t="array" ref="Q236">_xlfn.IFS(P236="Small Family Size Female",1,P236="Small Family Size Male",2,P236="Normal Family Size",3,P236="Large Family Size",4)</f>
        <v>1</v>
      </c>
      <c r="R236" t="str" cm="1">
        <f t="array" ref="R236">_xlfn.IFS(AND(E236=0,F236="yes"),"Small Family Size smoker",AND(E236=0,F236="no"),"Small Family Size non-smoker",AND(E236&gt;=1,E236&lt;=2),"Normal Family Size",E236&gt;=3,"Large Family Size")</f>
        <v>Small Family Size non-smoker</v>
      </c>
      <c r="S236" cm="1">
        <f t="array" ref="S236">_xlfn.IFS(R236="Small Family Size smoker",1,R236="Small Family Size non-smoker",2,R236="Normal Family Size",3,R236="Large Family Size",4)</f>
        <v>2</v>
      </c>
      <c r="T236" s="1" t="str">
        <f t="shared" si="6"/>
        <v>Below Average</v>
      </c>
      <c r="U236" s="2">
        <f t="shared" si="7"/>
        <v>0</v>
      </c>
      <c r="V236" t="str" cm="1">
        <f t="array" ref="V236">_xlfn.IFS(AND(K236="Small Family Size",U236=1),"SFS_AA",AND(K236="Small Family Size",U236=0),"SFS_BA",AND(K236="Normal Family Size",OR(U236=1,U236=0)),"NFS",AND(K236="Large Family Size",OR(U236=1,U236=0)),"LFS")</f>
        <v>SFS_BA</v>
      </c>
      <c r="W236" cm="1">
        <f t="array" ref="W236">_xlfn.IFS(V236="SFS_BA",1,V236="SFS_AA",2,V236="NFS",3,V236="LFS",4)</f>
        <v>1</v>
      </c>
      <c r="Y236" s="1"/>
    </row>
    <row r="237" spans="1:25" x14ac:dyDescent="0.45">
      <c r="A237">
        <v>91</v>
      </c>
      <c r="B237">
        <v>20</v>
      </c>
      <c r="C237" t="s">
        <v>17</v>
      </c>
      <c r="D237">
        <v>29</v>
      </c>
      <c r="E237">
        <v>0</v>
      </c>
      <c r="F237" t="s">
        <v>24</v>
      </c>
      <c r="G237" t="s">
        <v>20</v>
      </c>
      <c r="H237">
        <v>2257.48</v>
      </c>
      <c r="I237" t="str" cm="1">
        <f t="array" ref="I237">_xlfn.IFS(D237&lt;18.5,"Underweight",AND(D237&gt;=18.5,D237&lt;=24.9),"Normal weight",AND(D237&gt;=25,D237&lt;=29.9),"Overweight",D237&gt;=30,"Obese")</f>
        <v>Overweight</v>
      </c>
      <c r="J237" cm="1">
        <f t="array" ref="J237">_xlfn.IFS(I237="Underweight",1,I237="Normal weight",2,I237="Overweight",3,I237="Obese",4)</f>
        <v>3</v>
      </c>
      <c r="K237" t="str" cm="1">
        <f t="array" ref="K237">_xlfn.IFS(E237=0,"Small Family Size",AND(E237&gt;=1,E237&lt;=2),"Normal Family Size",E237&gt;=3,"Large Family Size")</f>
        <v>Small Family Size</v>
      </c>
      <c r="L237" cm="1">
        <f t="array" ref="L237">_xlfn.IFS(K237="Small Family Size",1,K237="Normal Family Size",2,K237="Large Family Size",3)</f>
        <v>1</v>
      </c>
      <c r="M237" cm="1">
        <f t="array" ref="M237">_xlfn.IFS(G237="southwest",1,G237="northwest",2,G237="southeast",3,G237="northeast",4)</f>
        <v>2</v>
      </c>
      <c r="N237" t="str" cm="1">
        <f t="array" ref="N237">_xlfn.IFS(AND(E238&gt;=0,E238&lt;=2),"Normal Family Size",E238&gt;=3,"Large Family Size")</f>
        <v>Normal Family Size</v>
      </c>
      <c r="P237" t="str" cm="1">
        <f t="array" ref="P237">_xlfn.IFS(AND(E237=0,C237="female"),"Small Family Size Female",AND(E237=0,C237="male"),"Small Family Size Male",AND(E237&gt;=1,E237&lt;=2),"Normal Family Size",E237&gt;=3,"Large Family Size")</f>
        <v>Small Family Size Female</v>
      </c>
      <c r="Q237" cm="1">
        <f t="array" ref="Q237">_xlfn.IFS(P237="Small Family Size Female",1,P237="Small Family Size Male",2,P237="Normal Family Size",3,P237="Large Family Size",4)</f>
        <v>1</v>
      </c>
      <c r="R237" t="str" cm="1">
        <f t="array" ref="R237">_xlfn.IFS(AND(E237=0,F237="yes"),"Small Family Size smoker",AND(E237=0,F237="no"),"Small Family Size non-smoker",AND(E237&gt;=1,E237&lt;=2),"Normal Family Size",E237&gt;=3,"Large Family Size")</f>
        <v>Small Family Size non-smoker</v>
      </c>
      <c r="S237" cm="1">
        <f t="array" ref="S237">_xlfn.IFS(R237="Small Family Size smoker",1,R237="Small Family Size non-smoker",2,R237="Normal Family Size",3,R237="Large Family Size",4)</f>
        <v>2</v>
      </c>
      <c r="T237" s="1" t="str">
        <f t="shared" si="6"/>
        <v>Below Average</v>
      </c>
      <c r="U237" s="2">
        <f t="shared" si="7"/>
        <v>0</v>
      </c>
      <c r="V237" t="str" cm="1">
        <f t="array" ref="V237">_xlfn.IFS(AND(K237="Small Family Size",U237=1),"SFS_AA",AND(K237="Small Family Size",U237=0),"SFS_BA",AND(K237="Normal Family Size",OR(U237=1,U237=0)),"NFS",AND(K237="Large Family Size",OR(U237=1,U237=0)),"LFS")</f>
        <v>SFS_BA</v>
      </c>
      <c r="W237" cm="1">
        <f t="array" ref="W237">_xlfn.IFS(V237="SFS_BA",1,V237="SFS_AA",2,V237="NFS",3,V237="LFS",4)</f>
        <v>1</v>
      </c>
      <c r="Y237" s="1"/>
    </row>
    <row r="238" spans="1:25" x14ac:dyDescent="0.45">
      <c r="A238">
        <v>88</v>
      </c>
      <c r="B238">
        <v>21</v>
      </c>
      <c r="C238" t="s">
        <v>17</v>
      </c>
      <c r="D238">
        <v>35.700000000000003</v>
      </c>
      <c r="E238">
        <v>0</v>
      </c>
      <c r="F238" t="s">
        <v>24</v>
      </c>
      <c r="G238" t="s">
        <v>20</v>
      </c>
      <c r="H238">
        <v>2404.73</v>
      </c>
      <c r="I238" t="str" cm="1">
        <f t="array" ref="I238">_xlfn.IFS(D238&lt;18.5,"Underweight",AND(D238&gt;=18.5,D238&lt;=24.9),"Normal weight",AND(D238&gt;=25,D238&lt;=29.9),"Overweight",D238&gt;=30,"Obese")</f>
        <v>Obese</v>
      </c>
      <c r="J238" cm="1">
        <f t="array" ref="J238">_xlfn.IFS(I238="Underweight",1,I238="Normal weight",2,I238="Overweight",3,I238="Obese",4)</f>
        <v>4</v>
      </c>
      <c r="K238" t="str" cm="1">
        <f t="array" ref="K238">_xlfn.IFS(E238=0,"Small Family Size",AND(E238&gt;=1,E238&lt;=2),"Normal Family Size",E238&gt;=3,"Large Family Size")</f>
        <v>Small Family Size</v>
      </c>
      <c r="L238" cm="1">
        <f t="array" ref="L238">_xlfn.IFS(K238="Small Family Size",1,K238="Normal Family Size",2,K238="Large Family Size",3)</f>
        <v>1</v>
      </c>
      <c r="M238" cm="1">
        <f t="array" ref="M238">_xlfn.IFS(G238="southwest",1,G238="northwest",2,G238="southeast",3,G238="northeast",4)</f>
        <v>2</v>
      </c>
      <c r="N238" t="str" cm="1">
        <f t="array" ref="N238">_xlfn.IFS(AND(E239&gt;=0,E239&lt;=2),"Normal Family Size",E239&gt;=3,"Large Family Size")</f>
        <v>Normal Family Size</v>
      </c>
      <c r="P238" t="str" cm="1">
        <f t="array" ref="P238">_xlfn.IFS(AND(E238=0,C238="female"),"Small Family Size Female",AND(E238=0,C238="male"),"Small Family Size Male",AND(E238&gt;=1,E238&lt;=2),"Normal Family Size",E238&gt;=3,"Large Family Size")</f>
        <v>Small Family Size Female</v>
      </c>
      <c r="Q238" cm="1">
        <f t="array" ref="Q238">_xlfn.IFS(P238="Small Family Size Female",1,P238="Small Family Size Male",2,P238="Normal Family Size",3,P238="Large Family Size",4)</f>
        <v>1</v>
      </c>
      <c r="R238" t="str" cm="1">
        <f t="array" ref="R238">_xlfn.IFS(AND(E238=0,F238="yes"),"Small Family Size smoker",AND(E238=0,F238="no"),"Small Family Size non-smoker",AND(E238&gt;=1,E238&lt;=2),"Normal Family Size",E238&gt;=3,"Large Family Size")</f>
        <v>Small Family Size non-smoker</v>
      </c>
      <c r="S238" cm="1">
        <f t="array" ref="S238">_xlfn.IFS(R238="Small Family Size smoker",1,R238="Small Family Size non-smoker",2,R238="Normal Family Size",3,R238="Large Family Size",4)</f>
        <v>2</v>
      </c>
      <c r="T238" s="1" t="str">
        <f t="shared" si="6"/>
        <v>Below Average</v>
      </c>
      <c r="U238" s="2">
        <f t="shared" si="7"/>
        <v>0</v>
      </c>
      <c r="V238" t="str" cm="1">
        <f t="array" ref="V238">_xlfn.IFS(AND(K238="Small Family Size",U238=1),"SFS_AA",AND(K238="Small Family Size",U238=0),"SFS_BA",AND(K238="Normal Family Size",OR(U238=1,U238=0)),"NFS",AND(K238="Large Family Size",OR(U238=1,U238=0)),"LFS")</f>
        <v>SFS_BA</v>
      </c>
      <c r="W238" cm="1">
        <f t="array" ref="W238">_xlfn.IFS(V238="SFS_BA",1,V238="SFS_AA",2,V238="NFS",3,V238="LFS",4)</f>
        <v>1</v>
      </c>
      <c r="Y238" s="1"/>
    </row>
    <row r="239" spans="1:25" x14ac:dyDescent="0.45">
      <c r="A239">
        <v>84</v>
      </c>
      <c r="B239">
        <v>41</v>
      </c>
      <c r="C239" t="s">
        <v>17</v>
      </c>
      <c r="D239">
        <v>31.6</v>
      </c>
      <c r="E239">
        <v>0</v>
      </c>
      <c r="F239" t="s">
        <v>24</v>
      </c>
      <c r="G239" t="s">
        <v>19</v>
      </c>
      <c r="H239">
        <v>6186.13</v>
      </c>
      <c r="I239" t="str" cm="1">
        <f t="array" ref="I239">_xlfn.IFS(D239&lt;18.5,"Underweight",AND(D239&gt;=18.5,D239&lt;=24.9),"Normal weight",AND(D239&gt;=25,D239&lt;=29.9),"Overweight",D239&gt;=30,"Obese")</f>
        <v>Obese</v>
      </c>
      <c r="J239" cm="1">
        <f t="array" ref="J239">_xlfn.IFS(I239="Underweight",1,I239="Normal weight",2,I239="Overweight",3,I239="Obese",4)</f>
        <v>4</v>
      </c>
      <c r="K239" t="str" cm="1">
        <f t="array" ref="K239">_xlfn.IFS(E239=0,"Small Family Size",AND(E239&gt;=1,E239&lt;=2),"Normal Family Size",E239&gt;=3,"Large Family Size")</f>
        <v>Small Family Size</v>
      </c>
      <c r="L239" cm="1">
        <f t="array" ref="L239">_xlfn.IFS(K239="Small Family Size",1,K239="Normal Family Size",2,K239="Large Family Size",3)</f>
        <v>1</v>
      </c>
      <c r="M239" cm="1">
        <f t="array" ref="M239">_xlfn.IFS(G239="southwest",1,G239="northwest",2,G239="southeast",3,G239="northeast",4)</f>
        <v>1</v>
      </c>
      <c r="N239" t="str" cm="1">
        <f t="array" ref="N239">_xlfn.IFS(AND(E240&gt;=0,E240&lt;=2),"Normal Family Size",E240&gt;=3,"Large Family Size")</f>
        <v>Normal Family Size</v>
      </c>
      <c r="P239" t="str" cm="1">
        <f t="array" ref="P239">_xlfn.IFS(AND(E239=0,C239="female"),"Small Family Size Female",AND(E239=0,C239="male"),"Small Family Size Male",AND(E239&gt;=1,E239&lt;=2),"Normal Family Size",E239&gt;=3,"Large Family Size")</f>
        <v>Small Family Size Female</v>
      </c>
      <c r="Q239" cm="1">
        <f t="array" ref="Q239">_xlfn.IFS(P239="Small Family Size Female",1,P239="Small Family Size Male",2,P239="Normal Family Size",3,P239="Large Family Size",4)</f>
        <v>1</v>
      </c>
      <c r="R239" t="str" cm="1">
        <f t="array" ref="R239">_xlfn.IFS(AND(E239=0,F239="yes"),"Small Family Size smoker",AND(E239=0,F239="no"),"Small Family Size non-smoker",AND(E239&gt;=1,E239&lt;=2),"Normal Family Size",E239&gt;=3,"Large Family Size")</f>
        <v>Small Family Size non-smoker</v>
      </c>
      <c r="S239" cm="1">
        <f t="array" ref="S239">_xlfn.IFS(R239="Small Family Size smoker",1,R239="Small Family Size non-smoker",2,R239="Normal Family Size",3,R239="Large Family Size",4)</f>
        <v>2</v>
      </c>
      <c r="T239" s="1" t="str">
        <f t="shared" si="6"/>
        <v>Below Average</v>
      </c>
      <c r="U239" s="2">
        <f t="shared" si="7"/>
        <v>0</v>
      </c>
      <c r="V239" t="str" cm="1">
        <f t="array" ref="V239">_xlfn.IFS(AND(K239="Small Family Size",U239=1),"SFS_AA",AND(K239="Small Family Size",U239=0),"SFS_BA",AND(K239="Normal Family Size",OR(U239=1,U239=0)),"NFS",AND(K239="Large Family Size",OR(U239=1,U239=0)),"LFS")</f>
        <v>SFS_BA</v>
      </c>
      <c r="W239" cm="1">
        <f t="array" ref="W239">_xlfn.IFS(V239="SFS_BA",1,V239="SFS_AA",2,V239="NFS",3,V239="LFS",4)</f>
        <v>1</v>
      </c>
      <c r="Y239" s="1"/>
    </row>
    <row r="240" spans="1:25" x14ac:dyDescent="0.45">
      <c r="A240">
        <v>80</v>
      </c>
      <c r="B240">
        <v>21</v>
      </c>
      <c r="C240" t="s">
        <v>17</v>
      </c>
      <c r="D240">
        <v>39.5</v>
      </c>
      <c r="E240">
        <v>0</v>
      </c>
      <c r="F240" t="s">
        <v>24</v>
      </c>
      <c r="G240" t="s">
        <v>21</v>
      </c>
      <c r="H240">
        <v>2026.97</v>
      </c>
      <c r="I240" t="str" cm="1">
        <f t="array" ref="I240">_xlfn.IFS(D240&lt;18.5,"Underweight",AND(D240&gt;=18.5,D240&lt;=24.9),"Normal weight",AND(D240&gt;=25,D240&lt;=29.9),"Overweight",D240&gt;=30,"Obese")</f>
        <v>Obese</v>
      </c>
      <c r="J240" cm="1">
        <f t="array" ref="J240">_xlfn.IFS(I240="Underweight",1,I240="Normal weight",2,I240="Overweight",3,I240="Obese",4)</f>
        <v>4</v>
      </c>
      <c r="K240" t="str" cm="1">
        <f t="array" ref="K240">_xlfn.IFS(E240=0,"Small Family Size",AND(E240&gt;=1,E240&lt;=2),"Normal Family Size",E240&gt;=3,"Large Family Size")</f>
        <v>Small Family Size</v>
      </c>
      <c r="L240" cm="1">
        <f t="array" ref="L240">_xlfn.IFS(K240="Small Family Size",1,K240="Normal Family Size",2,K240="Large Family Size",3)</f>
        <v>1</v>
      </c>
      <c r="M240" cm="1">
        <f t="array" ref="M240">_xlfn.IFS(G240="southwest",1,G240="northwest",2,G240="southeast",3,G240="northeast",4)</f>
        <v>3</v>
      </c>
      <c r="N240" t="str" cm="1">
        <f t="array" ref="N240">_xlfn.IFS(AND(E241&gt;=0,E241&lt;=2),"Normal Family Size",E241&gt;=3,"Large Family Size")</f>
        <v>Normal Family Size</v>
      </c>
      <c r="P240" t="str" cm="1">
        <f t="array" ref="P240">_xlfn.IFS(AND(E240=0,C240="female"),"Small Family Size Female",AND(E240=0,C240="male"),"Small Family Size Male",AND(E240&gt;=1,E240&lt;=2),"Normal Family Size",E240&gt;=3,"Large Family Size")</f>
        <v>Small Family Size Female</v>
      </c>
      <c r="Q240" cm="1">
        <f t="array" ref="Q240">_xlfn.IFS(P240="Small Family Size Female",1,P240="Small Family Size Male",2,P240="Normal Family Size",3,P240="Large Family Size",4)</f>
        <v>1</v>
      </c>
      <c r="R240" t="str" cm="1">
        <f t="array" ref="R240">_xlfn.IFS(AND(E240=0,F240="yes"),"Small Family Size smoker",AND(E240=0,F240="no"),"Small Family Size non-smoker",AND(E240&gt;=1,E240&lt;=2),"Normal Family Size",E240&gt;=3,"Large Family Size")</f>
        <v>Small Family Size non-smoker</v>
      </c>
      <c r="S240" cm="1">
        <f t="array" ref="S240">_xlfn.IFS(R240="Small Family Size smoker",1,R240="Small Family Size non-smoker",2,R240="Normal Family Size",3,R240="Large Family Size",4)</f>
        <v>2</v>
      </c>
      <c r="T240" s="1" t="str">
        <f t="shared" si="6"/>
        <v>Below Average</v>
      </c>
      <c r="U240" s="2">
        <f t="shared" si="7"/>
        <v>0</v>
      </c>
      <c r="V240" t="str" cm="1">
        <f t="array" ref="V240">_xlfn.IFS(AND(K240="Small Family Size",U240=1),"SFS_AA",AND(K240="Small Family Size",U240=0),"SFS_BA",AND(K240="Normal Family Size",OR(U240=1,U240=0)),"NFS",AND(K240="Large Family Size",OR(U240=1,U240=0)),"LFS")</f>
        <v>SFS_BA</v>
      </c>
      <c r="W240" cm="1">
        <f t="array" ref="W240">_xlfn.IFS(V240="SFS_BA",1,V240="SFS_AA",2,V240="NFS",3,V240="LFS",4)</f>
        <v>1</v>
      </c>
      <c r="Y240" s="1"/>
    </row>
    <row r="241" spans="1:25" x14ac:dyDescent="0.45">
      <c r="A241">
        <v>74</v>
      </c>
      <c r="B241">
        <v>41</v>
      </c>
      <c r="C241" t="s">
        <v>17</v>
      </c>
      <c r="D241">
        <v>33</v>
      </c>
      <c r="E241">
        <v>0</v>
      </c>
      <c r="F241" t="s">
        <v>24</v>
      </c>
      <c r="G241" t="s">
        <v>20</v>
      </c>
      <c r="H241">
        <v>6571.02</v>
      </c>
      <c r="I241" t="str" cm="1">
        <f t="array" ref="I241">_xlfn.IFS(D241&lt;18.5,"Underweight",AND(D241&gt;=18.5,D241&lt;=24.9),"Normal weight",AND(D241&gt;=25,D241&lt;=29.9),"Overweight",D241&gt;=30,"Obese")</f>
        <v>Obese</v>
      </c>
      <c r="J241" cm="1">
        <f t="array" ref="J241">_xlfn.IFS(I241="Underweight",1,I241="Normal weight",2,I241="Overweight",3,I241="Obese",4)</f>
        <v>4</v>
      </c>
      <c r="K241" t="str" cm="1">
        <f t="array" ref="K241">_xlfn.IFS(E241=0,"Small Family Size",AND(E241&gt;=1,E241&lt;=2),"Normal Family Size",E241&gt;=3,"Large Family Size")</f>
        <v>Small Family Size</v>
      </c>
      <c r="L241" cm="1">
        <f t="array" ref="L241">_xlfn.IFS(K241="Small Family Size",1,K241="Normal Family Size",2,K241="Large Family Size",3)</f>
        <v>1</v>
      </c>
      <c r="M241" cm="1">
        <f t="array" ref="M241">_xlfn.IFS(G241="southwest",1,G241="northwest",2,G241="southeast",3,G241="northeast",4)</f>
        <v>2</v>
      </c>
      <c r="N241" t="str" cm="1">
        <f t="array" ref="N241">_xlfn.IFS(AND(E242&gt;=0,E242&lt;=2),"Normal Family Size",E242&gt;=3,"Large Family Size")</f>
        <v>Normal Family Size</v>
      </c>
      <c r="P241" t="str" cm="1">
        <f t="array" ref="P241">_xlfn.IFS(AND(E241=0,C241="female"),"Small Family Size Female",AND(E241=0,C241="male"),"Small Family Size Male",AND(E241&gt;=1,E241&lt;=2),"Normal Family Size",E241&gt;=3,"Large Family Size")</f>
        <v>Small Family Size Female</v>
      </c>
      <c r="Q241" cm="1">
        <f t="array" ref="Q241">_xlfn.IFS(P241="Small Family Size Female",1,P241="Small Family Size Male",2,P241="Normal Family Size",3,P241="Large Family Size",4)</f>
        <v>1</v>
      </c>
      <c r="R241" t="str" cm="1">
        <f t="array" ref="R241">_xlfn.IFS(AND(E241=0,F241="yes"),"Small Family Size smoker",AND(E241=0,F241="no"),"Small Family Size non-smoker",AND(E241&gt;=1,E241&lt;=2),"Normal Family Size",E241&gt;=3,"Large Family Size")</f>
        <v>Small Family Size non-smoker</v>
      </c>
      <c r="S241" cm="1">
        <f t="array" ref="S241">_xlfn.IFS(R241="Small Family Size smoker",1,R241="Small Family Size non-smoker",2,R241="Normal Family Size",3,R241="Large Family Size",4)</f>
        <v>2</v>
      </c>
      <c r="T241" s="1" t="str">
        <f t="shared" si="6"/>
        <v>Below Average</v>
      </c>
      <c r="U241" s="2">
        <f t="shared" si="7"/>
        <v>0</v>
      </c>
      <c r="V241" t="str" cm="1">
        <f t="array" ref="V241">_xlfn.IFS(AND(K241="Small Family Size",U241=1),"SFS_AA",AND(K241="Small Family Size",U241=0),"SFS_BA",AND(K241="Normal Family Size",OR(U241=1,U241=0)),"NFS",AND(K241="Large Family Size",OR(U241=1,U241=0)),"LFS")</f>
        <v>SFS_BA</v>
      </c>
      <c r="W241" cm="1">
        <f t="array" ref="W241">_xlfn.IFS(V241="SFS_BA",1,V241="SFS_AA",2,V241="NFS",3,V241="LFS",4)</f>
        <v>1</v>
      </c>
      <c r="Y241" s="1"/>
    </row>
    <row r="242" spans="1:25" x14ac:dyDescent="0.45">
      <c r="A242">
        <v>73</v>
      </c>
      <c r="B242">
        <v>22</v>
      </c>
      <c r="C242" t="s">
        <v>17</v>
      </c>
      <c r="D242">
        <v>39.799999999999997</v>
      </c>
      <c r="E242">
        <v>0</v>
      </c>
      <c r="F242" t="s">
        <v>24</v>
      </c>
      <c r="G242" t="s">
        <v>22</v>
      </c>
      <c r="H242">
        <v>2755.02</v>
      </c>
      <c r="I242" t="str" cm="1">
        <f t="array" ref="I242">_xlfn.IFS(D242&lt;18.5,"Underweight",AND(D242&gt;=18.5,D242&lt;=24.9),"Normal weight",AND(D242&gt;=25,D242&lt;=29.9),"Overweight",D242&gt;=30,"Obese")</f>
        <v>Obese</v>
      </c>
      <c r="J242" cm="1">
        <f t="array" ref="J242">_xlfn.IFS(I242="Underweight",1,I242="Normal weight",2,I242="Overweight",3,I242="Obese",4)</f>
        <v>4</v>
      </c>
      <c r="K242" t="str" cm="1">
        <f t="array" ref="K242">_xlfn.IFS(E242=0,"Small Family Size",AND(E242&gt;=1,E242&lt;=2),"Normal Family Size",E242&gt;=3,"Large Family Size")</f>
        <v>Small Family Size</v>
      </c>
      <c r="L242" cm="1">
        <f t="array" ref="L242">_xlfn.IFS(K242="Small Family Size",1,K242="Normal Family Size",2,K242="Large Family Size",3)</f>
        <v>1</v>
      </c>
      <c r="M242" cm="1">
        <f t="array" ref="M242">_xlfn.IFS(G242="southwest",1,G242="northwest",2,G242="southeast",3,G242="northeast",4)</f>
        <v>4</v>
      </c>
      <c r="N242" t="str" cm="1">
        <f t="array" ref="N242">_xlfn.IFS(AND(E243&gt;=0,E243&lt;=2),"Normal Family Size",E243&gt;=3,"Large Family Size")</f>
        <v>Normal Family Size</v>
      </c>
      <c r="P242" t="str" cm="1">
        <f t="array" ref="P242">_xlfn.IFS(AND(E242=0,C242="female"),"Small Family Size Female",AND(E242=0,C242="male"),"Small Family Size Male",AND(E242&gt;=1,E242&lt;=2),"Normal Family Size",E242&gt;=3,"Large Family Size")</f>
        <v>Small Family Size Female</v>
      </c>
      <c r="Q242" cm="1">
        <f t="array" ref="Q242">_xlfn.IFS(P242="Small Family Size Female",1,P242="Small Family Size Male",2,P242="Normal Family Size",3,P242="Large Family Size",4)</f>
        <v>1</v>
      </c>
      <c r="R242" t="str" cm="1">
        <f t="array" ref="R242">_xlfn.IFS(AND(E242=0,F242="yes"),"Small Family Size smoker",AND(E242=0,F242="no"),"Small Family Size non-smoker",AND(E242&gt;=1,E242&lt;=2),"Normal Family Size",E242&gt;=3,"Large Family Size")</f>
        <v>Small Family Size non-smoker</v>
      </c>
      <c r="S242" cm="1">
        <f t="array" ref="S242">_xlfn.IFS(R242="Small Family Size smoker",1,R242="Small Family Size non-smoker",2,R242="Normal Family Size",3,R242="Large Family Size",4)</f>
        <v>2</v>
      </c>
      <c r="T242" s="1" t="str">
        <f t="shared" si="6"/>
        <v>Below Average</v>
      </c>
      <c r="U242" s="2">
        <f t="shared" si="7"/>
        <v>0</v>
      </c>
      <c r="V242" t="str" cm="1">
        <f t="array" ref="V242">_xlfn.IFS(AND(K242="Small Family Size",U242=1),"SFS_AA",AND(K242="Small Family Size",U242=0),"SFS_BA",AND(K242="Normal Family Size",OR(U242=1,U242=0)),"NFS",AND(K242="Large Family Size",OR(U242=1,U242=0)),"LFS")</f>
        <v>SFS_BA</v>
      </c>
      <c r="W242" cm="1">
        <f t="array" ref="W242">_xlfn.IFS(V242="SFS_BA",1,V242="SFS_AA",2,V242="NFS",3,V242="LFS",4)</f>
        <v>1</v>
      </c>
      <c r="Y242" s="1"/>
    </row>
    <row r="243" spans="1:25" x14ac:dyDescent="0.45">
      <c r="A243">
        <v>70</v>
      </c>
      <c r="B243">
        <v>40</v>
      </c>
      <c r="C243" t="s">
        <v>17</v>
      </c>
      <c r="D243">
        <v>36.200000000000003</v>
      </c>
      <c r="E243">
        <v>0</v>
      </c>
      <c r="F243" t="s">
        <v>24</v>
      </c>
      <c r="G243" t="s">
        <v>21</v>
      </c>
      <c r="H243">
        <v>5920.1</v>
      </c>
      <c r="I243" t="str" cm="1">
        <f t="array" ref="I243">_xlfn.IFS(D243&lt;18.5,"Underweight",AND(D243&gt;=18.5,D243&lt;=24.9),"Normal weight",AND(D243&gt;=25,D243&lt;=29.9),"Overweight",D243&gt;=30,"Obese")</f>
        <v>Obese</v>
      </c>
      <c r="J243" cm="1">
        <f t="array" ref="J243">_xlfn.IFS(I243="Underweight",1,I243="Normal weight",2,I243="Overweight",3,I243="Obese",4)</f>
        <v>4</v>
      </c>
      <c r="K243" t="str" cm="1">
        <f t="array" ref="K243">_xlfn.IFS(E243=0,"Small Family Size",AND(E243&gt;=1,E243&lt;=2),"Normal Family Size",E243&gt;=3,"Large Family Size")</f>
        <v>Small Family Size</v>
      </c>
      <c r="L243" cm="1">
        <f t="array" ref="L243">_xlfn.IFS(K243="Small Family Size",1,K243="Normal Family Size",2,K243="Large Family Size",3)</f>
        <v>1</v>
      </c>
      <c r="M243" cm="1">
        <f t="array" ref="M243">_xlfn.IFS(G243="southwest",1,G243="northwest",2,G243="southeast",3,G243="northeast",4)</f>
        <v>3</v>
      </c>
      <c r="N243" t="str" cm="1">
        <f t="array" ref="N243">_xlfn.IFS(AND(E244&gt;=0,E244&lt;=2),"Normal Family Size",E244&gt;=3,"Large Family Size")</f>
        <v>Normal Family Size</v>
      </c>
      <c r="P243" t="str" cm="1">
        <f t="array" ref="P243">_xlfn.IFS(AND(E243=0,C243="female"),"Small Family Size Female",AND(E243=0,C243="male"),"Small Family Size Male",AND(E243&gt;=1,E243&lt;=2),"Normal Family Size",E243&gt;=3,"Large Family Size")</f>
        <v>Small Family Size Female</v>
      </c>
      <c r="Q243" cm="1">
        <f t="array" ref="Q243">_xlfn.IFS(P243="Small Family Size Female",1,P243="Small Family Size Male",2,P243="Normal Family Size",3,P243="Large Family Size",4)</f>
        <v>1</v>
      </c>
      <c r="R243" t="str" cm="1">
        <f t="array" ref="R243">_xlfn.IFS(AND(E243=0,F243="yes"),"Small Family Size smoker",AND(E243=0,F243="no"),"Small Family Size non-smoker",AND(E243&gt;=1,E243&lt;=2),"Normal Family Size",E243&gt;=3,"Large Family Size")</f>
        <v>Small Family Size non-smoker</v>
      </c>
      <c r="S243" cm="1">
        <f t="array" ref="S243">_xlfn.IFS(R243="Small Family Size smoker",1,R243="Small Family Size non-smoker",2,R243="Normal Family Size",3,R243="Large Family Size",4)</f>
        <v>2</v>
      </c>
      <c r="T243" s="1" t="str">
        <f t="shared" si="6"/>
        <v>Below Average</v>
      </c>
      <c r="U243" s="2">
        <f t="shared" si="7"/>
        <v>0</v>
      </c>
      <c r="V243" t="str" cm="1">
        <f t="array" ref="V243">_xlfn.IFS(AND(K243="Small Family Size",U243=1),"SFS_AA",AND(K243="Small Family Size",U243=0),"SFS_BA",AND(K243="Normal Family Size",OR(U243=1,U243=0)),"NFS",AND(K243="Large Family Size",OR(U243=1,U243=0)),"LFS")</f>
        <v>SFS_BA</v>
      </c>
      <c r="W243" cm="1">
        <f t="array" ref="W243">_xlfn.IFS(V243="SFS_BA",1,V243="SFS_AA",2,V243="NFS",3,V243="LFS",4)</f>
        <v>1</v>
      </c>
      <c r="Y243" s="1"/>
    </row>
    <row r="244" spans="1:25" x14ac:dyDescent="0.45">
      <c r="A244">
        <v>68</v>
      </c>
      <c r="B244">
        <v>19</v>
      </c>
      <c r="C244" t="s">
        <v>17</v>
      </c>
      <c r="D244">
        <v>28.9</v>
      </c>
      <c r="E244">
        <v>0</v>
      </c>
      <c r="F244" t="s">
        <v>24</v>
      </c>
      <c r="G244" t="s">
        <v>19</v>
      </c>
      <c r="H244">
        <v>1743.21</v>
      </c>
      <c r="I244" t="str" cm="1">
        <f t="array" ref="I244">_xlfn.IFS(D244&lt;18.5,"Underweight",AND(D244&gt;=18.5,D244&lt;=24.9),"Normal weight",AND(D244&gt;=25,D244&lt;=29.9),"Overweight",D244&gt;=30,"Obese")</f>
        <v>Overweight</v>
      </c>
      <c r="J244" cm="1">
        <f t="array" ref="J244">_xlfn.IFS(I244="Underweight",1,I244="Normal weight",2,I244="Overweight",3,I244="Obese",4)</f>
        <v>3</v>
      </c>
      <c r="K244" t="str" cm="1">
        <f t="array" ref="K244">_xlfn.IFS(E244=0,"Small Family Size",AND(E244&gt;=1,E244&lt;=2),"Normal Family Size",E244&gt;=3,"Large Family Size")</f>
        <v>Small Family Size</v>
      </c>
      <c r="L244" cm="1">
        <f t="array" ref="L244">_xlfn.IFS(K244="Small Family Size",1,K244="Normal Family Size",2,K244="Large Family Size",3)</f>
        <v>1</v>
      </c>
      <c r="M244" cm="1">
        <f t="array" ref="M244">_xlfn.IFS(G244="southwest",1,G244="northwest",2,G244="southeast",3,G244="northeast",4)</f>
        <v>1</v>
      </c>
      <c r="N244" t="str" cm="1">
        <f t="array" ref="N244">_xlfn.IFS(AND(E245&gt;=0,E245&lt;=2),"Normal Family Size",E245&gt;=3,"Large Family Size")</f>
        <v>Normal Family Size</v>
      </c>
      <c r="P244" t="str" cm="1">
        <f t="array" ref="P244">_xlfn.IFS(AND(E244=0,C244="female"),"Small Family Size Female",AND(E244=0,C244="male"),"Small Family Size Male",AND(E244&gt;=1,E244&lt;=2),"Normal Family Size",E244&gt;=3,"Large Family Size")</f>
        <v>Small Family Size Female</v>
      </c>
      <c r="Q244" cm="1">
        <f t="array" ref="Q244">_xlfn.IFS(P244="Small Family Size Female",1,P244="Small Family Size Male",2,P244="Normal Family Size",3,P244="Large Family Size",4)</f>
        <v>1</v>
      </c>
      <c r="R244" t="str" cm="1">
        <f t="array" ref="R244">_xlfn.IFS(AND(E244=0,F244="yes"),"Small Family Size smoker",AND(E244=0,F244="no"),"Small Family Size non-smoker",AND(E244&gt;=1,E244&lt;=2),"Normal Family Size",E244&gt;=3,"Large Family Size")</f>
        <v>Small Family Size non-smoker</v>
      </c>
      <c r="S244" cm="1">
        <f t="array" ref="S244">_xlfn.IFS(R244="Small Family Size smoker",1,R244="Small Family Size non-smoker",2,R244="Normal Family Size",3,R244="Large Family Size",4)</f>
        <v>2</v>
      </c>
      <c r="T244" s="1" t="str">
        <f t="shared" si="6"/>
        <v>Below Average</v>
      </c>
      <c r="U244" s="2">
        <f t="shared" si="7"/>
        <v>0</v>
      </c>
      <c r="V244" t="str" cm="1">
        <f t="array" ref="V244">_xlfn.IFS(AND(K244="Small Family Size",U244=1),"SFS_AA",AND(K244="Small Family Size",U244=0),"SFS_BA",AND(K244="Normal Family Size",OR(U244=1,U244=0)),"NFS",AND(K244="Large Family Size",OR(U244=1,U244=0)),"LFS")</f>
        <v>SFS_BA</v>
      </c>
      <c r="W244" cm="1">
        <f t="array" ref="W244">_xlfn.IFS(V244="SFS_BA",1,V244="SFS_AA",2,V244="NFS",3,V244="LFS",4)</f>
        <v>1</v>
      </c>
      <c r="Y244" s="1"/>
    </row>
    <row r="245" spans="1:25" x14ac:dyDescent="0.45">
      <c r="A245">
        <v>62</v>
      </c>
      <c r="B245">
        <v>18</v>
      </c>
      <c r="C245" t="s">
        <v>17</v>
      </c>
      <c r="D245">
        <v>35.6</v>
      </c>
      <c r="E245">
        <v>0</v>
      </c>
      <c r="F245" t="s">
        <v>24</v>
      </c>
      <c r="G245" t="s">
        <v>22</v>
      </c>
      <c r="H245">
        <v>2211.13</v>
      </c>
      <c r="I245" t="str" cm="1">
        <f t="array" ref="I245">_xlfn.IFS(D245&lt;18.5,"Underweight",AND(D245&gt;=18.5,D245&lt;=24.9),"Normal weight",AND(D245&gt;=25,D245&lt;=29.9),"Overweight",D245&gt;=30,"Obese")</f>
        <v>Obese</v>
      </c>
      <c r="J245" cm="1">
        <f t="array" ref="J245">_xlfn.IFS(I245="Underweight",1,I245="Normal weight",2,I245="Overweight",3,I245="Obese",4)</f>
        <v>4</v>
      </c>
      <c r="K245" t="str" cm="1">
        <f t="array" ref="K245">_xlfn.IFS(E245=0,"Small Family Size",AND(E245&gt;=1,E245&lt;=2),"Normal Family Size",E245&gt;=3,"Large Family Size")</f>
        <v>Small Family Size</v>
      </c>
      <c r="L245" cm="1">
        <f t="array" ref="L245">_xlfn.IFS(K245="Small Family Size",1,K245="Normal Family Size",2,K245="Large Family Size",3)</f>
        <v>1</v>
      </c>
      <c r="M245" cm="1">
        <f t="array" ref="M245">_xlfn.IFS(G245="southwest",1,G245="northwest",2,G245="southeast",3,G245="northeast",4)</f>
        <v>4</v>
      </c>
      <c r="N245" t="str" cm="1">
        <f t="array" ref="N245">_xlfn.IFS(AND(E246&gt;=0,E246&lt;=2),"Normal Family Size",E246&gt;=3,"Large Family Size")</f>
        <v>Normal Family Size</v>
      </c>
      <c r="P245" t="str" cm="1">
        <f t="array" ref="P245">_xlfn.IFS(AND(E245=0,C245="female"),"Small Family Size Female",AND(E245=0,C245="male"),"Small Family Size Male",AND(E245&gt;=1,E245&lt;=2),"Normal Family Size",E245&gt;=3,"Large Family Size")</f>
        <v>Small Family Size Female</v>
      </c>
      <c r="Q245" cm="1">
        <f t="array" ref="Q245">_xlfn.IFS(P245="Small Family Size Female",1,P245="Small Family Size Male",2,P245="Normal Family Size",3,P245="Large Family Size",4)</f>
        <v>1</v>
      </c>
      <c r="R245" t="str" cm="1">
        <f t="array" ref="R245">_xlfn.IFS(AND(E245=0,F245="yes"),"Small Family Size smoker",AND(E245=0,F245="no"),"Small Family Size non-smoker",AND(E245&gt;=1,E245&lt;=2),"Normal Family Size",E245&gt;=3,"Large Family Size")</f>
        <v>Small Family Size non-smoker</v>
      </c>
      <c r="S245" cm="1">
        <f t="array" ref="S245">_xlfn.IFS(R245="Small Family Size smoker",1,R245="Small Family Size non-smoker",2,R245="Normal Family Size",3,R245="Large Family Size",4)</f>
        <v>2</v>
      </c>
      <c r="T245" s="1" t="str">
        <f t="shared" si="6"/>
        <v>Below Average</v>
      </c>
      <c r="U245" s="2">
        <f t="shared" si="7"/>
        <v>0</v>
      </c>
      <c r="V245" t="str" cm="1">
        <f t="array" ref="V245">_xlfn.IFS(AND(K245="Small Family Size",U245=1),"SFS_AA",AND(K245="Small Family Size",U245=0),"SFS_BA",AND(K245="Normal Family Size",OR(U245=1,U245=0)),"NFS",AND(K245="Large Family Size",OR(U245=1,U245=0)),"LFS")</f>
        <v>SFS_BA</v>
      </c>
      <c r="W245" cm="1">
        <f t="array" ref="W245">_xlfn.IFS(V245="SFS_BA",1,V245="SFS_AA",2,V245="NFS",3,V245="LFS",4)</f>
        <v>1</v>
      </c>
      <c r="Y245" s="1"/>
    </row>
    <row r="246" spans="1:25" x14ac:dyDescent="0.45">
      <c r="A246">
        <v>60</v>
      </c>
      <c r="B246">
        <v>28</v>
      </c>
      <c r="C246" t="s">
        <v>17</v>
      </c>
      <c r="D246">
        <v>34.799999999999997</v>
      </c>
      <c r="E246">
        <v>0</v>
      </c>
      <c r="F246" t="s">
        <v>24</v>
      </c>
      <c r="G246" t="s">
        <v>20</v>
      </c>
      <c r="H246">
        <v>3556.92</v>
      </c>
      <c r="I246" t="str" cm="1">
        <f t="array" ref="I246">_xlfn.IFS(D246&lt;18.5,"Underweight",AND(D246&gt;=18.5,D246&lt;=24.9),"Normal weight",AND(D246&gt;=25,D246&lt;=29.9),"Overweight",D246&gt;=30,"Obese")</f>
        <v>Obese</v>
      </c>
      <c r="J246" cm="1">
        <f t="array" ref="J246">_xlfn.IFS(I246="Underweight",1,I246="Normal weight",2,I246="Overweight",3,I246="Obese",4)</f>
        <v>4</v>
      </c>
      <c r="K246" t="str" cm="1">
        <f t="array" ref="K246">_xlfn.IFS(E246=0,"Small Family Size",AND(E246&gt;=1,E246&lt;=2),"Normal Family Size",E246&gt;=3,"Large Family Size")</f>
        <v>Small Family Size</v>
      </c>
      <c r="L246" cm="1">
        <f t="array" ref="L246">_xlfn.IFS(K246="Small Family Size",1,K246="Normal Family Size",2,K246="Large Family Size",3)</f>
        <v>1</v>
      </c>
      <c r="M246" cm="1">
        <f t="array" ref="M246">_xlfn.IFS(G246="southwest",1,G246="northwest",2,G246="southeast",3,G246="northeast",4)</f>
        <v>2</v>
      </c>
      <c r="N246" t="str" cm="1">
        <f t="array" ref="N246">_xlfn.IFS(AND(E247&gt;=0,E247&lt;=2),"Normal Family Size",E247&gt;=3,"Large Family Size")</f>
        <v>Normal Family Size</v>
      </c>
      <c r="P246" t="str" cm="1">
        <f t="array" ref="P246">_xlfn.IFS(AND(E246=0,C246="female"),"Small Family Size Female",AND(E246=0,C246="male"),"Small Family Size Male",AND(E246&gt;=1,E246&lt;=2),"Normal Family Size",E246&gt;=3,"Large Family Size")</f>
        <v>Small Family Size Female</v>
      </c>
      <c r="Q246" cm="1">
        <f t="array" ref="Q246">_xlfn.IFS(P246="Small Family Size Female",1,P246="Small Family Size Male",2,P246="Normal Family Size",3,P246="Large Family Size",4)</f>
        <v>1</v>
      </c>
      <c r="R246" t="str" cm="1">
        <f t="array" ref="R246">_xlfn.IFS(AND(E246=0,F246="yes"),"Small Family Size smoker",AND(E246=0,F246="no"),"Small Family Size non-smoker",AND(E246&gt;=1,E246&lt;=2),"Normal Family Size",E246&gt;=3,"Large Family Size")</f>
        <v>Small Family Size non-smoker</v>
      </c>
      <c r="S246" cm="1">
        <f t="array" ref="S246">_xlfn.IFS(R246="Small Family Size smoker",1,R246="Small Family Size non-smoker",2,R246="Normal Family Size",3,R246="Large Family Size",4)</f>
        <v>2</v>
      </c>
      <c r="T246" s="1" t="str">
        <f t="shared" si="6"/>
        <v>Below Average</v>
      </c>
      <c r="U246" s="2">
        <f t="shared" si="7"/>
        <v>0</v>
      </c>
      <c r="V246" t="str" cm="1">
        <f t="array" ref="V246">_xlfn.IFS(AND(K246="Small Family Size",U246=1),"SFS_AA",AND(K246="Small Family Size",U246=0),"SFS_BA",AND(K246="Normal Family Size",OR(U246=1,U246=0)),"NFS",AND(K246="Large Family Size",OR(U246=1,U246=0)),"LFS")</f>
        <v>SFS_BA</v>
      </c>
      <c r="W246" cm="1">
        <f t="array" ref="W246">_xlfn.IFS(V246="SFS_BA",1,V246="SFS_AA",2,V246="NFS",3,V246="LFS",4)</f>
        <v>1</v>
      </c>
      <c r="Y246" s="1"/>
    </row>
    <row r="247" spans="1:25" x14ac:dyDescent="0.45">
      <c r="A247">
        <v>56</v>
      </c>
      <c r="B247">
        <v>24</v>
      </c>
      <c r="C247" t="s">
        <v>17</v>
      </c>
      <c r="D247">
        <v>26.6</v>
      </c>
      <c r="E247">
        <v>0</v>
      </c>
      <c r="F247" t="s">
        <v>24</v>
      </c>
      <c r="G247" t="s">
        <v>22</v>
      </c>
      <c r="H247">
        <v>3046.06</v>
      </c>
      <c r="I247" t="str" cm="1">
        <f t="array" ref="I247">_xlfn.IFS(D247&lt;18.5,"Underweight",AND(D247&gt;=18.5,D247&lt;=24.9),"Normal weight",AND(D247&gt;=25,D247&lt;=29.9),"Overweight",D247&gt;=30,"Obese")</f>
        <v>Overweight</v>
      </c>
      <c r="J247" cm="1">
        <f t="array" ref="J247">_xlfn.IFS(I247="Underweight",1,I247="Normal weight",2,I247="Overweight",3,I247="Obese",4)</f>
        <v>3</v>
      </c>
      <c r="K247" t="str" cm="1">
        <f t="array" ref="K247">_xlfn.IFS(E247=0,"Small Family Size",AND(E247&gt;=1,E247&lt;=2),"Normal Family Size",E247&gt;=3,"Large Family Size")</f>
        <v>Small Family Size</v>
      </c>
      <c r="L247" cm="1">
        <f t="array" ref="L247">_xlfn.IFS(K247="Small Family Size",1,K247="Normal Family Size",2,K247="Large Family Size",3)</f>
        <v>1</v>
      </c>
      <c r="M247" cm="1">
        <f t="array" ref="M247">_xlfn.IFS(G247="southwest",1,G247="northwest",2,G247="southeast",3,G247="northeast",4)</f>
        <v>4</v>
      </c>
      <c r="N247" t="str" cm="1">
        <f t="array" ref="N247">_xlfn.IFS(AND(E248&gt;=0,E248&lt;=2),"Normal Family Size",E248&gt;=3,"Large Family Size")</f>
        <v>Normal Family Size</v>
      </c>
      <c r="P247" t="str" cm="1">
        <f t="array" ref="P247">_xlfn.IFS(AND(E247=0,C247="female"),"Small Family Size Female",AND(E247=0,C247="male"),"Small Family Size Male",AND(E247&gt;=1,E247&lt;=2),"Normal Family Size",E247&gt;=3,"Large Family Size")</f>
        <v>Small Family Size Female</v>
      </c>
      <c r="Q247" cm="1">
        <f t="array" ref="Q247">_xlfn.IFS(P247="Small Family Size Female",1,P247="Small Family Size Male",2,P247="Normal Family Size",3,P247="Large Family Size",4)</f>
        <v>1</v>
      </c>
      <c r="R247" t="str" cm="1">
        <f t="array" ref="R247">_xlfn.IFS(AND(E247=0,F247="yes"),"Small Family Size smoker",AND(E247=0,F247="no"),"Small Family Size non-smoker",AND(E247&gt;=1,E247&lt;=2),"Normal Family Size",E247&gt;=3,"Large Family Size")</f>
        <v>Small Family Size non-smoker</v>
      </c>
      <c r="S247" cm="1">
        <f t="array" ref="S247">_xlfn.IFS(R247="Small Family Size smoker",1,R247="Small Family Size non-smoker",2,R247="Normal Family Size",3,R247="Large Family Size",4)</f>
        <v>2</v>
      </c>
      <c r="T247" s="1" t="str">
        <f t="shared" si="6"/>
        <v>Below Average</v>
      </c>
      <c r="U247" s="2">
        <f t="shared" si="7"/>
        <v>0</v>
      </c>
      <c r="V247" t="str" cm="1">
        <f t="array" ref="V247">_xlfn.IFS(AND(K247="Small Family Size",U247=1),"SFS_AA",AND(K247="Small Family Size",U247=0),"SFS_BA",AND(K247="Normal Family Size",OR(U247=1,U247=0)),"NFS",AND(K247="Large Family Size",OR(U247=1,U247=0)),"LFS")</f>
        <v>SFS_BA</v>
      </c>
      <c r="W247" cm="1">
        <f t="array" ref="W247">_xlfn.IFS(V247="SFS_BA",1,V247="SFS_AA",2,V247="NFS",3,V247="LFS",4)</f>
        <v>1</v>
      </c>
      <c r="Y247" s="1"/>
    </row>
    <row r="248" spans="1:25" x14ac:dyDescent="0.45">
      <c r="A248">
        <v>53</v>
      </c>
      <c r="B248">
        <v>18</v>
      </c>
      <c r="C248" t="s">
        <v>17</v>
      </c>
      <c r="D248">
        <v>26.3</v>
      </c>
      <c r="E248">
        <v>0</v>
      </c>
      <c r="F248" t="s">
        <v>24</v>
      </c>
      <c r="G248" t="s">
        <v>22</v>
      </c>
      <c r="H248">
        <v>2198.19</v>
      </c>
      <c r="I248" t="str" cm="1">
        <f t="array" ref="I248">_xlfn.IFS(D248&lt;18.5,"Underweight",AND(D248&gt;=18.5,D248&lt;=24.9),"Normal weight",AND(D248&gt;=25,D248&lt;=29.9),"Overweight",D248&gt;=30,"Obese")</f>
        <v>Overweight</v>
      </c>
      <c r="J248" cm="1">
        <f t="array" ref="J248">_xlfn.IFS(I248="Underweight",1,I248="Normal weight",2,I248="Overweight",3,I248="Obese",4)</f>
        <v>3</v>
      </c>
      <c r="K248" t="str" cm="1">
        <f t="array" ref="K248">_xlfn.IFS(E248=0,"Small Family Size",AND(E248&gt;=1,E248&lt;=2),"Normal Family Size",E248&gt;=3,"Large Family Size")</f>
        <v>Small Family Size</v>
      </c>
      <c r="L248" cm="1">
        <f t="array" ref="L248">_xlfn.IFS(K248="Small Family Size",1,K248="Normal Family Size",2,K248="Large Family Size",3)</f>
        <v>1</v>
      </c>
      <c r="M248" cm="1">
        <f t="array" ref="M248">_xlfn.IFS(G248="southwest",1,G248="northwest",2,G248="southeast",3,G248="northeast",4)</f>
        <v>4</v>
      </c>
      <c r="N248" t="str" cm="1">
        <f t="array" ref="N248">_xlfn.IFS(AND(E249&gt;=0,E249&lt;=2),"Normal Family Size",E249&gt;=3,"Large Family Size")</f>
        <v>Normal Family Size</v>
      </c>
      <c r="P248" t="str" cm="1">
        <f t="array" ref="P248">_xlfn.IFS(AND(E248=0,C248="female"),"Small Family Size Female",AND(E248=0,C248="male"),"Small Family Size Male",AND(E248&gt;=1,E248&lt;=2),"Normal Family Size",E248&gt;=3,"Large Family Size")</f>
        <v>Small Family Size Female</v>
      </c>
      <c r="Q248" cm="1">
        <f t="array" ref="Q248">_xlfn.IFS(P248="Small Family Size Female",1,P248="Small Family Size Male",2,P248="Normal Family Size",3,P248="Large Family Size",4)</f>
        <v>1</v>
      </c>
      <c r="R248" t="str" cm="1">
        <f t="array" ref="R248">_xlfn.IFS(AND(E248=0,F248="yes"),"Small Family Size smoker",AND(E248=0,F248="no"),"Small Family Size non-smoker",AND(E248&gt;=1,E248&lt;=2),"Normal Family Size",E248&gt;=3,"Large Family Size")</f>
        <v>Small Family Size non-smoker</v>
      </c>
      <c r="S248" cm="1">
        <f t="array" ref="S248">_xlfn.IFS(R248="Small Family Size smoker",1,R248="Small Family Size non-smoker",2,R248="Normal Family Size",3,R248="Large Family Size",4)</f>
        <v>2</v>
      </c>
      <c r="T248" s="1" t="str">
        <f t="shared" si="6"/>
        <v>Below Average</v>
      </c>
      <c r="U248" s="2">
        <f t="shared" si="7"/>
        <v>0</v>
      </c>
      <c r="V248" t="str" cm="1">
        <f t="array" ref="V248">_xlfn.IFS(AND(K248="Small Family Size",U248=1),"SFS_AA",AND(K248="Small Family Size",U248=0),"SFS_BA",AND(K248="Normal Family Size",OR(U248=1,U248=0)),"NFS",AND(K248="Large Family Size",OR(U248=1,U248=0)),"LFS")</f>
        <v>SFS_BA</v>
      </c>
      <c r="W248" cm="1">
        <f t="array" ref="W248">_xlfn.IFS(V248="SFS_BA",1,V248="SFS_AA",2,V248="NFS",3,V248="LFS",4)</f>
        <v>1</v>
      </c>
      <c r="Y248" s="1"/>
    </row>
    <row r="249" spans="1:25" x14ac:dyDescent="0.45">
      <c r="A249">
        <v>43</v>
      </c>
      <c r="B249">
        <v>31</v>
      </c>
      <c r="C249" t="s">
        <v>17</v>
      </c>
      <c r="D249">
        <v>25.7</v>
      </c>
      <c r="E249">
        <v>0</v>
      </c>
      <c r="F249" t="s">
        <v>24</v>
      </c>
      <c r="G249" t="s">
        <v>21</v>
      </c>
      <c r="H249">
        <v>3756.62</v>
      </c>
      <c r="I249" t="str" cm="1">
        <f t="array" ref="I249">_xlfn.IFS(D249&lt;18.5,"Underweight",AND(D249&gt;=18.5,D249&lt;=24.9),"Normal weight",AND(D249&gt;=25,D249&lt;=29.9),"Overweight",D249&gt;=30,"Obese")</f>
        <v>Overweight</v>
      </c>
      <c r="J249" cm="1">
        <f t="array" ref="J249">_xlfn.IFS(I249="Underweight",1,I249="Normal weight",2,I249="Overweight",3,I249="Obese",4)</f>
        <v>3</v>
      </c>
      <c r="K249" t="str" cm="1">
        <f t="array" ref="K249">_xlfn.IFS(E249=0,"Small Family Size",AND(E249&gt;=1,E249&lt;=2),"Normal Family Size",E249&gt;=3,"Large Family Size")</f>
        <v>Small Family Size</v>
      </c>
      <c r="L249" cm="1">
        <f t="array" ref="L249">_xlfn.IFS(K249="Small Family Size",1,K249="Normal Family Size",2,K249="Large Family Size",3)</f>
        <v>1</v>
      </c>
      <c r="M249" cm="1">
        <f t="array" ref="M249">_xlfn.IFS(G249="southwest",1,G249="northwest",2,G249="southeast",3,G249="northeast",4)</f>
        <v>3</v>
      </c>
      <c r="N249" t="str" cm="1">
        <f t="array" ref="N249">_xlfn.IFS(AND(E250&gt;=0,E250&lt;=2),"Normal Family Size",E250&gt;=3,"Large Family Size")</f>
        <v>Normal Family Size</v>
      </c>
      <c r="P249" t="str" cm="1">
        <f t="array" ref="P249">_xlfn.IFS(AND(E249=0,C249="female"),"Small Family Size Female",AND(E249=0,C249="male"),"Small Family Size Male",AND(E249&gt;=1,E249&lt;=2),"Normal Family Size",E249&gt;=3,"Large Family Size")</f>
        <v>Small Family Size Female</v>
      </c>
      <c r="Q249" cm="1">
        <f t="array" ref="Q249">_xlfn.IFS(P249="Small Family Size Female",1,P249="Small Family Size Male",2,P249="Normal Family Size",3,P249="Large Family Size",4)</f>
        <v>1</v>
      </c>
      <c r="R249" t="str" cm="1">
        <f t="array" ref="R249">_xlfn.IFS(AND(E249=0,F249="yes"),"Small Family Size smoker",AND(E249=0,F249="no"),"Small Family Size non-smoker",AND(E249&gt;=1,E249&lt;=2),"Normal Family Size",E249&gt;=3,"Large Family Size")</f>
        <v>Small Family Size non-smoker</v>
      </c>
      <c r="S249" cm="1">
        <f t="array" ref="S249">_xlfn.IFS(R249="Small Family Size smoker",1,R249="Small Family Size non-smoker",2,R249="Normal Family Size",3,R249="Large Family Size",4)</f>
        <v>2</v>
      </c>
      <c r="T249" s="1" t="str">
        <f t="shared" si="6"/>
        <v>Below Average</v>
      </c>
      <c r="U249" s="2">
        <f t="shared" si="7"/>
        <v>0</v>
      </c>
      <c r="V249" t="str" cm="1">
        <f t="array" ref="V249">_xlfn.IFS(AND(K249="Small Family Size",U249=1),"SFS_AA",AND(K249="Small Family Size",U249=0),"SFS_BA",AND(K249="Normal Family Size",OR(U249=1,U249=0)),"NFS",AND(K249="Large Family Size",OR(U249=1,U249=0)),"LFS")</f>
        <v>SFS_BA</v>
      </c>
      <c r="W249" cm="1">
        <f t="array" ref="W249">_xlfn.IFS(V249="SFS_BA",1,V249="SFS_AA",2,V249="NFS",3,V249="LFS",4)</f>
        <v>1</v>
      </c>
      <c r="Y249" s="1"/>
    </row>
    <row r="250" spans="1:25" x14ac:dyDescent="0.45">
      <c r="A250">
        <v>1030</v>
      </c>
      <c r="B250">
        <v>61</v>
      </c>
      <c r="C250" t="s">
        <v>23</v>
      </c>
      <c r="D250">
        <v>33.5</v>
      </c>
      <c r="E250">
        <v>0</v>
      </c>
      <c r="F250" t="s">
        <v>24</v>
      </c>
      <c r="G250" t="s">
        <v>22</v>
      </c>
      <c r="H250">
        <v>13143.34</v>
      </c>
      <c r="I250" t="str" cm="1">
        <f t="array" ref="I250">_xlfn.IFS(D250&lt;18.5,"Underweight",AND(D250&gt;=18.5,D250&lt;=24.9),"Normal weight",AND(D250&gt;=25,D250&lt;=29.9),"Overweight",D250&gt;=30,"Obese")</f>
        <v>Obese</v>
      </c>
      <c r="J250" cm="1">
        <f t="array" ref="J250">_xlfn.IFS(I250="Underweight",1,I250="Normal weight",2,I250="Overweight",3,I250="Obese",4)</f>
        <v>4</v>
      </c>
      <c r="K250" t="str" cm="1">
        <f t="array" ref="K250">_xlfn.IFS(E250=0,"Small Family Size",AND(E250&gt;=1,E250&lt;=2),"Normal Family Size",E250&gt;=3,"Large Family Size")</f>
        <v>Small Family Size</v>
      </c>
      <c r="L250" cm="1">
        <f t="array" ref="L250">_xlfn.IFS(K250="Small Family Size",1,K250="Normal Family Size",2,K250="Large Family Size",3)</f>
        <v>1</v>
      </c>
      <c r="M250" cm="1">
        <f t="array" ref="M250">_xlfn.IFS(G250="southwest",1,G250="northwest",2,G250="southeast",3,G250="northeast",4)</f>
        <v>4</v>
      </c>
      <c r="N250" t="str" cm="1">
        <f t="array" ref="N250">_xlfn.IFS(AND(E251&gt;=0,E251&lt;=2),"Normal Family Size",E251&gt;=3,"Large Family Size")</f>
        <v>Normal Family Size</v>
      </c>
      <c r="P250" t="str" cm="1">
        <f t="array" ref="P250">_xlfn.IFS(AND(E250=0,C250="female"),"Small Family Size Female",AND(E250=0,C250="male"),"Small Family Size Male",AND(E250&gt;=1,E250&lt;=2),"Normal Family Size",E250&gt;=3,"Large Family Size")</f>
        <v>Small Family Size Male</v>
      </c>
      <c r="Q250" cm="1">
        <f t="array" ref="Q250">_xlfn.IFS(P250="Small Family Size Female",1,P250="Small Family Size Male",2,P250="Normal Family Size",3,P250="Large Family Size",4)</f>
        <v>2</v>
      </c>
      <c r="R250" t="str" cm="1">
        <f t="array" ref="R250">_xlfn.IFS(AND(E250=0,F250="yes"),"Small Family Size smoker",AND(E250=0,F250="no"),"Small Family Size non-smoker",AND(E250&gt;=1,E250&lt;=2),"Normal Family Size",E250&gt;=3,"Large Family Size")</f>
        <v>Small Family Size non-smoker</v>
      </c>
      <c r="S250" cm="1">
        <f t="array" ref="S250">_xlfn.IFS(R250="Small Family Size smoker",1,R250="Small Family Size non-smoker",2,R250="Normal Family Size",3,R250="Large Family Size",4)</f>
        <v>2</v>
      </c>
      <c r="T250" s="1" t="str">
        <f t="shared" si="6"/>
        <v>Above Average</v>
      </c>
      <c r="U250" s="2">
        <f t="shared" si="7"/>
        <v>1</v>
      </c>
      <c r="V250" t="str" cm="1">
        <f t="array" ref="V250">_xlfn.IFS(AND(K250="Small Family Size",U250=1),"SFS_AA",AND(K250="Small Family Size",U250=0),"SFS_BA",AND(K250="Normal Family Size",OR(U250=1,U250=0)),"NFS",AND(K250="Large Family Size",OR(U250=1,U250=0)),"LFS")</f>
        <v>SFS_AA</v>
      </c>
      <c r="W250" cm="1">
        <f t="array" ref="W250">_xlfn.IFS(V250="SFS_BA",1,V250="SFS_AA",2,V250="NFS",3,V250="LFS",4)</f>
        <v>2</v>
      </c>
      <c r="Y250" s="1"/>
    </row>
    <row r="251" spans="1:25" x14ac:dyDescent="0.45">
      <c r="A251">
        <v>1028</v>
      </c>
      <c r="B251">
        <v>62</v>
      </c>
      <c r="C251" t="s">
        <v>23</v>
      </c>
      <c r="D251">
        <v>38.799999999999997</v>
      </c>
      <c r="E251">
        <v>0</v>
      </c>
      <c r="F251" t="s">
        <v>24</v>
      </c>
      <c r="G251" t="s">
        <v>21</v>
      </c>
      <c r="H251">
        <v>12981.35</v>
      </c>
      <c r="I251" t="str" cm="1">
        <f t="array" ref="I251">_xlfn.IFS(D251&lt;18.5,"Underweight",AND(D251&gt;=18.5,D251&lt;=24.9),"Normal weight",AND(D251&gt;=25,D251&lt;=29.9),"Overweight",D251&gt;=30,"Obese")</f>
        <v>Obese</v>
      </c>
      <c r="J251" cm="1">
        <f t="array" ref="J251">_xlfn.IFS(I251="Underweight",1,I251="Normal weight",2,I251="Overweight",3,I251="Obese",4)</f>
        <v>4</v>
      </c>
      <c r="K251" t="str" cm="1">
        <f t="array" ref="K251">_xlfn.IFS(E251=0,"Small Family Size",AND(E251&gt;=1,E251&lt;=2),"Normal Family Size",E251&gt;=3,"Large Family Size")</f>
        <v>Small Family Size</v>
      </c>
      <c r="L251" cm="1">
        <f t="array" ref="L251">_xlfn.IFS(K251="Small Family Size",1,K251="Normal Family Size",2,K251="Large Family Size",3)</f>
        <v>1</v>
      </c>
      <c r="M251" cm="1">
        <f t="array" ref="M251">_xlfn.IFS(G251="southwest",1,G251="northwest",2,G251="southeast",3,G251="northeast",4)</f>
        <v>3</v>
      </c>
      <c r="N251" t="str" cm="1">
        <f t="array" ref="N251">_xlfn.IFS(AND(E252&gt;=0,E252&lt;=2),"Normal Family Size",E252&gt;=3,"Large Family Size")</f>
        <v>Normal Family Size</v>
      </c>
      <c r="P251" t="str" cm="1">
        <f t="array" ref="P251">_xlfn.IFS(AND(E251=0,C251="female"),"Small Family Size Female",AND(E251=0,C251="male"),"Small Family Size Male",AND(E251&gt;=1,E251&lt;=2),"Normal Family Size",E251&gt;=3,"Large Family Size")</f>
        <v>Small Family Size Male</v>
      </c>
      <c r="Q251" cm="1">
        <f t="array" ref="Q251">_xlfn.IFS(P251="Small Family Size Female",1,P251="Small Family Size Male",2,P251="Normal Family Size",3,P251="Large Family Size",4)</f>
        <v>2</v>
      </c>
      <c r="R251" t="str" cm="1">
        <f t="array" ref="R251">_xlfn.IFS(AND(E251=0,F251="yes"),"Small Family Size smoker",AND(E251=0,F251="no"),"Small Family Size non-smoker",AND(E251&gt;=1,E251&lt;=2),"Normal Family Size",E251&gt;=3,"Large Family Size")</f>
        <v>Small Family Size non-smoker</v>
      </c>
      <c r="S251" cm="1">
        <f t="array" ref="S251">_xlfn.IFS(R251="Small Family Size smoker",1,R251="Small Family Size non-smoker",2,R251="Normal Family Size",3,R251="Large Family Size",4)</f>
        <v>2</v>
      </c>
      <c r="T251" s="1" t="str">
        <f t="shared" si="6"/>
        <v>Above Average</v>
      </c>
      <c r="U251" s="2">
        <f t="shared" si="7"/>
        <v>1</v>
      </c>
      <c r="V251" t="str" cm="1">
        <f t="array" ref="V251">_xlfn.IFS(AND(K251="Small Family Size",U251=1),"SFS_AA",AND(K251="Small Family Size",U251=0),"SFS_BA",AND(K251="Normal Family Size",OR(U251=1,U251=0)),"NFS",AND(K251="Large Family Size",OR(U251=1,U251=0)),"LFS")</f>
        <v>SFS_AA</v>
      </c>
      <c r="W251" cm="1">
        <f t="array" ref="W251">_xlfn.IFS(V251="SFS_BA",1,V251="SFS_AA",2,V251="NFS",3,V251="LFS",4)</f>
        <v>2</v>
      </c>
      <c r="Y251" s="1"/>
    </row>
    <row r="252" spans="1:25" x14ac:dyDescent="0.45">
      <c r="A252">
        <v>1018</v>
      </c>
      <c r="B252">
        <v>58</v>
      </c>
      <c r="C252" t="s">
        <v>23</v>
      </c>
      <c r="D252">
        <v>25.2</v>
      </c>
      <c r="E252">
        <v>0</v>
      </c>
      <c r="F252" t="s">
        <v>24</v>
      </c>
      <c r="G252" t="s">
        <v>22</v>
      </c>
      <c r="H252">
        <v>11931.13</v>
      </c>
      <c r="I252" t="str" cm="1">
        <f t="array" ref="I252">_xlfn.IFS(D252&lt;18.5,"Underweight",AND(D252&gt;=18.5,D252&lt;=24.9),"Normal weight",AND(D252&gt;=25,D252&lt;=29.9),"Overweight",D252&gt;=30,"Obese")</f>
        <v>Overweight</v>
      </c>
      <c r="J252" cm="1">
        <f t="array" ref="J252">_xlfn.IFS(I252="Underweight",1,I252="Normal weight",2,I252="Overweight",3,I252="Obese",4)</f>
        <v>3</v>
      </c>
      <c r="K252" t="str" cm="1">
        <f t="array" ref="K252">_xlfn.IFS(E252=0,"Small Family Size",AND(E252&gt;=1,E252&lt;=2),"Normal Family Size",E252&gt;=3,"Large Family Size")</f>
        <v>Small Family Size</v>
      </c>
      <c r="L252" cm="1">
        <f t="array" ref="L252">_xlfn.IFS(K252="Small Family Size",1,K252="Normal Family Size",2,K252="Large Family Size",3)</f>
        <v>1</v>
      </c>
      <c r="M252" cm="1">
        <f t="array" ref="M252">_xlfn.IFS(G252="southwest",1,G252="northwest",2,G252="southeast",3,G252="northeast",4)</f>
        <v>4</v>
      </c>
      <c r="N252" t="str" cm="1">
        <f t="array" ref="N252">_xlfn.IFS(AND(E253&gt;=0,E253&lt;=2),"Normal Family Size",E253&gt;=3,"Large Family Size")</f>
        <v>Normal Family Size</v>
      </c>
      <c r="P252" t="str" cm="1">
        <f t="array" ref="P252">_xlfn.IFS(AND(E252=0,C252="female"),"Small Family Size Female",AND(E252=0,C252="male"),"Small Family Size Male",AND(E252&gt;=1,E252&lt;=2),"Normal Family Size",E252&gt;=3,"Large Family Size")</f>
        <v>Small Family Size Male</v>
      </c>
      <c r="Q252" cm="1">
        <f t="array" ref="Q252">_xlfn.IFS(P252="Small Family Size Female",1,P252="Small Family Size Male",2,P252="Normal Family Size",3,P252="Large Family Size",4)</f>
        <v>2</v>
      </c>
      <c r="R252" t="str" cm="1">
        <f t="array" ref="R252">_xlfn.IFS(AND(E252=0,F252="yes"),"Small Family Size smoker",AND(E252=0,F252="no"),"Small Family Size non-smoker",AND(E252&gt;=1,E252&lt;=2),"Normal Family Size",E252&gt;=3,"Large Family Size")</f>
        <v>Small Family Size non-smoker</v>
      </c>
      <c r="S252" cm="1">
        <f t="array" ref="S252">_xlfn.IFS(R252="Small Family Size smoker",1,R252="Small Family Size non-smoker",2,R252="Normal Family Size",3,R252="Large Family Size",4)</f>
        <v>2</v>
      </c>
      <c r="T252" s="1" t="str">
        <f t="shared" si="6"/>
        <v>Above Average</v>
      </c>
      <c r="U252" s="2">
        <f t="shared" si="7"/>
        <v>1</v>
      </c>
      <c r="V252" t="str" cm="1">
        <f t="array" ref="V252">_xlfn.IFS(AND(K252="Small Family Size",U252=1),"SFS_AA",AND(K252="Small Family Size",U252=0),"SFS_BA",AND(K252="Normal Family Size",OR(U252=1,U252=0)),"NFS",AND(K252="Large Family Size",OR(U252=1,U252=0)),"LFS")</f>
        <v>SFS_AA</v>
      </c>
      <c r="W252" cm="1">
        <f t="array" ref="W252">_xlfn.IFS(V252="SFS_BA",1,V252="SFS_AA",2,V252="NFS",3,V252="LFS",4)</f>
        <v>2</v>
      </c>
      <c r="Y252" s="1"/>
    </row>
    <row r="253" spans="1:25" x14ac:dyDescent="0.45">
      <c r="A253">
        <v>1013</v>
      </c>
      <c r="B253">
        <v>57</v>
      </c>
      <c r="C253" t="s">
        <v>23</v>
      </c>
      <c r="D253">
        <v>23.7</v>
      </c>
      <c r="E253">
        <v>0</v>
      </c>
      <c r="F253" t="s">
        <v>24</v>
      </c>
      <c r="G253" t="s">
        <v>19</v>
      </c>
      <c r="H253">
        <v>10959.33</v>
      </c>
      <c r="I253" t="str" cm="1">
        <f t="array" ref="I253">_xlfn.IFS(D253&lt;18.5,"Underweight",AND(D253&gt;=18.5,D253&lt;=24.9),"Normal weight",AND(D253&gt;=25,D253&lt;=29.9),"Overweight",D253&gt;=30,"Obese")</f>
        <v>Normal weight</v>
      </c>
      <c r="J253" cm="1">
        <f t="array" ref="J253">_xlfn.IFS(I253="Underweight",1,I253="Normal weight",2,I253="Overweight",3,I253="Obese",4)</f>
        <v>2</v>
      </c>
      <c r="K253" t="str" cm="1">
        <f t="array" ref="K253">_xlfn.IFS(E253=0,"Small Family Size",AND(E253&gt;=1,E253&lt;=2),"Normal Family Size",E253&gt;=3,"Large Family Size")</f>
        <v>Small Family Size</v>
      </c>
      <c r="L253" cm="1">
        <f t="array" ref="L253">_xlfn.IFS(K253="Small Family Size",1,K253="Normal Family Size",2,K253="Large Family Size",3)</f>
        <v>1</v>
      </c>
      <c r="M253" cm="1">
        <f t="array" ref="M253">_xlfn.IFS(G253="southwest",1,G253="northwest",2,G253="southeast",3,G253="northeast",4)</f>
        <v>1</v>
      </c>
      <c r="N253" t="str" cm="1">
        <f t="array" ref="N253">_xlfn.IFS(AND(E254&gt;=0,E254&lt;=2),"Normal Family Size",E254&gt;=3,"Large Family Size")</f>
        <v>Normal Family Size</v>
      </c>
      <c r="P253" t="str" cm="1">
        <f t="array" ref="P253">_xlfn.IFS(AND(E253=0,C253="female"),"Small Family Size Female",AND(E253=0,C253="male"),"Small Family Size Male",AND(E253&gt;=1,E253&lt;=2),"Normal Family Size",E253&gt;=3,"Large Family Size")</f>
        <v>Small Family Size Male</v>
      </c>
      <c r="Q253" cm="1">
        <f t="array" ref="Q253">_xlfn.IFS(P253="Small Family Size Female",1,P253="Small Family Size Male",2,P253="Normal Family Size",3,P253="Large Family Size",4)</f>
        <v>2</v>
      </c>
      <c r="R253" t="str" cm="1">
        <f t="array" ref="R253">_xlfn.IFS(AND(E253=0,F253="yes"),"Small Family Size smoker",AND(E253=0,F253="no"),"Small Family Size non-smoker",AND(E253&gt;=1,E253&lt;=2),"Normal Family Size",E253&gt;=3,"Large Family Size")</f>
        <v>Small Family Size non-smoker</v>
      </c>
      <c r="S253" cm="1">
        <f t="array" ref="S253">_xlfn.IFS(R253="Small Family Size smoker",1,R253="Small Family Size non-smoker",2,R253="Normal Family Size",3,R253="Large Family Size",4)</f>
        <v>2</v>
      </c>
      <c r="T253" s="1" t="str">
        <f t="shared" si="6"/>
        <v>Above Average</v>
      </c>
      <c r="U253" s="2">
        <f t="shared" si="7"/>
        <v>1</v>
      </c>
      <c r="V253" t="str" cm="1">
        <f t="array" ref="V253">_xlfn.IFS(AND(K253="Small Family Size",U253=1),"SFS_AA",AND(K253="Small Family Size",U253=0),"SFS_BA",AND(K253="Normal Family Size",OR(U253=1,U253=0)),"NFS",AND(K253="Large Family Size",OR(U253=1,U253=0)),"LFS")</f>
        <v>SFS_AA</v>
      </c>
      <c r="W253" cm="1">
        <f t="array" ref="W253">_xlfn.IFS(V253="SFS_BA",1,V253="SFS_AA",2,V253="NFS",3,V253="LFS",4)</f>
        <v>2</v>
      </c>
      <c r="Y253" s="1"/>
    </row>
    <row r="254" spans="1:25" x14ac:dyDescent="0.45">
      <c r="A254">
        <v>1001</v>
      </c>
      <c r="B254">
        <v>58</v>
      </c>
      <c r="C254" t="s">
        <v>23</v>
      </c>
      <c r="D254">
        <v>23.3</v>
      </c>
      <c r="E254">
        <v>0</v>
      </c>
      <c r="F254" t="s">
        <v>24</v>
      </c>
      <c r="G254" t="s">
        <v>19</v>
      </c>
      <c r="H254">
        <v>11345.52</v>
      </c>
      <c r="I254" t="str" cm="1">
        <f t="array" ref="I254">_xlfn.IFS(D254&lt;18.5,"Underweight",AND(D254&gt;=18.5,D254&lt;=24.9),"Normal weight",AND(D254&gt;=25,D254&lt;=29.9),"Overweight",D254&gt;=30,"Obese")</f>
        <v>Normal weight</v>
      </c>
      <c r="J254" cm="1">
        <f t="array" ref="J254">_xlfn.IFS(I254="Underweight",1,I254="Normal weight",2,I254="Overweight",3,I254="Obese",4)</f>
        <v>2</v>
      </c>
      <c r="K254" t="str" cm="1">
        <f t="array" ref="K254">_xlfn.IFS(E254=0,"Small Family Size",AND(E254&gt;=1,E254&lt;=2),"Normal Family Size",E254&gt;=3,"Large Family Size")</f>
        <v>Small Family Size</v>
      </c>
      <c r="L254" cm="1">
        <f t="array" ref="L254">_xlfn.IFS(K254="Small Family Size",1,K254="Normal Family Size",2,K254="Large Family Size",3)</f>
        <v>1</v>
      </c>
      <c r="M254" cm="1">
        <f t="array" ref="M254">_xlfn.IFS(G254="southwest",1,G254="northwest",2,G254="southeast",3,G254="northeast",4)</f>
        <v>1</v>
      </c>
      <c r="N254" t="str" cm="1">
        <f t="array" ref="N254">_xlfn.IFS(AND(E255&gt;=0,E255&lt;=2),"Normal Family Size",E255&gt;=3,"Large Family Size")</f>
        <v>Normal Family Size</v>
      </c>
      <c r="P254" t="str" cm="1">
        <f t="array" ref="P254">_xlfn.IFS(AND(E254=0,C254="female"),"Small Family Size Female",AND(E254=0,C254="male"),"Small Family Size Male",AND(E254&gt;=1,E254&lt;=2),"Normal Family Size",E254&gt;=3,"Large Family Size")</f>
        <v>Small Family Size Male</v>
      </c>
      <c r="Q254" cm="1">
        <f t="array" ref="Q254">_xlfn.IFS(P254="Small Family Size Female",1,P254="Small Family Size Male",2,P254="Normal Family Size",3,P254="Large Family Size",4)</f>
        <v>2</v>
      </c>
      <c r="R254" t="str" cm="1">
        <f t="array" ref="R254">_xlfn.IFS(AND(E254=0,F254="yes"),"Small Family Size smoker",AND(E254=0,F254="no"),"Small Family Size non-smoker",AND(E254&gt;=1,E254&lt;=2),"Normal Family Size",E254&gt;=3,"Large Family Size")</f>
        <v>Small Family Size non-smoker</v>
      </c>
      <c r="S254" cm="1">
        <f t="array" ref="S254">_xlfn.IFS(R254="Small Family Size smoker",1,R254="Small Family Size non-smoker",2,R254="Normal Family Size",3,R254="Large Family Size",4)</f>
        <v>2</v>
      </c>
      <c r="T254" s="1" t="str">
        <f t="shared" si="6"/>
        <v>Above Average</v>
      </c>
      <c r="U254" s="2">
        <f t="shared" si="7"/>
        <v>1</v>
      </c>
      <c r="V254" t="str" cm="1">
        <f t="array" ref="V254">_xlfn.IFS(AND(K254="Small Family Size",U254=1),"SFS_AA",AND(K254="Small Family Size",U254=0),"SFS_BA",AND(K254="Normal Family Size",OR(U254=1,U254=0)),"NFS",AND(K254="Large Family Size",OR(U254=1,U254=0)),"LFS")</f>
        <v>SFS_AA</v>
      </c>
      <c r="W254" cm="1">
        <f t="array" ref="W254">_xlfn.IFS(V254="SFS_BA",1,V254="SFS_AA",2,V254="NFS",3,V254="LFS",4)</f>
        <v>2</v>
      </c>
      <c r="Y254" s="1"/>
    </row>
    <row r="255" spans="1:25" x14ac:dyDescent="0.45">
      <c r="A255">
        <v>1000</v>
      </c>
      <c r="B255">
        <v>58</v>
      </c>
      <c r="C255" t="s">
        <v>23</v>
      </c>
      <c r="D255">
        <v>30.3</v>
      </c>
      <c r="E255">
        <v>0</v>
      </c>
      <c r="F255" t="s">
        <v>24</v>
      </c>
      <c r="G255" t="s">
        <v>22</v>
      </c>
      <c r="H255">
        <v>11938.26</v>
      </c>
      <c r="I255" t="str" cm="1">
        <f t="array" ref="I255">_xlfn.IFS(D255&lt;18.5,"Underweight",AND(D255&gt;=18.5,D255&lt;=24.9),"Normal weight",AND(D255&gt;=25,D255&lt;=29.9),"Overweight",D255&gt;=30,"Obese")</f>
        <v>Obese</v>
      </c>
      <c r="J255" cm="1">
        <f t="array" ref="J255">_xlfn.IFS(I255="Underweight",1,I255="Normal weight",2,I255="Overweight",3,I255="Obese",4)</f>
        <v>4</v>
      </c>
      <c r="K255" t="str" cm="1">
        <f t="array" ref="K255">_xlfn.IFS(E255=0,"Small Family Size",AND(E255&gt;=1,E255&lt;=2),"Normal Family Size",E255&gt;=3,"Large Family Size")</f>
        <v>Small Family Size</v>
      </c>
      <c r="L255" cm="1">
        <f t="array" ref="L255">_xlfn.IFS(K255="Small Family Size",1,K255="Normal Family Size",2,K255="Large Family Size",3)</f>
        <v>1</v>
      </c>
      <c r="M255" cm="1">
        <f t="array" ref="M255">_xlfn.IFS(G255="southwest",1,G255="northwest",2,G255="southeast",3,G255="northeast",4)</f>
        <v>4</v>
      </c>
      <c r="N255" t="str" cm="1">
        <f t="array" ref="N255">_xlfn.IFS(AND(E256&gt;=0,E256&lt;=2),"Normal Family Size",E256&gt;=3,"Large Family Size")</f>
        <v>Normal Family Size</v>
      </c>
      <c r="P255" t="str" cm="1">
        <f t="array" ref="P255">_xlfn.IFS(AND(E255=0,C255="female"),"Small Family Size Female",AND(E255=0,C255="male"),"Small Family Size Male",AND(E255&gt;=1,E255&lt;=2),"Normal Family Size",E255&gt;=3,"Large Family Size")</f>
        <v>Small Family Size Male</v>
      </c>
      <c r="Q255" cm="1">
        <f t="array" ref="Q255">_xlfn.IFS(P255="Small Family Size Female",1,P255="Small Family Size Male",2,P255="Normal Family Size",3,P255="Large Family Size",4)</f>
        <v>2</v>
      </c>
      <c r="R255" t="str" cm="1">
        <f t="array" ref="R255">_xlfn.IFS(AND(E255=0,F255="yes"),"Small Family Size smoker",AND(E255=0,F255="no"),"Small Family Size non-smoker",AND(E255&gt;=1,E255&lt;=2),"Normal Family Size",E255&gt;=3,"Large Family Size")</f>
        <v>Small Family Size non-smoker</v>
      </c>
      <c r="S255" cm="1">
        <f t="array" ref="S255">_xlfn.IFS(R255="Small Family Size smoker",1,R255="Small Family Size non-smoker",2,R255="Normal Family Size",3,R255="Large Family Size",4)</f>
        <v>2</v>
      </c>
      <c r="T255" s="1" t="str">
        <f t="shared" si="6"/>
        <v>Above Average</v>
      </c>
      <c r="U255" s="2">
        <f t="shared" si="7"/>
        <v>1</v>
      </c>
      <c r="V255" t="str" cm="1">
        <f t="array" ref="V255">_xlfn.IFS(AND(K255="Small Family Size",U255=1),"SFS_AA",AND(K255="Small Family Size",U255=0),"SFS_BA",AND(K255="Normal Family Size",OR(U255=1,U255=0)),"NFS",AND(K255="Large Family Size",OR(U255=1,U255=0)),"LFS")</f>
        <v>SFS_AA</v>
      </c>
      <c r="W255" cm="1">
        <f t="array" ref="W255">_xlfn.IFS(V255="SFS_BA",1,V255="SFS_AA",2,V255="NFS",3,V255="LFS",4)</f>
        <v>2</v>
      </c>
      <c r="Y255" s="1"/>
    </row>
    <row r="256" spans="1:25" x14ac:dyDescent="0.45">
      <c r="A256">
        <v>999</v>
      </c>
      <c r="B256">
        <v>56</v>
      </c>
      <c r="C256" t="s">
        <v>23</v>
      </c>
      <c r="D256">
        <v>34.4</v>
      </c>
      <c r="E256">
        <v>0</v>
      </c>
      <c r="F256" t="s">
        <v>24</v>
      </c>
      <c r="G256" t="s">
        <v>21</v>
      </c>
      <c r="H256">
        <v>10594.23</v>
      </c>
      <c r="I256" t="str" cm="1">
        <f t="array" ref="I256">_xlfn.IFS(D256&lt;18.5,"Underweight",AND(D256&gt;=18.5,D256&lt;=24.9),"Normal weight",AND(D256&gt;=25,D256&lt;=29.9),"Overweight",D256&gt;=30,"Obese")</f>
        <v>Obese</v>
      </c>
      <c r="J256" cm="1">
        <f t="array" ref="J256">_xlfn.IFS(I256="Underweight",1,I256="Normal weight",2,I256="Overweight",3,I256="Obese",4)</f>
        <v>4</v>
      </c>
      <c r="K256" t="str" cm="1">
        <f t="array" ref="K256">_xlfn.IFS(E256=0,"Small Family Size",AND(E256&gt;=1,E256&lt;=2),"Normal Family Size",E256&gt;=3,"Large Family Size")</f>
        <v>Small Family Size</v>
      </c>
      <c r="L256" cm="1">
        <f t="array" ref="L256">_xlfn.IFS(K256="Small Family Size",1,K256="Normal Family Size",2,K256="Large Family Size",3)</f>
        <v>1</v>
      </c>
      <c r="M256" cm="1">
        <f t="array" ref="M256">_xlfn.IFS(G256="southwest",1,G256="northwest",2,G256="southeast",3,G256="northeast",4)</f>
        <v>3</v>
      </c>
      <c r="N256" t="str" cm="1">
        <f t="array" ref="N256">_xlfn.IFS(AND(E257&gt;=0,E257&lt;=2),"Normal Family Size",E257&gt;=3,"Large Family Size")</f>
        <v>Normal Family Size</v>
      </c>
      <c r="P256" t="str" cm="1">
        <f t="array" ref="P256">_xlfn.IFS(AND(E256=0,C256="female"),"Small Family Size Female",AND(E256=0,C256="male"),"Small Family Size Male",AND(E256&gt;=1,E256&lt;=2),"Normal Family Size",E256&gt;=3,"Large Family Size")</f>
        <v>Small Family Size Male</v>
      </c>
      <c r="Q256" cm="1">
        <f t="array" ref="Q256">_xlfn.IFS(P256="Small Family Size Female",1,P256="Small Family Size Male",2,P256="Normal Family Size",3,P256="Large Family Size",4)</f>
        <v>2</v>
      </c>
      <c r="R256" t="str" cm="1">
        <f t="array" ref="R256">_xlfn.IFS(AND(E256=0,F256="yes"),"Small Family Size smoker",AND(E256=0,F256="no"),"Small Family Size non-smoker",AND(E256&gt;=1,E256&lt;=2),"Normal Family Size",E256&gt;=3,"Large Family Size")</f>
        <v>Small Family Size non-smoker</v>
      </c>
      <c r="S256" cm="1">
        <f t="array" ref="S256">_xlfn.IFS(R256="Small Family Size smoker",1,R256="Small Family Size non-smoker",2,R256="Normal Family Size",3,R256="Large Family Size",4)</f>
        <v>2</v>
      </c>
      <c r="T256" s="1" t="str">
        <f t="shared" si="6"/>
        <v>Above Average</v>
      </c>
      <c r="U256" s="2">
        <f t="shared" si="7"/>
        <v>1</v>
      </c>
      <c r="V256" t="str" cm="1">
        <f t="array" ref="V256">_xlfn.IFS(AND(K256="Small Family Size",U256=1),"SFS_AA",AND(K256="Small Family Size",U256=0),"SFS_BA",AND(K256="Normal Family Size",OR(U256=1,U256=0)),"NFS",AND(K256="Large Family Size",OR(U256=1,U256=0)),"LFS")</f>
        <v>SFS_AA</v>
      </c>
      <c r="W256" cm="1">
        <f t="array" ref="W256">_xlfn.IFS(V256="SFS_BA",1,V256="SFS_AA",2,V256="NFS",3,V256="LFS",4)</f>
        <v>2</v>
      </c>
      <c r="Y256" s="1"/>
    </row>
    <row r="257" spans="1:25" x14ac:dyDescent="0.45">
      <c r="A257">
        <v>995</v>
      </c>
      <c r="B257">
        <v>50</v>
      </c>
      <c r="C257" t="s">
        <v>23</v>
      </c>
      <c r="D257">
        <v>25.3</v>
      </c>
      <c r="E257">
        <v>0</v>
      </c>
      <c r="F257" t="s">
        <v>24</v>
      </c>
      <c r="G257" t="s">
        <v>21</v>
      </c>
      <c r="H257">
        <v>8442.67</v>
      </c>
      <c r="I257" t="str" cm="1">
        <f t="array" ref="I257">_xlfn.IFS(D257&lt;18.5,"Underweight",AND(D257&gt;=18.5,D257&lt;=24.9),"Normal weight",AND(D257&gt;=25,D257&lt;=29.9),"Overweight",D257&gt;=30,"Obese")</f>
        <v>Overweight</v>
      </c>
      <c r="J257" cm="1">
        <f t="array" ref="J257">_xlfn.IFS(I257="Underweight",1,I257="Normal weight",2,I257="Overweight",3,I257="Obese",4)</f>
        <v>3</v>
      </c>
      <c r="K257" t="str" cm="1">
        <f t="array" ref="K257">_xlfn.IFS(E257=0,"Small Family Size",AND(E257&gt;=1,E257&lt;=2),"Normal Family Size",E257&gt;=3,"Large Family Size")</f>
        <v>Small Family Size</v>
      </c>
      <c r="L257" cm="1">
        <f t="array" ref="L257">_xlfn.IFS(K257="Small Family Size",1,K257="Normal Family Size",2,K257="Large Family Size",3)</f>
        <v>1</v>
      </c>
      <c r="M257" cm="1">
        <f t="array" ref="M257">_xlfn.IFS(G257="southwest",1,G257="northwest",2,G257="southeast",3,G257="northeast",4)</f>
        <v>3</v>
      </c>
      <c r="N257" t="str" cm="1">
        <f t="array" ref="N257">_xlfn.IFS(AND(E258&gt;=0,E258&lt;=2),"Normal Family Size",E258&gt;=3,"Large Family Size")</f>
        <v>Normal Family Size</v>
      </c>
      <c r="P257" t="str" cm="1">
        <f t="array" ref="P257">_xlfn.IFS(AND(E257=0,C257="female"),"Small Family Size Female",AND(E257=0,C257="male"),"Small Family Size Male",AND(E257&gt;=1,E257&lt;=2),"Normal Family Size",E257&gt;=3,"Large Family Size")</f>
        <v>Small Family Size Male</v>
      </c>
      <c r="Q257" cm="1">
        <f t="array" ref="Q257">_xlfn.IFS(P257="Small Family Size Female",1,P257="Small Family Size Male",2,P257="Normal Family Size",3,P257="Large Family Size",4)</f>
        <v>2</v>
      </c>
      <c r="R257" t="str" cm="1">
        <f t="array" ref="R257">_xlfn.IFS(AND(E257=0,F257="yes"),"Small Family Size smoker",AND(E257=0,F257="no"),"Small Family Size non-smoker",AND(E257&gt;=1,E257&lt;=2),"Normal Family Size",E257&gt;=3,"Large Family Size")</f>
        <v>Small Family Size non-smoker</v>
      </c>
      <c r="S257" cm="1">
        <f t="array" ref="S257">_xlfn.IFS(R257="Small Family Size smoker",1,R257="Small Family Size non-smoker",2,R257="Normal Family Size",3,R257="Large Family Size",4)</f>
        <v>2</v>
      </c>
      <c r="T257" s="1" t="str">
        <f t="shared" si="6"/>
        <v>Above Average</v>
      </c>
      <c r="U257" s="2">
        <f t="shared" si="7"/>
        <v>1</v>
      </c>
      <c r="V257" t="str" cm="1">
        <f t="array" ref="V257">_xlfn.IFS(AND(K257="Small Family Size",U257=1),"SFS_AA",AND(K257="Small Family Size",U257=0),"SFS_BA",AND(K257="Normal Family Size",OR(U257=1,U257=0)),"NFS",AND(K257="Large Family Size",OR(U257=1,U257=0)),"LFS")</f>
        <v>SFS_AA</v>
      </c>
      <c r="W257" cm="1">
        <f t="array" ref="W257">_xlfn.IFS(V257="SFS_BA",1,V257="SFS_AA",2,V257="NFS",3,V257="LFS",4)</f>
        <v>2</v>
      </c>
      <c r="Y257" s="1"/>
    </row>
    <row r="258" spans="1:25" x14ac:dyDescent="0.45">
      <c r="A258">
        <v>991</v>
      </c>
      <c r="B258">
        <v>18</v>
      </c>
      <c r="C258" t="s">
        <v>23</v>
      </c>
      <c r="D258">
        <v>39.1</v>
      </c>
      <c r="E258">
        <v>0</v>
      </c>
      <c r="F258" t="s">
        <v>24</v>
      </c>
      <c r="G258" t="s">
        <v>22</v>
      </c>
      <c r="H258">
        <v>12890.06</v>
      </c>
      <c r="I258" t="str" cm="1">
        <f t="array" ref="I258">_xlfn.IFS(D258&lt;18.5,"Underweight",AND(D258&gt;=18.5,D258&lt;=24.9),"Normal weight",AND(D258&gt;=25,D258&lt;=29.9),"Overweight",D258&gt;=30,"Obese")</f>
        <v>Obese</v>
      </c>
      <c r="J258" cm="1">
        <f t="array" ref="J258">_xlfn.IFS(I258="Underweight",1,I258="Normal weight",2,I258="Overweight",3,I258="Obese",4)</f>
        <v>4</v>
      </c>
      <c r="K258" t="str" cm="1">
        <f t="array" ref="K258">_xlfn.IFS(E258=0,"Small Family Size",AND(E258&gt;=1,E258&lt;=2),"Normal Family Size",E258&gt;=3,"Large Family Size")</f>
        <v>Small Family Size</v>
      </c>
      <c r="L258" cm="1">
        <f t="array" ref="L258">_xlfn.IFS(K258="Small Family Size",1,K258="Normal Family Size",2,K258="Large Family Size",3)</f>
        <v>1</v>
      </c>
      <c r="M258" cm="1">
        <f t="array" ref="M258">_xlfn.IFS(G258="southwest",1,G258="northwest",2,G258="southeast",3,G258="northeast",4)</f>
        <v>4</v>
      </c>
      <c r="N258" t="str" cm="1">
        <f t="array" ref="N258">_xlfn.IFS(AND(E259&gt;=0,E259&lt;=2),"Normal Family Size",E259&gt;=3,"Large Family Size")</f>
        <v>Normal Family Size</v>
      </c>
      <c r="P258" t="str" cm="1">
        <f t="array" ref="P258">_xlfn.IFS(AND(E258=0,C258="female"),"Small Family Size Female",AND(E258=0,C258="male"),"Small Family Size Male",AND(E258&gt;=1,E258&lt;=2),"Normal Family Size",E258&gt;=3,"Large Family Size")</f>
        <v>Small Family Size Male</v>
      </c>
      <c r="Q258" cm="1">
        <f t="array" ref="Q258">_xlfn.IFS(P258="Small Family Size Female",1,P258="Small Family Size Male",2,P258="Normal Family Size",3,P258="Large Family Size",4)</f>
        <v>2</v>
      </c>
      <c r="R258" t="str" cm="1">
        <f t="array" ref="R258">_xlfn.IFS(AND(E258=0,F258="yes"),"Small Family Size smoker",AND(E258=0,F258="no"),"Small Family Size non-smoker",AND(E258&gt;=1,E258&lt;=2),"Normal Family Size",E258&gt;=3,"Large Family Size")</f>
        <v>Small Family Size non-smoker</v>
      </c>
      <c r="S258" cm="1">
        <f t="array" ref="S258">_xlfn.IFS(R258="Small Family Size smoker",1,R258="Small Family Size non-smoker",2,R258="Normal Family Size",3,R258="Large Family Size",4)</f>
        <v>2</v>
      </c>
      <c r="T258" s="1" t="str">
        <f t="shared" ref="T258:T321" si="8">IF(H258&gt;$H$1036,"Above Average","Below Average")</f>
        <v>Above Average</v>
      </c>
      <c r="U258" s="2">
        <f t="shared" ref="U258:U321" si="9">IF(T258="Above Average",1,0)</f>
        <v>1</v>
      </c>
      <c r="V258" t="str" cm="1">
        <f t="array" ref="V258">_xlfn.IFS(AND(K258="Small Family Size",U258=1),"SFS_AA",AND(K258="Small Family Size",U258=0),"SFS_BA",AND(K258="Normal Family Size",OR(U258=1,U258=0)),"NFS",AND(K258="Large Family Size",OR(U258=1,U258=0)),"LFS")</f>
        <v>SFS_AA</v>
      </c>
      <c r="W258" cm="1">
        <f t="array" ref="W258">_xlfn.IFS(V258="SFS_BA",1,V258="SFS_AA",2,V258="NFS",3,V258="LFS",4)</f>
        <v>2</v>
      </c>
      <c r="Y258" s="1"/>
    </row>
    <row r="259" spans="1:25" x14ac:dyDescent="0.45">
      <c r="A259">
        <v>976</v>
      </c>
      <c r="B259">
        <v>57</v>
      </c>
      <c r="C259" t="s">
        <v>23</v>
      </c>
      <c r="D259">
        <v>40.4</v>
      </c>
      <c r="E259">
        <v>0</v>
      </c>
      <c r="F259" t="s">
        <v>24</v>
      </c>
      <c r="G259" t="s">
        <v>21</v>
      </c>
      <c r="H259">
        <v>10982.5</v>
      </c>
      <c r="I259" t="str" cm="1">
        <f t="array" ref="I259">_xlfn.IFS(D259&lt;18.5,"Underweight",AND(D259&gt;=18.5,D259&lt;=24.9),"Normal weight",AND(D259&gt;=25,D259&lt;=29.9),"Overweight",D259&gt;=30,"Obese")</f>
        <v>Obese</v>
      </c>
      <c r="J259" cm="1">
        <f t="array" ref="J259">_xlfn.IFS(I259="Underweight",1,I259="Normal weight",2,I259="Overweight",3,I259="Obese",4)</f>
        <v>4</v>
      </c>
      <c r="K259" t="str" cm="1">
        <f t="array" ref="K259">_xlfn.IFS(E259=0,"Small Family Size",AND(E259&gt;=1,E259&lt;=2),"Normal Family Size",E259&gt;=3,"Large Family Size")</f>
        <v>Small Family Size</v>
      </c>
      <c r="L259" cm="1">
        <f t="array" ref="L259">_xlfn.IFS(K259="Small Family Size",1,K259="Normal Family Size",2,K259="Large Family Size",3)</f>
        <v>1</v>
      </c>
      <c r="M259" cm="1">
        <f t="array" ref="M259">_xlfn.IFS(G259="southwest",1,G259="northwest",2,G259="southeast",3,G259="northeast",4)</f>
        <v>3</v>
      </c>
      <c r="N259" t="str" cm="1">
        <f t="array" ref="N259">_xlfn.IFS(AND(E260&gt;=0,E260&lt;=2),"Normal Family Size",E260&gt;=3,"Large Family Size")</f>
        <v>Normal Family Size</v>
      </c>
      <c r="P259" t="str" cm="1">
        <f t="array" ref="P259">_xlfn.IFS(AND(E259=0,C259="female"),"Small Family Size Female",AND(E259=0,C259="male"),"Small Family Size Male",AND(E259&gt;=1,E259&lt;=2),"Normal Family Size",E259&gt;=3,"Large Family Size")</f>
        <v>Small Family Size Male</v>
      </c>
      <c r="Q259" cm="1">
        <f t="array" ref="Q259">_xlfn.IFS(P259="Small Family Size Female",1,P259="Small Family Size Male",2,P259="Normal Family Size",3,P259="Large Family Size",4)</f>
        <v>2</v>
      </c>
      <c r="R259" t="str" cm="1">
        <f t="array" ref="R259">_xlfn.IFS(AND(E259=0,F259="yes"),"Small Family Size smoker",AND(E259=0,F259="no"),"Small Family Size non-smoker",AND(E259&gt;=1,E259&lt;=2),"Normal Family Size",E259&gt;=3,"Large Family Size")</f>
        <v>Small Family Size non-smoker</v>
      </c>
      <c r="S259" cm="1">
        <f t="array" ref="S259">_xlfn.IFS(R259="Small Family Size smoker",1,R259="Small Family Size non-smoker",2,R259="Normal Family Size",3,R259="Large Family Size",4)</f>
        <v>2</v>
      </c>
      <c r="T259" s="1" t="str">
        <f t="shared" si="8"/>
        <v>Above Average</v>
      </c>
      <c r="U259" s="2">
        <f t="shared" si="9"/>
        <v>1</v>
      </c>
      <c r="V259" t="str" cm="1">
        <f t="array" ref="V259">_xlfn.IFS(AND(K259="Small Family Size",U259=1),"SFS_AA",AND(K259="Small Family Size",U259=0),"SFS_BA",AND(K259="Normal Family Size",OR(U259=1,U259=0)),"NFS",AND(K259="Large Family Size",OR(U259=1,U259=0)),"LFS")</f>
        <v>SFS_AA</v>
      </c>
      <c r="W259" cm="1">
        <f t="array" ref="W259">_xlfn.IFS(V259="SFS_BA",1,V259="SFS_AA",2,V259="NFS",3,V259="LFS",4)</f>
        <v>2</v>
      </c>
      <c r="Y259" s="1"/>
    </row>
    <row r="260" spans="1:25" x14ac:dyDescent="0.45">
      <c r="A260">
        <v>965</v>
      </c>
      <c r="B260">
        <v>55</v>
      </c>
      <c r="C260" t="s">
        <v>23</v>
      </c>
      <c r="D260">
        <v>29.9</v>
      </c>
      <c r="E260">
        <v>0</v>
      </c>
      <c r="F260" t="s">
        <v>24</v>
      </c>
      <c r="G260" t="s">
        <v>19</v>
      </c>
      <c r="H260">
        <v>10214.64</v>
      </c>
      <c r="I260" t="str" cm="1">
        <f t="array" ref="I260">_xlfn.IFS(D260&lt;18.5,"Underweight",AND(D260&gt;=18.5,D260&lt;=24.9),"Normal weight",AND(D260&gt;=25,D260&lt;=29.9),"Overweight",D260&gt;=30,"Obese")</f>
        <v>Overweight</v>
      </c>
      <c r="J260" cm="1">
        <f t="array" ref="J260">_xlfn.IFS(I260="Underweight",1,I260="Normal weight",2,I260="Overweight",3,I260="Obese",4)</f>
        <v>3</v>
      </c>
      <c r="K260" t="str" cm="1">
        <f t="array" ref="K260">_xlfn.IFS(E260=0,"Small Family Size",AND(E260&gt;=1,E260&lt;=2),"Normal Family Size",E260&gt;=3,"Large Family Size")</f>
        <v>Small Family Size</v>
      </c>
      <c r="L260" cm="1">
        <f t="array" ref="L260">_xlfn.IFS(K260="Small Family Size",1,K260="Normal Family Size",2,K260="Large Family Size",3)</f>
        <v>1</v>
      </c>
      <c r="M260" cm="1">
        <f t="array" ref="M260">_xlfn.IFS(G260="southwest",1,G260="northwest",2,G260="southeast",3,G260="northeast",4)</f>
        <v>1</v>
      </c>
      <c r="N260" t="str" cm="1">
        <f t="array" ref="N260">_xlfn.IFS(AND(E261&gt;=0,E261&lt;=2),"Normal Family Size",E261&gt;=3,"Large Family Size")</f>
        <v>Normal Family Size</v>
      </c>
      <c r="P260" t="str" cm="1">
        <f t="array" ref="P260">_xlfn.IFS(AND(E260=0,C260="female"),"Small Family Size Female",AND(E260=0,C260="male"),"Small Family Size Male",AND(E260&gt;=1,E260&lt;=2),"Normal Family Size",E260&gt;=3,"Large Family Size")</f>
        <v>Small Family Size Male</v>
      </c>
      <c r="Q260" cm="1">
        <f t="array" ref="Q260">_xlfn.IFS(P260="Small Family Size Female",1,P260="Small Family Size Male",2,P260="Normal Family Size",3,P260="Large Family Size",4)</f>
        <v>2</v>
      </c>
      <c r="R260" t="str" cm="1">
        <f t="array" ref="R260">_xlfn.IFS(AND(E260=0,F260="yes"),"Small Family Size smoker",AND(E260=0,F260="no"),"Small Family Size non-smoker",AND(E260&gt;=1,E260&lt;=2),"Normal Family Size",E260&gt;=3,"Large Family Size")</f>
        <v>Small Family Size non-smoker</v>
      </c>
      <c r="S260" cm="1">
        <f t="array" ref="S260">_xlfn.IFS(R260="Small Family Size smoker",1,R260="Small Family Size non-smoker",2,R260="Normal Family Size",3,R260="Large Family Size",4)</f>
        <v>2</v>
      </c>
      <c r="T260" s="1" t="str">
        <f t="shared" si="8"/>
        <v>Above Average</v>
      </c>
      <c r="U260" s="2">
        <f t="shared" si="9"/>
        <v>1</v>
      </c>
      <c r="V260" t="str" cm="1">
        <f t="array" ref="V260">_xlfn.IFS(AND(K260="Small Family Size",U260=1),"SFS_AA",AND(K260="Small Family Size",U260=0),"SFS_BA",AND(K260="Normal Family Size",OR(U260=1,U260=0)),"NFS",AND(K260="Large Family Size",OR(U260=1,U260=0)),"LFS")</f>
        <v>SFS_AA</v>
      </c>
      <c r="W260" cm="1">
        <f t="array" ref="W260">_xlfn.IFS(V260="SFS_BA",1,V260="SFS_AA",2,V260="NFS",3,V260="LFS",4)</f>
        <v>2</v>
      </c>
      <c r="Y260" s="1"/>
    </row>
    <row r="261" spans="1:25" x14ac:dyDescent="0.45">
      <c r="A261">
        <v>958</v>
      </c>
      <c r="B261">
        <v>58</v>
      </c>
      <c r="C261" t="s">
        <v>23</v>
      </c>
      <c r="D261">
        <v>36.1</v>
      </c>
      <c r="E261">
        <v>0</v>
      </c>
      <c r="F261" t="s">
        <v>24</v>
      </c>
      <c r="G261" t="s">
        <v>21</v>
      </c>
      <c r="H261">
        <v>11363.28</v>
      </c>
      <c r="I261" t="str" cm="1">
        <f t="array" ref="I261">_xlfn.IFS(D261&lt;18.5,"Underweight",AND(D261&gt;=18.5,D261&lt;=24.9),"Normal weight",AND(D261&gt;=25,D261&lt;=29.9),"Overweight",D261&gt;=30,"Obese")</f>
        <v>Obese</v>
      </c>
      <c r="J261" cm="1">
        <f t="array" ref="J261">_xlfn.IFS(I261="Underweight",1,I261="Normal weight",2,I261="Overweight",3,I261="Obese",4)</f>
        <v>4</v>
      </c>
      <c r="K261" t="str" cm="1">
        <f t="array" ref="K261">_xlfn.IFS(E261=0,"Small Family Size",AND(E261&gt;=1,E261&lt;=2),"Normal Family Size",E261&gt;=3,"Large Family Size")</f>
        <v>Small Family Size</v>
      </c>
      <c r="L261" cm="1">
        <f t="array" ref="L261">_xlfn.IFS(K261="Small Family Size",1,K261="Normal Family Size",2,K261="Large Family Size",3)</f>
        <v>1</v>
      </c>
      <c r="M261" cm="1">
        <f t="array" ref="M261">_xlfn.IFS(G261="southwest",1,G261="northwest",2,G261="southeast",3,G261="northeast",4)</f>
        <v>3</v>
      </c>
      <c r="N261" t="str" cm="1">
        <f t="array" ref="N261">_xlfn.IFS(AND(E262&gt;=0,E262&lt;=2),"Normal Family Size",E262&gt;=3,"Large Family Size")</f>
        <v>Normal Family Size</v>
      </c>
      <c r="P261" t="str" cm="1">
        <f t="array" ref="P261">_xlfn.IFS(AND(E261=0,C261="female"),"Small Family Size Female",AND(E261=0,C261="male"),"Small Family Size Male",AND(E261&gt;=1,E261&lt;=2),"Normal Family Size",E261&gt;=3,"Large Family Size")</f>
        <v>Small Family Size Male</v>
      </c>
      <c r="Q261" cm="1">
        <f t="array" ref="Q261">_xlfn.IFS(P261="Small Family Size Female",1,P261="Small Family Size Male",2,P261="Normal Family Size",3,P261="Large Family Size",4)</f>
        <v>2</v>
      </c>
      <c r="R261" t="str" cm="1">
        <f t="array" ref="R261">_xlfn.IFS(AND(E261=0,F261="yes"),"Small Family Size smoker",AND(E261=0,F261="no"),"Small Family Size non-smoker",AND(E261&gt;=1,E261&lt;=2),"Normal Family Size",E261&gt;=3,"Large Family Size")</f>
        <v>Small Family Size non-smoker</v>
      </c>
      <c r="S261" cm="1">
        <f t="array" ref="S261">_xlfn.IFS(R261="Small Family Size smoker",1,R261="Small Family Size non-smoker",2,R261="Normal Family Size",3,R261="Large Family Size",4)</f>
        <v>2</v>
      </c>
      <c r="T261" s="1" t="str">
        <f t="shared" si="8"/>
        <v>Above Average</v>
      </c>
      <c r="U261" s="2">
        <f t="shared" si="9"/>
        <v>1</v>
      </c>
      <c r="V261" t="str" cm="1">
        <f t="array" ref="V261">_xlfn.IFS(AND(K261="Small Family Size",U261=1),"SFS_AA",AND(K261="Small Family Size",U261=0),"SFS_BA",AND(K261="Normal Family Size",OR(U261=1,U261=0)),"NFS",AND(K261="Large Family Size",OR(U261=1,U261=0)),"LFS")</f>
        <v>SFS_AA</v>
      </c>
      <c r="W261" cm="1">
        <f t="array" ref="W261">_xlfn.IFS(V261="SFS_BA",1,V261="SFS_AA",2,V261="NFS",3,V261="LFS",4)</f>
        <v>2</v>
      </c>
      <c r="Y261" s="1"/>
    </row>
    <row r="262" spans="1:25" x14ac:dyDescent="0.45">
      <c r="A262">
        <v>953</v>
      </c>
      <c r="B262">
        <v>56</v>
      </c>
      <c r="C262" t="s">
        <v>23</v>
      </c>
      <c r="D262">
        <v>22.1</v>
      </c>
      <c r="E262">
        <v>0</v>
      </c>
      <c r="F262" t="s">
        <v>24</v>
      </c>
      <c r="G262" t="s">
        <v>19</v>
      </c>
      <c r="H262">
        <v>10577.09</v>
      </c>
      <c r="I262" t="str" cm="1">
        <f t="array" ref="I262">_xlfn.IFS(D262&lt;18.5,"Underweight",AND(D262&gt;=18.5,D262&lt;=24.9),"Normal weight",AND(D262&gt;=25,D262&lt;=29.9),"Overweight",D262&gt;=30,"Obese")</f>
        <v>Normal weight</v>
      </c>
      <c r="J262" cm="1">
        <f t="array" ref="J262">_xlfn.IFS(I262="Underweight",1,I262="Normal weight",2,I262="Overweight",3,I262="Obese",4)</f>
        <v>2</v>
      </c>
      <c r="K262" t="str" cm="1">
        <f t="array" ref="K262">_xlfn.IFS(E262=0,"Small Family Size",AND(E262&gt;=1,E262&lt;=2),"Normal Family Size",E262&gt;=3,"Large Family Size")</f>
        <v>Small Family Size</v>
      </c>
      <c r="L262" cm="1">
        <f t="array" ref="L262">_xlfn.IFS(K262="Small Family Size",1,K262="Normal Family Size",2,K262="Large Family Size",3)</f>
        <v>1</v>
      </c>
      <c r="M262" cm="1">
        <f t="array" ref="M262">_xlfn.IFS(G262="southwest",1,G262="northwest",2,G262="southeast",3,G262="northeast",4)</f>
        <v>1</v>
      </c>
      <c r="N262" t="str" cm="1">
        <f t="array" ref="N262">_xlfn.IFS(AND(E263&gt;=0,E263&lt;=2),"Normal Family Size",E263&gt;=3,"Large Family Size")</f>
        <v>Normal Family Size</v>
      </c>
      <c r="P262" t="str" cm="1">
        <f t="array" ref="P262">_xlfn.IFS(AND(E262=0,C262="female"),"Small Family Size Female",AND(E262=0,C262="male"),"Small Family Size Male",AND(E262&gt;=1,E262&lt;=2),"Normal Family Size",E262&gt;=3,"Large Family Size")</f>
        <v>Small Family Size Male</v>
      </c>
      <c r="Q262" cm="1">
        <f t="array" ref="Q262">_xlfn.IFS(P262="Small Family Size Female",1,P262="Small Family Size Male",2,P262="Normal Family Size",3,P262="Large Family Size",4)</f>
        <v>2</v>
      </c>
      <c r="R262" t="str" cm="1">
        <f t="array" ref="R262">_xlfn.IFS(AND(E262=0,F262="yes"),"Small Family Size smoker",AND(E262=0,F262="no"),"Small Family Size non-smoker",AND(E262&gt;=1,E262&lt;=2),"Normal Family Size",E262&gt;=3,"Large Family Size")</f>
        <v>Small Family Size non-smoker</v>
      </c>
      <c r="S262" cm="1">
        <f t="array" ref="S262">_xlfn.IFS(R262="Small Family Size smoker",1,R262="Small Family Size non-smoker",2,R262="Normal Family Size",3,R262="Large Family Size",4)</f>
        <v>2</v>
      </c>
      <c r="T262" s="1" t="str">
        <f t="shared" si="8"/>
        <v>Above Average</v>
      </c>
      <c r="U262" s="2">
        <f t="shared" si="9"/>
        <v>1</v>
      </c>
      <c r="V262" t="str" cm="1">
        <f t="array" ref="V262">_xlfn.IFS(AND(K262="Small Family Size",U262=1),"SFS_AA",AND(K262="Small Family Size",U262=0),"SFS_BA",AND(K262="Normal Family Size",OR(U262=1,U262=0)),"NFS",AND(K262="Large Family Size",OR(U262=1,U262=0)),"LFS")</f>
        <v>SFS_AA</v>
      </c>
      <c r="W262" cm="1">
        <f t="array" ref="W262">_xlfn.IFS(V262="SFS_BA",1,V262="SFS_AA",2,V262="NFS",3,V262="LFS",4)</f>
        <v>2</v>
      </c>
      <c r="Y262" s="1"/>
    </row>
    <row r="263" spans="1:25" x14ac:dyDescent="0.45">
      <c r="A263">
        <v>951</v>
      </c>
      <c r="B263">
        <v>57</v>
      </c>
      <c r="C263" t="s">
        <v>23</v>
      </c>
      <c r="D263">
        <v>31.5</v>
      </c>
      <c r="E263">
        <v>0</v>
      </c>
      <c r="F263" t="s">
        <v>24</v>
      </c>
      <c r="G263" t="s">
        <v>20</v>
      </c>
      <c r="H263">
        <v>11353.23</v>
      </c>
      <c r="I263" t="str" cm="1">
        <f t="array" ref="I263">_xlfn.IFS(D263&lt;18.5,"Underweight",AND(D263&gt;=18.5,D263&lt;=24.9),"Normal weight",AND(D263&gt;=25,D263&lt;=29.9),"Overweight",D263&gt;=30,"Obese")</f>
        <v>Obese</v>
      </c>
      <c r="J263" cm="1">
        <f t="array" ref="J263">_xlfn.IFS(I263="Underweight",1,I263="Normal weight",2,I263="Overweight",3,I263="Obese",4)</f>
        <v>4</v>
      </c>
      <c r="K263" t="str" cm="1">
        <f t="array" ref="K263">_xlfn.IFS(E263=0,"Small Family Size",AND(E263&gt;=1,E263&lt;=2),"Normal Family Size",E263&gt;=3,"Large Family Size")</f>
        <v>Small Family Size</v>
      </c>
      <c r="L263" cm="1">
        <f t="array" ref="L263">_xlfn.IFS(K263="Small Family Size",1,K263="Normal Family Size",2,K263="Large Family Size",3)</f>
        <v>1</v>
      </c>
      <c r="M263" cm="1">
        <f t="array" ref="M263">_xlfn.IFS(G263="southwest",1,G263="northwest",2,G263="southeast",3,G263="northeast",4)</f>
        <v>2</v>
      </c>
      <c r="N263" t="str" cm="1">
        <f t="array" ref="N263">_xlfn.IFS(AND(E264&gt;=0,E264&lt;=2),"Normal Family Size",E264&gt;=3,"Large Family Size")</f>
        <v>Normal Family Size</v>
      </c>
      <c r="P263" t="str" cm="1">
        <f t="array" ref="P263">_xlfn.IFS(AND(E263=0,C263="female"),"Small Family Size Female",AND(E263=0,C263="male"),"Small Family Size Male",AND(E263&gt;=1,E263&lt;=2),"Normal Family Size",E263&gt;=3,"Large Family Size")</f>
        <v>Small Family Size Male</v>
      </c>
      <c r="Q263" cm="1">
        <f t="array" ref="Q263">_xlfn.IFS(P263="Small Family Size Female",1,P263="Small Family Size Male",2,P263="Normal Family Size",3,P263="Large Family Size",4)</f>
        <v>2</v>
      </c>
      <c r="R263" t="str" cm="1">
        <f t="array" ref="R263">_xlfn.IFS(AND(E263=0,F263="yes"),"Small Family Size smoker",AND(E263=0,F263="no"),"Small Family Size non-smoker",AND(E263&gt;=1,E263&lt;=2),"Normal Family Size",E263&gt;=3,"Large Family Size")</f>
        <v>Small Family Size non-smoker</v>
      </c>
      <c r="S263" cm="1">
        <f t="array" ref="S263">_xlfn.IFS(R263="Small Family Size smoker",1,R263="Small Family Size non-smoker",2,R263="Normal Family Size",3,R263="Large Family Size",4)</f>
        <v>2</v>
      </c>
      <c r="T263" s="1" t="str">
        <f t="shared" si="8"/>
        <v>Above Average</v>
      </c>
      <c r="U263" s="2">
        <f t="shared" si="9"/>
        <v>1</v>
      </c>
      <c r="V263" t="str" cm="1">
        <f t="array" ref="V263">_xlfn.IFS(AND(K263="Small Family Size",U263=1),"SFS_AA",AND(K263="Small Family Size",U263=0),"SFS_BA",AND(K263="Normal Family Size",OR(U263=1,U263=0)),"NFS",AND(K263="Large Family Size",OR(U263=1,U263=0)),"LFS")</f>
        <v>SFS_AA</v>
      </c>
      <c r="W263" cm="1">
        <f t="array" ref="W263">_xlfn.IFS(V263="SFS_BA",1,V263="SFS_AA",2,V263="NFS",3,V263="LFS",4)</f>
        <v>2</v>
      </c>
      <c r="Y263" s="1"/>
    </row>
    <row r="264" spans="1:25" x14ac:dyDescent="0.45">
      <c r="A264">
        <v>950</v>
      </c>
      <c r="B264">
        <v>55</v>
      </c>
      <c r="C264" t="s">
        <v>23</v>
      </c>
      <c r="D264">
        <v>29</v>
      </c>
      <c r="E264">
        <v>0</v>
      </c>
      <c r="F264" t="s">
        <v>24</v>
      </c>
      <c r="G264" t="s">
        <v>22</v>
      </c>
      <c r="H264">
        <v>10796.35</v>
      </c>
      <c r="I264" t="str" cm="1">
        <f t="array" ref="I264">_xlfn.IFS(D264&lt;18.5,"Underweight",AND(D264&gt;=18.5,D264&lt;=24.9),"Normal weight",AND(D264&gt;=25,D264&lt;=29.9),"Overweight",D264&gt;=30,"Obese")</f>
        <v>Overweight</v>
      </c>
      <c r="J264" cm="1">
        <f t="array" ref="J264">_xlfn.IFS(I264="Underweight",1,I264="Normal weight",2,I264="Overweight",3,I264="Obese",4)</f>
        <v>3</v>
      </c>
      <c r="K264" t="str" cm="1">
        <f t="array" ref="K264">_xlfn.IFS(E264=0,"Small Family Size",AND(E264&gt;=1,E264&lt;=2),"Normal Family Size",E264&gt;=3,"Large Family Size")</f>
        <v>Small Family Size</v>
      </c>
      <c r="L264" cm="1">
        <f t="array" ref="L264">_xlfn.IFS(K264="Small Family Size",1,K264="Normal Family Size",2,K264="Large Family Size",3)</f>
        <v>1</v>
      </c>
      <c r="M264" cm="1">
        <f t="array" ref="M264">_xlfn.IFS(G264="southwest",1,G264="northwest",2,G264="southeast",3,G264="northeast",4)</f>
        <v>4</v>
      </c>
      <c r="N264" t="str" cm="1">
        <f t="array" ref="N264">_xlfn.IFS(AND(E265&gt;=0,E265&lt;=2),"Normal Family Size",E265&gt;=3,"Large Family Size")</f>
        <v>Normal Family Size</v>
      </c>
      <c r="P264" t="str" cm="1">
        <f t="array" ref="P264">_xlfn.IFS(AND(E264=0,C264="female"),"Small Family Size Female",AND(E264=0,C264="male"),"Small Family Size Male",AND(E264&gt;=1,E264&lt;=2),"Normal Family Size",E264&gt;=3,"Large Family Size")</f>
        <v>Small Family Size Male</v>
      </c>
      <c r="Q264" cm="1">
        <f t="array" ref="Q264">_xlfn.IFS(P264="Small Family Size Female",1,P264="Small Family Size Male",2,P264="Normal Family Size",3,P264="Large Family Size",4)</f>
        <v>2</v>
      </c>
      <c r="R264" t="str" cm="1">
        <f t="array" ref="R264">_xlfn.IFS(AND(E264=0,F264="yes"),"Small Family Size smoker",AND(E264=0,F264="no"),"Small Family Size non-smoker",AND(E264&gt;=1,E264&lt;=2),"Normal Family Size",E264&gt;=3,"Large Family Size")</f>
        <v>Small Family Size non-smoker</v>
      </c>
      <c r="S264" cm="1">
        <f t="array" ref="S264">_xlfn.IFS(R264="Small Family Size smoker",1,R264="Small Family Size non-smoker",2,R264="Normal Family Size",3,R264="Large Family Size",4)</f>
        <v>2</v>
      </c>
      <c r="T264" s="1" t="str">
        <f t="shared" si="8"/>
        <v>Above Average</v>
      </c>
      <c r="U264" s="2">
        <f t="shared" si="9"/>
        <v>1</v>
      </c>
      <c r="V264" t="str" cm="1">
        <f t="array" ref="V264">_xlfn.IFS(AND(K264="Small Family Size",U264=1),"SFS_AA",AND(K264="Small Family Size",U264=0),"SFS_BA",AND(K264="Normal Family Size",OR(U264=1,U264=0)),"NFS",AND(K264="Large Family Size",OR(U264=1,U264=0)),"LFS")</f>
        <v>SFS_AA</v>
      </c>
      <c r="W264" cm="1">
        <f t="array" ref="W264">_xlfn.IFS(V264="SFS_BA",1,V264="SFS_AA",2,V264="NFS",3,V264="LFS",4)</f>
        <v>2</v>
      </c>
      <c r="Y264" s="1"/>
    </row>
    <row r="265" spans="1:25" x14ac:dyDescent="0.45">
      <c r="A265">
        <v>942</v>
      </c>
      <c r="B265">
        <v>63</v>
      </c>
      <c r="C265" t="s">
        <v>23</v>
      </c>
      <c r="D265">
        <v>31.4</v>
      </c>
      <c r="E265">
        <v>0</v>
      </c>
      <c r="F265" t="s">
        <v>24</v>
      </c>
      <c r="G265" t="s">
        <v>22</v>
      </c>
      <c r="H265">
        <v>13974.46</v>
      </c>
      <c r="I265" t="str" cm="1">
        <f t="array" ref="I265">_xlfn.IFS(D265&lt;18.5,"Underweight",AND(D265&gt;=18.5,D265&lt;=24.9),"Normal weight",AND(D265&gt;=25,D265&lt;=29.9),"Overweight",D265&gt;=30,"Obese")</f>
        <v>Obese</v>
      </c>
      <c r="J265" cm="1">
        <f t="array" ref="J265">_xlfn.IFS(I265="Underweight",1,I265="Normal weight",2,I265="Overweight",3,I265="Obese",4)</f>
        <v>4</v>
      </c>
      <c r="K265" t="str" cm="1">
        <f t="array" ref="K265">_xlfn.IFS(E265=0,"Small Family Size",AND(E265&gt;=1,E265&lt;=2),"Normal Family Size",E265&gt;=3,"Large Family Size")</f>
        <v>Small Family Size</v>
      </c>
      <c r="L265" cm="1">
        <f t="array" ref="L265">_xlfn.IFS(K265="Small Family Size",1,K265="Normal Family Size",2,K265="Large Family Size",3)</f>
        <v>1</v>
      </c>
      <c r="M265" cm="1">
        <f t="array" ref="M265">_xlfn.IFS(G265="southwest",1,G265="northwest",2,G265="southeast",3,G265="northeast",4)</f>
        <v>4</v>
      </c>
      <c r="N265" t="str" cm="1">
        <f t="array" ref="N265">_xlfn.IFS(AND(E266&gt;=0,E266&lt;=2),"Normal Family Size",E266&gt;=3,"Large Family Size")</f>
        <v>Normal Family Size</v>
      </c>
      <c r="P265" t="str" cm="1">
        <f t="array" ref="P265">_xlfn.IFS(AND(E265=0,C265="female"),"Small Family Size Female",AND(E265=0,C265="male"),"Small Family Size Male",AND(E265&gt;=1,E265&lt;=2),"Normal Family Size",E265&gt;=3,"Large Family Size")</f>
        <v>Small Family Size Male</v>
      </c>
      <c r="Q265" cm="1">
        <f t="array" ref="Q265">_xlfn.IFS(P265="Small Family Size Female",1,P265="Small Family Size Male",2,P265="Normal Family Size",3,P265="Large Family Size",4)</f>
        <v>2</v>
      </c>
      <c r="R265" t="str" cm="1">
        <f t="array" ref="R265">_xlfn.IFS(AND(E265=0,F265="yes"),"Small Family Size smoker",AND(E265=0,F265="no"),"Small Family Size non-smoker",AND(E265&gt;=1,E265&lt;=2),"Normal Family Size",E265&gt;=3,"Large Family Size")</f>
        <v>Small Family Size non-smoker</v>
      </c>
      <c r="S265" cm="1">
        <f t="array" ref="S265">_xlfn.IFS(R265="Small Family Size smoker",1,R265="Small Family Size non-smoker",2,R265="Normal Family Size",3,R265="Large Family Size",4)</f>
        <v>2</v>
      </c>
      <c r="T265" s="1" t="str">
        <f t="shared" si="8"/>
        <v>Above Average</v>
      </c>
      <c r="U265" s="2">
        <f t="shared" si="9"/>
        <v>1</v>
      </c>
      <c r="V265" t="str" cm="1">
        <f t="array" ref="V265">_xlfn.IFS(AND(K265="Small Family Size",U265=1),"SFS_AA",AND(K265="Small Family Size",U265=0),"SFS_BA",AND(K265="Normal Family Size",OR(U265=1,U265=0)),"NFS",AND(K265="Large Family Size",OR(U265=1,U265=0)),"LFS")</f>
        <v>SFS_AA</v>
      </c>
      <c r="W265" cm="1">
        <f t="array" ref="W265">_xlfn.IFS(V265="SFS_BA",1,V265="SFS_AA",2,V265="NFS",3,V265="LFS",4)</f>
        <v>2</v>
      </c>
      <c r="Y265" s="1"/>
    </row>
    <row r="266" spans="1:25" x14ac:dyDescent="0.45">
      <c r="A266">
        <v>934</v>
      </c>
      <c r="B266">
        <v>55</v>
      </c>
      <c r="C266" t="s">
        <v>23</v>
      </c>
      <c r="D266">
        <v>27.6</v>
      </c>
      <c r="E266">
        <v>0</v>
      </c>
      <c r="F266" t="s">
        <v>24</v>
      </c>
      <c r="G266" t="s">
        <v>20</v>
      </c>
      <c r="H266">
        <v>10594.5</v>
      </c>
      <c r="I266" t="str" cm="1">
        <f t="array" ref="I266">_xlfn.IFS(D266&lt;18.5,"Underweight",AND(D266&gt;=18.5,D266&lt;=24.9),"Normal weight",AND(D266&gt;=25,D266&lt;=29.9),"Overweight",D266&gt;=30,"Obese")</f>
        <v>Overweight</v>
      </c>
      <c r="J266" cm="1">
        <f t="array" ref="J266">_xlfn.IFS(I266="Underweight",1,I266="Normal weight",2,I266="Overweight",3,I266="Obese",4)</f>
        <v>3</v>
      </c>
      <c r="K266" t="str" cm="1">
        <f t="array" ref="K266">_xlfn.IFS(E266=0,"Small Family Size",AND(E266&gt;=1,E266&lt;=2),"Normal Family Size",E266&gt;=3,"Large Family Size")</f>
        <v>Small Family Size</v>
      </c>
      <c r="L266" cm="1">
        <f t="array" ref="L266">_xlfn.IFS(K266="Small Family Size",1,K266="Normal Family Size",2,K266="Large Family Size",3)</f>
        <v>1</v>
      </c>
      <c r="M266" cm="1">
        <f t="array" ref="M266">_xlfn.IFS(G266="southwest",1,G266="northwest",2,G266="southeast",3,G266="northeast",4)</f>
        <v>2</v>
      </c>
      <c r="N266" t="str" cm="1">
        <f t="array" ref="N266">_xlfn.IFS(AND(E267&gt;=0,E267&lt;=2),"Normal Family Size",E267&gt;=3,"Large Family Size")</f>
        <v>Normal Family Size</v>
      </c>
      <c r="P266" t="str" cm="1">
        <f t="array" ref="P266">_xlfn.IFS(AND(E266=0,C266="female"),"Small Family Size Female",AND(E266=0,C266="male"),"Small Family Size Male",AND(E266&gt;=1,E266&lt;=2),"Normal Family Size",E266&gt;=3,"Large Family Size")</f>
        <v>Small Family Size Male</v>
      </c>
      <c r="Q266" cm="1">
        <f t="array" ref="Q266">_xlfn.IFS(P266="Small Family Size Female",1,P266="Small Family Size Male",2,P266="Normal Family Size",3,P266="Large Family Size",4)</f>
        <v>2</v>
      </c>
      <c r="R266" t="str" cm="1">
        <f t="array" ref="R266">_xlfn.IFS(AND(E266=0,F266="yes"),"Small Family Size smoker",AND(E266=0,F266="no"),"Small Family Size non-smoker",AND(E266&gt;=1,E266&lt;=2),"Normal Family Size",E266&gt;=3,"Large Family Size")</f>
        <v>Small Family Size non-smoker</v>
      </c>
      <c r="S266" cm="1">
        <f t="array" ref="S266">_xlfn.IFS(R266="Small Family Size smoker",1,R266="Small Family Size non-smoker",2,R266="Normal Family Size",3,R266="Large Family Size",4)</f>
        <v>2</v>
      </c>
      <c r="T266" s="1" t="str">
        <f t="shared" si="8"/>
        <v>Above Average</v>
      </c>
      <c r="U266" s="2">
        <f t="shared" si="9"/>
        <v>1</v>
      </c>
      <c r="V266" t="str" cm="1">
        <f t="array" ref="V266">_xlfn.IFS(AND(K266="Small Family Size",U266=1),"SFS_AA",AND(K266="Small Family Size",U266=0),"SFS_BA",AND(K266="Normal Family Size",OR(U266=1,U266=0)),"NFS",AND(K266="Large Family Size",OR(U266=1,U266=0)),"LFS")</f>
        <v>SFS_AA</v>
      </c>
      <c r="W266" cm="1">
        <f t="array" ref="W266">_xlfn.IFS(V266="SFS_BA",1,V266="SFS_AA",2,V266="NFS",3,V266="LFS",4)</f>
        <v>2</v>
      </c>
      <c r="Y266" s="1"/>
    </row>
    <row r="267" spans="1:25" x14ac:dyDescent="0.45">
      <c r="A267">
        <v>932</v>
      </c>
      <c r="B267">
        <v>64</v>
      </c>
      <c r="C267" t="s">
        <v>23</v>
      </c>
      <c r="D267">
        <v>26.4</v>
      </c>
      <c r="E267">
        <v>0</v>
      </c>
      <c r="F267" t="s">
        <v>24</v>
      </c>
      <c r="G267" t="s">
        <v>22</v>
      </c>
      <c r="H267">
        <v>14394.56</v>
      </c>
      <c r="I267" t="str" cm="1">
        <f t="array" ref="I267">_xlfn.IFS(D267&lt;18.5,"Underweight",AND(D267&gt;=18.5,D267&lt;=24.9),"Normal weight",AND(D267&gt;=25,D267&lt;=29.9),"Overweight",D267&gt;=30,"Obese")</f>
        <v>Overweight</v>
      </c>
      <c r="J267" cm="1">
        <f t="array" ref="J267">_xlfn.IFS(I267="Underweight",1,I267="Normal weight",2,I267="Overweight",3,I267="Obese",4)</f>
        <v>3</v>
      </c>
      <c r="K267" t="str" cm="1">
        <f t="array" ref="K267">_xlfn.IFS(E267=0,"Small Family Size",AND(E267&gt;=1,E267&lt;=2),"Normal Family Size",E267&gt;=3,"Large Family Size")</f>
        <v>Small Family Size</v>
      </c>
      <c r="L267" cm="1">
        <f t="array" ref="L267">_xlfn.IFS(K267="Small Family Size",1,K267="Normal Family Size",2,K267="Large Family Size",3)</f>
        <v>1</v>
      </c>
      <c r="M267" cm="1">
        <f t="array" ref="M267">_xlfn.IFS(G267="southwest",1,G267="northwest",2,G267="southeast",3,G267="northeast",4)</f>
        <v>4</v>
      </c>
      <c r="N267" t="str" cm="1">
        <f t="array" ref="N267">_xlfn.IFS(AND(E268&gt;=0,E268&lt;=2),"Normal Family Size",E268&gt;=3,"Large Family Size")</f>
        <v>Normal Family Size</v>
      </c>
      <c r="P267" t="str" cm="1">
        <f t="array" ref="P267">_xlfn.IFS(AND(E267=0,C267="female"),"Small Family Size Female",AND(E267=0,C267="male"),"Small Family Size Male",AND(E267&gt;=1,E267&lt;=2),"Normal Family Size",E267&gt;=3,"Large Family Size")</f>
        <v>Small Family Size Male</v>
      </c>
      <c r="Q267" cm="1">
        <f t="array" ref="Q267">_xlfn.IFS(P267="Small Family Size Female",1,P267="Small Family Size Male",2,P267="Normal Family Size",3,P267="Large Family Size",4)</f>
        <v>2</v>
      </c>
      <c r="R267" t="str" cm="1">
        <f t="array" ref="R267">_xlfn.IFS(AND(E267=0,F267="yes"),"Small Family Size smoker",AND(E267=0,F267="no"),"Small Family Size non-smoker",AND(E267&gt;=1,E267&lt;=2),"Normal Family Size",E267&gt;=3,"Large Family Size")</f>
        <v>Small Family Size non-smoker</v>
      </c>
      <c r="S267" cm="1">
        <f t="array" ref="S267">_xlfn.IFS(R267="Small Family Size smoker",1,R267="Small Family Size non-smoker",2,R267="Normal Family Size",3,R267="Large Family Size",4)</f>
        <v>2</v>
      </c>
      <c r="T267" s="1" t="str">
        <f t="shared" si="8"/>
        <v>Above Average</v>
      </c>
      <c r="U267" s="2">
        <f t="shared" si="9"/>
        <v>1</v>
      </c>
      <c r="V267" t="str" cm="1">
        <f t="array" ref="V267">_xlfn.IFS(AND(K267="Small Family Size",U267=1),"SFS_AA",AND(K267="Small Family Size",U267=0),"SFS_BA",AND(K267="Normal Family Size",OR(U267=1,U267=0)),"NFS",AND(K267="Large Family Size",OR(U267=1,U267=0)),"LFS")</f>
        <v>SFS_AA</v>
      </c>
      <c r="W267" cm="1">
        <f t="array" ref="W267">_xlfn.IFS(V267="SFS_BA",1,V267="SFS_AA",2,V267="NFS",3,V267="LFS",4)</f>
        <v>2</v>
      </c>
      <c r="Y267" s="1"/>
    </row>
    <row r="268" spans="1:25" x14ac:dyDescent="0.45">
      <c r="A268">
        <v>928</v>
      </c>
      <c r="B268">
        <v>61</v>
      </c>
      <c r="C268" t="s">
        <v>23</v>
      </c>
      <c r="D268">
        <v>38.4</v>
      </c>
      <c r="E268">
        <v>0</v>
      </c>
      <c r="F268" t="s">
        <v>24</v>
      </c>
      <c r="G268" t="s">
        <v>20</v>
      </c>
      <c r="H268">
        <v>12950.07</v>
      </c>
      <c r="I268" t="str" cm="1">
        <f t="array" ref="I268">_xlfn.IFS(D268&lt;18.5,"Underweight",AND(D268&gt;=18.5,D268&lt;=24.9),"Normal weight",AND(D268&gt;=25,D268&lt;=29.9),"Overweight",D268&gt;=30,"Obese")</f>
        <v>Obese</v>
      </c>
      <c r="J268" cm="1">
        <f t="array" ref="J268">_xlfn.IFS(I268="Underweight",1,I268="Normal weight",2,I268="Overweight",3,I268="Obese",4)</f>
        <v>4</v>
      </c>
      <c r="K268" t="str" cm="1">
        <f t="array" ref="K268">_xlfn.IFS(E268=0,"Small Family Size",AND(E268&gt;=1,E268&lt;=2),"Normal Family Size",E268&gt;=3,"Large Family Size")</f>
        <v>Small Family Size</v>
      </c>
      <c r="L268" cm="1">
        <f t="array" ref="L268">_xlfn.IFS(K268="Small Family Size",1,K268="Normal Family Size",2,K268="Large Family Size",3)</f>
        <v>1</v>
      </c>
      <c r="M268" cm="1">
        <f t="array" ref="M268">_xlfn.IFS(G268="southwest",1,G268="northwest",2,G268="southeast",3,G268="northeast",4)</f>
        <v>2</v>
      </c>
      <c r="N268" t="str" cm="1">
        <f t="array" ref="N268">_xlfn.IFS(AND(E269&gt;=0,E269&lt;=2),"Normal Family Size",E269&gt;=3,"Large Family Size")</f>
        <v>Normal Family Size</v>
      </c>
      <c r="P268" t="str" cm="1">
        <f t="array" ref="P268">_xlfn.IFS(AND(E268=0,C268="female"),"Small Family Size Female",AND(E268=0,C268="male"),"Small Family Size Male",AND(E268&gt;=1,E268&lt;=2),"Normal Family Size",E268&gt;=3,"Large Family Size")</f>
        <v>Small Family Size Male</v>
      </c>
      <c r="Q268" cm="1">
        <f t="array" ref="Q268">_xlfn.IFS(P268="Small Family Size Female",1,P268="Small Family Size Male",2,P268="Normal Family Size",3,P268="Large Family Size",4)</f>
        <v>2</v>
      </c>
      <c r="R268" t="str" cm="1">
        <f t="array" ref="R268">_xlfn.IFS(AND(E268=0,F268="yes"),"Small Family Size smoker",AND(E268=0,F268="no"),"Small Family Size non-smoker",AND(E268&gt;=1,E268&lt;=2),"Normal Family Size",E268&gt;=3,"Large Family Size")</f>
        <v>Small Family Size non-smoker</v>
      </c>
      <c r="S268" cm="1">
        <f t="array" ref="S268">_xlfn.IFS(R268="Small Family Size smoker",1,R268="Small Family Size non-smoker",2,R268="Normal Family Size",3,R268="Large Family Size",4)</f>
        <v>2</v>
      </c>
      <c r="T268" s="1" t="str">
        <f t="shared" si="8"/>
        <v>Above Average</v>
      </c>
      <c r="U268" s="2">
        <f t="shared" si="9"/>
        <v>1</v>
      </c>
      <c r="V268" t="str" cm="1">
        <f t="array" ref="V268">_xlfn.IFS(AND(K268="Small Family Size",U268=1),"SFS_AA",AND(K268="Small Family Size",U268=0),"SFS_BA",AND(K268="Normal Family Size",OR(U268=1,U268=0)),"NFS",AND(K268="Large Family Size",OR(U268=1,U268=0)),"LFS")</f>
        <v>SFS_AA</v>
      </c>
      <c r="W268" cm="1">
        <f t="array" ref="W268">_xlfn.IFS(V268="SFS_BA",1,V268="SFS_AA",2,V268="NFS",3,V268="LFS",4)</f>
        <v>2</v>
      </c>
      <c r="Y268" s="1"/>
    </row>
    <row r="269" spans="1:25" x14ac:dyDescent="0.45">
      <c r="A269">
        <v>927</v>
      </c>
      <c r="B269">
        <v>54</v>
      </c>
      <c r="C269" t="s">
        <v>23</v>
      </c>
      <c r="D269">
        <v>31.6</v>
      </c>
      <c r="E269">
        <v>0</v>
      </c>
      <c r="F269" t="s">
        <v>24</v>
      </c>
      <c r="G269" t="s">
        <v>19</v>
      </c>
      <c r="H269">
        <v>9850.43</v>
      </c>
      <c r="I269" t="str" cm="1">
        <f t="array" ref="I269">_xlfn.IFS(D269&lt;18.5,"Underweight",AND(D269&gt;=18.5,D269&lt;=24.9),"Normal weight",AND(D269&gt;=25,D269&lt;=29.9),"Overweight",D269&gt;=30,"Obese")</f>
        <v>Obese</v>
      </c>
      <c r="J269" cm="1">
        <f t="array" ref="J269">_xlfn.IFS(I269="Underweight",1,I269="Normal weight",2,I269="Overweight",3,I269="Obese",4)</f>
        <v>4</v>
      </c>
      <c r="K269" t="str" cm="1">
        <f t="array" ref="K269">_xlfn.IFS(E269=0,"Small Family Size",AND(E269&gt;=1,E269&lt;=2),"Normal Family Size",E269&gt;=3,"Large Family Size")</f>
        <v>Small Family Size</v>
      </c>
      <c r="L269" cm="1">
        <f t="array" ref="L269">_xlfn.IFS(K269="Small Family Size",1,K269="Normal Family Size",2,K269="Large Family Size",3)</f>
        <v>1</v>
      </c>
      <c r="M269" cm="1">
        <f t="array" ref="M269">_xlfn.IFS(G269="southwest",1,G269="northwest",2,G269="southeast",3,G269="northeast",4)</f>
        <v>1</v>
      </c>
      <c r="N269" t="str" cm="1">
        <f t="array" ref="N269">_xlfn.IFS(AND(E270&gt;=0,E270&lt;=2),"Normal Family Size",E270&gt;=3,"Large Family Size")</f>
        <v>Normal Family Size</v>
      </c>
      <c r="P269" t="str" cm="1">
        <f t="array" ref="P269">_xlfn.IFS(AND(E269=0,C269="female"),"Small Family Size Female",AND(E269=0,C269="male"),"Small Family Size Male",AND(E269&gt;=1,E269&lt;=2),"Normal Family Size",E269&gt;=3,"Large Family Size")</f>
        <v>Small Family Size Male</v>
      </c>
      <c r="Q269" cm="1">
        <f t="array" ref="Q269">_xlfn.IFS(P269="Small Family Size Female",1,P269="Small Family Size Male",2,P269="Normal Family Size",3,P269="Large Family Size",4)</f>
        <v>2</v>
      </c>
      <c r="R269" t="str" cm="1">
        <f t="array" ref="R269">_xlfn.IFS(AND(E269=0,F269="yes"),"Small Family Size smoker",AND(E269=0,F269="no"),"Small Family Size non-smoker",AND(E269&gt;=1,E269&lt;=2),"Normal Family Size",E269&gt;=3,"Large Family Size")</f>
        <v>Small Family Size non-smoker</v>
      </c>
      <c r="S269" cm="1">
        <f t="array" ref="S269">_xlfn.IFS(R269="Small Family Size smoker",1,R269="Small Family Size non-smoker",2,R269="Normal Family Size",3,R269="Large Family Size",4)</f>
        <v>2</v>
      </c>
      <c r="T269" s="1" t="str">
        <f t="shared" si="8"/>
        <v>Above Average</v>
      </c>
      <c r="U269" s="2">
        <f t="shared" si="9"/>
        <v>1</v>
      </c>
      <c r="V269" t="str" cm="1">
        <f t="array" ref="V269">_xlfn.IFS(AND(K269="Small Family Size",U269=1),"SFS_AA",AND(K269="Small Family Size",U269=0),"SFS_BA",AND(K269="Normal Family Size",OR(U269=1,U269=0)),"NFS",AND(K269="Large Family Size",OR(U269=1,U269=0)),"LFS")</f>
        <v>SFS_AA</v>
      </c>
      <c r="W269" cm="1">
        <f t="array" ref="W269">_xlfn.IFS(V269="SFS_BA",1,V269="SFS_AA",2,V269="NFS",3,V269="LFS",4)</f>
        <v>2</v>
      </c>
      <c r="Y269" s="1"/>
    </row>
    <row r="270" spans="1:25" x14ac:dyDescent="0.45">
      <c r="A270">
        <v>925</v>
      </c>
      <c r="B270">
        <v>51</v>
      </c>
      <c r="C270" t="s">
        <v>23</v>
      </c>
      <c r="D270">
        <v>37</v>
      </c>
      <c r="E270">
        <v>0</v>
      </c>
      <c r="F270" t="s">
        <v>24</v>
      </c>
      <c r="G270" t="s">
        <v>19</v>
      </c>
      <c r="H270">
        <v>8798.59</v>
      </c>
      <c r="I270" t="str" cm="1">
        <f t="array" ref="I270">_xlfn.IFS(D270&lt;18.5,"Underweight",AND(D270&gt;=18.5,D270&lt;=24.9),"Normal weight",AND(D270&gt;=25,D270&lt;=29.9),"Overweight",D270&gt;=30,"Obese")</f>
        <v>Obese</v>
      </c>
      <c r="J270" cm="1">
        <f t="array" ref="J270">_xlfn.IFS(I270="Underweight",1,I270="Normal weight",2,I270="Overweight",3,I270="Obese",4)</f>
        <v>4</v>
      </c>
      <c r="K270" t="str" cm="1">
        <f t="array" ref="K270">_xlfn.IFS(E270=0,"Small Family Size",AND(E270&gt;=1,E270&lt;=2),"Normal Family Size",E270&gt;=3,"Large Family Size")</f>
        <v>Small Family Size</v>
      </c>
      <c r="L270" cm="1">
        <f t="array" ref="L270">_xlfn.IFS(K270="Small Family Size",1,K270="Normal Family Size",2,K270="Large Family Size",3)</f>
        <v>1</v>
      </c>
      <c r="M270" cm="1">
        <f t="array" ref="M270">_xlfn.IFS(G270="southwest",1,G270="northwest",2,G270="southeast",3,G270="northeast",4)</f>
        <v>1</v>
      </c>
      <c r="N270" t="str" cm="1">
        <f t="array" ref="N270">_xlfn.IFS(AND(E271&gt;=0,E271&lt;=2),"Normal Family Size",E271&gt;=3,"Large Family Size")</f>
        <v>Normal Family Size</v>
      </c>
      <c r="P270" t="str" cm="1">
        <f t="array" ref="P270">_xlfn.IFS(AND(E270=0,C270="female"),"Small Family Size Female",AND(E270=0,C270="male"),"Small Family Size Male",AND(E270&gt;=1,E270&lt;=2),"Normal Family Size",E270&gt;=3,"Large Family Size")</f>
        <v>Small Family Size Male</v>
      </c>
      <c r="Q270" cm="1">
        <f t="array" ref="Q270">_xlfn.IFS(P270="Small Family Size Female",1,P270="Small Family Size Male",2,P270="Normal Family Size",3,P270="Large Family Size",4)</f>
        <v>2</v>
      </c>
      <c r="R270" t="str" cm="1">
        <f t="array" ref="R270">_xlfn.IFS(AND(E270=0,F270="yes"),"Small Family Size smoker",AND(E270=0,F270="no"),"Small Family Size non-smoker",AND(E270&gt;=1,E270&lt;=2),"Normal Family Size",E270&gt;=3,"Large Family Size")</f>
        <v>Small Family Size non-smoker</v>
      </c>
      <c r="S270" cm="1">
        <f t="array" ref="S270">_xlfn.IFS(R270="Small Family Size smoker",1,R270="Small Family Size non-smoker",2,R270="Normal Family Size",3,R270="Large Family Size",4)</f>
        <v>2</v>
      </c>
      <c r="T270" s="1" t="str">
        <f t="shared" si="8"/>
        <v>Above Average</v>
      </c>
      <c r="U270" s="2">
        <f t="shared" si="9"/>
        <v>1</v>
      </c>
      <c r="V270" t="str" cm="1">
        <f t="array" ref="V270">_xlfn.IFS(AND(K270="Small Family Size",U270=1),"SFS_AA",AND(K270="Small Family Size",U270=0),"SFS_BA",AND(K270="Normal Family Size",OR(U270=1,U270=0)),"NFS",AND(K270="Large Family Size",OR(U270=1,U270=0)),"LFS")</f>
        <v>SFS_AA</v>
      </c>
      <c r="W270" cm="1">
        <f t="array" ref="W270">_xlfn.IFS(V270="SFS_BA",1,V270="SFS_AA",2,V270="NFS",3,V270="LFS",4)</f>
        <v>2</v>
      </c>
      <c r="Y270" s="1"/>
    </row>
    <row r="271" spans="1:25" x14ac:dyDescent="0.45">
      <c r="A271">
        <v>924</v>
      </c>
      <c r="B271">
        <v>59</v>
      </c>
      <c r="C271" t="s">
        <v>23</v>
      </c>
      <c r="D271">
        <v>25.5</v>
      </c>
      <c r="E271">
        <v>0</v>
      </c>
      <c r="F271" t="s">
        <v>24</v>
      </c>
      <c r="G271" t="s">
        <v>20</v>
      </c>
      <c r="H271">
        <v>12124.99</v>
      </c>
      <c r="I271" t="str" cm="1">
        <f t="array" ref="I271">_xlfn.IFS(D271&lt;18.5,"Underweight",AND(D271&gt;=18.5,D271&lt;=24.9),"Normal weight",AND(D271&gt;=25,D271&lt;=29.9),"Overweight",D271&gt;=30,"Obese")</f>
        <v>Overweight</v>
      </c>
      <c r="J271" cm="1">
        <f t="array" ref="J271">_xlfn.IFS(I271="Underweight",1,I271="Normal weight",2,I271="Overweight",3,I271="Obese",4)</f>
        <v>3</v>
      </c>
      <c r="K271" t="str" cm="1">
        <f t="array" ref="K271">_xlfn.IFS(E271=0,"Small Family Size",AND(E271&gt;=1,E271&lt;=2),"Normal Family Size",E271&gt;=3,"Large Family Size")</f>
        <v>Small Family Size</v>
      </c>
      <c r="L271" cm="1">
        <f t="array" ref="L271">_xlfn.IFS(K271="Small Family Size",1,K271="Normal Family Size",2,K271="Large Family Size",3)</f>
        <v>1</v>
      </c>
      <c r="M271" cm="1">
        <f t="array" ref="M271">_xlfn.IFS(G271="southwest",1,G271="northwest",2,G271="southeast",3,G271="northeast",4)</f>
        <v>2</v>
      </c>
      <c r="N271" t="str" cm="1">
        <f t="array" ref="N271">_xlfn.IFS(AND(E272&gt;=0,E272&lt;=2),"Normal Family Size",E272&gt;=3,"Large Family Size")</f>
        <v>Normal Family Size</v>
      </c>
      <c r="P271" t="str" cm="1">
        <f t="array" ref="P271">_xlfn.IFS(AND(E271=0,C271="female"),"Small Family Size Female",AND(E271=0,C271="male"),"Small Family Size Male",AND(E271&gt;=1,E271&lt;=2),"Normal Family Size",E271&gt;=3,"Large Family Size")</f>
        <v>Small Family Size Male</v>
      </c>
      <c r="Q271" cm="1">
        <f t="array" ref="Q271">_xlfn.IFS(P271="Small Family Size Female",1,P271="Small Family Size Male",2,P271="Normal Family Size",3,P271="Large Family Size",4)</f>
        <v>2</v>
      </c>
      <c r="R271" t="str" cm="1">
        <f t="array" ref="R271">_xlfn.IFS(AND(E271=0,F271="yes"),"Small Family Size smoker",AND(E271=0,F271="no"),"Small Family Size non-smoker",AND(E271&gt;=1,E271&lt;=2),"Normal Family Size",E271&gt;=3,"Large Family Size")</f>
        <v>Small Family Size non-smoker</v>
      </c>
      <c r="S271" cm="1">
        <f t="array" ref="S271">_xlfn.IFS(R271="Small Family Size smoker",1,R271="Small Family Size non-smoker",2,R271="Normal Family Size",3,R271="Large Family Size",4)</f>
        <v>2</v>
      </c>
      <c r="T271" s="1" t="str">
        <f t="shared" si="8"/>
        <v>Above Average</v>
      </c>
      <c r="U271" s="2">
        <f t="shared" si="9"/>
        <v>1</v>
      </c>
      <c r="V271" t="str" cm="1">
        <f t="array" ref="V271">_xlfn.IFS(AND(K271="Small Family Size",U271=1),"SFS_AA",AND(K271="Small Family Size",U271=0),"SFS_BA",AND(K271="Normal Family Size",OR(U271=1,U271=0)),"NFS",AND(K271="Large Family Size",OR(U271=1,U271=0)),"LFS")</f>
        <v>SFS_AA</v>
      </c>
      <c r="W271" cm="1">
        <f t="array" ref="W271">_xlfn.IFS(V271="SFS_BA",1,V271="SFS_AA",2,V271="NFS",3,V271="LFS",4)</f>
        <v>2</v>
      </c>
      <c r="Y271" s="1"/>
    </row>
    <row r="272" spans="1:25" x14ac:dyDescent="0.45">
      <c r="A272">
        <v>911</v>
      </c>
      <c r="B272">
        <v>48</v>
      </c>
      <c r="C272" t="s">
        <v>23</v>
      </c>
      <c r="D272">
        <v>40.200000000000003</v>
      </c>
      <c r="E272">
        <v>0</v>
      </c>
      <c r="F272" t="s">
        <v>24</v>
      </c>
      <c r="G272" t="s">
        <v>21</v>
      </c>
      <c r="H272">
        <v>7804.16</v>
      </c>
      <c r="I272" t="str" cm="1">
        <f t="array" ref="I272">_xlfn.IFS(D272&lt;18.5,"Underweight",AND(D272&gt;=18.5,D272&lt;=24.9),"Normal weight",AND(D272&gt;=25,D272&lt;=29.9),"Overweight",D272&gt;=30,"Obese")</f>
        <v>Obese</v>
      </c>
      <c r="J272" cm="1">
        <f t="array" ref="J272">_xlfn.IFS(I272="Underweight",1,I272="Normal weight",2,I272="Overweight",3,I272="Obese",4)</f>
        <v>4</v>
      </c>
      <c r="K272" t="str" cm="1">
        <f t="array" ref="K272">_xlfn.IFS(E272=0,"Small Family Size",AND(E272&gt;=1,E272&lt;=2),"Normal Family Size",E272&gt;=3,"Large Family Size")</f>
        <v>Small Family Size</v>
      </c>
      <c r="L272" cm="1">
        <f t="array" ref="L272">_xlfn.IFS(K272="Small Family Size",1,K272="Normal Family Size",2,K272="Large Family Size",3)</f>
        <v>1</v>
      </c>
      <c r="M272" cm="1">
        <f t="array" ref="M272">_xlfn.IFS(G272="southwest",1,G272="northwest",2,G272="southeast",3,G272="northeast",4)</f>
        <v>3</v>
      </c>
      <c r="N272" t="str" cm="1">
        <f t="array" ref="N272">_xlfn.IFS(AND(E273&gt;=0,E273&lt;=2),"Normal Family Size",E273&gt;=3,"Large Family Size")</f>
        <v>Normal Family Size</v>
      </c>
      <c r="P272" t="str" cm="1">
        <f t="array" ref="P272">_xlfn.IFS(AND(E272=0,C272="female"),"Small Family Size Female",AND(E272=0,C272="male"),"Small Family Size Male",AND(E272&gt;=1,E272&lt;=2),"Normal Family Size",E272&gt;=3,"Large Family Size")</f>
        <v>Small Family Size Male</v>
      </c>
      <c r="Q272" cm="1">
        <f t="array" ref="Q272">_xlfn.IFS(P272="Small Family Size Female",1,P272="Small Family Size Male",2,P272="Normal Family Size",3,P272="Large Family Size",4)</f>
        <v>2</v>
      </c>
      <c r="R272" t="str" cm="1">
        <f t="array" ref="R272">_xlfn.IFS(AND(E272=0,F272="yes"),"Small Family Size smoker",AND(E272=0,F272="no"),"Small Family Size non-smoker",AND(E272&gt;=1,E272&lt;=2),"Normal Family Size",E272&gt;=3,"Large Family Size")</f>
        <v>Small Family Size non-smoker</v>
      </c>
      <c r="S272" cm="1">
        <f t="array" ref="S272">_xlfn.IFS(R272="Small Family Size smoker",1,R272="Small Family Size non-smoker",2,R272="Normal Family Size",3,R272="Large Family Size",4)</f>
        <v>2</v>
      </c>
      <c r="T272" s="1" t="str">
        <f t="shared" si="8"/>
        <v>Above Average</v>
      </c>
      <c r="U272" s="2">
        <f t="shared" si="9"/>
        <v>1</v>
      </c>
      <c r="V272" t="str" cm="1">
        <f t="array" ref="V272">_xlfn.IFS(AND(K272="Small Family Size",U272=1),"SFS_AA",AND(K272="Small Family Size",U272=0),"SFS_BA",AND(K272="Normal Family Size",OR(U272=1,U272=0)),"NFS",AND(K272="Large Family Size",OR(U272=1,U272=0)),"LFS")</f>
        <v>SFS_AA</v>
      </c>
      <c r="W272" cm="1">
        <f t="array" ref="W272">_xlfn.IFS(V272="SFS_BA",1,V272="SFS_AA",2,V272="NFS",3,V272="LFS",4)</f>
        <v>2</v>
      </c>
      <c r="Y272" s="1"/>
    </row>
    <row r="273" spans="1:25" x14ac:dyDescent="0.45">
      <c r="A273">
        <v>903</v>
      </c>
      <c r="B273">
        <v>57</v>
      </c>
      <c r="C273" t="s">
        <v>23</v>
      </c>
      <c r="D273">
        <v>18.3</v>
      </c>
      <c r="E273">
        <v>0</v>
      </c>
      <c r="F273" t="s">
        <v>24</v>
      </c>
      <c r="G273" t="s">
        <v>22</v>
      </c>
      <c r="H273">
        <v>11534.87</v>
      </c>
      <c r="I273" t="str" cm="1">
        <f t="array" ref="I273">_xlfn.IFS(D273&lt;18.5,"Underweight",AND(D273&gt;=18.5,D273&lt;=24.9),"Normal weight",AND(D273&gt;=25,D273&lt;=29.9),"Overweight",D273&gt;=30,"Obese")</f>
        <v>Underweight</v>
      </c>
      <c r="J273" cm="1">
        <f t="array" ref="J273">_xlfn.IFS(I273="Underweight",1,I273="Normal weight",2,I273="Overweight",3,I273="Obese",4)</f>
        <v>1</v>
      </c>
      <c r="K273" t="str" cm="1">
        <f t="array" ref="K273">_xlfn.IFS(E273=0,"Small Family Size",AND(E273&gt;=1,E273&lt;=2),"Normal Family Size",E273&gt;=3,"Large Family Size")</f>
        <v>Small Family Size</v>
      </c>
      <c r="L273" cm="1">
        <f t="array" ref="L273">_xlfn.IFS(K273="Small Family Size",1,K273="Normal Family Size",2,K273="Large Family Size",3)</f>
        <v>1</v>
      </c>
      <c r="M273" cm="1">
        <f t="array" ref="M273">_xlfn.IFS(G273="southwest",1,G273="northwest",2,G273="southeast",3,G273="northeast",4)</f>
        <v>4</v>
      </c>
      <c r="N273" t="str" cm="1">
        <f t="array" ref="N273">_xlfn.IFS(AND(E274&gt;=0,E274&lt;=2),"Normal Family Size",E274&gt;=3,"Large Family Size")</f>
        <v>Normal Family Size</v>
      </c>
      <c r="P273" t="str" cm="1">
        <f t="array" ref="P273">_xlfn.IFS(AND(E273=0,C273="female"),"Small Family Size Female",AND(E273=0,C273="male"),"Small Family Size Male",AND(E273&gt;=1,E273&lt;=2),"Normal Family Size",E273&gt;=3,"Large Family Size")</f>
        <v>Small Family Size Male</v>
      </c>
      <c r="Q273" cm="1">
        <f t="array" ref="Q273">_xlfn.IFS(P273="Small Family Size Female",1,P273="Small Family Size Male",2,P273="Normal Family Size",3,P273="Large Family Size",4)</f>
        <v>2</v>
      </c>
      <c r="R273" t="str" cm="1">
        <f t="array" ref="R273">_xlfn.IFS(AND(E273=0,F273="yes"),"Small Family Size smoker",AND(E273=0,F273="no"),"Small Family Size non-smoker",AND(E273&gt;=1,E273&lt;=2),"Normal Family Size",E273&gt;=3,"Large Family Size")</f>
        <v>Small Family Size non-smoker</v>
      </c>
      <c r="S273" cm="1">
        <f t="array" ref="S273">_xlfn.IFS(R273="Small Family Size smoker",1,R273="Small Family Size non-smoker",2,R273="Normal Family Size",3,R273="Large Family Size",4)</f>
        <v>2</v>
      </c>
      <c r="T273" s="1" t="str">
        <f t="shared" si="8"/>
        <v>Above Average</v>
      </c>
      <c r="U273" s="2">
        <f t="shared" si="9"/>
        <v>1</v>
      </c>
      <c r="V273" t="str" cm="1">
        <f t="array" ref="V273">_xlfn.IFS(AND(K273="Small Family Size",U273=1),"SFS_AA",AND(K273="Small Family Size",U273=0),"SFS_BA",AND(K273="Normal Family Size",OR(U273=1,U273=0)),"NFS",AND(K273="Large Family Size",OR(U273=1,U273=0)),"LFS")</f>
        <v>SFS_AA</v>
      </c>
      <c r="W273" cm="1">
        <f t="array" ref="W273">_xlfn.IFS(V273="SFS_BA",1,V273="SFS_AA",2,V273="NFS",3,V273="LFS",4)</f>
        <v>2</v>
      </c>
      <c r="Y273" s="1"/>
    </row>
    <row r="274" spans="1:25" x14ac:dyDescent="0.45">
      <c r="A274">
        <v>900</v>
      </c>
      <c r="B274">
        <v>62</v>
      </c>
      <c r="C274" t="s">
        <v>23</v>
      </c>
      <c r="D274">
        <v>39.9</v>
      </c>
      <c r="E274">
        <v>0</v>
      </c>
      <c r="F274" t="s">
        <v>24</v>
      </c>
      <c r="G274" t="s">
        <v>21</v>
      </c>
      <c r="H274">
        <v>12982.87</v>
      </c>
      <c r="I274" t="str" cm="1">
        <f t="array" ref="I274">_xlfn.IFS(D274&lt;18.5,"Underweight",AND(D274&gt;=18.5,D274&lt;=24.9),"Normal weight",AND(D274&gt;=25,D274&lt;=29.9),"Overweight",D274&gt;=30,"Obese")</f>
        <v>Obese</v>
      </c>
      <c r="J274" cm="1">
        <f t="array" ref="J274">_xlfn.IFS(I274="Underweight",1,I274="Normal weight",2,I274="Overweight",3,I274="Obese",4)</f>
        <v>4</v>
      </c>
      <c r="K274" t="str" cm="1">
        <f t="array" ref="K274">_xlfn.IFS(E274=0,"Small Family Size",AND(E274&gt;=1,E274&lt;=2),"Normal Family Size",E274&gt;=3,"Large Family Size")</f>
        <v>Small Family Size</v>
      </c>
      <c r="L274" cm="1">
        <f t="array" ref="L274">_xlfn.IFS(K274="Small Family Size",1,K274="Normal Family Size",2,K274="Large Family Size",3)</f>
        <v>1</v>
      </c>
      <c r="M274" cm="1">
        <f t="array" ref="M274">_xlfn.IFS(G274="southwest",1,G274="northwest",2,G274="southeast",3,G274="northeast",4)</f>
        <v>3</v>
      </c>
      <c r="N274" t="str" cm="1">
        <f t="array" ref="N274">_xlfn.IFS(AND(E275&gt;=0,E275&lt;=2),"Normal Family Size",E275&gt;=3,"Large Family Size")</f>
        <v>Normal Family Size</v>
      </c>
      <c r="P274" t="str" cm="1">
        <f t="array" ref="P274">_xlfn.IFS(AND(E274=0,C274="female"),"Small Family Size Female",AND(E274=0,C274="male"),"Small Family Size Male",AND(E274&gt;=1,E274&lt;=2),"Normal Family Size",E274&gt;=3,"Large Family Size")</f>
        <v>Small Family Size Male</v>
      </c>
      <c r="Q274" cm="1">
        <f t="array" ref="Q274">_xlfn.IFS(P274="Small Family Size Female",1,P274="Small Family Size Male",2,P274="Normal Family Size",3,P274="Large Family Size",4)</f>
        <v>2</v>
      </c>
      <c r="R274" t="str" cm="1">
        <f t="array" ref="R274">_xlfn.IFS(AND(E274=0,F274="yes"),"Small Family Size smoker",AND(E274=0,F274="no"),"Small Family Size non-smoker",AND(E274&gt;=1,E274&lt;=2),"Normal Family Size",E274&gt;=3,"Large Family Size")</f>
        <v>Small Family Size non-smoker</v>
      </c>
      <c r="S274" cm="1">
        <f t="array" ref="S274">_xlfn.IFS(R274="Small Family Size smoker",1,R274="Small Family Size non-smoker",2,R274="Normal Family Size",3,R274="Large Family Size",4)</f>
        <v>2</v>
      </c>
      <c r="T274" s="1" t="str">
        <f t="shared" si="8"/>
        <v>Above Average</v>
      </c>
      <c r="U274" s="2">
        <f t="shared" si="9"/>
        <v>1</v>
      </c>
      <c r="V274" t="str" cm="1">
        <f t="array" ref="V274">_xlfn.IFS(AND(K274="Small Family Size",U274=1),"SFS_AA",AND(K274="Small Family Size",U274=0),"SFS_BA",AND(K274="Normal Family Size",OR(U274=1,U274=0)),"NFS",AND(K274="Large Family Size",OR(U274=1,U274=0)),"LFS")</f>
        <v>SFS_AA</v>
      </c>
      <c r="W274" cm="1">
        <f t="array" ref="W274">_xlfn.IFS(V274="SFS_BA",1,V274="SFS_AA",2,V274="NFS",3,V274="LFS",4)</f>
        <v>2</v>
      </c>
      <c r="Y274" s="1"/>
    </row>
    <row r="275" spans="1:25" x14ac:dyDescent="0.45">
      <c r="A275">
        <v>897</v>
      </c>
      <c r="B275">
        <v>53</v>
      </c>
      <c r="C275" t="s">
        <v>23</v>
      </c>
      <c r="D275">
        <v>29.5</v>
      </c>
      <c r="E275">
        <v>0</v>
      </c>
      <c r="F275" t="s">
        <v>24</v>
      </c>
      <c r="G275" t="s">
        <v>21</v>
      </c>
      <c r="H275">
        <v>9487.64</v>
      </c>
      <c r="I275" t="str" cm="1">
        <f t="array" ref="I275">_xlfn.IFS(D275&lt;18.5,"Underweight",AND(D275&gt;=18.5,D275&lt;=24.9),"Normal weight",AND(D275&gt;=25,D275&lt;=29.9),"Overweight",D275&gt;=30,"Obese")</f>
        <v>Overweight</v>
      </c>
      <c r="J275" cm="1">
        <f t="array" ref="J275">_xlfn.IFS(I275="Underweight",1,I275="Normal weight",2,I275="Overweight",3,I275="Obese",4)</f>
        <v>3</v>
      </c>
      <c r="K275" t="str" cm="1">
        <f t="array" ref="K275">_xlfn.IFS(E275=0,"Small Family Size",AND(E275&gt;=1,E275&lt;=2),"Normal Family Size",E275&gt;=3,"Large Family Size")</f>
        <v>Small Family Size</v>
      </c>
      <c r="L275" cm="1">
        <f t="array" ref="L275">_xlfn.IFS(K275="Small Family Size",1,K275="Normal Family Size",2,K275="Large Family Size",3)</f>
        <v>1</v>
      </c>
      <c r="M275" cm="1">
        <f t="array" ref="M275">_xlfn.IFS(G275="southwest",1,G275="northwest",2,G275="southeast",3,G275="northeast",4)</f>
        <v>3</v>
      </c>
      <c r="N275" t="str" cm="1">
        <f t="array" ref="N275">_xlfn.IFS(AND(E276&gt;=0,E276&lt;=2),"Normal Family Size",E276&gt;=3,"Large Family Size")</f>
        <v>Normal Family Size</v>
      </c>
      <c r="P275" t="str" cm="1">
        <f t="array" ref="P275">_xlfn.IFS(AND(E275=0,C275="female"),"Small Family Size Female",AND(E275=0,C275="male"),"Small Family Size Male",AND(E275&gt;=1,E275&lt;=2),"Normal Family Size",E275&gt;=3,"Large Family Size")</f>
        <v>Small Family Size Male</v>
      </c>
      <c r="Q275" cm="1">
        <f t="array" ref="Q275">_xlfn.IFS(P275="Small Family Size Female",1,P275="Small Family Size Male",2,P275="Normal Family Size",3,P275="Large Family Size",4)</f>
        <v>2</v>
      </c>
      <c r="R275" t="str" cm="1">
        <f t="array" ref="R275">_xlfn.IFS(AND(E275=0,F275="yes"),"Small Family Size smoker",AND(E275=0,F275="no"),"Small Family Size non-smoker",AND(E275&gt;=1,E275&lt;=2),"Normal Family Size",E275&gt;=3,"Large Family Size")</f>
        <v>Small Family Size non-smoker</v>
      </c>
      <c r="S275" cm="1">
        <f t="array" ref="S275">_xlfn.IFS(R275="Small Family Size smoker",1,R275="Small Family Size non-smoker",2,R275="Normal Family Size",3,R275="Large Family Size",4)</f>
        <v>2</v>
      </c>
      <c r="T275" s="1" t="str">
        <f t="shared" si="8"/>
        <v>Above Average</v>
      </c>
      <c r="U275" s="2">
        <f t="shared" si="9"/>
        <v>1</v>
      </c>
      <c r="V275" t="str" cm="1">
        <f t="array" ref="V275">_xlfn.IFS(AND(K275="Small Family Size",U275=1),"SFS_AA",AND(K275="Small Family Size",U275=0),"SFS_BA",AND(K275="Normal Family Size",OR(U275=1,U275=0)),"NFS",AND(K275="Large Family Size",OR(U275=1,U275=0)),"LFS")</f>
        <v>SFS_AA</v>
      </c>
      <c r="W275" cm="1">
        <f t="array" ref="W275">_xlfn.IFS(V275="SFS_BA",1,V275="SFS_AA",2,V275="NFS",3,V275="LFS",4)</f>
        <v>2</v>
      </c>
      <c r="Y275" s="1"/>
    </row>
    <row r="276" spans="1:25" x14ac:dyDescent="0.45">
      <c r="A276">
        <v>884</v>
      </c>
      <c r="B276">
        <v>49</v>
      </c>
      <c r="C276" t="s">
        <v>23</v>
      </c>
      <c r="D276">
        <v>36.9</v>
      </c>
      <c r="E276">
        <v>0</v>
      </c>
      <c r="F276" t="s">
        <v>24</v>
      </c>
      <c r="G276" t="s">
        <v>21</v>
      </c>
      <c r="H276">
        <v>8125.78</v>
      </c>
      <c r="I276" t="str" cm="1">
        <f t="array" ref="I276">_xlfn.IFS(D276&lt;18.5,"Underweight",AND(D276&gt;=18.5,D276&lt;=24.9),"Normal weight",AND(D276&gt;=25,D276&lt;=29.9),"Overweight",D276&gt;=30,"Obese")</f>
        <v>Obese</v>
      </c>
      <c r="J276" cm="1">
        <f t="array" ref="J276">_xlfn.IFS(I276="Underweight",1,I276="Normal weight",2,I276="Overweight",3,I276="Obese",4)</f>
        <v>4</v>
      </c>
      <c r="K276" t="str" cm="1">
        <f t="array" ref="K276">_xlfn.IFS(E276=0,"Small Family Size",AND(E276&gt;=1,E276&lt;=2),"Normal Family Size",E276&gt;=3,"Large Family Size")</f>
        <v>Small Family Size</v>
      </c>
      <c r="L276" cm="1">
        <f t="array" ref="L276">_xlfn.IFS(K276="Small Family Size",1,K276="Normal Family Size",2,K276="Large Family Size",3)</f>
        <v>1</v>
      </c>
      <c r="M276" cm="1">
        <f t="array" ref="M276">_xlfn.IFS(G276="southwest",1,G276="northwest",2,G276="southeast",3,G276="northeast",4)</f>
        <v>3</v>
      </c>
      <c r="N276" t="str" cm="1">
        <f t="array" ref="N276">_xlfn.IFS(AND(E277&gt;=0,E277&lt;=2),"Normal Family Size",E277&gt;=3,"Large Family Size")</f>
        <v>Normal Family Size</v>
      </c>
      <c r="P276" t="str" cm="1">
        <f t="array" ref="P276">_xlfn.IFS(AND(E276=0,C276="female"),"Small Family Size Female",AND(E276=0,C276="male"),"Small Family Size Male",AND(E276&gt;=1,E276&lt;=2),"Normal Family Size",E276&gt;=3,"Large Family Size")</f>
        <v>Small Family Size Male</v>
      </c>
      <c r="Q276" cm="1">
        <f t="array" ref="Q276">_xlfn.IFS(P276="Small Family Size Female",1,P276="Small Family Size Male",2,P276="Normal Family Size",3,P276="Large Family Size",4)</f>
        <v>2</v>
      </c>
      <c r="R276" t="str" cm="1">
        <f t="array" ref="R276">_xlfn.IFS(AND(E276=0,F276="yes"),"Small Family Size smoker",AND(E276=0,F276="no"),"Small Family Size non-smoker",AND(E276&gt;=1,E276&lt;=2),"Normal Family Size",E276&gt;=3,"Large Family Size")</f>
        <v>Small Family Size non-smoker</v>
      </c>
      <c r="S276" cm="1">
        <f t="array" ref="S276">_xlfn.IFS(R276="Small Family Size smoker",1,R276="Small Family Size non-smoker",2,R276="Normal Family Size",3,R276="Large Family Size",4)</f>
        <v>2</v>
      </c>
      <c r="T276" s="1" t="str">
        <f t="shared" si="8"/>
        <v>Above Average</v>
      </c>
      <c r="U276" s="2">
        <f t="shared" si="9"/>
        <v>1</v>
      </c>
      <c r="V276" t="str" cm="1">
        <f t="array" ref="V276">_xlfn.IFS(AND(K276="Small Family Size",U276=1),"SFS_AA",AND(K276="Small Family Size",U276=0),"SFS_BA",AND(K276="Normal Family Size",OR(U276=1,U276=0)),"NFS",AND(K276="Large Family Size",OR(U276=1,U276=0)),"LFS")</f>
        <v>SFS_AA</v>
      </c>
      <c r="W276" cm="1">
        <f t="array" ref="W276">_xlfn.IFS(V276="SFS_BA",1,V276="SFS_AA",2,V276="NFS",3,V276="LFS",4)</f>
        <v>2</v>
      </c>
      <c r="Y276" s="1"/>
    </row>
    <row r="277" spans="1:25" x14ac:dyDescent="0.45">
      <c r="A277">
        <v>882</v>
      </c>
      <c r="B277">
        <v>49</v>
      </c>
      <c r="C277" t="s">
        <v>23</v>
      </c>
      <c r="D277">
        <v>22.5</v>
      </c>
      <c r="E277">
        <v>0</v>
      </c>
      <c r="F277" t="s">
        <v>24</v>
      </c>
      <c r="G277" t="s">
        <v>22</v>
      </c>
      <c r="H277">
        <v>8688.86</v>
      </c>
      <c r="I277" t="str" cm="1">
        <f t="array" ref="I277">_xlfn.IFS(D277&lt;18.5,"Underweight",AND(D277&gt;=18.5,D277&lt;=24.9),"Normal weight",AND(D277&gt;=25,D277&lt;=29.9),"Overweight",D277&gt;=30,"Obese")</f>
        <v>Normal weight</v>
      </c>
      <c r="J277" cm="1">
        <f t="array" ref="J277">_xlfn.IFS(I277="Underweight",1,I277="Normal weight",2,I277="Overweight",3,I277="Obese",4)</f>
        <v>2</v>
      </c>
      <c r="K277" t="str" cm="1">
        <f t="array" ref="K277">_xlfn.IFS(E277=0,"Small Family Size",AND(E277&gt;=1,E277&lt;=2),"Normal Family Size",E277&gt;=3,"Large Family Size")</f>
        <v>Small Family Size</v>
      </c>
      <c r="L277" cm="1">
        <f t="array" ref="L277">_xlfn.IFS(K277="Small Family Size",1,K277="Normal Family Size",2,K277="Large Family Size",3)</f>
        <v>1</v>
      </c>
      <c r="M277" cm="1">
        <f t="array" ref="M277">_xlfn.IFS(G277="southwest",1,G277="northwest",2,G277="southeast",3,G277="northeast",4)</f>
        <v>4</v>
      </c>
      <c r="N277" t="str" cm="1">
        <f t="array" ref="N277">_xlfn.IFS(AND(E278&gt;=0,E278&lt;=2),"Normal Family Size",E278&gt;=3,"Large Family Size")</f>
        <v>Normal Family Size</v>
      </c>
      <c r="P277" t="str" cm="1">
        <f t="array" ref="P277">_xlfn.IFS(AND(E277=0,C277="female"),"Small Family Size Female",AND(E277=0,C277="male"),"Small Family Size Male",AND(E277&gt;=1,E277&lt;=2),"Normal Family Size",E277&gt;=3,"Large Family Size")</f>
        <v>Small Family Size Male</v>
      </c>
      <c r="Q277" cm="1">
        <f t="array" ref="Q277">_xlfn.IFS(P277="Small Family Size Female",1,P277="Small Family Size Male",2,P277="Normal Family Size",3,P277="Large Family Size",4)</f>
        <v>2</v>
      </c>
      <c r="R277" t="str" cm="1">
        <f t="array" ref="R277">_xlfn.IFS(AND(E277=0,F277="yes"),"Small Family Size smoker",AND(E277=0,F277="no"),"Small Family Size non-smoker",AND(E277&gt;=1,E277&lt;=2),"Normal Family Size",E277&gt;=3,"Large Family Size")</f>
        <v>Small Family Size non-smoker</v>
      </c>
      <c r="S277" cm="1">
        <f t="array" ref="S277">_xlfn.IFS(R277="Small Family Size smoker",1,R277="Small Family Size non-smoker",2,R277="Normal Family Size",3,R277="Large Family Size",4)</f>
        <v>2</v>
      </c>
      <c r="T277" s="1" t="str">
        <f t="shared" si="8"/>
        <v>Above Average</v>
      </c>
      <c r="U277" s="2">
        <f t="shared" si="9"/>
        <v>1</v>
      </c>
      <c r="V277" t="str" cm="1">
        <f t="array" ref="V277">_xlfn.IFS(AND(K277="Small Family Size",U277=1),"SFS_AA",AND(K277="Small Family Size",U277=0),"SFS_BA",AND(K277="Normal Family Size",OR(U277=1,U277=0)),"NFS",AND(K277="Large Family Size",OR(U277=1,U277=0)),"LFS")</f>
        <v>SFS_AA</v>
      </c>
      <c r="W277" cm="1">
        <f t="array" ref="W277">_xlfn.IFS(V277="SFS_BA",1,V277="SFS_AA",2,V277="NFS",3,V277="LFS",4)</f>
        <v>2</v>
      </c>
      <c r="Y277" s="1"/>
    </row>
    <row r="278" spans="1:25" x14ac:dyDescent="0.45">
      <c r="A278">
        <v>880</v>
      </c>
      <c r="B278">
        <v>62</v>
      </c>
      <c r="C278" t="s">
        <v>23</v>
      </c>
      <c r="D278">
        <v>32.1</v>
      </c>
      <c r="E278">
        <v>0</v>
      </c>
      <c r="F278" t="s">
        <v>24</v>
      </c>
      <c r="G278" t="s">
        <v>22</v>
      </c>
      <c r="H278">
        <v>13555</v>
      </c>
      <c r="I278" t="str" cm="1">
        <f t="array" ref="I278">_xlfn.IFS(D278&lt;18.5,"Underweight",AND(D278&gt;=18.5,D278&lt;=24.9),"Normal weight",AND(D278&gt;=25,D278&lt;=29.9),"Overweight",D278&gt;=30,"Obese")</f>
        <v>Obese</v>
      </c>
      <c r="J278" cm="1">
        <f t="array" ref="J278">_xlfn.IFS(I278="Underweight",1,I278="Normal weight",2,I278="Overweight",3,I278="Obese",4)</f>
        <v>4</v>
      </c>
      <c r="K278" t="str" cm="1">
        <f t="array" ref="K278">_xlfn.IFS(E278=0,"Small Family Size",AND(E278&gt;=1,E278&lt;=2),"Normal Family Size",E278&gt;=3,"Large Family Size")</f>
        <v>Small Family Size</v>
      </c>
      <c r="L278" cm="1">
        <f t="array" ref="L278">_xlfn.IFS(K278="Small Family Size",1,K278="Normal Family Size",2,K278="Large Family Size",3)</f>
        <v>1</v>
      </c>
      <c r="M278" cm="1">
        <f t="array" ref="M278">_xlfn.IFS(G278="southwest",1,G278="northwest",2,G278="southeast",3,G278="northeast",4)</f>
        <v>4</v>
      </c>
      <c r="N278" t="str" cm="1">
        <f t="array" ref="N278">_xlfn.IFS(AND(E279&gt;=0,E279&lt;=2),"Normal Family Size",E279&gt;=3,"Large Family Size")</f>
        <v>Normal Family Size</v>
      </c>
      <c r="P278" t="str" cm="1">
        <f t="array" ref="P278">_xlfn.IFS(AND(E278=0,C278="female"),"Small Family Size Female",AND(E278=0,C278="male"),"Small Family Size Male",AND(E278&gt;=1,E278&lt;=2),"Normal Family Size",E278&gt;=3,"Large Family Size")</f>
        <v>Small Family Size Male</v>
      </c>
      <c r="Q278" cm="1">
        <f t="array" ref="Q278">_xlfn.IFS(P278="Small Family Size Female",1,P278="Small Family Size Male",2,P278="Normal Family Size",3,P278="Large Family Size",4)</f>
        <v>2</v>
      </c>
      <c r="R278" t="str" cm="1">
        <f t="array" ref="R278">_xlfn.IFS(AND(E278=0,F278="yes"),"Small Family Size smoker",AND(E278=0,F278="no"),"Small Family Size non-smoker",AND(E278&gt;=1,E278&lt;=2),"Normal Family Size",E278&gt;=3,"Large Family Size")</f>
        <v>Small Family Size non-smoker</v>
      </c>
      <c r="S278" cm="1">
        <f t="array" ref="S278">_xlfn.IFS(R278="Small Family Size smoker",1,R278="Small Family Size non-smoker",2,R278="Normal Family Size",3,R278="Large Family Size",4)</f>
        <v>2</v>
      </c>
      <c r="T278" s="1" t="str">
        <f t="shared" si="8"/>
        <v>Above Average</v>
      </c>
      <c r="U278" s="2">
        <f t="shared" si="9"/>
        <v>1</v>
      </c>
      <c r="V278" t="str" cm="1">
        <f t="array" ref="V278">_xlfn.IFS(AND(K278="Small Family Size",U278=1),"SFS_AA",AND(K278="Small Family Size",U278=0),"SFS_BA",AND(K278="Normal Family Size",OR(U278=1,U278=0)),"NFS",AND(K278="Large Family Size",OR(U278=1,U278=0)),"LFS")</f>
        <v>SFS_AA</v>
      </c>
      <c r="W278" cm="1">
        <f t="array" ref="W278">_xlfn.IFS(V278="SFS_BA",1,V278="SFS_AA",2,V278="NFS",3,V278="LFS",4)</f>
        <v>2</v>
      </c>
      <c r="Y278" s="1"/>
    </row>
    <row r="279" spans="1:25" x14ac:dyDescent="0.45">
      <c r="A279">
        <v>879</v>
      </c>
      <c r="B279">
        <v>54</v>
      </c>
      <c r="C279" t="s">
        <v>23</v>
      </c>
      <c r="D279">
        <v>24</v>
      </c>
      <c r="E279">
        <v>0</v>
      </c>
      <c r="F279" t="s">
        <v>24</v>
      </c>
      <c r="G279" t="s">
        <v>22</v>
      </c>
      <c r="H279">
        <v>10422.92</v>
      </c>
      <c r="I279" t="str" cm="1">
        <f t="array" ref="I279">_xlfn.IFS(D279&lt;18.5,"Underweight",AND(D279&gt;=18.5,D279&lt;=24.9),"Normal weight",AND(D279&gt;=25,D279&lt;=29.9),"Overweight",D279&gt;=30,"Obese")</f>
        <v>Normal weight</v>
      </c>
      <c r="J279" cm="1">
        <f t="array" ref="J279">_xlfn.IFS(I279="Underweight",1,I279="Normal weight",2,I279="Overweight",3,I279="Obese",4)</f>
        <v>2</v>
      </c>
      <c r="K279" t="str" cm="1">
        <f t="array" ref="K279">_xlfn.IFS(E279=0,"Small Family Size",AND(E279&gt;=1,E279&lt;=2),"Normal Family Size",E279&gt;=3,"Large Family Size")</f>
        <v>Small Family Size</v>
      </c>
      <c r="L279" cm="1">
        <f t="array" ref="L279">_xlfn.IFS(K279="Small Family Size",1,K279="Normal Family Size",2,K279="Large Family Size",3)</f>
        <v>1</v>
      </c>
      <c r="M279" cm="1">
        <f t="array" ref="M279">_xlfn.IFS(G279="southwest",1,G279="northwest",2,G279="southeast",3,G279="northeast",4)</f>
        <v>4</v>
      </c>
      <c r="N279" t="str" cm="1">
        <f t="array" ref="N279">_xlfn.IFS(AND(E280&gt;=0,E280&lt;=2),"Normal Family Size",E280&gt;=3,"Large Family Size")</f>
        <v>Normal Family Size</v>
      </c>
      <c r="P279" t="str" cm="1">
        <f t="array" ref="P279">_xlfn.IFS(AND(E279=0,C279="female"),"Small Family Size Female",AND(E279=0,C279="male"),"Small Family Size Male",AND(E279&gt;=1,E279&lt;=2),"Normal Family Size",E279&gt;=3,"Large Family Size")</f>
        <v>Small Family Size Male</v>
      </c>
      <c r="Q279" cm="1">
        <f t="array" ref="Q279">_xlfn.IFS(P279="Small Family Size Female",1,P279="Small Family Size Male",2,P279="Normal Family Size",3,P279="Large Family Size",4)</f>
        <v>2</v>
      </c>
      <c r="R279" t="str" cm="1">
        <f t="array" ref="R279">_xlfn.IFS(AND(E279=0,F279="yes"),"Small Family Size smoker",AND(E279=0,F279="no"),"Small Family Size non-smoker",AND(E279&gt;=1,E279&lt;=2),"Normal Family Size",E279&gt;=3,"Large Family Size")</f>
        <v>Small Family Size non-smoker</v>
      </c>
      <c r="S279" cm="1">
        <f t="array" ref="S279">_xlfn.IFS(R279="Small Family Size smoker",1,R279="Small Family Size non-smoker",2,R279="Normal Family Size",3,R279="Large Family Size",4)</f>
        <v>2</v>
      </c>
      <c r="T279" s="1" t="str">
        <f t="shared" si="8"/>
        <v>Above Average</v>
      </c>
      <c r="U279" s="2">
        <f t="shared" si="9"/>
        <v>1</v>
      </c>
      <c r="V279" t="str" cm="1">
        <f t="array" ref="V279">_xlfn.IFS(AND(K279="Small Family Size",U279=1),"SFS_AA",AND(K279="Small Family Size",U279=0),"SFS_BA",AND(K279="Normal Family Size",OR(U279=1,U279=0)),"NFS",AND(K279="Large Family Size",OR(U279=1,U279=0)),"LFS")</f>
        <v>SFS_AA</v>
      </c>
      <c r="W279" cm="1">
        <f t="array" ref="W279">_xlfn.IFS(V279="SFS_BA",1,V279="SFS_AA",2,V279="NFS",3,V279="LFS",4)</f>
        <v>2</v>
      </c>
      <c r="Y279" s="1"/>
    </row>
    <row r="280" spans="1:25" x14ac:dyDescent="0.45">
      <c r="A280">
        <v>868</v>
      </c>
      <c r="B280">
        <v>50</v>
      </c>
      <c r="C280" t="s">
        <v>23</v>
      </c>
      <c r="D280">
        <v>36.200000000000003</v>
      </c>
      <c r="E280">
        <v>0</v>
      </c>
      <c r="F280" t="s">
        <v>24</v>
      </c>
      <c r="G280" t="s">
        <v>19</v>
      </c>
      <c r="H280">
        <v>8457.82</v>
      </c>
      <c r="I280" t="str" cm="1">
        <f t="array" ref="I280">_xlfn.IFS(D280&lt;18.5,"Underweight",AND(D280&gt;=18.5,D280&lt;=24.9),"Normal weight",AND(D280&gt;=25,D280&lt;=29.9),"Overweight",D280&gt;=30,"Obese")</f>
        <v>Obese</v>
      </c>
      <c r="J280" cm="1">
        <f t="array" ref="J280">_xlfn.IFS(I280="Underweight",1,I280="Normal weight",2,I280="Overweight",3,I280="Obese",4)</f>
        <v>4</v>
      </c>
      <c r="K280" t="str" cm="1">
        <f t="array" ref="K280">_xlfn.IFS(E280=0,"Small Family Size",AND(E280&gt;=1,E280&lt;=2),"Normal Family Size",E280&gt;=3,"Large Family Size")</f>
        <v>Small Family Size</v>
      </c>
      <c r="L280" cm="1">
        <f t="array" ref="L280">_xlfn.IFS(K280="Small Family Size",1,K280="Normal Family Size",2,K280="Large Family Size",3)</f>
        <v>1</v>
      </c>
      <c r="M280" cm="1">
        <f t="array" ref="M280">_xlfn.IFS(G280="southwest",1,G280="northwest",2,G280="southeast",3,G280="northeast",4)</f>
        <v>1</v>
      </c>
      <c r="N280" t="str" cm="1">
        <f t="array" ref="N280">_xlfn.IFS(AND(E281&gt;=0,E281&lt;=2),"Normal Family Size",E281&gt;=3,"Large Family Size")</f>
        <v>Normal Family Size</v>
      </c>
      <c r="P280" t="str" cm="1">
        <f t="array" ref="P280">_xlfn.IFS(AND(E280=0,C280="female"),"Small Family Size Female",AND(E280=0,C280="male"),"Small Family Size Male",AND(E280&gt;=1,E280&lt;=2),"Normal Family Size",E280&gt;=3,"Large Family Size")</f>
        <v>Small Family Size Male</v>
      </c>
      <c r="Q280" cm="1">
        <f t="array" ref="Q280">_xlfn.IFS(P280="Small Family Size Female",1,P280="Small Family Size Male",2,P280="Normal Family Size",3,P280="Large Family Size",4)</f>
        <v>2</v>
      </c>
      <c r="R280" t="str" cm="1">
        <f t="array" ref="R280">_xlfn.IFS(AND(E280=0,F280="yes"),"Small Family Size smoker",AND(E280=0,F280="no"),"Small Family Size non-smoker",AND(E280&gt;=1,E280&lt;=2),"Normal Family Size",E280&gt;=3,"Large Family Size")</f>
        <v>Small Family Size non-smoker</v>
      </c>
      <c r="S280" cm="1">
        <f t="array" ref="S280">_xlfn.IFS(R280="Small Family Size smoker",1,R280="Small Family Size non-smoker",2,R280="Normal Family Size",3,R280="Large Family Size",4)</f>
        <v>2</v>
      </c>
      <c r="T280" s="1" t="str">
        <f t="shared" si="8"/>
        <v>Above Average</v>
      </c>
      <c r="U280" s="2">
        <f t="shared" si="9"/>
        <v>1</v>
      </c>
      <c r="V280" t="str" cm="1">
        <f t="array" ref="V280">_xlfn.IFS(AND(K280="Small Family Size",U280=1),"SFS_AA",AND(K280="Small Family Size",U280=0),"SFS_BA",AND(K280="Normal Family Size",OR(U280=1,U280=0)),"NFS",AND(K280="Large Family Size",OR(U280=1,U280=0)),"LFS")</f>
        <v>SFS_AA</v>
      </c>
      <c r="W280" cm="1">
        <f t="array" ref="W280">_xlfn.IFS(V280="SFS_BA",1,V280="SFS_AA",2,V280="NFS",3,V280="LFS",4)</f>
        <v>2</v>
      </c>
      <c r="Y280" s="1"/>
    </row>
    <row r="281" spans="1:25" x14ac:dyDescent="0.45">
      <c r="A281">
        <v>867</v>
      </c>
      <c r="B281">
        <v>61</v>
      </c>
      <c r="C281" t="s">
        <v>23</v>
      </c>
      <c r="D281">
        <v>23.7</v>
      </c>
      <c r="E281">
        <v>0</v>
      </c>
      <c r="F281" t="s">
        <v>24</v>
      </c>
      <c r="G281" t="s">
        <v>22</v>
      </c>
      <c r="H281">
        <v>13129.6</v>
      </c>
      <c r="I281" t="str" cm="1">
        <f t="array" ref="I281">_xlfn.IFS(D281&lt;18.5,"Underweight",AND(D281&gt;=18.5,D281&lt;=24.9),"Normal weight",AND(D281&gt;=25,D281&lt;=29.9),"Overweight",D281&gt;=30,"Obese")</f>
        <v>Normal weight</v>
      </c>
      <c r="J281" cm="1">
        <f t="array" ref="J281">_xlfn.IFS(I281="Underweight",1,I281="Normal weight",2,I281="Overweight",3,I281="Obese",4)</f>
        <v>2</v>
      </c>
      <c r="K281" t="str" cm="1">
        <f t="array" ref="K281">_xlfn.IFS(E281=0,"Small Family Size",AND(E281&gt;=1,E281&lt;=2),"Normal Family Size",E281&gt;=3,"Large Family Size")</f>
        <v>Small Family Size</v>
      </c>
      <c r="L281" cm="1">
        <f t="array" ref="L281">_xlfn.IFS(K281="Small Family Size",1,K281="Normal Family Size",2,K281="Large Family Size",3)</f>
        <v>1</v>
      </c>
      <c r="M281" cm="1">
        <f t="array" ref="M281">_xlfn.IFS(G281="southwest",1,G281="northwest",2,G281="southeast",3,G281="northeast",4)</f>
        <v>4</v>
      </c>
      <c r="N281" t="str" cm="1">
        <f t="array" ref="N281">_xlfn.IFS(AND(E282&gt;=0,E282&lt;=2),"Normal Family Size",E282&gt;=3,"Large Family Size")</f>
        <v>Normal Family Size</v>
      </c>
      <c r="P281" t="str" cm="1">
        <f t="array" ref="P281">_xlfn.IFS(AND(E281=0,C281="female"),"Small Family Size Female",AND(E281=0,C281="male"),"Small Family Size Male",AND(E281&gt;=1,E281&lt;=2),"Normal Family Size",E281&gt;=3,"Large Family Size")</f>
        <v>Small Family Size Male</v>
      </c>
      <c r="Q281" cm="1">
        <f t="array" ref="Q281">_xlfn.IFS(P281="Small Family Size Female",1,P281="Small Family Size Male",2,P281="Normal Family Size",3,P281="Large Family Size",4)</f>
        <v>2</v>
      </c>
      <c r="R281" t="str" cm="1">
        <f t="array" ref="R281">_xlfn.IFS(AND(E281=0,F281="yes"),"Small Family Size smoker",AND(E281=0,F281="no"),"Small Family Size non-smoker",AND(E281&gt;=1,E281&lt;=2),"Normal Family Size",E281&gt;=3,"Large Family Size")</f>
        <v>Small Family Size non-smoker</v>
      </c>
      <c r="S281" cm="1">
        <f t="array" ref="S281">_xlfn.IFS(R281="Small Family Size smoker",1,R281="Small Family Size non-smoker",2,R281="Normal Family Size",3,R281="Large Family Size",4)</f>
        <v>2</v>
      </c>
      <c r="T281" s="1" t="str">
        <f t="shared" si="8"/>
        <v>Above Average</v>
      </c>
      <c r="U281" s="2">
        <f t="shared" si="9"/>
        <v>1</v>
      </c>
      <c r="V281" t="str" cm="1">
        <f t="array" ref="V281">_xlfn.IFS(AND(K281="Small Family Size",U281=1),"SFS_AA",AND(K281="Small Family Size",U281=0),"SFS_BA",AND(K281="Normal Family Size",OR(U281=1,U281=0)),"NFS",AND(K281="Large Family Size",OR(U281=1,U281=0)),"LFS")</f>
        <v>SFS_AA</v>
      </c>
      <c r="W281" cm="1">
        <f t="array" ref="W281">_xlfn.IFS(V281="SFS_BA",1,V281="SFS_AA",2,V281="NFS",3,V281="LFS",4)</f>
        <v>2</v>
      </c>
      <c r="Y281" s="1"/>
    </row>
    <row r="282" spans="1:25" x14ac:dyDescent="0.45">
      <c r="A282">
        <v>863</v>
      </c>
      <c r="B282">
        <v>51</v>
      </c>
      <c r="C282" t="s">
        <v>23</v>
      </c>
      <c r="D282">
        <v>25.4</v>
      </c>
      <c r="E282">
        <v>0</v>
      </c>
      <c r="F282" t="s">
        <v>24</v>
      </c>
      <c r="G282" t="s">
        <v>19</v>
      </c>
      <c r="H282">
        <v>8782.4699999999993</v>
      </c>
      <c r="I282" t="str" cm="1">
        <f t="array" ref="I282">_xlfn.IFS(D282&lt;18.5,"Underweight",AND(D282&gt;=18.5,D282&lt;=24.9),"Normal weight",AND(D282&gt;=25,D282&lt;=29.9),"Overweight",D282&gt;=30,"Obese")</f>
        <v>Overweight</v>
      </c>
      <c r="J282" cm="1">
        <f t="array" ref="J282">_xlfn.IFS(I282="Underweight",1,I282="Normal weight",2,I282="Overweight",3,I282="Obese",4)</f>
        <v>3</v>
      </c>
      <c r="K282" t="str" cm="1">
        <f t="array" ref="K282">_xlfn.IFS(E282=0,"Small Family Size",AND(E282&gt;=1,E282&lt;=2),"Normal Family Size",E282&gt;=3,"Large Family Size")</f>
        <v>Small Family Size</v>
      </c>
      <c r="L282" cm="1">
        <f t="array" ref="L282">_xlfn.IFS(K282="Small Family Size",1,K282="Normal Family Size",2,K282="Large Family Size",3)</f>
        <v>1</v>
      </c>
      <c r="M282" cm="1">
        <f t="array" ref="M282">_xlfn.IFS(G282="southwest",1,G282="northwest",2,G282="southeast",3,G282="northeast",4)</f>
        <v>1</v>
      </c>
      <c r="N282" t="str" cm="1">
        <f t="array" ref="N282">_xlfn.IFS(AND(E283&gt;=0,E283&lt;=2),"Normal Family Size",E283&gt;=3,"Large Family Size")</f>
        <v>Normal Family Size</v>
      </c>
      <c r="P282" t="str" cm="1">
        <f t="array" ref="P282">_xlfn.IFS(AND(E282=0,C282="female"),"Small Family Size Female",AND(E282=0,C282="male"),"Small Family Size Male",AND(E282&gt;=1,E282&lt;=2),"Normal Family Size",E282&gt;=3,"Large Family Size")</f>
        <v>Small Family Size Male</v>
      </c>
      <c r="Q282" cm="1">
        <f t="array" ref="Q282">_xlfn.IFS(P282="Small Family Size Female",1,P282="Small Family Size Male",2,P282="Normal Family Size",3,P282="Large Family Size",4)</f>
        <v>2</v>
      </c>
      <c r="R282" t="str" cm="1">
        <f t="array" ref="R282">_xlfn.IFS(AND(E282=0,F282="yes"),"Small Family Size smoker",AND(E282=0,F282="no"),"Small Family Size non-smoker",AND(E282&gt;=1,E282&lt;=2),"Normal Family Size",E282&gt;=3,"Large Family Size")</f>
        <v>Small Family Size non-smoker</v>
      </c>
      <c r="S282" cm="1">
        <f t="array" ref="S282">_xlfn.IFS(R282="Small Family Size smoker",1,R282="Small Family Size non-smoker",2,R282="Normal Family Size",3,R282="Large Family Size",4)</f>
        <v>2</v>
      </c>
      <c r="T282" s="1" t="str">
        <f t="shared" si="8"/>
        <v>Above Average</v>
      </c>
      <c r="U282" s="2">
        <f t="shared" si="9"/>
        <v>1</v>
      </c>
      <c r="V282" t="str" cm="1">
        <f t="array" ref="V282">_xlfn.IFS(AND(K282="Small Family Size",U282=1),"SFS_AA",AND(K282="Small Family Size",U282=0),"SFS_BA",AND(K282="Normal Family Size",OR(U282=1,U282=0)),"NFS",AND(K282="Large Family Size",OR(U282=1,U282=0)),"LFS")</f>
        <v>SFS_AA</v>
      </c>
      <c r="W282" cm="1">
        <f t="array" ref="W282">_xlfn.IFS(V282="SFS_BA",1,V282="SFS_AA",2,V282="NFS",3,V282="LFS",4)</f>
        <v>2</v>
      </c>
      <c r="Y282" s="1"/>
    </row>
    <row r="283" spans="1:25" x14ac:dyDescent="0.45">
      <c r="A283">
        <v>862</v>
      </c>
      <c r="B283">
        <v>57</v>
      </c>
      <c r="C283" t="s">
        <v>23</v>
      </c>
      <c r="D283">
        <v>28.1</v>
      </c>
      <c r="E283">
        <v>0</v>
      </c>
      <c r="F283" t="s">
        <v>24</v>
      </c>
      <c r="G283" t="s">
        <v>19</v>
      </c>
      <c r="H283">
        <v>10965.45</v>
      </c>
      <c r="I283" t="str" cm="1">
        <f t="array" ref="I283">_xlfn.IFS(D283&lt;18.5,"Underweight",AND(D283&gt;=18.5,D283&lt;=24.9),"Normal weight",AND(D283&gt;=25,D283&lt;=29.9),"Overweight",D283&gt;=30,"Obese")</f>
        <v>Overweight</v>
      </c>
      <c r="J283" cm="1">
        <f t="array" ref="J283">_xlfn.IFS(I283="Underweight",1,I283="Normal weight",2,I283="Overweight",3,I283="Obese",4)</f>
        <v>3</v>
      </c>
      <c r="K283" t="str" cm="1">
        <f t="array" ref="K283">_xlfn.IFS(E283=0,"Small Family Size",AND(E283&gt;=1,E283&lt;=2),"Normal Family Size",E283&gt;=3,"Large Family Size")</f>
        <v>Small Family Size</v>
      </c>
      <c r="L283" cm="1">
        <f t="array" ref="L283">_xlfn.IFS(K283="Small Family Size",1,K283="Normal Family Size",2,K283="Large Family Size",3)</f>
        <v>1</v>
      </c>
      <c r="M283" cm="1">
        <f t="array" ref="M283">_xlfn.IFS(G283="southwest",1,G283="northwest",2,G283="southeast",3,G283="northeast",4)</f>
        <v>1</v>
      </c>
      <c r="N283" t="str" cm="1">
        <f t="array" ref="N283">_xlfn.IFS(AND(E284&gt;=0,E284&lt;=2),"Normal Family Size",E284&gt;=3,"Large Family Size")</f>
        <v>Normal Family Size</v>
      </c>
      <c r="P283" t="str" cm="1">
        <f t="array" ref="P283">_xlfn.IFS(AND(E283=0,C283="female"),"Small Family Size Female",AND(E283=0,C283="male"),"Small Family Size Male",AND(E283&gt;=1,E283&lt;=2),"Normal Family Size",E283&gt;=3,"Large Family Size")</f>
        <v>Small Family Size Male</v>
      </c>
      <c r="Q283" cm="1">
        <f t="array" ref="Q283">_xlfn.IFS(P283="Small Family Size Female",1,P283="Small Family Size Male",2,P283="Normal Family Size",3,P283="Large Family Size",4)</f>
        <v>2</v>
      </c>
      <c r="R283" t="str" cm="1">
        <f t="array" ref="R283">_xlfn.IFS(AND(E283=0,F283="yes"),"Small Family Size smoker",AND(E283=0,F283="no"),"Small Family Size non-smoker",AND(E283&gt;=1,E283&lt;=2),"Normal Family Size",E283&gt;=3,"Large Family Size")</f>
        <v>Small Family Size non-smoker</v>
      </c>
      <c r="S283" cm="1">
        <f t="array" ref="S283">_xlfn.IFS(R283="Small Family Size smoker",1,R283="Small Family Size non-smoker",2,R283="Normal Family Size",3,R283="Large Family Size",4)</f>
        <v>2</v>
      </c>
      <c r="T283" s="1" t="str">
        <f t="shared" si="8"/>
        <v>Above Average</v>
      </c>
      <c r="U283" s="2">
        <f t="shared" si="9"/>
        <v>1</v>
      </c>
      <c r="V283" t="str" cm="1">
        <f t="array" ref="V283">_xlfn.IFS(AND(K283="Small Family Size",U283=1),"SFS_AA",AND(K283="Small Family Size",U283=0),"SFS_BA",AND(K283="Normal Family Size",OR(U283=1,U283=0)),"NFS",AND(K283="Large Family Size",OR(U283=1,U283=0)),"LFS")</f>
        <v>SFS_AA</v>
      </c>
      <c r="W283" cm="1">
        <f t="array" ref="W283">_xlfn.IFS(V283="SFS_BA",1,V283="SFS_AA",2,V283="NFS",3,V283="LFS",4)</f>
        <v>2</v>
      </c>
      <c r="Y283" s="1"/>
    </row>
    <row r="284" spans="1:25" x14ac:dyDescent="0.45">
      <c r="A284">
        <v>860</v>
      </c>
      <c r="B284">
        <v>55</v>
      </c>
      <c r="C284" t="s">
        <v>23</v>
      </c>
      <c r="D284">
        <v>32.799999999999997</v>
      </c>
      <c r="E284">
        <v>0</v>
      </c>
      <c r="F284" t="s">
        <v>24</v>
      </c>
      <c r="G284" t="s">
        <v>20</v>
      </c>
      <c r="H284">
        <v>10601.63</v>
      </c>
      <c r="I284" t="str" cm="1">
        <f t="array" ref="I284">_xlfn.IFS(D284&lt;18.5,"Underweight",AND(D284&gt;=18.5,D284&lt;=24.9),"Normal weight",AND(D284&gt;=25,D284&lt;=29.9),"Overweight",D284&gt;=30,"Obese")</f>
        <v>Obese</v>
      </c>
      <c r="J284" cm="1">
        <f t="array" ref="J284">_xlfn.IFS(I284="Underweight",1,I284="Normal weight",2,I284="Overweight",3,I284="Obese",4)</f>
        <v>4</v>
      </c>
      <c r="K284" t="str" cm="1">
        <f t="array" ref="K284">_xlfn.IFS(E284=0,"Small Family Size",AND(E284&gt;=1,E284&lt;=2),"Normal Family Size",E284&gt;=3,"Large Family Size")</f>
        <v>Small Family Size</v>
      </c>
      <c r="L284" cm="1">
        <f t="array" ref="L284">_xlfn.IFS(K284="Small Family Size",1,K284="Normal Family Size",2,K284="Large Family Size",3)</f>
        <v>1</v>
      </c>
      <c r="M284" cm="1">
        <f t="array" ref="M284">_xlfn.IFS(G284="southwest",1,G284="northwest",2,G284="southeast",3,G284="northeast",4)</f>
        <v>2</v>
      </c>
      <c r="N284" t="str" cm="1">
        <f t="array" ref="N284">_xlfn.IFS(AND(E285&gt;=0,E285&lt;=2),"Normal Family Size",E285&gt;=3,"Large Family Size")</f>
        <v>Normal Family Size</v>
      </c>
      <c r="P284" t="str" cm="1">
        <f t="array" ref="P284">_xlfn.IFS(AND(E284=0,C284="female"),"Small Family Size Female",AND(E284=0,C284="male"),"Small Family Size Male",AND(E284&gt;=1,E284&lt;=2),"Normal Family Size",E284&gt;=3,"Large Family Size")</f>
        <v>Small Family Size Male</v>
      </c>
      <c r="Q284" cm="1">
        <f t="array" ref="Q284">_xlfn.IFS(P284="Small Family Size Female",1,P284="Small Family Size Male",2,P284="Normal Family Size",3,P284="Large Family Size",4)</f>
        <v>2</v>
      </c>
      <c r="R284" t="str" cm="1">
        <f t="array" ref="R284">_xlfn.IFS(AND(E284=0,F284="yes"),"Small Family Size smoker",AND(E284=0,F284="no"),"Small Family Size non-smoker",AND(E284&gt;=1,E284&lt;=2),"Normal Family Size",E284&gt;=3,"Large Family Size")</f>
        <v>Small Family Size non-smoker</v>
      </c>
      <c r="S284" cm="1">
        <f t="array" ref="S284">_xlfn.IFS(R284="Small Family Size smoker",1,R284="Small Family Size non-smoker",2,R284="Normal Family Size",3,R284="Large Family Size",4)</f>
        <v>2</v>
      </c>
      <c r="T284" s="1" t="str">
        <f t="shared" si="8"/>
        <v>Above Average</v>
      </c>
      <c r="U284" s="2">
        <f t="shared" si="9"/>
        <v>1</v>
      </c>
      <c r="V284" t="str" cm="1">
        <f t="array" ref="V284">_xlfn.IFS(AND(K284="Small Family Size",U284=1),"SFS_AA",AND(K284="Small Family Size",U284=0),"SFS_BA",AND(K284="Normal Family Size",OR(U284=1,U284=0)),"NFS",AND(K284="Large Family Size",OR(U284=1,U284=0)),"LFS")</f>
        <v>SFS_AA</v>
      </c>
      <c r="W284" cm="1">
        <f t="array" ref="W284">_xlfn.IFS(V284="SFS_BA",1,V284="SFS_AA",2,V284="NFS",3,V284="LFS",4)</f>
        <v>2</v>
      </c>
      <c r="Y284" s="1"/>
    </row>
    <row r="285" spans="1:25" x14ac:dyDescent="0.45">
      <c r="A285">
        <v>858</v>
      </c>
      <c r="B285">
        <v>53</v>
      </c>
      <c r="C285" t="s">
        <v>23</v>
      </c>
      <c r="D285">
        <v>30.5</v>
      </c>
      <c r="E285">
        <v>0</v>
      </c>
      <c r="F285" t="s">
        <v>24</v>
      </c>
      <c r="G285" t="s">
        <v>22</v>
      </c>
      <c r="H285">
        <v>10072.06</v>
      </c>
      <c r="I285" t="str" cm="1">
        <f t="array" ref="I285">_xlfn.IFS(D285&lt;18.5,"Underweight",AND(D285&gt;=18.5,D285&lt;=24.9),"Normal weight",AND(D285&gt;=25,D285&lt;=29.9),"Overweight",D285&gt;=30,"Obese")</f>
        <v>Obese</v>
      </c>
      <c r="J285" cm="1">
        <f t="array" ref="J285">_xlfn.IFS(I285="Underweight",1,I285="Normal weight",2,I285="Overweight",3,I285="Obese",4)</f>
        <v>4</v>
      </c>
      <c r="K285" t="str" cm="1">
        <f t="array" ref="K285">_xlfn.IFS(E285=0,"Small Family Size",AND(E285&gt;=1,E285&lt;=2),"Normal Family Size",E285&gt;=3,"Large Family Size")</f>
        <v>Small Family Size</v>
      </c>
      <c r="L285" cm="1">
        <f t="array" ref="L285">_xlfn.IFS(K285="Small Family Size",1,K285="Normal Family Size",2,K285="Large Family Size",3)</f>
        <v>1</v>
      </c>
      <c r="M285" cm="1">
        <f t="array" ref="M285">_xlfn.IFS(G285="southwest",1,G285="northwest",2,G285="southeast",3,G285="northeast",4)</f>
        <v>4</v>
      </c>
      <c r="N285" t="str" cm="1">
        <f t="array" ref="N285">_xlfn.IFS(AND(E286&gt;=0,E286&lt;=2),"Normal Family Size",E286&gt;=3,"Large Family Size")</f>
        <v>Normal Family Size</v>
      </c>
      <c r="P285" t="str" cm="1">
        <f t="array" ref="P285">_xlfn.IFS(AND(E285=0,C285="female"),"Small Family Size Female",AND(E285=0,C285="male"),"Small Family Size Male",AND(E285&gt;=1,E285&lt;=2),"Normal Family Size",E285&gt;=3,"Large Family Size")</f>
        <v>Small Family Size Male</v>
      </c>
      <c r="Q285" cm="1">
        <f t="array" ref="Q285">_xlfn.IFS(P285="Small Family Size Female",1,P285="Small Family Size Male",2,P285="Normal Family Size",3,P285="Large Family Size",4)</f>
        <v>2</v>
      </c>
      <c r="R285" t="str" cm="1">
        <f t="array" ref="R285">_xlfn.IFS(AND(E285=0,F285="yes"),"Small Family Size smoker",AND(E285=0,F285="no"),"Small Family Size non-smoker",AND(E285&gt;=1,E285&lt;=2),"Normal Family Size",E285&gt;=3,"Large Family Size")</f>
        <v>Small Family Size non-smoker</v>
      </c>
      <c r="S285" cm="1">
        <f t="array" ref="S285">_xlfn.IFS(R285="Small Family Size smoker",1,R285="Small Family Size non-smoker",2,R285="Normal Family Size",3,R285="Large Family Size",4)</f>
        <v>2</v>
      </c>
      <c r="T285" s="1" t="str">
        <f t="shared" si="8"/>
        <v>Above Average</v>
      </c>
      <c r="U285" s="2">
        <f t="shared" si="9"/>
        <v>1</v>
      </c>
      <c r="V285" t="str" cm="1">
        <f t="array" ref="V285">_xlfn.IFS(AND(K285="Small Family Size",U285=1),"SFS_AA",AND(K285="Small Family Size",U285=0),"SFS_BA",AND(K285="Normal Family Size",OR(U285=1,U285=0)),"NFS",AND(K285="Large Family Size",OR(U285=1,U285=0)),"LFS")</f>
        <v>SFS_AA</v>
      </c>
      <c r="W285" cm="1">
        <f t="array" ref="W285">_xlfn.IFS(V285="SFS_BA",1,V285="SFS_AA",2,V285="NFS",3,V285="LFS",4)</f>
        <v>2</v>
      </c>
      <c r="Y285" s="1"/>
    </row>
    <row r="286" spans="1:25" x14ac:dyDescent="0.45">
      <c r="A286">
        <v>857</v>
      </c>
      <c r="B286">
        <v>59</v>
      </c>
      <c r="C286" t="s">
        <v>23</v>
      </c>
      <c r="D286">
        <v>24.7</v>
      </c>
      <c r="E286">
        <v>0</v>
      </c>
      <c r="F286" t="s">
        <v>24</v>
      </c>
      <c r="G286" t="s">
        <v>22</v>
      </c>
      <c r="H286">
        <v>12323.94</v>
      </c>
      <c r="I286" t="str" cm="1">
        <f t="array" ref="I286">_xlfn.IFS(D286&lt;18.5,"Underweight",AND(D286&gt;=18.5,D286&lt;=24.9),"Normal weight",AND(D286&gt;=25,D286&lt;=29.9),"Overweight",D286&gt;=30,"Obese")</f>
        <v>Normal weight</v>
      </c>
      <c r="J286" cm="1">
        <f t="array" ref="J286">_xlfn.IFS(I286="Underweight",1,I286="Normal weight",2,I286="Overweight",3,I286="Obese",4)</f>
        <v>2</v>
      </c>
      <c r="K286" t="str" cm="1">
        <f t="array" ref="K286">_xlfn.IFS(E286=0,"Small Family Size",AND(E286&gt;=1,E286&lt;=2),"Normal Family Size",E286&gt;=3,"Large Family Size")</f>
        <v>Small Family Size</v>
      </c>
      <c r="L286" cm="1">
        <f t="array" ref="L286">_xlfn.IFS(K286="Small Family Size",1,K286="Normal Family Size",2,K286="Large Family Size",3)</f>
        <v>1</v>
      </c>
      <c r="M286" cm="1">
        <f t="array" ref="M286">_xlfn.IFS(G286="southwest",1,G286="northwest",2,G286="southeast",3,G286="northeast",4)</f>
        <v>4</v>
      </c>
      <c r="N286" t="str" cm="1">
        <f t="array" ref="N286">_xlfn.IFS(AND(E287&gt;=0,E287&lt;=2),"Normal Family Size",E287&gt;=3,"Large Family Size")</f>
        <v>Normal Family Size</v>
      </c>
      <c r="P286" t="str" cm="1">
        <f t="array" ref="P286">_xlfn.IFS(AND(E286=0,C286="female"),"Small Family Size Female",AND(E286=0,C286="male"),"Small Family Size Male",AND(E286&gt;=1,E286&lt;=2),"Normal Family Size",E286&gt;=3,"Large Family Size")</f>
        <v>Small Family Size Male</v>
      </c>
      <c r="Q286" cm="1">
        <f t="array" ref="Q286">_xlfn.IFS(P286="Small Family Size Female",1,P286="Small Family Size Male",2,P286="Normal Family Size",3,P286="Large Family Size",4)</f>
        <v>2</v>
      </c>
      <c r="R286" t="str" cm="1">
        <f t="array" ref="R286">_xlfn.IFS(AND(E286=0,F286="yes"),"Small Family Size smoker",AND(E286=0,F286="no"),"Small Family Size non-smoker",AND(E286&gt;=1,E286&lt;=2),"Normal Family Size",E286&gt;=3,"Large Family Size")</f>
        <v>Small Family Size non-smoker</v>
      </c>
      <c r="S286" cm="1">
        <f t="array" ref="S286">_xlfn.IFS(R286="Small Family Size smoker",1,R286="Small Family Size non-smoker",2,R286="Normal Family Size",3,R286="Large Family Size",4)</f>
        <v>2</v>
      </c>
      <c r="T286" s="1" t="str">
        <f t="shared" si="8"/>
        <v>Above Average</v>
      </c>
      <c r="U286" s="2">
        <f t="shared" si="9"/>
        <v>1</v>
      </c>
      <c r="V286" t="str" cm="1">
        <f t="array" ref="V286">_xlfn.IFS(AND(K286="Small Family Size",U286=1),"SFS_AA",AND(K286="Small Family Size",U286=0),"SFS_BA",AND(K286="Normal Family Size",OR(U286=1,U286=0)),"NFS",AND(K286="Large Family Size",OR(U286=1,U286=0)),"LFS")</f>
        <v>SFS_AA</v>
      </c>
      <c r="W286" cm="1">
        <f t="array" ref="W286">_xlfn.IFS(V286="SFS_BA",1,V286="SFS_AA",2,V286="NFS",3,V286="LFS",4)</f>
        <v>2</v>
      </c>
      <c r="Y286" s="1"/>
    </row>
    <row r="287" spans="1:25" x14ac:dyDescent="0.45">
      <c r="A287">
        <v>852</v>
      </c>
      <c r="B287">
        <v>58</v>
      </c>
      <c r="C287" t="s">
        <v>23</v>
      </c>
      <c r="D287">
        <v>34.4</v>
      </c>
      <c r="E287">
        <v>0</v>
      </c>
      <c r="F287" t="s">
        <v>24</v>
      </c>
      <c r="G287" t="s">
        <v>20</v>
      </c>
      <c r="H287">
        <v>11743.93</v>
      </c>
      <c r="I287" t="str" cm="1">
        <f t="array" ref="I287">_xlfn.IFS(D287&lt;18.5,"Underweight",AND(D287&gt;=18.5,D287&lt;=24.9),"Normal weight",AND(D287&gt;=25,D287&lt;=29.9),"Overweight",D287&gt;=30,"Obese")</f>
        <v>Obese</v>
      </c>
      <c r="J287" cm="1">
        <f t="array" ref="J287">_xlfn.IFS(I287="Underweight",1,I287="Normal weight",2,I287="Overweight",3,I287="Obese",4)</f>
        <v>4</v>
      </c>
      <c r="K287" t="str" cm="1">
        <f t="array" ref="K287">_xlfn.IFS(E287=0,"Small Family Size",AND(E287&gt;=1,E287&lt;=2),"Normal Family Size",E287&gt;=3,"Large Family Size")</f>
        <v>Small Family Size</v>
      </c>
      <c r="L287" cm="1">
        <f t="array" ref="L287">_xlfn.IFS(K287="Small Family Size",1,K287="Normal Family Size",2,K287="Large Family Size",3)</f>
        <v>1</v>
      </c>
      <c r="M287" cm="1">
        <f t="array" ref="M287">_xlfn.IFS(G287="southwest",1,G287="northwest",2,G287="southeast",3,G287="northeast",4)</f>
        <v>2</v>
      </c>
      <c r="N287" t="str" cm="1">
        <f t="array" ref="N287">_xlfn.IFS(AND(E288&gt;=0,E288&lt;=2),"Normal Family Size",E288&gt;=3,"Large Family Size")</f>
        <v>Normal Family Size</v>
      </c>
      <c r="P287" t="str" cm="1">
        <f t="array" ref="P287">_xlfn.IFS(AND(E287=0,C287="female"),"Small Family Size Female",AND(E287=0,C287="male"),"Small Family Size Male",AND(E287&gt;=1,E287&lt;=2),"Normal Family Size",E287&gt;=3,"Large Family Size")</f>
        <v>Small Family Size Male</v>
      </c>
      <c r="Q287" cm="1">
        <f t="array" ref="Q287">_xlfn.IFS(P287="Small Family Size Female",1,P287="Small Family Size Male",2,P287="Normal Family Size",3,P287="Large Family Size",4)</f>
        <v>2</v>
      </c>
      <c r="R287" t="str" cm="1">
        <f t="array" ref="R287">_xlfn.IFS(AND(E287=0,F287="yes"),"Small Family Size smoker",AND(E287=0,F287="no"),"Small Family Size non-smoker",AND(E287&gt;=1,E287&lt;=2),"Normal Family Size",E287&gt;=3,"Large Family Size")</f>
        <v>Small Family Size non-smoker</v>
      </c>
      <c r="S287" cm="1">
        <f t="array" ref="S287">_xlfn.IFS(R287="Small Family Size smoker",1,R287="Small Family Size non-smoker",2,R287="Normal Family Size",3,R287="Large Family Size",4)</f>
        <v>2</v>
      </c>
      <c r="T287" s="1" t="str">
        <f t="shared" si="8"/>
        <v>Above Average</v>
      </c>
      <c r="U287" s="2">
        <f t="shared" si="9"/>
        <v>1</v>
      </c>
      <c r="V287" t="str" cm="1">
        <f t="array" ref="V287">_xlfn.IFS(AND(K287="Small Family Size",U287=1),"SFS_AA",AND(K287="Small Family Size",U287=0),"SFS_BA",AND(K287="Normal Family Size",OR(U287=1,U287=0)),"NFS",AND(K287="Large Family Size",OR(U287=1,U287=0)),"LFS")</f>
        <v>SFS_AA</v>
      </c>
      <c r="W287" cm="1">
        <f t="array" ref="W287">_xlfn.IFS(V287="SFS_BA",1,V287="SFS_AA",2,V287="NFS",3,V287="LFS",4)</f>
        <v>2</v>
      </c>
      <c r="Y287" s="1"/>
    </row>
    <row r="288" spans="1:25" x14ac:dyDescent="0.45">
      <c r="A288">
        <v>851</v>
      </c>
      <c r="B288">
        <v>63</v>
      </c>
      <c r="C288" t="s">
        <v>23</v>
      </c>
      <c r="D288">
        <v>33.1</v>
      </c>
      <c r="E288">
        <v>0</v>
      </c>
      <c r="F288" t="s">
        <v>24</v>
      </c>
      <c r="G288" t="s">
        <v>19</v>
      </c>
      <c r="H288">
        <v>13393.76</v>
      </c>
      <c r="I288" t="str" cm="1">
        <f t="array" ref="I288">_xlfn.IFS(D288&lt;18.5,"Underweight",AND(D288&gt;=18.5,D288&lt;=24.9),"Normal weight",AND(D288&gt;=25,D288&lt;=29.9),"Overweight",D288&gt;=30,"Obese")</f>
        <v>Obese</v>
      </c>
      <c r="J288" cm="1">
        <f t="array" ref="J288">_xlfn.IFS(I288="Underweight",1,I288="Normal weight",2,I288="Overweight",3,I288="Obese",4)</f>
        <v>4</v>
      </c>
      <c r="K288" t="str" cm="1">
        <f t="array" ref="K288">_xlfn.IFS(E288=0,"Small Family Size",AND(E288&gt;=1,E288&lt;=2),"Normal Family Size",E288&gt;=3,"Large Family Size")</f>
        <v>Small Family Size</v>
      </c>
      <c r="L288" cm="1">
        <f t="array" ref="L288">_xlfn.IFS(K288="Small Family Size",1,K288="Normal Family Size",2,K288="Large Family Size",3)</f>
        <v>1</v>
      </c>
      <c r="M288" cm="1">
        <f t="array" ref="M288">_xlfn.IFS(G288="southwest",1,G288="northwest",2,G288="southeast",3,G288="northeast",4)</f>
        <v>1</v>
      </c>
      <c r="N288" t="str" cm="1">
        <f t="array" ref="N288">_xlfn.IFS(AND(E289&gt;=0,E289&lt;=2),"Normal Family Size",E289&gt;=3,"Large Family Size")</f>
        <v>Normal Family Size</v>
      </c>
      <c r="P288" t="str" cm="1">
        <f t="array" ref="P288">_xlfn.IFS(AND(E288=0,C288="female"),"Small Family Size Female",AND(E288=0,C288="male"),"Small Family Size Male",AND(E288&gt;=1,E288&lt;=2),"Normal Family Size",E288&gt;=3,"Large Family Size")</f>
        <v>Small Family Size Male</v>
      </c>
      <c r="Q288" cm="1">
        <f t="array" ref="Q288">_xlfn.IFS(P288="Small Family Size Female",1,P288="Small Family Size Male",2,P288="Normal Family Size",3,P288="Large Family Size",4)</f>
        <v>2</v>
      </c>
      <c r="R288" t="str" cm="1">
        <f t="array" ref="R288">_xlfn.IFS(AND(E288=0,F288="yes"),"Small Family Size smoker",AND(E288=0,F288="no"),"Small Family Size non-smoker",AND(E288&gt;=1,E288&lt;=2),"Normal Family Size",E288&gt;=3,"Large Family Size")</f>
        <v>Small Family Size non-smoker</v>
      </c>
      <c r="S288" cm="1">
        <f t="array" ref="S288">_xlfn.IFS(R288="Small Family Size smoker",1,R288="Small Family Size non-smoker",2,R288="Normal Family Size",3,R288="Large Family Size",4)</f>
        <v>2</v>
      </c>
      <c r="T288" s="1" t="str">
        <f t="shared" si="8"/>
        <v>Above Average</v>
      </c>
      <c r="U288" s="2">
        <f t="shared" si="9"/>
        <v>1</v>
      </c>
      <c r="V288" t="str" cm="1">
        <f t="array" ref="V288">_xlfn.IFS(AND(K288="Small Family Size",U288=1),"SFS_AA",AND(K288="Small Family Size",U288=0),"SFS_BA",AND(K288="Normal Family Size",OR(U288=1,U288=0)),"NFS",AND(K288="Large Family Size",OR(U288=1,U288=0)),"LFS")</f>
        <v>SFS_AA</v>
      </c>
      <c r="W288" cm="1">
        <f t="array" ref="W288">_xlfn.IFS(V288="SFS_BA",1,V288="SFS_AA",2,V288="NFS",3,V288="LFS",4)</f>
        <v>2</v>
      </c>
      <c r="Y288" s="1"/>
    </row>
    <row r="289" spans="1:25" x14ac:dyDescent="0.45">
      <c r="A289">
        <v>849</v>
      </c>
      <c r="B289">
        <v>60</v>
      </c>
      <c r="C289" t="s">
        <v>23</v>
      </c>
      <c r="D289">
        <v>24.3</v>
      </c>
      <c r="E289">
        <v>0</v>
      </c>
      <c r="F289" t="s">
        <v>24</v>
      </c>
      <c r="G289" t="s">
        <v>20</v>
      </c>
      <c r="H289">
        <v>12523.6</v>
      </c>
      <c r="I289" t="str" cm="1">
        <f t="array" ref="I289">_xlfn.IFS(D289&lt;18.5,"Underweight",AND(D289&gt;=18.5,D289&lt;=24.9),"Normal weight",AND(D289&gt;=25,D289&lt;=29.9),"Overweight",D289&gt;=30,"Obese")</f>
        <v>Normal weight</v>
      </c>
      <c r="J289" cm="1">
        <f t="array" ref="J289">_xlfn.IFS(I289="Underweight",1,I289="Normal weight",2,I289="Overweight",3,I289="Obese",4)</f>
        <v>2</v>
      </c>
      <c r="K289" t="str" cm="1">
        <f t="array" ref="K289">_xlfn.IFS(E289=0,"Small Family Size",AND(E289&gt;=1,E289&lt;=2),"Normal Family Size",E289&gt;=3,"Large Family Size")</f>
        <v>Small Family Size</v>
      </c>
      <c r="L289" cm="1">
        <f t="array" ref="L289">_xlfn.IFS(K289="Small Family Size",1,K289="Normal Family Size",2,K289="Large Family Size",3)</f>
        <v>1</v>
      </c>
      <c r="M289" cm="1">
        <f t="array" ref="M289">_xlfn.IFS(G289="southwest",1,G289="northwest",2,G289="southeast",3,G289="northeast",4)</f>
        <v>2</v>
      </c>
      <c r="N289" t="str" cm="1">
        <f t="array" ref="N289">_xlfn.IFS(AND(E290&gt;=0,E290&lt;=2),"Normal Family Size",E290&gt;=3,"Large Family Size")</f>
        <v>Normal Family Size</v>
      </c>
      <c r="P289" t="str" cm="1">
        <f t="array" ref="P289">_xlfn.IFS(AND(E289=0,C289="female"),"Small Family Size Female",AND(E289=0,C289="male"),"Small Family Size Male",AND(E289&gt;=1,E289&lt;=2),"Normal Family Size",E289&gt;=3,"Large Family Size")</f>
        <v>Small Family Size Male</v>
      </c>
      <c r="Q289" cm="1">
        <f t="array" ref="Q289">_xlfn.IFS(P289="Small Family Size Female",1,P289="Small Family Size Male",2,P289="Normal Family Size",3,P289="Large Family Size",4)</f>
        <v>2</v>
      </c>
      <c r="R289" t="str" cm="1">
        <f t="array" ref="R289">_xlfn.IFS(AND(E289=0,F289="yes"),"Small Family Size smoker",AND(E289=0,F289="no"),"Small Family Size non-smoker",AND(E289&gt;=1,E289&lt;=2),"Normal Family Size",E289&gt;=3,"Large Family Size")</f>
        <v>Small Family Size non-smoker</v>
      </c>
      <c r="S289" cm="1">
        <f t="array" ref="S289">_xlfn.IFS(R289="Small Family Size smoker",1,R289="Small Family Size non-smoker",2,R289="Normal Family Size",3,R289="Large Family Size",4)</f>
        <v>2</v>
      </c>
      <c r="T289" s="1" t="str">
        <f t="shared" si="8"/>
        <v>Above Average</v>
      </c>
      <c r="U289" s="2">
        <f t="shared" si="9"/>
        <v>1</v>
      </c>
      <c r="V289" t="str" cm="1">
        <f t="array" ref="V289">_xlfn.IFS(AND(K289="Small Family Size",U289=1),"SFS_AA",AND(K289="Small Family Size",U289=0),"SFS_BA",AND(K289="Normal Family Size",OR(U289=1,U289=0)),"NFS",AND(K289="Large Family Size",OR(U289=1,U289=0)),"LFS")</f>
        <v>SFS_AA</v>
      </c>
      <c r="W289" cm="1">
        <f t="array" ref="W289">_xlfn.IFS(V289="SFS_BA",1,V289="SFS_AA",2,V289="NFS",3,V289="LFS",4)</f>
        <v>2</v>
      </c>
      <c r="Y289" s="1"/>
    </row>
    <row r="290" spans="1:25" x14ac:dyDescent="0.45">
      <c r="A290">
        <v>834</v>
      </c>
      <c r="B290">
        <v>60</v>
      </c>
      <c r="C290" t="s">
        <v>23</v>
      </c>
      <c r="D290">
        <v>37</v>
      </c>
      <c r="E290">
        <v>0</v>
      </c>
      <c r="F290" t="s">
        <v>24</v>
      </c>
      <c r="G290" t="s">
        <v>22</v>
      </c>
      <c r="H290">
        <v>12741.17</v>
      </c>
      <c r="I290" t="str" cm="1">
        <f t="array" ref="I290">_xlfn.IFS(D290&lt;18.5,"Underweight",AND(D290&gt;=18.5,D290&lt;=24.9),"Normal weight",AND(D290&gt;=25,D290&lt;=29.9),"Overweight",D290&gt;=30,"Obese")</f>
        <v>Obese</v>
      </c>
      <c r="J290" cm="1">
        <f t="array" ref="J290">_xlfn.IFS(I290="Underweight",1,I290="Normal weight",2,I290="Overweight",3,I290="Obese",4)</f>
        <v>4</v>
      </c>
      <c r="K290" t="str" cm="1">
        <f t="array" ref="K290">_xlfn.IFS(E290=0,"Small Family Size",AND(E290&gt;=1,E290&lt;=2),"Normal Family Size",E290&gt;=3,"Large Family Size")</f>
        <v>Small Family Size</v>
      </c>
      <c r="L290" cm="1">
        <f t="array" ref="L290">_xlfn.IFS(K290="Small Family Size",1,K290="Normal Family Size",2,K290="Large Family Size",3)</f>
        <v>1</v>
      </c>
      <c r="M290" cm="1">
        <f t="array" ref="M290">_xlfn.IFS(G290="southwest",1,G290="northwest",2,G290="southeast",3,G290="northeast",4)</f>
        <v>4</v>
      </c>
      <c r="N290" t="str" cm="1">
        <f t="array" ref="N290">_xlfn.IFS(AND(E291&gt;=0,E291&lt;=2),"Normal Family Size",E291&gt;=3,"Large Family Size")</f>
        <v>Normal Family Size</v>
      </c>
      <c r="P290" t="str" cm="1">
        <f t="array" ref="P290">_xlfn.IFS(AND(E290=0,C290="female"),"Small Family Size Female",AND(E290=0,C290="male"),"Small Family Size Male",AND(E290&gt;=1,E290&lt;=2),"Normal Family Size",E290&gt;=3,"Large Family Size")</f>
        <v>Small Family Size Male</v>
      </c>
      <c r="Q290" cm="1">
        <f t="array" ref="Q290">_xlfn.IFS(P290="Small Family Size Female",1,P290="Small Family Size Male",2,P290="Normal Family Size",3,P290="Large Family Size",4)</f>
        <v>2</v>
      </c>
      <c r="R290" t="str" cm="1">
        <f t="array" ref="R290">_xlfn.IFS(AND(E290=0,F290="yes"),"Small Family Size smoker",AND(E290=0,F290="no"),"Small Family Size non-smoker",AND(E290&gt;=1,E290&lt;=2),"Normal Family Size",E290&gt;=3,"Large Family Size")</f>
        <v>Small Family Size non-smoker</v>
      </c>
      <c r="S290" cm="1">
        <f t="array" ref="S290">_xlfn.IFS(R290="Small Family Size smoker",1,R290="Small Family Size non-smoker",2,R290="Normal Family Size",3,R290="Large Family Size",4)</f>
        <v>2</v>
      </c>
      <c r="T290" s="1" t="str">
        <f t="shared" si="8"/>
        <v>Above Average</v>
      </c>
      <c r="U290" s="2">
        <f t="shared" si="9"/>
        <v>1</v>
      </c>
      <c r="V290" t="str" cm="1">
        <f t="array" ref="V290">_xlfn.IFS(AND(K290="Small Family Size",U290=1),"SFS_AA",AND(K290="Small Family Size",U290=0),"SFS_BA",AND(K290="Normal Family Size",OR(U290=1,U290=0)),"NFS",AND(K290="Large Family Size",OR(U290=1,U290=0)),"LFS")</f>
        <v>SFS_AA</v>
      </c>
      <c r="W290" cm="1">
        <f t="array" ref="W290">_xlfn.IFS(V290="SFS_BA",1,V290="SFS_AA",2,V290="NFS",3,V290="LFS",4)</f>
        <v>2</v>
      </c>
      <c r="Y290" s="1"/>
    </row>
    <row r="291" spans="1:25" x14ac:dyDescent="0.45">
      <c r="A291">
        <v>831</v>
      </c>
      <c r="B291">
        <v>53</v>
      </c>
      <c r="C291" t="s">
        <v>23</v>
      </c>
      <c r="D291">
        <v>28.9</v>
      </c>
      <c r="E291">
        <v>0</v>
      </c>
      <c r="F291" t="s">
        <v>24</v>
      </c>
      <c r="G291" t="s">
        <v>20</v>
      </c>
      <c r="H291">
        <v>9869.81</v>
      </c>
      <c r="I291" t="str" cm="1">
        <f t="array" ref="I291">_xlfn.IFS(D291&lt;18.5,"Underweight",AND(D291&gt;=18.5,D291&lt;=24.9),"Normal weight",AND(D291&gt;=25,D291&lt;=29.9),"Overweight",D291&gt;=30,"Obese")</f>
        <v>Overweight</v>
      </c>
      <c r="J291" cm="1">
        <f t="array" ref="J291">_xlfn.IFS(I291="Underweight",1,I291="Normal weight",2,I291="Overweight",3,I291="Obese",4)</f>
        <v>3</v>
      </c>
      <c r="K291" t="str" cm="1">
        <f t="array" ref="K291">_xlfn.IFS(E291=0,"Small Family Size",AND(E291&gt;=1,E291&lt;=2),"Normal Family Size",E291&gt;=3,"Large Family Size")</f>
        <v>Small Family Size</v>
      </c>
      <c r="L291" cm="1">
        <f t="array" ref="L291">_xlfn.IFS(K291="Small Family Size",1,K291="Normal Family Size",2,K291="Large Family Size",3)</f>
        <v>1</v>
      </c>
      <c r="M291" cm="1">
        <f t="array" ref="M291">_xlfn.IFS(G291="southwest",1,G291="northwest",2,G291="southeast",3,G291="northeast",4)</f>
        <v>2</v>
      </c>
      <c r="N291" t="str" cm="1">
        <f t="array" ref="N291">_xlfn.IFS(AND(E292&gt;=0,E292&lt;=2),"Normal Family Size",E292&gt;=3,"Large Family Size")</f>
        <v>Normal Family Size</v>
      </c>
      <c r="P291" t="str" cm="1">
        <f t="array" ref="P291">_xlfn.IFS(AND(E291=0,C291="female"),"Small Family Size Female",AND(E291=0,C291="male"),"Small Family Size Male",AND(E291&gt;=1,E291&lt;=2),"Normal Family Size",E291&gt;=3,"Large Family Size")</f>
        <v>Small Family Size Male</v>
      </c>
      <c r="Q291" cm="1">
        <f t="array" ref="Q291">_xlfn.IFS(P291="Small Family Size Female",1,P291="Small Family Size Male",2,P291="Normal Family Size",3,P291="Large Family Size",4)</f>
        <v>2</v>
      </c>
      <c r="R291" t="str" cm="1">
        <f t="array" ref="R291">_xlfn.IFS(AND(E291=0,F291="yes"),"Small Family Size smoker",AND(E291=0,F291="no"),"Small Family Size non-smoker",AND(E291&gt;=1,E291&lt;=2),"Normal Family Size",E291&gt;=3,"Large Family Size")</f>
        <v>Small Family Size non-smoker</v>
      </c>
      <c r="S291" cm="1">
        <f t="array" ref="S291">_xlfn.IFS(R291="Small Family Size smoker",1,R291="Small Family Size non-smoker",2,R291="Normal Family Size",3,R291="Large Family Size",4)</f>
        <v>2</v>
      </c>
      <c r="T291" s="1" t="str">
        <f t="shared" si="8"/>
        <v>Above Average</v>
      </c>
      <c r="U291" s="2">
        <f t="shared" si="9"/>
        <v>1</v>
      </c>
      <c r="V291" t="str" cm="1">
        <f t="array" ref="V291">_xlfn.IFS(AND(K291="Small Family Size",U291=1),"SFS_AA",AND(K291="Small Family Size",U291=0),"SFS_BA",AND(K291="Normal Family Size",OR(U291=1,U291=0)),"NFS",AND(K291="Large Family Size",OR(U291=1,U291=0)),"LFS")</f>
        <v>SFS_AA</v>
      </c>
      <c r="W291" cm="1">
        <f t="array" ref="W291">_xlfn.IFS(V291="SFS_BA",1,V291="SFS_AA",2,V291="NFS",3,V291="LFS",4)</f>
        <v>2</v>
      </c>
      <c r="Y291" s="1"/>
    </row>
    <row r="292" spans="1:25" x14ac:dyDescent="0.45">
      <c r="A292">
        <v>819</v>
      </c>
      <c r="B292">
        <v>64</v>
      </c>
      <c r="C292" t="s">
        <v>23</v>
      </c>
      <c r="D292">
        <v>37.9</v>
      </c>
      <c r="E292">
        <v>0</v>
      </c>
      <c r="F292" t="s">
        <v>24</v>
      </c>
      <c r="G292" t="s">
        <v>20</v>
      </c>
      <c r="H292">
        <v>14210.54</v>
      </c>
      <c r="I292" t="str" cm="1">
        <f t="array" ref="I292">_xlfn.IFS(D292&lt;18.5,"Underweight",AND(D292&gt;=18.5,D292&lt;=24.9),"Normal weight",AND(D292&gt;=25,D292&lt;=29.9),"Overweight",D292&gt;=30,"Obese")</f>
        <v>Obese</v>
      </c>
      <c r="J292" cm="1">
        <f t="array" ref="J292">_xlfn.IFS(I292="Underweight",1,I292="Normal weight",2,I292="Overweight",3,I292="Obese",4)</f>
        <v>4</v>
      </c>
      <c r="K292" t="str" cm="1">
        <f t="array" ref="K292">_xlfn.IFS(E292=0,"Small Family Size",AND(E292&gt;=1,E292&lt;=2),"Normal Family Size",E292&gt;=3,"Large Family Size")</f>
        <v>Small Family Size</v>
      </c>
      <c r="L292" cm="1">
        <f t="array" ref="L292">_xlfn.IFS(K292="Small Family Size",1,K292="Normal Family Size",2,K292="Large Family Size",3)</f>
        <v>1</v>
      </c>
      <c r="M292" cm="1">
        <f t="array" ref="M292">_xlfn.IFS(G292="southwest",1,G292="northwest",2,G292="southeast",3,G292="northeast",4)</f>
        <v>2</v>
      </c>
      <c r="N292" t="str" cm="1">
        <f t="array" ref="N292">_xlfn.IFS(AND(E293&gt;=0,E293&lt;=2),"Normal Family Size",E293&gt;=3,"Large Family Size")</f>
        <v>Normal Family Size</v>
      </c>
      <c r="P292" t="str" cm="1">
        <f t="array" ref="P292">_xlfn.IFS(AND(E292=0,C292="female"),"Small Family Size Female",AND(E292=0,C292="male"),"Small Family Size Male",AND(E292&gt;=1,E292&lt;=2),"Normal Family Size",E292&gt;=3,"Large Family Size")</f>
        <v>Small Family Size Male</v>
      </c>
      <c r="Q292" cm="1">
        <f t="array" ref="Q292">_xlfn.IFS(P292="Small Family Size Female",1,P292="Small Family Size Male",2,P292="Normal Family Size",3,P292="Large Family Size",4)</f>
        <v>2</v>
      </c>
      <c r="R292" t="str" cm="1">
        <f t="array" ref="R292">_xlfn.IFS(AND(E292=0,F292="yes"),"Small Family Size smoker",AND(E292=0,F292="no"),"Small Family Size non-smoker",AND(E292&gt;=1,E292&lt;=2),"Normal Family Size",E292&gt;=3,"Large Family Size")</f>
        <v>Small Family Size non-smoker</v>
      </c>
      <c r="S292" cm="1">
        <f t="array" ref="S292">_xlfn.IFS(R292="Small Family Size smoker",1,R292="Small Family Size non-smoker",2,R292="Normal Family Size",3,R292="Large Family Size",4)</f>
        <v>2</v>
      </c>
      <c r="T292" s="1" t="str">
        <f t="shared" si="8"/>
        <v>Above Average</v>
      </c>
      <c r="U292" s="2">
        <f t="shared" si="9"/>
        <v>1</v>
      </c>
      <c r="V292" t="str" cm="1">
        <f t="array" ref="V292">_xlfn.IFS(AND(K292="Small Family Size",U292=1),"SFS_AA",AND(K292="Small Family Size",U292=0),"SFS_BA",AND(K292="Normal Family Size",OR(U292=1,U292=0)),"NFS",AND(K292="Large Family Size",OR(U292=1,U292=0)),"LFS")</f>
        <v>SFS_AA</v>
      </c>
      <c r="W292" cm="1">
        <f t="array" ref="W292">_xlfn.IFS(V292="SFS_BA",1,V292="SFS_AA",2,V292="NFS",3,V292="LFS",4)</f>
        <v>2</v>
      </c>
      <c r="Y292" s="1"/>
    </row>
    <row r="293" spans="1:25" x14ac:dyDescent="0.45">
      <c r="A293">
        <v>814</v>
      </c>
      <c r="B293">
        <v>50</v>
      </c>
      <c r="C293" t="s">
        <v>23</v>
      </c>
      <c r="D293">
        <v>26.4</v>
      </c>
      <c r="E293">
        <v>0</v>
      </c>
      <c r="F293" t="s">
        <v>24</v>
      </c>
      <c r="G293" t="s">
        <v>20</v>
      </c>
      <c r="H293">
        <v>8827.2099999999991</v>
      </c>
      <c r="I293" t="str" cm="1">
        <f t="array" ref="I293">_xlfn.IFS(D293&lt;18.5,"Underweight",AND(D293&gt;=18.5,D293&lt;=24.9),"Normal weight",AND(D293&gt;=25,D293&lt;=29.9),"Overweight",D293&gt;=30,"Obese")</f>
        <v>Overweight</v>
      </c>
      <c r="J293" cm="1">
        <f t="array" ref="J293">_xlfn.IFS(I293="Underweight",1,I293="Normal weight",2,I293="Overweight",3,I293="Obese",4)</f>
        <v>3</v>
      </c>
      <c r="K293" t="str" cm="1">
        <f t="array" ref="K293">_xlfn.IFS(E293=0,"Small Family Size",AND(E293&gt;=1,E293&lt;=2),"Normal Family Size",E293&gt;=3,"Large Family Size")</f>
        <v>Small Family Size</v>
      </c>
      <c r="L293" cm="1">
        <f t="array" ref="L293">_xlfn.IFS(K293="Small Family Size",1,K293="Normal Family Size",2,K293="Large Family Size",3)</f>
        <v>1</v>
      </c>
      <c r="M293" cm="1">
        <f t="array" ref="M293">_xlfn.IFS(G293="southwest",1,G293="northwest",2,G293="southeast",3,G293="northeast",4)</f>
        <v>2</v>
      </c>
      <c r="N293" t="str" cm="1">
        <f t="array" ref="N293">_xlfn.IFS(AND(E294&gt;=0,E294&lt;=2),"Normal Family Size",E294&gt;=3,"Large Family Size")</f>
        <v>Normal Family Size</v>
      </c>
      <c r="P293" t="str" cm="1">
        <f t="array" ref="P293">_xlfn.IFS(AND(E293=0,C293="female"),"Small Family Size Female",AND(E293=0,C293="male"),"Small Family Size Male",AND(E293&gt;=1,E293&lt;=2),"Normal Family Size",E293&gt;=3,"Large Family Size")</f>
        <v>Small Family Size Male</v>
      </c>
      <c r="Q293" cm="1">
        <f t="array" ref="Q293">_xlfn.IFS(P293="Small Family Size Female",1,P293="Small Family Size Male",2,P293="Normal Family Size",3,P293="Large Family Size",4)</f>
        <v>2</v>
      </c>
      <c r="R293" t="str" cm="1">
        <f t="array" ref="R293">_xlfn.IFS(AND(E293=0,F293="yes"),"Small Family Size smoker",AND(E293=0,F293="no"),"Small Family Size non-smoker",AND(E293&gt;=1,E293&lt;=2),"Normal Family Size",E293&gt;=3,"Large Family Size")</f>
        <v>Small Family Size non-smoker</v>
      </c>
      <c r="S293" cm="1">
        <f t="array" ref="S293">_xlfn.IFS(R293="Small Family Size smoker",1,R293="Small Family Size non-smoker",2,R293="Normal Family Size",3,R293="Large Family Size",4)</f>
        <v>2</v>
      </c>
      <c r="T293" s="1" t="str">
        <f t="shared" si="8"/>
        <v>Above Average</v>
      </c>
      <c r="U293" s="2">
        <f t="shared" si="9"/>
        <v>1</v>
      </c>
      <c r="V293" t="str" cm="1">
        <f t="array" ref="V293">_xlfn.IFS(AND(K293="Small Family Size",U293=1),"SFS_AA",AND(K293="Small Family Size",U293=0),"SFS_BA",AND(K293="Normal Family Size",OR(U293=1,U293=0)),"NFS",AND(K293="Large Family Size",OR(U293=1,U293=0)),"LFS")</f>
        <v>SFS_AA</v>
      </c>
      <c r="W293" cm="1">
        <f t="array" ref="W293">_xlfn.IFS(V293="SFS_BA",1,V293="SFS_AA",2,V293="NFS",3,V293="LFS",4)</f>
        <v>2</v>
      </c>
      <c r="Y293" s="1"/>
    </row>
    <row r="294" spans="1:25" x14ac:dyDescent="0.45">
      <c r="A294">
        <v>808</v>
      </c>
      <c r="B294">
        <v>62</v>
      </c>
      <c r="C294" t="s">
        <v>23</v>
      </c>
      <c r="D294">
        <v>37.4</v>
      </c>
      <c r="E294">
        <v>0</v>
      </c>
      <c r="F294" t="s">
        <v>24</v>
      </c>
      <c r="G294" t="s">
        <v>19</v>
      </c>
      <c r="H294">
        <v>12979.36</v>
      </c>
      <c r="I294" t="str" cm="1">
        <f t="array" ref="I294">_xlfn.IFS(D294&lt;18.5,"Underweight",AND(D294&gt;=18.5,D294&lt;=24.9),"Normal weight",AND(D294&gt;=25,D294&lt;=29.9),"Overweight",D294&gt;=30,"Obese")</f>
        <v>Obese</v>
      </c>
      <c r="J294" cm="1">
        <f t="array" ref="J294">_xlfn.IFS(I294="Underweight",1,I294="Normal weight",2,I294="Overweight",3,I294="Obese",4)</f>
        <v>4</v>
      </c>
      <c r="K294" t="str" cm="1">
        <f t="array" ref="K294">_xlfn.IFS(E294=0,"Small Family Size",AND(E294&gt;=1,E294&lt;=2),"Normal Family Size",E294&gt;=3,"Large Family Size")</f>
        <v>Small Family Size</v>
      </c>
      <c r="L294" cm="1">
        <f t="array" ref="L294">_xlfn.IFS(K294="Small Family Size",1,K294="Normal Family Size",2,K294="Large Family Size",3)</f>
        <v>1</v>
      </c>
      <c r="M294" cm="1">
        <f t="array" ref="M294">_xlfn.IFS(G294="southwest",1,G294="northwest",2,G294="southeast",3,G294="northeast",4)</f>
        <v>1</v>
      </c>
      <c r="N294" t="str" cm="1">
        <f t="array" ref="N294">_xlfn.IFS(AND(E295&gt;=0,E295&lt;=2),"Normal Family Size",E295&gt;=3,"Large Family Size")</f>
        <v>Normal Family Size</v>
      </c>
      <c r="P294" t="str" cm="1">
        <f t="array" ref="P294">_xlfn.IFS(AND(E294=0,C294="female"),"Small Family Size Female",AND(E294=0,C294="male"),"Small Family Size Male",AND(E294&gt;=1,E294&lt;=2),"Normal Family Size",E294&gt;=3,"Large Family Size")</f>
        <v>Small Family Size Male</v>
      </c>
      <c r="Q294" cm="1">
        <f t="array" ref="Q294">_xlfn.IFS(P294="Small Family Size Female",1,P294="Small Family Size Male",2,P294="Normal Family Size",3,P294="Large Family Size",4)</f>
        <v>2</v>
      </c>
      <c r="R294" t="str" cm="1">
        <f t="array" ref="R294">_xlfn.IFS(AND(E294=0,F294="yes"),"Small Family Size smoker",AND(E294=0,F294="no"),"Small Family Size non-smoker",AND(E294&gt;=1,E294&lt;=2),"Normal Family Size",E294&gt;=3,"Large Family Size")</f>
        <v>Small Family Size non-smoker</v>
      </c>
      <c r="S294" cm="1">
        <f t="array" ref="S294">_xlfn.IFS(R294="Small Family Size smoker",1,R294="Small Family Size non-smoker",2,R294="Normal Family Size",3,R294="Large Family Size",4)</f>
        <v>2</v>
      </c>
      <c r="T294" s="1" t="str">
        <f t="shared" si="8"/>
        <v>Above Average</v>
      </c>
      <c r="U294" s="2">
        <f t="shared" si="9"/>
        <v>1</v>
      </c>
      <c r="V294" t="str" cm="1">
        <f t="array" ref="V294">_xlfn.IFS(AND(K294="Small Family Size",U294=1),"SFS_AA",AND(K294="Small Family Size",U294=0),"SFS_BA",AND(K294="Normal Family Size",OR(U294=1,U294=0)),"NFS",AND(K294="Large Family Size",OR(U294=1,U294=0)),"LFS")</f>
        <v>SFS_AA</v>
      </c>
      <c r="W294" cm="1">
        <f t="array" ref="W294">_xlfn.IFS(V294="SFS_BA",1,V294="SFS_AA",2,V294="NFS",3,V294="LFS",4)</f>
        <v>2</v>
      </c>
      <c r="Y294" s="1"/>
    </row>
    <row r="295" spans="1:25" x14ac:dyDescent="0.45">
      <c r="A295">
        <v>805</v>
      </c>
      <c r="B295">
        <v>60</v>
      </c>
      <c r="C295" t="s">
        <v>23</v>
      </c>
      <c r="D295">
        <v>28.9</v>
      </c>
      <c r="E295">
        <v>0</v>
      </c>
      <c r="F295" t="s">
        <v>24</v>
      </c>
      <c r="G295" t="s">
        <v>19</v>
      </c>
      <c r="H295">
        <v>12146.97</v>
      </c>
      <c r="I295" t="str" cm="1">
        <f t="array" ref="I295">_xlfn.IFS(D295&lt;18.5,"Underweight",AND(D295&gt;=18.5,D295&lt;=24.9),"Normal weight",AND(D295&gt;=25,D295&lt;=29.9),"Overweight",D295&gt;=30,"Obese")</f>
        <v>Overweight</v>
      </c>
      <c r="J295" cm="1">
        <f t="array" ref="J295">_xlfn.IFS(I295="Underweight",1,I295="Normal weight",2,I295="Overweight",3,I295="Obese",4)</f>
        <v>3</v>
      </c>
      <c r="K295" t="str" cm="1">
        <f t="array" ref="K295">_xlfn.IFS(E295=0,"Small Family Size",AND(E295&gt;=1,E295&lt;=2),"Normal Family Size",E295&gt;=3,"Large Family Size")</f>
        <v>Small Family Size</v>
      </c>
      <c r="L295" cm="1">
        <f t="array" ref="L295">_xlfn.IFS(K295="Small Family Size",1,K295="Normal Family Size",2,K295="Large Family Size",3)</f>
        <v>1</v>
      </c>
      <c r="M295" cm="1">
        <f t="array" ref="M295">_xlfn.IFS(G295="southwest",1,G295="northwest",2,G295="southeast",3,G295="northeast",4)</f>
        <v>1</v>
      </c>
      <c r="N295" t="str" cm="1">
        <f t="array" ref="N295">_xlfn.IFS(AND(E296&gt;=0,E296&lt;=2),"Normal Family Size",E296&gt;=3,"Large Family Size")</f>
        <v>Normal Family Size</v>
      </c>
      <c r="P295" t="str" cm="1">
        <f t="array" ref="P295">_xlfn.IFS(AND(E295=0,C295="female"),"Small Family Size Female",AND(E295=0,C295="male"),"Small Family Size Male",AND(E295&gt;=1,E295&lt;=2),"Normal Family Size",E295&gt;=3,"Large Family Size")</f>
        <v>Small Family Size Male</v>
      </c>
      <c r="Q295" cm="1">
        <f t="array" ref="Q295">_xlfn.IFS(P295="Small Family Size Female",1,P295="Small Family Size Male",2,P295="Normal Family Size",3,P295="Large Family Size",4)</f>
        <v>2</v>
      </c>
      <c r="R295" t="str" cm="1">
        <f t="array" ref="R295">_xlfn.IFS(AND(E295=0,F295="yes"),"Small Family Size smoker",AND(E295=0,F295="no"),"Small Family Size non-smoker",AND(E295&gt;=1,E295&lt;=2),"Normal Family Size",E295&gt;=3,"Large Family Size")</f>
        <v>Small Family Size non-smoker</v>
      </c>
      <c r="S295" cm="1">
        <f t="array" ref="S295">_xlfn.IFS(R295="Small Family Size smoker",1,R295="Small Family Size non-smoker",2,R295="Normal Family Size",3,R295="Large Family Size",4)</f>
        <v>2</v>
      </c>
      <c r="T295" s="1" t="str">
        <f t="shared" si="8"/>
        <v>Above Average</v>
      </c>
      <c r="U295" s="2">
        <f t="shared" si="9"/>
        <v>1</v>
      </c>
      <c r="V295" t="str" cm="1">
        <f t="array" ref="V295">_xlfn.IFS(AND(K295="Small Family Size",U295=1),"SFS_AA",AND(K295="Small Family Size",U295=0),"SFS_BA",AND(K295="Normal Family Size",OR(U295=1,U295=0)),"NFS",AND(K295="Large Family Size",OR(U295=1,U295=0)),"LFS")</f>
        <v>SFS_AA</v>
      </c>
      <c r="W295" cm="1">
        <f t="array" ref="W295">_xlfn.IFS(V295="SFS_BA",1,V295="SFS_AA",2,V295="NFS",3,V295="LFS",4)</f>
        <v>2</v>
      </c>
      <c r="Y295" s="1"/>
    </row>
    <row r="296" spans="1:25" x14ac:dyDescent="0.45">
      <c r="A296">
        <v>801</v>
      </c>
      <c r="B296">
        <v>53</v>
      </c>
      <c r="C296" t="s">
        <v>23</v>
      </c>
      <c r="D296">
        <v>41.5</v>
      </c>
      <c r="E296">
        <v>0</v>
      </c>
      <c r="F296" t="s">
        <v>24</v>
      </c>
      <c r="G296" t="s">
        <v>21</v>
      </c>
      <c r="H296">
        <v>9504.31</v>
      </c>
      <c r="I296" t="str" cm="1">
        <f t="array" ref="I296">_xlfn.IFS(D296&lt;18.5,"Underweight",AND(D296&gt;=18.5,D296&lt;=24.9),"Normal weight",AND(D296&gt;=25,D296&lt;=29.9),"Overweight",D296&gt;=30,"Obese")</f>
        <v>Obese</v>
      </c>
      <c r="J296" cm="1">
        <f t="array" ref="J296">_xlfn.IFS(I296="Underweight",1,I296="Normal weight",2,I296="Overweight",3,I296="Obese",4)</f>
        <v>4</v>
      </c>
      <c r="K296" t="str" cm="1">
        <f t="array" ref="K296">_xlfn.IFS(E296=0,"Small Family Size",AND(E296&gt;=1,E296&lt;=2),"Normal Family Size",E296&gt;=3,"Large Family Size")</f>
        <v>Small Family Size</v>
      </c>
      <c r="L296" cm="1">
        <f t="array" ref="L296">_xlfn.IFS(K296="Small Family Size",1,K296="Normal Family Size",2,K296="Large Family Size",3)</f>
        <v>1</v>
      </c>
      <c r="M296" cm="1">
        <f t="array" ref="M296">_xlfn.IFS(G296="southwest",1,G296="northwest",2,G296="southeast",3,G296="northeast",4)</f>
        <v>3</v>
      </c>
      <c r="N296" t="str" cm="1">
        <f t="array" ref="N296">_xlfn.IFS(AND(E297&gt;=0,E297&lt;=2),"Normal Family Size",E297&gt;=3,"Large Family Size")</f>
        <v>Normal Family Size</v>
      </c>
      <c r="P296" t="str" cm="1">
        <f t="array" ref="P296">_xlfn.IFS(AND(E296=0,C296="female"),"Small Family Size Female",AND(E296=0,C296="male"),"Small Family Size Male",AND(E296&gt;=1,E296&lt;=2),"Normal Family Size",E296&gt;=3,"Large Family Size")</f>
        <v>Small Family Size Male</v>
      </c>
      <c r="Q296" cm="1">
        <f t="array" ref="Q296">_xlfn.IFS(P296="Small Family Size Female",1,P296="Small Family Size Male",2,P296="Normal Family Size",3,P296="Large Family Size",4)</f>
        <v>2</v>
      </c>
      <c r="R296" t="str" cm="1">
        <f t="array" ref="R296">_xlfn.IFS(AND(E296=0,F296="yes"),"Small Family Size smoker",AND(E296=0,F296="no"),"Small Family Size non-smoker",AND(E296&gt;=1,E296&lt;=2),"Normal Family Size",E296&gt;=3,"Large Family Size")</f>
        <v>Small Family Size non-smoker</v>
      </c>
      <c r="S296" cm="1">
        <f t="array" ref="S296">_xlfn.IFS(R296="Small Family Size smoker",1,R296="Small Family Size non-smoker",2,R296="Normal Family Size",3,R296="Large Family Size",4)</f>
        <v>2</v>
      </c>
      <c r="T296" s="1" t="str">
        <f t="shared" si="8"/>
        <v>Above Average</v>
      </c>
      <c r="U296" s="2">
        <f t="shared" si="9"/>
        <v>1</v>
      </c>
      <c r="V296" t="str" cm="1">
        <f t="array" ref="V296">_xlfn.IFS(AND(K296="Small Family Size",U296=1),"SFS_AA",AND(K296="Small Family Size",U296=0),"SFS_BA",AND(K296="Normal Family Size",OR(U296=1,U296=0)),"NFS",AND(K296="Large Family Size",OR(U296=1,U296=0)),"LFS")</f>
        <v>SFS_AA</v>
      </c>
      <c r="W296" cm="1">
        <f t="array" ref="W296">_xlfn.IFS(V296="SFS_BA",1,V296="SFS_AA",2,V296="NFS",3,V296="LFS",4)</f>
        <v>2</v>
      </c>
      <c r="Y296" s="1"/>
    </row>
    <row r="297" spans="1:25" x14ac:dyDescent="0.45">
      <c r="A297">
        <v>800</v>
      </c>
      <c r="B297">
        <v>56</v>
      </c>
      <c r="C297" t="s">
        <v>23</v>
      </c>
      <c r="D297">
        <v>33.700000000000003</v>
      </c>
      <c r="E297">
        <v>0</v>
      </c>
      <c r="F297" t="s">
        <v>24</v>
      </c>
      <c r="G297" t="s">
        <v>20</v>
      </c>
      <c r="H297">
        <v>10976.25</v>
      </c>
      <c r="I297" t="str" cm="1">
        <f t="array" ref="I297">_xlfn.IFS(D297&lt;18.5,"Underweight",AND(D297&gt;=18.5,D297&lt;=24.9),"Normal weight",AND(D297&gt;=25,D297&lt;=29.9),"Overweight",D297&gt;=30,"Obese")</f>
        <v>Obese</v>
      </c>
      <c r="J297" cm="1">
        <f t="array" ref="J297">_xlfn.IFS(I297="Underweight",1,I297="Normal weight",2,I297="Overweight",3,I297="Obese",4)</f>
        <v>4</v>
      </c>
      <c r="K297" t="str" cm="1">
        <f t="array" ref="K297">_xlfn.IFS(E297=0,"Small Family Size",AND(E297&gt;=1,E297&lt;=2),"Normal Family Size",E297&gt;=3,"Large Family Size")</f>
        <v>Small Family Size</v>
      </c>
      <c r="L297" cm="1">
        <f t="array" ref="L297">_xlfn.IFS(K297="Small Family Size",1,K297="Normal Family Size",2,K297="Large Family Size",3)</f>
        <v>1</v>
      </c>
      <c r="M297" cm="1">
        <f t="array" ref="M297">_xlfn.IFS(G297="southwest",1,G297="northwest",2,G297="southeast",3,G297="northeast",4)</f>
        <v>2</v>
      </c>
      <c r="N297" t="str" cm="1">
        <f t="array" ref="N297">_xlfn.IFS(AND(E298&gt;=0,E298&lt;=2),"Normal Family Size",E298&gt;=3,"Large Family Size")</f>
        <v>Normal Family Size</v>
      </c>
      <c r="P297" t="str" cm="1">
        <f t="array" ref="P297">_xlfn.IFS(AND(E297=0,C297="female"),"Small Family Size Female",AND(E297=0,C297="male"),"Small Family Size Male",AND(E297&gt;=1,E297&lt;=2),"Normal Family Size",E297&gt;=3,"Large Family Size")</f>
        <v>Small Family Size Male</v>
      </c>
      <c r="Q297" cm="1">
        <f t="array" ref="Q297">_xlfn.IFS(P297="Small Family Size Female",1,P297="Small Family Size Male",2,P297="Normal Family Size",3,P297="Large Family Size",4)</f>
        <v>2</v>
      </c>
      <c r="R297" t="str" cm="1">
        <f t="array" ref="R297">_xlfn.IFS(AND(E297=0,F297="yes"),"Small Family Size smoker",AND(E297=0,F297="no"),"Small Family Size non-smoker",AND(E297&gt;=1,E297&lt;=2),"Normal Family Size",E297&gt;=3,"Large Family Size")</f>
        <v>Small Family Size non-smoker</v>
      </c>
      <c r="S297" cm="1">
        <f t="array" ref="S297">_xlfn.IFS(R297="Small Family Size smoker",1,R297="Small Family Size non-smoker",2,R297="Normal Family Size",3,R297="Large Family Size",4)</f>
        <v>2</v>
      </c>
      <c r="T297" s="1" t="str">
        <f t="shared" si="8"/>
        <v>Above Average</v>
      </c>
      <c r="U297" s="2">
        <f t="shared" si="9"/>
        <v>1</v>
      </c>
      <c r="V297" t="str" cm="1">
        <f t="array" ref="V297">_xlfn.IFS(AND(K297="Small Family Size",U297=1),"SFS_AA",AND(K297="Small Family Size",U297=0),"SFS_BA",AND(K297="Normal Family Size",OR(U297=1,U297=0)),"NFS",AND(K297="Large Family Size",OR(U297=1,U297=0)),"LFS")</f>
        <v>SFS_AA</v>
      </c>
      <c r="W297" cm="1">
        <f t="array" ref="W297">_xlfn.IFS(V297="SFS_BA",1,V297="SFS_AA",2,V297="NFS",3,V297="LFS",4)</f>
        <v>2</v>
      </c>
      <c r="Y297" s="1"/>
    </row>
    <row r="298" spans="1:25" x14ac:dyDescent="0.45">
      <c r="A298">
        <v>792</v>
      </c>
      <c r="B298">
        <v>53</v>
      </c>
      <c r="C298" t="s">
        <v>23</v>
      </c>
      <c r="D298">
        <v>24.3</v>
      </c>
      <c r="E298">
        <v>0</v>
      </c>
      <c r="F298" t="s">
        <v>24</v>
      </c>
      <c r="G298" t="s">
        <v>20</v>
      </c>
      <c r="H298">
        <v>9863.4699999999993</v>
      </c>
      <c r="I298" t="str" cm="1">
        <f t="array" ref="I298">_xlfn.IFS(D298&lt;18.5,"Underweight",AND(D298&gt;=18.5,D298&lt;=24.9),"Normal weight",AND(D298&gt;=25,D298&lt;=29.9),"Overweight",D298&gt;=30,"Obese")</f>
        <v>Normal weight</v>
      </c>
      <c r="J298" cm="1">
        <f t="array" ref="J298">_xlfn.IFS(I298="Underweight",1,I298="Normal weight",2,I298="Overweight",3,I298="Obese",4)</f>
        <v>2</v>
      </c>
      <c r="K298" t="str" cm="1">
        <f t="array" ref="K298">_xlfn.IFS(E298=0,"Small Family Size",AND(E298&gt;=1,E298&lt;=2),"Normal Family Size",E298&gt;=3,"Large Family Size")</f>
        <v>Small Family Size</v>
      </c>
      <c r="L298" cm="1">
        <f t="array" ref="L298">_xlfn.IFS(K298="Small Family Size",1,K298="Normal Family Size",2,K298="Large Family Size",3)</f>
        <v>1</v>
      </c>
      <c r="M298" cm="1">
        <f t="array" ref="M298">_xlfn.IFS(G298="southwest",1,G298="northwest",2,G298="southeast",3,G298="northeast",4)</f>
        <v>2</v>
      </c>
      <c r="N298" t="str" cm="1">
        <f t="array" ref="N298">_xlfn.IFS(AND(E299&gt;=0,E299&lt;=2),"Normal Family Size",E299&gt;=3,"Large Family Size")</f>
        <v>Normal Family Size</v>
      </c>
      <c r="P298" t="str" cm="1">
        <f t="array" ref="P298">_xlfn.IFS(AND(E298=0,C298="female"),"Small Family Size Female",AND(E298=0,C298="male"),"Small Family Size Male",AND(E298&gt;=1,E298&lt;=2),"Normal Family Size",E298&gt;=3,"Large Family Size")</f>
        <v>Small Family Size Male</v>
      </c>
      <c r="Q298" cm="1">
        <f t="array" ref="Q298">_xlfn.IFS(P298="Small Family Size Female",1,P298="Small Family Size Male",2,P298="Normal Family Size",3,P298="Large Family Size",4)</f>
        <v>2</v>
      </c>
      <c r="R298" t="str" cm="1">
        <f t="array" ref="R298">_xlfn.IFS(AND(E298=0,F298="yes"),"Small Family Size smoker",AND(E298=0,F298="no"),"Small Family Size non-smoker",AND(E298&gt;=1,E298&lt;=2),"Normal Family Size",E298&gt;=3,"Large Family Size")</f>
        <v>Small Family Size non-smoker</v>
      </c>
      <c r="S298" cm="1">
        <f t="array" ref="S298">_xlfn.IFS(R298="Small Family Size smoker",1,R298="Small Family Size non-smoker",2,R298="Normal Family Size",3,R298="Large Family Size",4)</f>
        <v>2</v>
      </c>
      <c r="T298" s="1" t="str">
        <f t="shared" si="8"/>
        <v>Above Average</v>
      </c>
      <c r="U298" s="2">
        <f t="shared" si="9"/>
        <v>1</v>
      </c>
      <c r="V298" t="str" cm="1">
        <f t="array" ref="V298">_xlfn.IFS(AND(K298="Small Family Size",U298=1),"SFS_AA",AND(K298="Small Family Size",U298=0),"SFS_BA",AND(K298="Normal Family Size",OR(U298=1,U298=0)),"NFS",AND(K298="Large Family Size",OR(U298=1,U298=0)),"LFS")</f>
        <v>SFS_AA</v>
      </c>
      <c r="W298" cm="1">
        <f t="array" ref="W298">_xlfn.IFS(V298="SFS_BA",1,V298="SFS_AA",2,V298="NFS",3,V298="LFS",4)</f>
        <v>2</v>
      </c>
      <c r="Y298" s="1"/>
    </row>
    <row r="299" spans="1:25" x14ac:dyDescent="0.45">
      <c r="A299">
        <v>779</v>
      </c>
      <c r="B299">
        <v>61</v>
      </c>
      <c r="C299" t="s">
        <v>23</v>
      </c>
      <c r="D299">
        <v>33.9</v>
      </c>
      <c r="E299">
        <v>0</v>
      </c>
      <c r="F299" t="s">
        <v>24</v>
      </c>
      <c r="G299" t="s">
        <v>22</v>
      </c>
      <c r="H299">
        <v>13143.86</v>
      </c>
      <c r="I299" t="str" cm="1">
        <f t="array" ref="I299">_xlfn.IFS(D299&lt;18.5,"Underweight",AND(D299&gt;=18.5,D299&lt;=24.9),"Normal weight",AND(D299&gt;=25,D299&lt;=29.9),"Overweight",D299&gt;=30,"Obese")</f>
        <v>Obese</v>
      </c>
      <c r="J299" cm="1">
        <f t="array" ref="J299">_xlfn.IFS(I299="Underweight",1,I299="Normal weight",2,I299="Overweight",3,I299="Obese",4)</f>
        <v>4</v>
      </c>
      <c r="K299" t="str" cm="1">
        <f t="array" ref="K299">_xlfn.IFS(E299=0,"Small Family Size",AND(E299&gt;=1,E299&lt;=2),"Normal Family Size",E299&gt;=3,"Large Family Size")</f>
        <v>Small Family Size</v>
      </c>
      <c r="L299" cm="1">
        <f t="array" ref="L299">_xlfn.IFS(K299="Small Family Size",1,K299="Normal Family Size",2,K299="Large Family Size",3)</f>
        <v>1</v>
      </c>
      <c r="M299" cm="1">
        <f t="array" ref="M299">_xlfn.IFS(G299="southwest",1,G299="northwest",2,G299="southeast",3,G299="northeast",4)</f>
        <v>4</v>
      </c>
      <c r="N299" t="str" cm="1">
        <f t="array" ref="N299">_xlfn.IFS(AND(E300&gt;=0,E300&lt;=2),"Normal Family Size",E300&gt;=3,"Large Family Size")</f>
        <v>Normal Family Size</v>
      </c>
      <c r="P299" t="str" cm="1">
        <f t="array" ref="P299">_xlfn.IFS(AND(E299=0,C299="female"),"Small Family Size Female",AND(E299=0,C299="male"),"Small Family Size Male",AND(E299&gt;=1,E299&lt;=2),"Normal Family Size",E299&gt;=3,"Large Family Size")</f>
        <v>Small Family Size Male</v>
      </c>
      <c r="Q299" cm="1">
        <f t="array" ref="Q299">_xlfn.IFS(P299="Small Family Size Female",1,P299="Small Family Size Male",2,P299="Normal Family Size",3,P299="Large Family Size",4)</f>
        <v>2</v>
      </c>
      <c r="R299" t="str" cm="1">
        <f t="array" ref="R299">_xlfn.IFS(AND(E299=0,F299="yes"),"Small Family Size smoker",AND(E299=0,F299="no"),"Small Family Size non-smoker",AND(E299&gt;=1,E299&lt;=2),"Normal Family Size",E299&gt;=3,"Large Family Size")</f>
        <v>Small Family Size non-smoker</v>
      </c>
      <c r="S299" cm="1">
        <f t="array" ref="S299">_xlfn.IFS(R299="Small Family Size smoker",1,R299="Small Family Size non-smoker",2,R299="Normal Family Size",3,R299="Large Family Size",4)</f>
        <v>2</v>
      </c>
      <c r="T299" s="1" t="str">
        <f t="shared" si="8"/>
        <v>Above Average</v>
      </c>
      <c r="U299" s="2">
        <f t="shared" si="9"/>
        <v>1</v>
      </c>
      <c r="V299" t="str" cm="1">
        <f t="array" ref="V299">_xlfn.IFS(AND(K299="Small Family Size",U299=1),"SFS_AA",AND(K299="Small Family Size",U299=0),"SFS_BA",AND(K299="Normal Family Size",OR(U299=1,U299=0)),"NFS",AND(K299="Large Family Size",OR(U299=1,U299=0)),"LFS")</f>
        <v>SFS_AA</v>
      </c>
      <c r="W299" cm="1">
        <f t="array" ref="W299">_xlfn.IFS(V299="SFS_BA",1,V299="SFS_AA",2,V299="NFS",3,V299="LFS",4)</f>
        <v>2</v>
      </c>
      <c r="Y299" s="1"/>
    </row>
    <row r="300" spans="1:25" x14ac:dyDescent="0.45">
      <c r="A300">
        <v>776</v>
      </c>
      <c r="B300">
        <v>64</v>
      </c>
      <c r="C300" t="s">
        <v>23</v>
      </c>
      <c r="D300">
        <v>38.200000000000003</v>
      </c>
      <c r="E300">
        <v>0</v>
      </c>
      <c r="F300" t="s">
        <v>24</v>
      </c>
      <c r="G300" t="s">
        <v>22</v>
      </c>
      <c r="H300">
        <v>14410.93</v>
      </c>
      <c r="I300" t="str" cm="1">
        <f t="array" ref="I300">_xlfn.IFS(D300&lt;18.5,"Underweight",AND(D300&gt;=18.5,D300&lt;=24.9),"Normal weight",AND(D300&gt;=25,D300&lt;=29.9),"Overweight",D300&gt;=30,"Obese")</f>
        <v>Obese</v>
      </c>
      <c r="J300" cm="1">
        <f t="array" ref="J300">_xlfn.IFS(I300="Underweight",1,I300="Normal weight",2,I300="Overweight",3,I300="Obese",4)</f>
        <v>4</v>
      </c>
      <c r="K300" t="str" cm="1">
        <f t="array" ref="K300">_xlfn.IFS(E300=0,"Small Family Size",AND(E300&gt;=1,E300&lt;=2),"Normal Family Size",E300&gt;=3,"Large Family Size")</f>
        <v>Small Family Size</v>
      </c>
      <c r="L300" cm="1">
        <f t="array" ref="L300">_xlfn.IFS(K300="Small Family Size",1,K300="Normal Family Size",2,K300="Large Family Size",3)</f>
        <v>1</v>
      </c>
      <c r="M300" cm="1">
        <f t="array" ref="M300">_xlfn.IFS(G300="southwest",1,G300="northwest",2,G300="southeast",3,G300="northeast",4)</f>
        <v>4</v>
      </c>
      <c r="N300" t="str" cm="1">
        <f t="array" ref="N300">_xlfn.IFS(AND(E301&gt;=0,E301&lt;=2),"Normal Family Size",E301&gt;=3,"Large Family Size")</f>
        <v>Normal Family Size</v>
      </c>
      <c r="P300" t="str" cm="1">
        <f t="array" ref="P300">_xlfn.IFS(AND(E300=0,C300="female"),"Small Family Size Female",AND(E300=0,C300="male"),"Small Family Size Male",AND(E300&gt;=1,E300&lt;=2),"Normal Family Size",E300&gt;=3,"Large Family Size")</f>
        <v>Small Family Size Male</v>
      </c>
      <c r="Q300" cm="1">
        <f t="array" ref="Q300">_xlfn.IFS(P300="Small Family Size Female",1,P300="Small Family Size Male",2,P300="Normal Family Size",3,P300="Large Family Size",4)</f>
        <v>2</v>
      </c>
      <c r="R300" t="str" cm="1">
        <f t="array" ref="R300">_xlfn.IFS(AND(E300=0,F300="yes"),"Small Family Size smoker",AND(E300=0,F300="no"),"Small Family Size non-smoker",AND(E300&gt;=1,E300&lt;=2),"Normal Family Size",E300&gt;=3,"Large Family Size")</f>
        <v>Small Family Size non-smoker</v>
      </c>
      <c r="S300" cm="1">
        <f t="array" ref="S300">_xlfn.IFS(R300="Small Family Size smoker",1,R300="Small Family Size non-smoker",2,R300="Normal Family Size",3,R300="Large Family Size",4)</f>
        <v>2</v>
      </c>
      <c r="T300" s="1" t="str">
        <f t="shared" si="8"/>
        <v>Above Average</v>
      </c>
      <c r="U300" s="2">
        <f t="shared" si="9"/>
        <v>1</v>
      </c>
      <c r="V300" t="str" cm="1">
        <f t="array" ref="V300">_xlfn.IFS(AND(K300="Small Family Size",U300=1),"SFS_AA",AND(K300="Small Family Size",U300=0),"SFS_BA",AND(K300="Normal Family Size",OR(U300=1,U300=0)),"NFS",AND(K300="Large Family Size",OR(U300=1,U300=0)),"LFS")</f>
        <v>SFS_AA</v>
      </c>
      <c r="W300" cm="1">
        <f t="array" ref="W300">_xlfn.IFS(V300="SFS_BA",1,V300="SFS_AA",2,V300="NFS",3,V300="LFS",4)</f>
        <v>2</v>
      </c>
      <c r="Y300" s="1"/>
    </row>
    <row r="301" spans="1:25" x14ac:dyDescent="0.45">
      <c r="A301">
        <v>771</v>
      </c>
      <c r="B301">
        <v>58</v>
      </c>
      <c r="C301" t="s">
        <v>23</v>
      </c>
      <c r="D301">
        <v>38</v>
      </c>
      <c r="E301">
        <v>0</v>
      </c>
      <c r="F301" t="s">
        <v>24</v>
      </c>
      <c r="G301" t="s">
        <v>19</v>
      </c>
      <c r="H301">
        <v>11365.95</v>
      </c>
      <c r="I301" t="str" cm="1">
        <f t="array" ref="I301">_xlfn.IFS(D301&lt;18.5,"Underweight",AND(D301&gt;=18.5,D301&lt;=24.9),"Normal weight",AND(D301&gt;=25,D301&lt;=29.9),"Overweight",D301&gt;=30,"Obese")</f>
        <v>Obese</v>
      </c>
      <c r="J301" cm="1">
        <f t="array" ref="J301">_xlfn.IFS(I301="Underweight",1,I301="Normal weight",2,I301="Overweight",3,I301="Obese",4)</f>
        <v>4</v>
      </c>
      <c r="K301" t="str" cm="1">
        <f t="array" ref="K301">_xlfn.IFS(E301=0,"Small Family Size",AND(E301&gt;=1,E301&lt;=2),"Normal Family Size",E301&gt;=3,"Large Family Size")</f>
        <v>Small Family Size</v>
      </c>
      <c r="L301" cm="1">
        <f t="array" ref="L301">_xlfn.IFS(K301="Small Family Size",1,K301="Normal Family Size",2,K301="Large Family Size",3)</f>
        <v>1</v>
      </c>
      <c r="M301" cm="1">
        <f t="array" ref="M301">_xlfn.IFS(G301="southwest",1,G301="northwest",2,G301="southeast",3,G301="northeast",4)</f>
        <v>1</v>
      </c>
      <c r="N301" t="str" cm="1">
        <f t="array" ref="N301">_xlfn.IFS(AND(E302&gt;=0,E302&lt;=2),"Normal Family Size",E302&gt;=3,"Large Family Size")</f>
        <v>Normal Family Size</v>
      </c>
      <c r="P301" t="str" cm="1">
        <f t="array" ref="P301">_xlfn.IFS(AND(E301=0,C301="female"),"Small Family Size Female",AND(E301=0,C301="male"),"Small Family Size Male",AND(E301&gt;=1,E301&lt;=2),"Normal Family Size",E301&gt;=3,"Large Family Size")</f>
        <v>Small Family Size Male</v>
      </c>
      <c r="Q301" cm="1">
        <f t="array" ref="Q301">_xlfn.IFS(P301="Small Family Size Female",1,P301="Small Family Size Male",2,P301="Normal Family Size",3,P301="Large Family Size",4)</f>
        <v>2</v>
      </c>
      <c r="R301" t="str" cm="1">
        <f t="array" ref="R301">_xlfn.IFS(AND(E301=0,F301="yes"),"Small Family Size smoker",AND(E301=0,F301="no"),"Small Family Size non-smoker",AND(E301&gt;=1,E301&lt;=2),"Normal Family Size",E301&gt;=3,"Large Family Size")</f>
        <v>Small Family Size non-smoker</v>
      </c>
      <c r="S301" cm="1">
        <f t="array" ref="S301">_xlfn.IFS(R301="Small Family Size smoker",1,R301="Small Family Size non-smoker",2,R301="Normal Family Size",3,R301="Large Family Size",4)</f>
        <v>2</v>
      </c>
      <c r="T301" s="1" t="str">
        <f t="shared" si="8"/>
        <v>Above Average</v>
      </c>
      <c r="U301" s="2">
        <f t="shared" si="9"/>
        <v>1</v>
      </c>
      <c r="V301" t="str" cm="1">
        <f t="array" ref="V301">_xlfn.IFS(AND(K301="Small Family Size",U301=1),"SFS_AA",AND(K301="Small Family Size",U301=0),"SFS_BA",AND(K301="Normal Family Size",OR(U301=1,U301=0)),"NFS",AND(K301="Large Family Size",OR(U301=1,U301=0)),"LFS")</f>
        <v>SFS_AA</v>
      </c>
      <c r="W301" cm="1">
        <f t="array" ref="W301">_xlfn.IFS(V301="SFS_BA",1,V301="SFS_AA",2,V301="NFS",3,V301="LFS",4)</f>
        <v>2</v>
      </c>
      <c r="Y301" s="1"/>
    </row>
    <row r="302" spans="1:25" x14ac:dyDescent="0.45">
      <c r="A302">
        <v>768</v>
      </c>
      <c r="B302">
        <v>59</v>
      </c>
      <c r="C302" t="s">
        <v>23</v>
      </c>
      <c r="D302">
        <v>28.8</v>
      </c>
      <c r="E302">
        <v>0</v>
      </c>
      <c r="F302" t="s">
        <v>24</v>
      </c>
      <c r="G302" t="s">
        <v>20</v>
      </c>
      <c r="H302">
        <v>12129.61</v>
      </c>
      <c r="I302" t="str" cm="1">
        <f t="array" ref="I302">_xlfn.IFS(D302&lt;18.5,"Underweight",AND(D302&gt;=18.5,D302&lt;=24.9),"Normal weight",AND(D302&gt;=25,D302&lt;=29.9),"Overweight",D302&gt;=30,"Obese")</f>
        <v>Overweight</v>
      </c>
      <c r="J302" cm="1">
        <f t="array" ref="J302">_xlfn.IFS(I302="Underweight",1,I302="Normal weight",2,I302="Overweight",3,I302="Obese",4)</f>
        <v>3</v>
      </c>
      <c r="K302" t="str" cm="1">
        <f t="array" ref="K302">_xlfn.IFS(E302=0,"Small Family Size",AND(E302&gt;=1,E302&lt;=2),"Normal Family Size",E302&gt;=3,"Large Family Size")</f>
        <v>Small Family Size</v>
      </c>
      <c r="L302" cm="1">
        <f t="array" ref="L302">_xlfn.IFS(K302="Small Family Size",1,K302="Normal Family Size",2,K302="Large Family Size",3)</f>
        <v>1</v>
      </c>
      <c r="M302" cm="1">
        <f t="array" ref="M302">_xlfn.IFS(G302="southwest",1,G302="northwest",2,G302="southeast",3,G302="northeast",4)</f>
        <v>2</v>
      </c>
      <c r="N302" t="str" cm="1">
        <f t="array" ref="N302">_xlfn.IFS(AND(E303&gt;=0,E303&lt;=2),"Normal Family Size",E303&gt;=3,"Large Family Size")</f>
        <v>Normal Family Size</v>
      </c>
      <c r="P302" t="str" cm="1">
        <f t="array" ref="P302">_xlfn.IFS(AND(E302=0,C302="female"),"Small Family Size Female",AND(E302=0,C302="male"),"Small Family Size Male",AND(E302&gt;=1,E302&lt;=2),"Normal Family Size",E302&gt;=3,"Large Family Size")</f>
        <v>Small Family Size Male</v>
      </c>
      <c r="Q302" cm="1">
        <f t="array" ref="Q302">_xlfn.IFS(P302="Small Family Size Female",1,P302="Small Family Size Male",2,P302="Normal Family Size",3,P302="Large Family Size",4)</f>
        <v>2</v>
      </c>
      <c r="R302" t="str" cm="1">
        <f t="array" ref="R302">_xlfn.IFS(AND(E302=0,F302="yes"),"Small Family Size smoker",AND(E302=0,F302="no"),"Small Family Size non-smoker",AND(E302&gt;=1,E302&lt;=2),"Normal Family Size",E302&gt;=3,"Large Family Size")</f>
        <v>Small Family Size non-smoker</v>
      </c>
      <c r="S302" cm="1">
        <f t="array" ref="S302">_xlfn.IFS(R302="Small Family Size smoker",1,R302="Small Family Size non-smoker",2,R302="Normal Family Size",3,R302="Large Family Size",4)</f>
        <v>2</v>
      </c>
      <c r="T302" s="1" t="str">
        <f t="shared" si="8"/>
        <v>Above Average</v>
      </c>
      <c r="U302" s="2">
        <f t="shared" si="9"/>
        <v>1</v>
      </c>
      <c r="V302" t="str" cm="1">
        <f t="array" ref="V302">_xlfn.IFS(AND(K302="Small Family Size",U302=1),"SFS_AA",AND(K302="Small Family Size",U302=0),"SFS_BA",AND(K302="Normal Family Size",OR(U302=1,U302=0)),"NFS",AND(K302="Large Family Size",OR(U302=1,U302=0)),"LFS")</f>
        <v>SFS_AA</v>
      </c>
      <c r="W302" cm="1">
        <f t="array" ref="W302">_xlfn.IFS(V302="SFS_BA",1,V302="SFS_AA",2,V302="NFS",3,V302="LFS",4)</f>
        <v>2</v>
      </c>
      <c r="Y302" s="1"/>
    </row>
    <row r="303" spans="1:25" x14ac:dyDescent="0.45">
      <c r="A303">
        <v>765</v>
      </c>
      <c r="B303">
        <v>51</v>
      </c>
      <c r="C303" t="s">
        <v>23</v>
      </c>
      <c r="D303">
        <v>31.6</v>
      </c>
      <c r="E303">
        <v>0</v>
      </c>
      <c r="F303" t="s">
        <v>24</v>
      </c>
      <c r="G303" t="s">
        <v>20</v>
      </c>
      <c r="H303">
        <v>9174.14</v>
      </c>
      <c r="I303" t="str" cm="1">
        <f t="array" ref="I303">_xlfn.IFS(D303&lt;18.5,"Underweight",AND(D303&gt;=18.5,D303&lt;=24.9),"Normal weight",AND(D303&gt;=25,D303&lt;=29.9),"Overweight",D303&gt;=30,"Obese")</f>
        <v>Obese</v>
      </c>
      <c r="J303" cm="1">
        <f t="array" ref="J303">_xlfn.IFS(I303="Underweight",1,I303="Normal weight",2,I303="Overweight",3,I303="Obese",4)</f>
        <v>4</v>
      </c>
      <c r="K303" t="str" cm="1">
        <f t="array" ref="K303">_xlfn.IFS(E303=0,"Small Family Size",AND(E303&gt;=1,E303&lt;=2),"Normal Family Size",E303&gt;=3,"Large Family Size")</f>
        <v>Small Family Size</v>
      </c>
      <c r="L303" cm="1">
        <f t="array" ref="L303">_xlfn.IFS(K303="Small Family Size",1,K303="Normal Family Size",2,K303="Large Family Size",3)</f>
        <v>1</v>
      </c>
      <c r="M303" cm="1">
        <f t="array" ref="M303">_xlfn.IFS(G303="southwest",1,G303="northwest",2,G303="southeast",3,G303="northeast",4)</f>
        <v>2</v>
      </c>
      <c r="N303" t="str" cm="1">
        <f t="array" ref="N303">_xlfn.IFS(AND(E304&gt;=0,E304&lt;=2),"Normal Family Size",E304&gt;=3,"Large Family Size")</f>
        <v>Normal Family Size</v>
      </c>
      <c r="P303" t="str" cm="1">
        <f t="array" ref="P303">_xlfn.IFS(AND(E303=0,C303="female"),"Small Family Size Female",AND(E303=0,C303="male"),"Small Family Size Male",AND(E303&gt;=1,E303&lt;=2),"Normal Family Size",E303&gt;=3,"Large Family Size")</f>
        <v>Small Family Size Male</v>
      </c>
      <c r="Q303" cm="1">
        <f t="array" ref="Q303">_xlfn.IFS(P303="Small Family Size Female",1,P303="Small Family Size Male",2,P303="Normal Family Size",3,P303="Large Family Size",4)</f>
        <v>2</v>
      </c>
      <c r="R303" t="str" cm="1">
        <f t="array" ref="R303">_xlfn.IFS(AND(E303=0,F303="yes"),"Small Family Size smoker",AND(E303=0,F303="no"),"Small Family Size non-smoker",AND(E303&gt;=1,E303&lt;=2),"Normal Family Size",E303&gt;=3,"Large Family Size")</f>
        <v>Small Family Size non-smoker</v>
      </c>
      <c r="S303" cm="1">
        <f t="array" ref="S303">_xlfn.IFS(R303="Small Family Size smoker",1,R303="Small Family Size non-smoker",2,R303="Normal Family Size",3,R303="Large Family Size",4)</f>
        <v>2</v>
      </c>
      <c r="T303" s="1" t="str">
        <f t="shared" si="8"/>
        <v>Above Average</v>
      </c>
      <c r="U303" s="2">
        <f t="shared" si="9"/>
        <v>1</v>
      </c>
      <c r="V303" t="str" cm="1">
        <f t="array" ref="V303">_xlfn.IFS(AND(K303="Small Family Size",U303=1),"SFS_AA",AND(K303="Small Family Size",U303=0),"SFS_BA",AND(K303="Normal Family Size",OR(U303=1,U303=0)),"NFS",AND(K303="Large Family Size",OR(U303=1,U303=0)),"LFS")</f>
        <v>SFS_AA</v>
      </c>
      <c r="W303" cm="1">
        <f t="array" ref="W303">_xlfn.IFS(V303="SFS_BA",1,V303="SFS_AA",2,V303="NFS",3,V303="LFS",4)</f>
        <v>2</v>
      </c>
      <c r="Y303" s="1"/>
    </row>
    <row r="304" spans="1:25" x14ac:dyDescent="0.45">
      <c r="A304">
        <v>746</v>
      </c>
      <c r="B304">
        <v>62</v>
      </c>
      <c r="C304" t="s">
        <v>23</v>
      </c>
      <c r="D304">
        <v>21.4</v>
      </c>
      <c r="E304">
        <v>0</v>
      </c>
      <c r="F304" t="s">
        <v>24</v>
      </c>
      <c r="G304" t="s">
        <v>19</v>
      </c>
      <c r="H304">
        <v>12957.12</v>
      </c>
      <c r="I304" t="str" cm="1">
        <f t="array" ref="I304">_xlfn.IFS(D304&lt;18.5,"Underweight",AND(D304&gt;=18.5,D304&lt;=24.9),"Normal weight",AND(D304&gt;=25,D304&lt;=29.9),"Overweight",D304&gt;=30,"Obese")</f>
        <v>Normal weight</v>
      </c>
      <c r="J304" cm="1">
        <f t="array" ref="J304">_xlfn.IFS(I304="Underweight",1,I304="Normal weight",2,I304="Overweight",3,I304="Obese",4)</f>
        <v>2</v>
      </c>
      <c r="K304" t="str" cm="1">
        <f t="array" ref="K304">_xlfn.IFS(E304=0,"Small Family Size",AND(E304&gt;=1,E304&lt;=2),"Normal Family Size",E304&gt;=3,"Large Family Size")</f>
        <v>Small Family Size</v>
      </c>
      <c r="L304" cm="1">
        <f t="array" ref="L304">_xlfn.IFS(K304="Small Family Size",1,K304="Normal Family Size",2,K304="Large Family Size",3)</f>
        <v>1</v>
      </c>
      <c r="M304" cm="1">
        <f t="array" ref="M304">_xlfn.IFS(G304="southwest",1,G304="northwest",2,G304="southeast",3,G304="northeast",4)</f>
        <v>1</v>
      </c>
      <c r="N304" t="str" cm="1">
        <f t="array" ref="N304">_xlfn.IFS(AND(E305&gt;=0,E305&lt;=2),"Normal Family Size",E305&gt;=3,"Large Family Size")</f>
        <v>Normal Family Size</v>
      </c>
      <c r="P304" t="str" cm="1">
        <f t="array" ref="P304">_xlfn.IFS(AND(E304=0,C304="female"),"Small Family Size Female",AND(E304=0,C304="male"),"Small Family Size Male",AND(E304&gt;=1,E304&lt;=2),"Normal Family Size",E304&gt;=3,"Large Family Size")</f>
        <v>Small Family Size Male</v>
      </c>
      <c r="Q304" cm="1">
        <f t="array" ref="Q304">_xlfn.IFS(P304="Small Family Size Female",1,P304="Small Family Size Male",2,P304="Normal Family Size",3,P304="Large Family Size",4)</f>
        <v>2</v>
      </c>
      <c r="R304" t="str" cm="1">
        <f t="array" ref="R304">_xlfn.IFS(AND(E304=0,F304="yes"),"Small Family Size smoker",AND(E304=0,F304="no"),"Small Family Size non-smoker",AND(E304&gt;=1,E304&lt;=2),"Normal Family Size",E304&gt;=3,"Large Family Size")</f>
        <v>Small Family Size non-smoker</v>
      </c>
      <c r="S304" cm="1">
        <f t="array" ref="S304">_xlfn.IFS(R304="Small Family Size smoker",1,R304="Small Family Size non-smoker",2,R304="Normal Family Size",3,R304="Large Family Size",4)</f>
        <v>2</v>
      </c>
      <c r="T304" s="1" t="str">
        <f t="shared" si="8"/>
        <v>Above Average</v>
      </c>
      <c r="U304" s="2">
        <f t="shared" si="9"/>
        <v>1</v>
      </c>
      <c r="V304" t="str" cm="1">
        <f t="array" ref="V304">_xlfn.IFS(AND(K304="Small Family Size",U304=1),"SFS_AA",AND(K304="Small Family Size",U304=0),"SFS_BA",AND(K304="Normal Family Size",OR(U304=1,U304=0)),"NFS",AND(K304="Large Family Size",OR(U304=1,U304=0)),"LFS")</f>
        <v>SFS_AA</v>
      </c>
      <c r="W304" cm="1">
        <f t="array" ref="W304">_xlfn.IFS(V304="SFS_BA",1,V304="SFS_AA",2,V304="NFS",3,V304="LFS",4)</f>
        <v>2</v>
      </c>
      <c r="Y304" s="1"/>
    </row>
    <row r="305" spans="1:25" x14ac:dyDescent="0.45">
      <c r="A305">
        <v>745</v>
      </c>
      <c r="B305">
        <v>63</v>
      </c>
      <c r="C305" t="s">
        <v>23</v>
      </c>
      <c r="D305">
        <v>30.8</v>
      </c>
      <c r="E305">
        <v>0</v>
      </c>
      <c r="F305" t="s">
        <v>24</v>
      </c>
      <c r="G305" t="s">
        <v>19</v>
      </c>
      <c r="H305">
        <v>13390.56</v>
      </c>
      <c r="I305" t="str" cm="1">
        <f t="array" ref="I305">_xlfn.IFS(D305&lt;18.5,"Underweight",AND(D305&gt;=18.5,D305&lt;=24.9),"Normal weight",AND(D305&gt;=25,D305&lt;=29.9),"Overweight",D305&gt;=30,"Obese")</f>
        <v>Obese</v>
      </c>
      <c r="J305" cm="1">
        <f t="array" ref="J305">_xlfn.IFS(I305="Underweight",1,I305="Normal weight",2,I305="Overweight",3,I305="Obese",4)</f>
        <v>4</v>
      </c>
      <c r="K305" t="str" cm="1">
        <f t="array" ref="K305">_xlfn.IFS(E305=0,"Small Family Size",AND(E305&gt;=1,E305&lt;=2),"Normal Family Size",E305&gt;=3,"Large Family Size")</f>
        <v>Small Family Size</v>
      </c>
      <c r="L305" cm="1">
        <f t="array" ref="L305">_xlfn.IFS(K305="Small Family Size",1,K305="Normal Family Size",2,K305="Large Family Size",3)</f>
        <v>1</v>
      </c>
      <c r="M305" cm="1">
        <f t="array" ref="M305">_xlfn.IFS(G305="southwest",1,G305="northwest",2,G305="southeast",3,G305="northeast",4)</f>
        <v>1</v>
      </c>
      <c r="N305" t="str" cm="1">
        <f t="array" ref="N305">_xlfn.IFS(AND(E306&gt;=0,E306&lt;=2),"Normal Family Size",E306&gt;=3,"Large Family Size")</f>
        <v>Normal Family Size</v>
      </c>
      <c r="P305" t="str" cm="1">
        <f t="array" ref="P305">_xlfn.IFS(AND(E305=0,C305="female"),"Small Family Size Female",AND(E305=0,C305="male"),"Small Family Size Male",AND(E305&gt;=1,E305&lt;=2),"Normal Family Size",E305&gt;=3,"Large Family Size")</f>
        <v>Small Family Size Male</v>
      </c>
      <c r="Q305" cm="1">
        <f t="array" ref="Q305">_xlfn.IFS(P305="Small Family Size Female",1,P305="Small Family Size Male",2,P305="Normal Family Size",3,P305="Large Family Size",4)</f>
        <v>2</v>
      </c>
      <c r="R305" t="str" cm="1">
        <f t="array" ref="R305">_xlfn.IFS(AND(E305=0,F305="yes"),"Small Family Size smoker",AND(E305=0,F305="no"),"Small Family Size non-smoker",AND(E305&gt;=1,E305&lt;=2),"Normal Family Size",E305&gt;=3,"Large Family Size")</f>
        <v>Small Family Size non-smoker</v>
      </c>
      <c r="S305" cm="1">
        <f t="array" ref="S305">_xlfn.IFS(R305="Small Family Size smoker",1,R305="Small Family Size non-smoker",2,R305="Normal Family Size",3,R305="Large Family Size",4)</f>
        <v>2</v>
      </c>
      <c r="T305" s="1" t="str">
        <f t="shared" si="8"/>
        <v>Above Average</v>
      </c>
      <c r="U305" s="2">
        <f t="shared" si="9"/>
        <v>1</v>
      </c>
      <c r="V305" t="str" cm="1">
        <f t="array" ref="V305">_xlfn.IFS(AND(K305="Small Family Size",U305=1),"SFS_AA",AND(K305="Small Family Size",U305=0),"SFS_BA",AND(K305="Normal Family Size",OR(U305=1,U305=0)),"NFS",AND(K305="Large Family Size",OR(U305=1,U305=0)),"LFS")</f>
        <v>SFS_AA</v>
      </c>
      <c r="W305" cm="1">
        <f t="array" ref="W305">_xlfn.IFS(V305="SFS_BA",1,V305="SFS_AA",2,V305="NFS",3,V305="LFS",4)</f>
        <v>2</v>
      </c>
      <c r="Y305" s="1"/>
    </row>
    <row r="306" spans="1:25" x14ac:dyDescent="0.45">
      <c r="A306">
        <v>743</v>
      </c>
      <c r="B306">
        <v>54</v>
      </c>
      <c r="C306" t="s">
        <v>23</v>
      </c>
      <c r="D306">
        <v>30.2</v>
      </c>
      <c r="E306">
        <v>0</v>
      </c>
      <c r="F306" t="s">
        <v>24</v>
      </c>
      <c r="G306" t="s">
        <v>20</v>
      </c>
      <c r="H306">
        <v>10231.5</v>
      </c>
      <c r="I306" t="str" cm="1">
        <f t="array" ref="I306">_xlfn.IFS(D306&lt;18.5,"Underweight",AND(D306&gt;=18.5,D306&lt;=24.9),"Normal weight",AND(D306&gt;=25,D306&lt;=29.9),"Overweight",D306&gt;=30,"Obese")</f>
        <v>Obese</v>
      </c>
      <c r="J306" cm="1">
        <f t="array" ref="J306">_xlfn.IFS(I306="Underweight",1,I306="Normal weight",2,I306="Overweight",3,I306="Obese",4)</f>
        <v>4</v>
      </c>
      <c r="K306" t="str" cm="1">
        <f t="array" ref="K306">_xlfn.IFS(E306=0,"Small Family Size",AND(E306&gt;=1,E306&lt;=2),"Normal Family Size",E306&gt;=3,"Large Family Size")</f>
        <v>Small Family Size</v>
      </c>
      <c r="L306" cm="1">
        <f t="array" ref="L306">_xlfn.IFS(K306="Small Family Size",1,K306="Normal Family Size",2,K306="Large Family Size",3)</f>
        <v>1</v>
      </c>
      <c r="M306" cm="1">
        <f t="array" ref="M306">_xlfn.IFS(G306="southwest",1,G306="northwest",2,G306="southeast",3,G306="northeast",4)</f>
        <v>2</v>
      </c>
      <c r="N306" t="str" cm="1">
        <f t="array" ref="N306">_xlfn.IFS(AND(E307&gt;=0,E307&lt;=2),"Normal Family Size",E307&gt;=3,"Large Family Size")</f>
        <v>Normal Family Size</v>
      </c>
      <c r="P306" t="str" cm="1">
        <f t="array" ref="P306">_xlfn.IFS(AND(E306=0,C306="female"),"Small Family Size Female",AND(E306=0,C306="male"),"Small Family Size Male",AND(E306&gt;=1,E306&lt;=2),"Normal Family Size",E306&gt;=3,"Large Family Size")</f>
        <v>Small Family Size Male</v>
      </c>
      <c r="Q306" cm="1">
        <f t="array" ref="Q306">_xlfn.IFS(P306="Small Family Size Female",1,P306="Small Family Size Male",2,P306="Normal Family Size",3,P306="Large Family Size",4)</f>
        <v>2</v>
      </c>
      <c r="R306" t="str" cm="1">
        <f t="array" ref="R306">_xlfn.IFS(AND(E306=0,F306="yes"),"Small Family Size smoker",AND(E306=0,F306="no"),"Small Family Size non-smoker",AND(E306&gt;=1,E306&lt;=2),"Normal Family Size",E306&gt;=3,"Large Family Size")</f>
        <v>Small Family Size non-smoker</v>
      </c>
      <c r="S306" cm="1">
        <f t="array" ref="S306">_xlfn.IFS(R306="Small Family Size smoker",1,R306="Small Family Size non-smoker",2,R306="Normal Family Size",3,R306="Large Family Size",4)</f>
        <v>2</v>
      </c>
      <c r="T306" s="1" t="str">
        <f t="shared" si="8"/>
        <v>Above Average</v>
      </c>
      <c r="U306" s="2">
        <f t="shared" si="9"/>
        <v>1</v>
      </c>
      <c r="V306" t="str" cm="1">
        <f t="array" ref="V306">_xlfn.IFS(AND(K306="Small Family Size",U306=1),"SFS_AA",AND(K306="Small Family Size",U306=0),"SFS_BA",AND(K306="Normal Family Size",OR(U306=1,U306=0)),"NFS",AND(K306="Large Family Size",OR(U306=1,U306=0)),"LFS")</f>
        <v>SFS_AA</v>
      </c>
      <c r="W306" cm="1">
        <f t="array" ref="W306">_xlfn.IFS(V306="SFS_BA",1,V306="SFS_AA",2,V306="NFS",3,V306="LFS",4)</f>
        <v>2</v>
      </c>
      <c r="Y306" s="1"/>
    </row>
    <row r="307" spans="1:25" x14ac:dyDescent="0.45">
      <c r="A307">
        <v>741</v>
      </c>
      <c r="B307">
        <v>64</v>
      </c>
      <c r="C307" t="s">
        <v>23</v>
      </c>
      <c r="D307">
        <v>40.5</v>
      </c>
      <c r="E307">
        <v>0</v>
      </c>
      <c r="F307" t="s">
        <v>24</v>
      </c>
      <c r="G307" t="s">
        <v>21</v>
      </c>
      <c r="H307">
        <v>13831.12</v>
      </c>
      <c r="I307" t="str" cm="1">
        <f t="array" ref="I307">_xlfn.IFS(D307&lt;18.5,"Underweight",AND(D307&gt;=18.5,D307&lt;=24.9),"Normal weight",AND(D307&gt;=25,D307&lt;=29.9),"Overweight",D307&gt;=30,"Obese")</f>
        <v>Obese</v>
      </c>
      <c r="J307" cm="1">
        <f t="array" ref="J307">_xlfn.IFS(I307="Underweight",1,I307="Normal weight",2,I307="Overweight",3,I307="Obese",4)</f>
        <v>4</v>
      </c>
      <c r="K307" t="str" cm="1">
        <f t="array" ref="K307">_xlfn.IFS(E307=0,"Small Family Size",AND(E307&gt;=1,E307&lt;=2),"Normal Family Size",E307&gt;=3,"Large Family Size")</f>
        <v>Small Family Size</v>
      </c>
      <c r="L307" cm="1">
        <f t="array" ref="L307">_xlfn.IFS(K307="Small Family Size",1,K307="Normal Family Size",2,K307="Large Family Size",3)</f>
        <v>1</v>
      </c>
      <c r="M307" cm="1">
        <f t="array" ref="M307">_xlfn.IFS(G307="southwest",1,G307="northwest",2,G307="southeast",3,G307="northeast",4)</f>
        <v>3</v>
      </c>
      <c r="N307" t="str" cm="1">
        <f t="array" ref="N307">_xlfn.IFS(AND(E308&gt;=0,E308&lt;=2),"Normal Family Size",E308&gt;=3,"Large Family Size")</f>
        <v>Normal Family Size</v>
      </c>
      <c r="P307" t="str" cm="1">
        <f t="array" ref="P307">_xlfn.IFS(AND(E307=0,C307="female"),"Small Family Size Female",AND(E307=0,C307="male"),"Small Family Size Male",AND(E307&gt;=1,E307&lt;=2),"Normal Family Size",E307&gt;=3,"Large Family Size")</f>
        <v>Small Family Size Male</v>
      </c>
      <c r="Q307" cm="1">
        <f t="array" ref="Q307">_xlfn.IFS(P307="Small Family Size Female",1,P307="Small Family Size Male",2,P307="Normal Family Size",3,P307="Large Family Size",4)</f>
        <v>2</v>
      </c>
      <c r="R307" t="str" cm="1">
        <f t="array" ref="R307">_xlfn.IFS(AND(E307=0,F307="yes"),"Small Family Size smoker",AND(E307=0,F307="no"),"Small Family Size non-smoker",AND(E307&gt;=1,E307&lt;=2),"Normal Family Size",E307&gt;=3,"Large Family Size")</f>
        <v>Small Family Size non-smoker</v>
      </c>
      <c r="S307" cm="1">
        <f t="array" ref="S307">_xlfn.IFS(R307="Small Family Size smoker",1,R307="Small Family Size non-smoker",2,R307="Normal Family Size",3,R307="Large Family Size",4)</f>
        <v>2</v>
      </c>
      <c r="T307" s="1" t="str">
        <f t="shared" si="8"/>
        <v>Above Average</v>
      </c>
      <c r="U307" s="2">
        <f t="shared" si="9"/>
        <v>1</v>
      </c>
      <c r="V307" t="str" cm="1">
        <f t="array" ref="V307">_xlfn.IFS(AND(K307="Small Family Size",U307=1),"SFS_AA",AND(K307="Small Family Size",U307=0),"SFS_BA",AND(K307="Normal Family Size",OR(U307=1,U307=0)),"NFS",AND(K307="Large Family Size",OR(U307=1,U307=0)),"LFS")</f>
        <v>SFS_AA</v>
      </c>
      <c r="W307" cm="1">
        <f t="array" ref="W307">_xlfn.IFS(V307="SFS_BA",1,V307="SFS_AA",2,V307="NFS",3,V307="LFS",4)</f>
        <v>2</v>
      </c>
      <c r="Y307" s="1"/>
    </row>
    <row r="308" spans="1:25" x14ac:dyDescent="0.45">
      <c r="A308">
        <v>735</v>
      </c>
      <c r="B308">
        <v>58</v>
      </c>
      <c r="C308" t="s">
        <v>23</v>
      </c>
      <c r="D308">
        <v>35.700000000000003</v>
      </c>
      <c r="E308">
        <v>0</v>
      </c>
      <c r="F308" t="s">
        <v>24</v>
      </c>
      <c r="G308" t="s">
        <v>19</v>
      </c>
      <c r="H308">
        <v>11362.76</v>
      </c>
      <c r="I308" t="str" cm="1">
        <f t="array" ref="I308">_xlfn.IFS(D308&lt;18.5,"Underweight",AND(D308&gt;=18.5,D308&lt;=24.9),"Normal weight",AND(D308&gt;=25,D308&lt;=29.9),"Overweight",D308&gt;=30,"Obese")</f>
        <v>Obese</v>
      </c>
      <c r="J308" cm="1">
        <f t="array" ref="J308">_xlfn.IFS(I308="Underweight",1,I308="Normal weight",2,I308="Overweight",3,I308="Obese",4)</f>
        <v>4</v>
      </c>
      <c r="K308" t="str" cm="1">
        <f t="array" ref="K308">_xlfn.IFS(E308=0,"Small Family Size",AND(E308&gt;=1,E308&lt;=2),"Normal Family Size",E308&gt;=3,"Large Family Size")</f>
        <v>Small Family Size</v>
      </c>
      <c r="L308" cm="1">
        <f t="array" ref="L308">_xlfn.IFS(K308="Small Family Size",1,K308="Normal Family Size",2,K308="Large Family Size",3)</f>
        <v>1</v>
      </c>
      <c r="M308" cm="1">
        <f t="array" ref="M308">_xlfn.IFS(G308="southwest",1,G308="northwest",2,G308="southeast",3,G308="northeast",4)</f>
        <v>1</v>
      </c>
      <c r="N308" t="str" cm="1">
        <f t="array" ref="N308">_xlfn.IFS(AND(E309&gt;=0,E309&lt;=2),"Normal Family Size",E309&gt;=3,"Large Family Size")</f>
        <v>Normal Family Size</v>
      </c>
      <c r="P308" t="str" cm="1">
        <f t="array" ref="P308">_xlfn.IFS(AND(E308=0,C308="female"),"Small Family Size Female",AND(E308=0,C308="male"),"Small Family Size Male",AND(E308&gt;=1,E308&lt;=2),"Normal Family Size",E308&gt;=3,"Large Family Size")</f>
        <v>Small Family Size Male</v>
      </c>
      <c r="Q308" cm="1">
        <f t="array" ref="Q308">_xlfn.IFS(P308="Small Family Size Female",1,P308="Small Family Size Male",2,P308="Normal Family Size",3,P308="Large Family Size",4)</f>
        <v>2</v>
      </c>
      <c r="R308" t="str" cm="1">
        <f t="array" ref="R308">_xlfn.IFS(AND(E308=0,F308="yes"),"Small Family Size smoker",AND(E308=0,F308="no"),"Small Family Size non-smoker",AND(E308&gt;=1,E308&lt;=2),"Normal Family Size",E308&gt;=3,"Large Family Size")</f>
        <v>Small Family Size non-smoker</v>
      </c>
      <c r="S308" cm="1">
        <f t="array" ref="S308">_xlfn.IFS(R308="Small Family Size smoker",1,R308="Small Family Size non-smoker",2,R308="Normal Family Size",3,R308="Large Family Size",4)</f>
        <v>2</v>
      </c>
      <c r="T308" s="1" t="str">
        <f t="shared" si="8"/>
        <v>Above Average</v>
      </c>
      <c r="U308" s="2">
        <f t="shared" si="9"/>
        <v>1</v>
      </c>
      <c r="V308" t="str" cm="1">
        <f t="array" ref="V308">_xlfn.IFS(AND(K308="Small Family Size",U308=1),"SFS_AA",AND(K308="Small Family Size",U308=0),"SFS_BA",AND(K308="Normal Family Size",OR(U308=1,U308=0)),"NFS",AND(K308="Large Family Size",OR(U308=1,U308=0)),"LFS")</f>
        <v>SFS_AA</v>
      </c>
      <c r="W308" cm="1">
        <f t="array" ref="W308">_xlfn.IFS(V308="SFS_BA",1,V308="SFS_AA",2,V308="NFS",3,V308="LFS",4)</f>
        <v>2</v>
      </c>
      <c r="Y308" s="1"/>
    </row>
    <row r="309" spans="1:25" x14ac:dyDescent="0.45">
      <c r="A309">
        <v>733</v>
      </c>
      <c r="B309">
        <v>51</v>
      </c>
      <c r="C309" t="s">
        <v>23</v>
      </c>
      <c r="D309">
        <v>22.4</v>
      </c>
      <c r="E309">
        <v>0</v>
      </c>
      <c r="F309" t="s">
        <v>24</v>
      </c>
      <c r="G309" t="s">
        <v>22</v>
      </c>
      <c r="H309">
        <v>9361.33</v>
      </c>
      <c r="I309" t="str" cm="1">
        <f t="array" ref="I309">_xlfn.IFS(D309&lt;18.5,"Underweight",AND(D309&gt;=18.5,D309&lt;=24.9),"Normal weight",AND(D309&gt;=25,D309&lt;=29.9),"Overweight",D309&gt;=30,"Obese")</f>
        <v>Normal weight</v>
      </c>
      <c r="J309" cm="1">
        <f t="array" ref="J309">_xlfn.IFS(I309="Underweight",1,I309="Normal weight",2,I309="Overweight",3,I309="Obese",4)</f>
        <v>2</v>
      </c>
      <c r="K309" t="str" cm="1">
        <f t="array" ref="K309">_xlfn.IFS(E309=0,"Small Family Size",AND(E309&gt;=1,E309&lt;=2),"Normal Family Size",E309&gt;=3,"Large Family Size")</f>
        <v>Small Family Size</v>
      </c>
      <c r="L309" cm="1">
        <f t="array" ref="L309">_xlfn.IFS(K309="Small Family Size",1,K309="Normal Family Size",2,K309="Large Family Size",3)</f>
        <v>1</v>
      </c>
      <c r="M309" cm="1">
        <f t="array" ref="M309">_xlfn.IFS(G309="southwest",1,G309="northwest",2,G309="southeast",3,G309="northeast",4)</f>
        <v>4</v>
      </c>
      <c r="N309" t="str" cm="1">
        <f t="array" ref="N309">_xlfn.IFS(AND(E310&gt;=0,E310&lt;=2),"Normal Family Size",E310&gt;=3,"Large Family Size")</f>
        <v>Normal Family Size</v>
      </c>
      <c r="P309" t="str" cm="1">
        <f t="array" ref="P309">_xlfn.IFS(AND(E309=0,C309="female"),"Small Family Size Female",AND(E309=0,C309="male"),"Small Family Size Male",AND(E309&gt;=1,E309&lt;=2),"Normal Family Size",E309&gt;=3,"Large Family Size")</f>
        <v>Small Family Size Male</v>
      </c>
      <c r="Q309" cm="1">
        <f t="array" ref="Q309">_xlfn.IFS(P309="Small Family Size Female",1,P309="Small Family Size Male",2,P309="Normal Family Size",3,P309="Large Family Size",4)</f>
        <v>2</v>
      </c>
      <c r="R309" t="str" cm="1">
        <f t="array" ref="R309">_xlfn.IFS(AND(E309=0,F309="yes"),"Small Family Size smoker",AND(E309=0,F309="no"),"Small Family Size non-smoker",AND(E309&gt;=1,E309&lt;=2),"Normal Family Size",E309&gt;=3,"Large Family Size")</f>
        <v>Small Family Size non-smoker</v>
      </c>
      <c r="S309" cm="1">
        <f t="array" ref="S309">_xlfn.IFS(R309="Small Family Size smoker",1,R309="Small Family Size non-smoker",2,R309="Normal Family Size",3,R309="Large Family Size",4)</f>
        <v>2</v>
      </c>
      <c r="T309" s="1" t="str">
        <f t="shared" si="8"/>
        <v>Above Average</v>
      </c>
      <c r="U309" s="2">
        <f t="shared" si="9"/>
        <v>1</v>
      </c>
      <c r="V309" t="str" cm="1">
        <f t="array" ref="V309">_xlfn.IFS(AND(K309="Small Family Size",U309=1),"SFS_AA",AND(K309="Small Family Size",U309=0),"SFS_BA",AND(K309="Normal Family Size",OR(U309=1,U309=0)),"NFS",AND(K309="Large Family Size",OR(U309=1,U309=0)),"LFS")</f>
        <v>SFS_AA</v>
      </c>
      <c r="W309" cm="1">
        <f t="array" ref="W309">_xlfn.IFS(V309="SFS_BA",1,V309="SFS_AA",2,V309="NFS",3,V309="LFS",4)</f>
        <v>2</v>
      </c>
      <c r="Y309" s="1"/>
    </row>
    <row r="310" spans="1:25" x14ac:dyDescent="0.45">
      <c r="A310">
        <v>724</v>
      </c>
      <c r="B310">
        <v>61</v>
      </c>
      <c r="C310" t="s">
        <v>23</v>
      </c>
      <c r="D310">
        <v>43.4</v>
      </c>
      <c r="E310">
        <v>0</v>
      </c>
      <c r="F310" t="s">
        <v>24</v>
      </c>
      <c r="G310" t="s">
        <v>19</v>
      </c>
      <c r="H310">
        <v>12574.05</v>
      </c>
      <c r="I310" t="str" cm="1">
        <f t="array" ref="I310">_xlfn.IFS(D310&lt;18.5,"Underweight",AND(D310&gt;=18.5,D310&lt;=24.9),"Normal weight",AND(D310&gt;=25,D310&lt;=29.9),"Overweight",D310&gt;=30,"Obese")</f>
        <v>Obese</v>
      </c>
      <c r="J310" cm="1">
        <f t="array" ref="J310">_xlfn.IFS(I310="Underweight",1,I310="Normal weight",2,I310="Overweight",3,I310="Obese",4)</f>
        <v>4</v>
      </c>
      <c r="K310" t="str" cm="1">
        <f t="array" ref="K310">_xlfn.IFS(E310=0,"Small Family Size",AND(E310&gt;=1,E310&lt;=2),"Normal Family Size",E310&gt;=3,"Large Family Size")</f>
        <v>Small Family Size</v>
      </c>
      <c r="L310" cm="1">
        <f t="array" ref="L310">_xlfn.IFS(K310="Small Family Size",1,K310="Normal Family Size",2,K310="Large Family Size",3)</f>
        <v>1</v>
      </c>
      <c r="M310" cm="1">
        <f t="array" ref="M310">_xlfn.IFS(G310="southwest",1,G310="northwest",2,G310="southeast",3,G310="northeast",4)</f>
        <v>1</v>
      </c>
      <c r="N310" t="str" cm="1">
        <f t="array" ref="N310">_xlfn.IFS(AND(E311&gt;=0,E311&lt;=2),"Normal Family Size",E311&gt;=3,"Large Family Size")</f>
        <v>Normal Family Size</v>
      </c>
      <c r="P310" t="str" cm="1">
        <f t="array" ref="P310">_xlfn.IFS(AND(E310=0,C310="female"),"Small Family Size Female",AND(E310=0,C310="male"),"Small Family Size Male",AND(E310&gt;=1,E310&lt;=2),"Normal Family Size",E310&gt;=3,"Large Family Size")</f>
        <v>Small Family Size Male</v>
      </c>
      <c r="Q310" cm="1">
        <f t="array" ref="Q310">_xlfn.IFS(P310="Small Family Size Female",1,P310="Small Family Size Male",2,P310="Normal Family Size",3,P310="Large Family Size",4)</f>
        <v>2</v>
      </c>
      <c r="R310" t="str" cm="1">
        <f t="array" ref="R310">_xlfn.IFS(AND(E310=0,F310="yes"),"Small Family Size smoker",AND(E310=0,F310="no"),"Small Family Size non-smoker",AND(E310&gt;=1,E310&lt;=2),"Normal Family Size",E310&gt;=3,"Large Family Size")</f>
        <v>Small Family Size non-smoker</v>
      </c>
      <c r="S310" cm="1">
        <f t="array" ref="S310">_xlfn.IFS(R310="Small Family Size smoker",1,R310="Small Family Size non-smoker",2,R310="Normal Family Size",3,R310="Large Family Size",4)</f>
        <v>2</v>
      </c>
      <c r="T310" s="1" t="str">
        <f t="shared" si="8"/>
        <v>Above Average</v>
      </c>
      <c r="U310" s="2">
        <f t="shared" si="9"/>
        <v>1</v>
      </c>
      <c r="V310" t="str" cm="1">
        <f t="array" ref="V310">_xlfn.IFS(AND(K310="Small Family Size",U310=1),"SFS_AA",AND(K310="Small Family Size",U310=0),"SFS_BA",AND(K310="Normal Family Size",OR(U310=1,U310=0)),"NFS",AND(K310="Large Family Size",OR(U310=1,U310=0)),"LFS")</f>
        <v>SFS_AA</v>
      </c>
      <c r="W310" cm="1">
        <f t="array" ref="W310">_xlfn.IFS(V310="SFS_BA",1,V310="SFS_AA",2,V310="NFS",3,V310="LFS",4)</f>
        <v>2</v>
      </c>
      <c r="Y310" s="1"/>
    </row>
    <row r="311" spans="1:25" x14ac:dyDescent="0.45">
      <c r="A311">
        <v>713</v>
      </c>
      <c r="B311">
        <v>56</v>
      </c>
      <c r="C311" t="s">
        <v>23</v>
      </c>
      <c r="D311">
        <v>25.9</v>
      </c>
      <c r="E311">
        <v>0</v>
      </c>
      <c r="F311" t="s">
        <v>24</v>
      </c>
      <c r="G311" t="s">
        <v>22</v>
      </c>
      <c r="H311">
        <v>11165.42</v>
      </c>
      <c r="I311" t="str" cm="1">
        <f t="array" ref="I311">_xlfn.IFS(D311&lt;18.5,"Underweight",AND(D311&gt;=18.5,D311&lt;=24.9),"Normal weight",AND(D311&gt;=25,D311&lt;=29.9),"Overweight",D311&gt;=30,"Obese")</f>
        <v>Overweight</v>
      </c>
      <c r="J311" cm="1">
        <f t="array" ref="J311">_xlfn.IFS(I311="Underweight",1,I311="Normal weight",2,I311="Overweight",3,I311="Obese",4)</f>
        <v>3</v>
      </c>
      <c r="K311" t="str" cm="1">
        <f t="array" ref="K311">_xlfn.IFS(E311=0,"Small Family Size",AND(E311&gt;=1,E311&lt;=2),"Normal Family Size",E311&gt;=3,"Large Family Size")</f>
        <v>Small Family Size</v>
      </c>
      <c r="L311" cm="1">
        <f t="array" ref="L311">_xlfn.IFS(K311="Small Family Size",1,K311="Normal Family Size",2,K311="Large Family Size",3)</f>
        <v>1</v>
      </c>
      <c r="M311" cm="1">
        <f t="array" ref="M311">_xlfn.IFS(G311="southwest",1,G311="northwest",2,G311="southeast",3,G311="northeast",4)</f>
        <v>4</v>
      </c>
      <c r="N311" t="str" cm="1">
        <f t="array" ref="N311">_xlfn.IFS(AND(E312&gt;=0,E312&lt;=2),"Normal Family Size",E312&gt;=3,"Large Family Size")</f>
        <v>Normal Family Size</v>
      </c>
      <c r="P311" t="str" cm="1">
        <f t="array" ref="P311">_xlfn.IFS(AND(E311=0,C311="female"),"Small Family Size Female",AND(E311=0,C311="male"),"Small Family Size Male",AND(E311&gt;=1,E311&lt;=2),"Normal Family Size",E311&gt;=3,"Large Family Size")</f>
        <v>Small Family Size Male</v>
      </c>
      <c r="Q311" cm="1">
        <f t="array" ref="Q311">_xlfn.IFS(P311="Small Family Size Female",1,P311="Small Family Size Male",2,P311="Normal Family Size",3,P311="Large Family Size",4)</f>
        <v>2</v>
      </c>
      <c r="R311" t="str" cm="1">
        <f t="array" ref="R311">_xlfn.IFS(AND(E311=0,F311="yes"),"Small Family Size smoker",AND(E311=0,F311="no"),"Small Family Size non-smoker",AND(E311&gt;=1,E311&lt;=2),"Normal Family Size",E311&gt;=3,"Large Family Size")</f>
        <v>Small Family Size non-smoker</v>
      </c>
      <c r="S311" cm="1">
        <f t="array" ref="S311">_xlfn.IFS(R311="Small Family Size smoker",1,R311="Small Family Size non-smoker",2,R311="Normal Family Size",3,R311="Large Family Size",4)</f>
        <v>2</v>
      </c>
      <c r="T311" s="1" t="str">
        <f t="shared" si="8"/>
        <v>Above Average</v>
      </c>
      <c r="U311" s="2">
        <f t="shared" si="9"/>
        <v>1</v>
      </c>
      <c r="V311" t="str" cm="1">
        <f t="array" ref="V311">_xlfn.IFS(AND(K311="Small Family Size",U311=1),"SFS_AA",AND(K311="Small Family Size",U311=0),"SFS_BA",AND(K311="Normal Family Size",OR(U311=1,U311=0)),"NFS",AND(K311="Large Family Size",OR(U311=1,U311=0)),"LFS")</f>
        <v>SFS_AA</v>
      </c>
      <c r="W311" cm="1">
        <f t="array" ref="W311">_xlfn.IFS(V311="SFS_BA",1,V311="SFS_AA",2,V311="NFS",3,V311="LFS",4)</f>
        <v>2</v>
      </c>
      <c r="Y311" s="1"/>
    </row>
    <row r="312" spans="1:25" x14ac:dyDescent="0.45">
      <c r="A312">
        <v>712</v>
      </c>
      <c r="B312">
        <v>56</v>
      </c>
      <c r="C312" t="s">
        <v>23</v>
      </c>
      <c r="D312">
        <v>39.6</v>
      </c>
      <c r="E312">
        <v>0</v>
      </c>
      <c r="F312" t="s">
        <v>24</v>
      </c>
      <c r="G312" t="s">
        <v>19</v>
      </c>
      <c r="H312">
        <v>10601.41</v>
      </c>
      <c r="I312" t="str" cm="1">
        <f t="array" ref="I312">_xlfn.IFS(D312&lt;18.5,"Underweight",AND(D312&gt;=18.5,D312&lt;=24.9),"Normal weight",AND(D312&gt;=25,D312&lt;=29.9),"Overweight",D312&gt;=30,"Obese")</f>
        <v>Obese</v>
      </c>
      <c r="J312" cm="1">
        <f t="array" ref="J312">_xlfn.IFS(I312="Underweight",1,I312="Normal weight",2,I312="Overweight",3,I312="Obese",4)</f>
        <v>4</v>
      </c>
      <c r="K312" t="str" cm="1">
        <f t="array" ref="K312">_xlfn.IFS(E312=0,"Small Family Size",AND(E312&gt;=1,E312&lt;=2),"Normal Family Size",E312&gt;=3,"Large Family Size")</f>
        <v>Small Family Size</v>
      </c>
      <c r="L312" cm="1">
        <f t="array" ref="L312">_xlfn.IFS(K312="Small Family Size",1,K312="Normal Family Size",2,K312="Large Family Size",3)</f>
        <v>1</v>
      </c>
      <c r="M312" cm="1">
        <f t="array" ref="M312">_xlfn.IFS(G312="southwest",1,G312="northwest",2,G312="southeast",3,G312="northeast",4)</f>
        <v>1</v>
      </c>
      <c r="N312" t="str" cm="1">
        <f t="array" ref="N312">_xlfn.IFS(AND(E313&gt;=0,E313&lt;=2),"Normal Family Size",E313&gt;=3,"Large Family Size")</f>
        <v>Normal Family Size</v>
      </c>
      <c r="P312" t="str" cm="1">
        <f t="array" ref="P312">_xlfn.IFS(AND(E312=0,C312="female"),"Small Family Size Female",AND(E312=0,C312="male"),"Small Family Size Male",AND(E312&gt;=1,E312&lt;=2),"Normal Family Size",E312&gt;=3,"Large Family Size")</f>
        <v>Small Family Size Male</v>
      </c>
      <c r="Q312" cm="1">
        <f t="array" ref="Q312">_xlfn.IFS(P312="Small Family Size Female",1,P312="Small Family Size Male",2,P312="Normal Family Size",3,P312="Large Family Size",4)</f>
        <v>2</v>
      </c>
      <c r="R312" t="str" cm="1">
        <f t="array" ref="R312">_xlfn.IFS(AND(E312=0,F312="yes"),"Small Family Size smoker",AND(E312=0,F312="no"),"Small Family Size non-smoker",AND(E312&gt;=1,E312&lt;=2),"Normal Family Size",E312&gt;=3,"Large Family Size")</f>
        <v>Small Family Size non-smoker</v>
      </c>
      <c r="S312" cm="1">
        <f t="array" ref="S312">_xlfn.IFS(R312="Small Family Size smoker",1,R312="Small Family Size non-smoker",2,R312="Normal Family Size",3,R312="Large Family Size",4)</f>
        <v>2</v>
      </c>
      <c r="T312" s="1" t="str">
        <f t="shared" si="8"/>
        <v>Above Average</v>
      </c>
      <c r="U312" s="2">
        <f t="shared" si="9"/>
        <v>1</v>
      </c>
      <c r="V312" t="str" cm="1">
        <f t="array" ref="V312">_xlfn.IFS(AND(K312="Small Family Size",U312=1),"SFS_AA",AND(K312="Small Family Size",U312=0),"SFS_BA",AND(K312="Normal Family Size",OR(U312=1,U312=0)),"NFS",AND(K312="Large Family Size",OR(U312=1,U312=0)),"LFS")</f>
        <v>SFS_AA</v>
      </c>
      <c r="W312" cm="1">
        <f t="array" ref="W312">_xlfn.IFS(V312="SFS_BA",1,V312="SFS_AA",2,V312="NFS",3,V312="LFS",4)</f>
        <v>2</v>
      </c>
      <c r="Y312" s="1"/>
    </row>
    <row r="313" spans="1:25" x14ac:dyDescent="0.45">
      <c r="A313">
        <v>705</v>
      </c>
      <c r="B313">
        <v>60</v>
      </c>
      <c r="C313" t="s">
        <v>23</v>
      </c>
      <c r="D313">
        <v>29.6</v>
      </c>
      <c r="E313">
        <v>0</v>
      </c>
      <c r="F313" t="s">
        <v>24</v>
      </c>
      <c r="G313" t="s">
        <v>22</v>
      </c>
      <c r="H313">
        <v>12731</v>
      </c>
      <c r="I313" t="str" cm="1">
        <f t="array" ref="I313">_xlfn.IFS(D313&lt;18.5,"Underweight",AND(D313&gt;=18.5,D313&lt;=24.9),"Normal weight",AND(D313&gt;=25,D313&lt;=29.9),"Overweight",D313&gt;=30,"Obese")</f>
        <v>Overweight</v>
      </c>
      <c r="J313" cm="1">
        <f t="array" ref="J313">_xlfn.IFS(I313="Underweight",1,I313="Normal weight",2,I313="Overweight",3,I313="Obese",4)</f>
        <v>3</v>
      </c>
      <c r="K313" t="str" cm="1">
        <f t="array" ref="K313">_xlfn.IFS(E313=0,"Small Family Size",AND(E313&gt;=1,E313&lt;=2),"Normal Family Size",E313&gt;=3,"Large Family Size")</f>
        <v>Small Family Size</v>
      </c>
      <c r="L313" cm="1">
        <f t="array" ref="L313">_xlfn.IFS(K313="Small Family Size",1,K313="Normal Family Size",2,K313="Large Family Size",3)</f>
        <v>1</v>
      </c>
      <c r="M313" cm="1">
        <f t="array" ref="M313">_xlfn.IFS(G313="southwest",1,G313="northwest",2,G313="southeast",3,G313="northeast",4)</f>
        <v>4</v>
      </c>
      <c r="N313" t="str" cm="1">
        <f t="array" ref="N313">_xlfn.IFS(AND(E314&gt;=0,E314&lt;=2),"Normal Family Size",E314&gt;=3,"Large Family Size")</f>
        <v>Normal Family Size</v>
      </c>
      <c r="P313" t="str" cm="1">
        <f t="array" ref="P313">_xlfn.IFS(AND(E313=0,C313="female"),"Small Family Size Female",AND(E313=0,C313="male"),"Small Family Size Male",AND(E313&gt;=1,E313&lt;=2),"Normal Family Size",E313&gt;=3,"Large Family Size")</f>
        <v>Small Family Size Male</v>
      </c>
      <c r="Q313" cm="1">
        <f t="array" ref="Q313">_xlfn.IFS(P313="Small Family Size Female",1,P313="Small Family Size Male",2,P313="Normal Family Size",3,P313="Large Family Size",4)</f>
        <v>2</v>
      </c>
      <c r="R313" t="str" cm="1">
        <f t="array" ref="R313">_xlfn.IFS(AND(E313=0,F313="yes"),"Small Family Size smoker",AND(E313=0,F313="no"),"Small Family Size non-smoker",AND(E313&gt;=1,E313&lt;=2),"Normal Family Size",E313&gt;=3,"Large Family Size")</f>
        <v>Small Family Size non-smoker</v>
      </c>
      <c r="S313" cm="1">
        <f t="array" ref="S313">_xlfn.IFS(R313="Small Family Size smoker",1,R313="Small Family Size non-smoker",2,R313="Normal Family Size",3,R313="Large Family Size",4)</f>
        <v>2</v>
      </c>
      <c r="T313" s="1" t="str">
        <f t="shared" si="8"/>
        <v>Above Average</v>
      </c>
      <c r="U313" s="2">
        <f t="shared" si="9"/>
        <v>1</v>
      </c>
      <c r="V313" t="str" cm="1">
        <f t="array" ref="V313">_xlfn.IFS(AND(K313="Small Family Size",U313=1),"SFS_AA",AND(K313="Small Family Size",U313=0),"SFS_BA",AND(K313="Normal Family Size",OR(U313=1,U313=0)),"NFS",AND(K313="Large Family Size",OR(U313=1,U313=0)),"LFS")</f>
        <v>SFS_AA</v>
      </c>
      <c r="W313" cm="1">
        <f t="array" ref="W313">_xlfn.IFS(V313="SFS_BA",1,V313="SFS_AA",2,V313="NFS",3,V313="LFS",4)</f>
        <v>2</v>
      </c>
      <c r="Y313" s="1"/>
    </row>
    <row r="314" spans="1:25" x14ac:dyDescent="0.45">
      <c r="A314">
        <v>693</v>
      </c>
      <c r="B314">
        <v>52</v>
      </c>
      <c r="C314" t="s">
        <v>23</v>
      </c>
      <c r="D314">
        <v>34.1</v>
      </c>
      <c r="E314">
        <v>0</v>
      </c>
      <c r="F314" t="s">
        <v>24</v>
      </c>
      <c r="G314" t="s">
        <v>21</v>
      </c>
      <c r="H314">
        <v>9140.9500000000007</v>
      </c>
      <c r="I314" t="str" cm="1">
        <f t="array" ref="I314">_xlfn.IFS(D314&lt;18.5,"Underweight",AND(D314&gt;=18.5,D314&lt;=24.9),"Normal weight",AND(D314&gt;=25,D314&lt;=29.9),"Overweight",D314&gt;=30,"Obese")</f>
        <v>Obese</v>
      </c>
      <c r="J314" cm="1">
        <f t="array" ref="J314">_xlfn.IFS(I314="Underweight",1,I314="Normal weight",2,I314="Overweight",3,I314="Obese",4)</f>
        <v>4</v>
      </c>
      <c r="K314" t="str" cm="1">
        <f t="array" ref="K314">_xlfn.IFS(E314=0,"Small Family Size",AND(E314&gt;=1,E314&lt;=2),"Normal Family Size",E314&gt;=3,"Large Family Size")</f>
        <v>Small Family Size</v>
      </c>
      <c r="L314" cm="1">
        <f t="array" ref="L314">_xlfn.IFS(K314="Small Family Size",1,K314="Normal Family Size",2,K314="Large Family Size",3)</f>
        <v>1</v>
      </c>
      <c r="M314" cm="1">
        <f t="array" ref="M314">_xlfn.IFS(G314="southwest",1,G314="northwest",2,G314="southeast",3,G314="northeast",4)</f>
        <v>3</v>
      </c>
      <c r="N314" t="str" cm="1">
        <f t="array" ref="N314">_xlfn.IFS(AND(E315&gt;=0,E315&lt;=2),"Normal Family Size",E315&gt;=3,"Large Family Size")</f>
        <v>Normal Family Size</v>
      </c>
      <c r="P314" t="str" cm="1">
        <f t="array" ref="P314">_xlfn.IFS(AND(E314=0,C314="female"),"Small Family Size Female",AND(E314=0,C314="male"),"Small Family Size Male",AND(E314&gt;=1,E314&lt;=2),"Normal Family Size",E314&gt;=3,"Large Family Size")</f>
        <v>Small Family Size Male</v>
      </c>
      <c r="Q314" cm="1">
        <f t="array" ref="Q314">_xlfn.IFS(P314="Small Family Size Female",1,P314="Small Family Size Male",2,P314="Normal Family Size",3,P314="Large Family Size",4)</f>
        <v>2</v>
      </c>
      <c r="R314" t="str" cm="1">
        <f t="array" ref="R314">_xlfn.IFS(AND(E314=0,F314="yes"),"Small Family Size smoker",AND(E314=0,F314="no"),"Small Family Size non-smoker",AND(E314&gt;=1,E314&lt;=2),"Normal Family Size",E314&gt;=3,"Large Family Size")</f>
        <v>Small Family Size non-smoker</v>
      </c>
      <c r="S314" cm="1">
        <f t="array" ref="S314">_xlfn.IFS(R314="Small Family Size smoker",1,R314="Small Family Size non-smoker",2,R314="Normal Family Size",3,R314="Large Family Size",4)</f>
        <v>2</v>
      </c>
      <c r="T314" s="1" t="str">
        <f t="shared" si="8"/>
        <v>Above Average</v>
      </c>
      <c r="U314" s="2">
        <f t="shared" si="9"/>
        <v>1</v>
      </c>
      <c r="V314" t="str" cm="1">
        <f t="array" ref="V314">_xlfn.IFS(AND(K314="Small Family Size",U314=1),"SFS_AA",AND(K314="Small Family Size",U314=0),"SFS_BA",AND(K314="Normal Family Size",OR(U314=1,U314=0)),"NFS",AND(K314="Large Family Size",OR(U314=1,U314=0)),"LFS")</f>
        <v>SFS_AA</v>
      </c>
      <c r="W314" cm="1">
        <f t="array" ref="W314">_xlfn.IFS(V314="SFS_BA",1,V314="SFS_AA",2,V314="NFS",3,V314="LFS",4)</f>
        <v>2</v>
      </c>
      <c r="Y314" s="1"/>
    </row>
    <row r="315" spans="1:25" x14ac:dyDescent="0.45">
      <c r="A315">
        <v>684</v>
      </c>
      <c r="B315">
        <v>21</v>
      </c>
      <c r="C315" t="s">
        <v>23</v>
      </c>
      <c r="D315">
        <v>31</v>
      </c>
      <c r="E315">
        <v>0</v>
      </c>
      <c r="F315" t="s">
        <v>24</v>
      </c>
      <c r="G315" t="s">
        <v>21</v>
      </c>
      <c r="H315">
        <v>16586.5</v>
      </c>
      <c r="I315" t="str" cm="1">
        <f t="array" ref="I315">_xlfn.IFS(D315&lt;18.5,"Underweight",AND(D315&gt;=18.5,D315&lt;=24.9),"Normal weight",AND(D315&gt;=25,D315&lt;=29.9),"Overweight",D315&gt;=30,"Obese")</f>
        <v>Obese</v>
      </c>
      <c r="J315" cm="1">
        <f t="array" ref="J315">_xlfn.IFS(I315="Underweight",1,I315="Normal weight",2,I315="Overweight",3,I315="Obese",4)</f>
        <v>4</v>
      </c>
      <c r="K315" t="str" cm="1">
        <f t="array" ref="K315">_xlfn.IFS(E315=0,"Small Family Size",AND(E315&gt;=1,E315&lt;=2),"Normal Family Size",E315&gt;=3,"Large Family Size")</f>
        <v>Small Family Size</v>
      </c>
      <c r="L315" cm="1">
        <f t="array" ref="L315">_xlfn.IFS(K315="Small Family Size",1,K315="Normal Family Size",2,K315="Large Family Size",3)</f>
        <v>1</v>
      </c>
      <c r="M315" cm="1">
        <f t="array" ref="M315">_xlfn.IFS(G315="southwest",1,G315="northwest",2,G315="southeast",3,G315="northeast",4)</f>
        <v>3</v>
      </c>
      <c r="N315" t="str" cm="1">
        <f t="array" ref="N315">_xlfn.IFS(AND(E316&gt;=0,E316&lt;=2),"Normal Family Size",E316&gt;=3,"Large Family Size")</f>
        <v>Normal Family Size</v>
      </c>
      <c r="P315" t="str" cm="1">
        <f t="array" ref="P315">_xlfn.IFS(AND(E315=0,C315="female"),"Small Family Size Female",AND(E315=0,C315="male"),"Small Family Size Male",AND(E315&gt;=1,E315&lt;=2),"Normal Family Size",E315&gt;=3,"Large Family Size")</f>
        <v>Small Family Size Male</v>
      </c>
      <c r="Q315" cm="1">
        <f t="array" ref="Q315">_xlfn.IFS(P315="Small Family Size Female",1,P315="Small Family Size Male",2,P315="Normal Family Size",3,P315="Large Family Size",4)</f>
        <v>2</v>
      </c>
      <c r="R315" t="str" cm="1">
        <f t="array" ref="R315">_xlfn.IFS(AND(E315=0,F315="yes"),"Small Family Size smoker",AND(E315=0,F315="no"),"Small Family Size non-smoker",AND(E315&gt;=1,E315&lt;=2),"Normal Family Size",E315&gt;=3,"Large Family Size")</f>
        <v>Small Family Size non-smoker</v>
      </c>
      <c r="S315" cm="1">
        <f t="array" ref="S315">_xlfn.IFS(R315="Small Family Size smoker",1,R315="Small Family Size non-smoker",2,R315="Normal Family Size",3,R315="Large Family Size",4)</f>
        <v>2</v>
      </c>
      <c r="T315" s="1" t="str">
        <f t="shared" si="8"/>
        <v>Above Average</v>
      </c>
      <c r="U315" s="2">
        <f t="shared" si="9"/>
        <v>1</v>
      </c>
      <c r="V315" t="str" cm="1">
        <f t="array" ref="V315">_xlfn.IFS(AND(K315="Small Family Size",U315=1),"SFS_AA",AND(K315="Small Family Size",U315=0),"SFS_BA",AND(K315="Normal Family Size",OR(U315=1,U315=0)),"NFS",AND(K315="Large Family Size",OR(U315=1,U315=0)),"LFS")</f>
        <v>SFS_AA</v>
      </c>
      <c r="W315" cm="1">
        <f t="array" ref="W315">_xlfn.IFS(V315="SFS_BA",1,V315="SFS_AA",2,V315="NFS",3,V315="LFS",4)</f>
        <v>2</v>
      </c>
      <c r="Y315" s="1"/>
    </row>
    <row r="316" spans="1:25" x14ac:dyDescent="0.45">
      <c r="A316">
        <v>670</v>
      </c>
      <c r="B316">
        <v>33</v>
      </c>
      <c r="C316" t="s">
        <v>23</v>
      </c>
      <c r="D316">
        <v>35.200000000000003</v>
      </c>
      <c r="E316">
        <v>0</v>
      </c>
      <c r="F316" t="s">
        <v>24</v>
      </c>
      <c r="G316" t="s">
        <v>22</v>
      </c>
      <c r="H316">
        <v>12404.88</v>
      </c>
      <c r="I316" t="str" cm="1">
        <f t="array" ref="I316">_xlfn.IFS(D316&lt;18.5,"Underweight",AND(D316&gt;=18.5,D316&lt;=24.9),"Normal weight",AND(D316&gt;=25,D316&lt;=29.9),"Overweight",D316&gt;=30,"Obese")</f>
        <v>Obese</v>
      </c>
      <c r="J316" cm="1">
        <f t="array" ref="J316">_xlfn.IFS(I316="Underweight",1,I316="Normal weight",2,I316="Overweight",3,I316="Obese",4)</f>
        <v>4</v>
      </c>
      <c r="K316" t="str" cm="1">
        <f t="array" ref="K316">_xlfn.IFS(E316=0,"Small Family Size",AND(E316&gt;=1,E316&lt;=2),"Normal Family Size",E316&gt;=3,"Large Family Size")</f>
        <v>Small Family Size</v>
      </c>
      <c r="L316" cm="1">
        <f t="array" ref="L316">_xlfn.IFS(K316="Small Family Size",1,K316="Normal Family Size",2,K316="Large Family Size",3)</f>
        <v>1</v>
      </c>
      <c r="M316" cm="1">
        <f t="array" ref="M316">_xlfn.IFS(G316="southwest",1,G316="northwest",2,G316="southeast",3,G316="northeast",4)</f>
        <v>4</v>
      </c>
      <c r="N316" t="str" cm="1">
        <f t="array" ref="N316">_xlfn.IFS(AND(E317&gt;=0,E317&lt;=2),"Normal Family Size",E317&gt;=3,"Large Family Size")</f>
        <v>Normal Family Size</v>
      </c>
      <c r="P316" t="str" cm="1">
        <f t="array" ref="P316">_xlfn.IFS(AND(E316=0,C316="female"),"Small Family Size Female",AND(E316=0,C316="male"),"Small Family Size Male",AND(E316&gt;=1,E316&lt;=2),"Normal Family Size",E316&gt;=3,"Large Family Size")</f>
        <v>Small Family Size Male</v>
      </c>
      <c r="Q316" cm="1">
        <f t="array" ref="Q316">_xlfn.IFS(P316="Small Family Size Female",1,P316="Small Family Size Male",2,P316="Normal Family Size",3,P316="Large Family Size",4)</f>
        <v>2</v>
      </c>
      <c r="R316" t="str" cm="1">
        <f t="array" ref="R316">_xlfn.IFS(AND(E316=0,F316="yes"),"Small Family Size smoker",AND(E316=0,F316="no"),"Small Family Size non-smoker",AND(E316&gt;=1,E316&lt;=2),"Normal Family Size",E316&gt;=3,"Large Family Size")</f>
        <v>Small Family Size non-smoker</v>
      </c>
      <c r="S316" cm="1">
        <f t="array" ref="S316">_xlfn.IFS(R316="Small Family Size smoker",1,R316="Small Family Size non-smoker",2,R316="Normal Family Size",3,R316="Large Family Size",4)</f>
        <v>2</v>
      </c>
      <c r="T316" s="1" t="str">
        <f t="shared" si="8"/>
        <v>Above Average</v>
      </c>
      <c r="U316" s="2">
        <f t="shared" si="9"/>
        <v>1</v>
      </c>
      <c r="V316" t="str" cm="1">
        <f t="array" ref="V316">_xlfn.IFS(AND(K316="Small Family Size",U316=1),"SFS_AA",AND(K316="Small Family Size",U316=0),"SFS_BA",AND(K316="Normal Family Size",OR(U316=1,U316=0)),"NFS",AND(K316="Large Family Size",OR(U316=1,U316=0)),"LFS")</f>
        <v>SFS_AA</v>
      </c>
      <c r="W316" cm="1">
        <f t="array" ref="W316">_xlfn.IFS(V316="SFS_BA",1,V316="SFS_AA",2,V316="NFS",3,V316="LFS",4)</f>
        <v>2</v>
      </c>
      <c r="Y316" s="1"/>
    </row>
    <row r="317" spans="1:25" x14ac:dyDescent="0.45">
      <c r="A317">
        <v>666</v>
      </c>
      <c r="B317">
        <v>63</v>
      </c>
      <c r="C317" t="s">
        <v>23</v>
      </c>
      <c r="D317">
        <v>36.799999999999997</v>
      </c>
      <c r="E317">
        <v>0</v>
      </c>
      <c r="F317" t="s">
        <v>24</v>
      </c>
      <c r="G317" t="s">
        <v>22</v>
      </c>
      <c r="H317">
        <v>13981.85</v>
      </c>
      <c r="I317" t="str" cm="1">
        <f t="array" ref="I317">_xlfn.IFS(D317&lt;18.5,"Underweight",AND(D317&gt;=18.5,D317&lt;=24.9),"Normal weight",AND(D317&gt;=25,D317&lt;=29.9),"Overweight",D317&gt;=30,"Obese")</f>
        <v>Obese</v>
      </c>
      <c r="J317" cm="1">
        <f t="array" ref="J317">_xlfn.IFS(I317="Underweight",1,I317="Normal weight",2,I317="Overweight",3,I317="Obese",4)</f>
        <v>4</v>
      </c>
      <c r="K317" t="str" cm="1">
        <f t="array" ref="K317">_xlfn.IFS(E317=0,"Small Family Size",AND(E317&gt;=1,E317&lt;=2),"Normal Family Size",E317&gt;=3,"Large Family Size")</f>
        <v>Small Family Size</v>
      </c>
      <c r="L317" cm="1">
        <f t="array" ref="L317">_xlfn.IFS(K317="Small Family Size",1,K317="Normal Family Size",2,K317="Large Family Size",3)</f>
        <v>1</v>
      </c>
      <c r="M317" cm="1">
        <f t="array" ref="M317">_xlfn.IFS(G317="southwest",1,G317="northwest",2,G317="southeast",3,G317="northeast",4)</f>
        <v>4</v>
      </c>
      <c r="N317" t="str" cm="1">
        <f t="array" ref="N317">_xlfn.IFS(AND(E318&gt;=0,E318&lt;=2),"Normal Family Size",E318&gt;=3,"Large Family Size")</f>
        <v>Normal Family Size</v>
      </c>
      <c r="P317" t="str" cm="1">
        <f t="array" ref="P317">_xlfn.IFS(AND(E317=0,C317="female"),"Small Family Size Female",AND(E317=0,C317="male"),"Small Family Size Male",AND(E317&gt;=1,E317&lt;=2),"Normal Family Size",E317&gt;=3,"Large Family Size")</f>
        <v>Small Family Size Male</v>
      </c>
      <c r="Q317" cm="1">
        <f t="array" ref="Q317">_xlfn.IFS(P317="Small Family Size Female",1,P317="Small Family Size Male",2,P317="Normal Family Size",3,P317="Large Family Size",4)</f>
        <v>2</v>
      </c>
      <c r="R317" t="str" cm="1">
        <f t="array" ref="R317">_xlfn.IFS(AND(E317=0,F317="yes"),"Small Family Size smoker",AND(E317=0,F317="no"),"Small Family Size non-smoker",AND(E317&gt;=1,E317&lt;=2),"Normal Family Size",E317&gt;=3,"Large Family Size")</f>
        <v>Small Family Size non-smoker</v>
      </c>
      <c r="S317" cm="1">
        <f t="array" ref="S317">_xlfn.IFS(R317="Small Family Size smoker",1,R317="Small Family Size non-smoker",2,R317="Normal Family Size",3,R317="Large Family Size",4)</f>
        <v>2</v>
      </c>
      <c r="T317" s="1" t="str">
        <f t="shared" si="8"/>
        <v>Above Average</v>
      </c>
      <c r="U317" s="2">
        <f t="shared" si="9"/>
        <v>1</v>
      </c>
      <c r="V317" t="str" cm="1">
        <f t="array" ref="V317">_xlfn.IFS(AND(K317="Small Family Size",U317=1),"SFS_AA",AND(K317="Small Family Size",U317=0),"SFS_BA",AND(K317="Normal Family Size",OR(U317=1,U317=0)),"NFS",AND(K317="Large Family Size",OR(U317=1,U317=0)),"LFS")</f>
        <v>SFS_AA</v>
      </c>
      <c r="W317" cm="1">
        <f t="array" ref="W317">_xlfn.IFS(V317="SFS_BA",1,V317="SFS_AA",2,V317="NFS",3,V317="LFS",4)</f>
        <v>2</v>
      </c>
      <c r="Y317" s="1"/>
    </row>
    <row r="318" spans="1:25" x14ac:dyDescent="0.45">
      <c r="A318">
        <v>665</v>
      </c>
      <c r="B318">
        <v>62</v>
      </c>
      <c r="C318" t="s">
        <v>23</v>
      </c>
      <c r="D318">
        <v>30</v>
      </c>
      <c r="E318">
        <v>0</v>
      </c>
      <c r="F318" t="s">
        <v>24</v>
      </c>
      <c r="G318" t="s">
        <v>20</v>
      </c>
      <c r="H318">
        <v>13352.1</v>
      </c>
      <c r="I318" t="str" cm="1">
        <f t="array" ref="I318">_xlfn.IFS(D318&lt;18.5,"Underweight",AND(D318&gt;=18.5,D318&lt;=24.9),"Normal weight",AND(D318&gt;=25,D318&lt;=29.9),"Overweight",D318&gt;=30,"Obese")</f>
        <v>Obese</v>
      </c>
      <c r="J318" cm="1">
        <f t="array" ref="J318">_xlfn.IFS(I318="Underweight",1,I318="Normal weight",2,I318="Overweight",3,I318="Obese",4)</f>
        <v>4</v>
      </c>
      <c r="K318" t="str" cm="1">
        <f t="array" ref="K318">_xlfn.IFS(E318=0,"Small Family Size",AND(E318&gt;=1,E318&lt;=2),"Normal Family Size",E318&gt;=3,"Large Family Size")</f>
        <v>Small Family Size</v>
      </c>
      <c r="L318" cm="1">
        <f t="array" ref="L318">_xlfn.IFS(K318="Small Family Size",1,K318="Normal Family Size",2,K318="Large Family Size",3)</f>
        <v>1</v>
      </c>
      <c r="M318" cm="1">
        <f t="array" ref="M318">_xlfn.IFS(G318="southwest",1,G318="northwest",2,G318="southeast",3,G318="northeast",4)</f>
        <v>2</v>
      </c>
      <c r="N318" t="str" cm="1">
        <f t="array" ref="N318">_xlfn.IFS(AND(E319&gt;=0,E319&lt;=2),"Normal Family Size",E319&gt;=3,"Large Family Size")</f>
        <v>Normal Family Size</v>
      </c>
      <c r="P318" t="str" cm="1">
        <f t="array" ref="P318">_xlfn.IFS(AND(E318=0,C318="female"),"Small Family Size Female",AND(E318=0,C318="male"),"Small Family Size Male",AND(E318&gt;=1,E318&lt;=2),"Normal Family Size",E318&gt;=3,"Large Family Size")</f>
        <v>Small Family Size Male</v>
      </c>
      <c r="Q318" cm="1">
        <f t="array" ref="Q318">_xlfn.IFS(P318="Small Family Size Female",1,P318="Small Family Size Male",2,P318="Normal Family Size",3,P318="Large Family Size",4)</f>
        <v>2</v>
      </c>
      <c r="R318" t="str" cm="1">
        <f t="array" ref="R318">_xlfn.IFS(AND(E318=0,F318="yes"),"Small Family Size smoker",AND(E318=0,F318="no"),"Small Family Size non-smoker",AND(E318&gt;=1,E318&lt;=2),"Normal Family Size",E318&gt;=3,"Large Family Size")</f>
        <v>Small Family Size non-smoker</v>
      </c>
      <c r="S318" cm="1">
        <f t="array" ref="S318">_xlfn.IFS(R318="Small Family Size smoker",1,R318="Small Family Size non-smoker",2,R318="Normal Family Size",3,R318="Large Family Size",4)</f>
        <v>2</v>
      </c>
      <c r="T318" s="1" t="str">
        <f t="shared" si="8"/>
        <v>Above Average</v>
      </c>
      <c r="U318" s="2">
        <f t="shared" si="9"/>
        <v>1</v>
      </c>
      <c r="V318" t="str" cm="1">
        <f t="array" ref="V318">_xlfn.IFS(AND(K318="Small Family Size",U318=1),"SFS_AA",AND(K318="Small Family Size",U318=0),"SFS_BA",AND(K318="Normal Family Size",OR(U318=1,U318=0)),"NFS",AND(K318="Large Family Size",OR(U318=1,U318=0)),"LFS")</f>
        <v>SFS_AA</v>
      </c>
      <c r="W318" cm="1">
        <f t="array" ref="W318">_xlfn.IFS(V318="SFS_BA",1,V318="SFS_AA",2,V318="NFS",3,V318="LFS",4)</f>
        <v>2</v>
      </c>
      <c r="Y318" s="1"/>
    </row>
    <row r="319" spans="1:25" x14ac:dyDescent="0.45">
      <c r="A319">
        <v>663</v>
      </c>
      <c r="B319">
        <v>60</v>
      </c>
      <c r="C319" t="s">
        <v>23</v>
      </c>
      <c r="D319">
        <v>25.7</v>
      </c>
      <c r="E319">
        <v>0</v>
      </c>
      <c r="F319" t="s">
        <v>24</v>
      </c>
      <c r="G319" t="s">
        <v>21</v>
      </c>
      <c r="H319">
        <v>12142.58</v>
      </c>
      <c r="I319" t="str" cm="1">
        <f t="array" ref="I319">_xlfn.IFS(D319&lt;18.5,"Underweight",AND(D319&gt;=18.5,D319&lt;=24.9),"Normal weight",AND(D319&gt;=25,D319&lt;=29.9),"Overweight",D319&gt;=30,"Obese")</f>
        <v>Overweight</v>
      </c>
      <c r="J319" cm="1">
        <f t="array" ref="J319">_xlfn.IFS(I319="Underweight",1,I319="Normal weight",2,I319="Overweight",3,I319="Obese",4)</f>
        <v>3</v>
      </c>
      <c r="K319" t="str" cm="1">
        <f t="array" ref="K319">_xlfn.IFS(E319=0,"Small Family Size",AND(E319&gt;=1,E319&lt;=2),"Normal Family Size",E319&gt;=3,"Large Family Size")</f>
        <v>Small Family Size</v>
      </c>
      <c r="L319" cm="1">
        <f t="array" ref="L319">_xlfn.IFS(K319="Small Family Size",1,K319="Normal Family Size",2,K319="Large Family Size",3)</f>
        <v>1</v>
      </c>
      <c r="M319" cm="1">
        <f t="array" ref="M319">_xlfn.IFS(G319="southwest",1,G319="northwest",2,G319="southeast",3,G319="northeast",4)</f>
        <v>3</v>
      </c>
      <c r="N319" t="str" cm="1">
        <f t="array" ref="N319">_xlfn.IFS(AND(E320&gt;=0,E320&lt;=2),"Normal Family Size",E320&gt;=3,"Large Family Size")</f>
        <v>Normal Family Size</v>
      </c>
      <c r="P319" t="str" cm="1">
        <f t="array" ref="P319">_xlfn.IFS(AND(E319=0,C319="female"),"Small Family Size Female",AND(E319=0,C319="male"),"Small Family Size Male",AND(E319&gt;=1,E319&lt;=2),"Normal Family Size",E319&gt;=3,"Large Family Size")</f>
        <v>Small Family Size Male</v>
      </c>
      <c r="Q319" cm="1">
        <f t="array" ref="Q319">_xlfn.IFS(P319="Small Family Size Female",1,P319="Small Family Size Male",2,P319="Normal Family Size",3,P319="Large Family Size",4)</f>
        <v>2</v>
      </c>
      <c r="R319" t="str" cm="1">
        <f t="array" ref="R319">_xlfn.IFS(AND(E319=0,F319="yes"),"Small Family Size smoker",AND(E319=0,F319="no"),"Small Family Size non-smoker",AND(E319&gt;=1,E319&lt;=2),"Normal Family Size",E319&gt;=3,"Large Family Size")</f>
        <v>Small Family Size non-smoker</v>
      </c>
      <c r="S319" cm="1">
        <f t="array" ref="S319">_xlfn.IFS(R319="Small Family Size smoker",1,R319="Small Family Size non-smoker",2,R319="Normal Family Size",3,R319="Large Family Size",4)</f>
        <v>2</v>
      </c>
      <c r="T319" s="1" t="str">
        <f t="shared" si="8"/>
        <v>Above Average</v>
      </c>
      <c r="U319" s="2">
        <f t="shared" si="9"/>
        <v>1</v>
      </c>
      <c r="V319" t="str" cm="1">
        <f t="array" ref="V319">_xlfn.IFS(AND(K319="Small Family Size",U319=1),"SFS_AA",AND(K319="Small Family Size",U319=0),"SFS_BA",AND(K319="Normal Family Size",OR(U319=1,U319=0)),"NFS",AND(K319="Large Family Size",OR(U319=1,U319=0)),"LFS")</f>
        <v>SFS_AA</v>
      </c>
      <c r="W319" cm="1">
        <f t="array" ref="W319">_xlfn.IFS(V319="SFS_BA",1,V319="SFS_AA",2,V319="NFS",3,V319="LFS",4)</f>
        <v>2</v>
      </c>
      <c r="Y319" s="1"/>
    </row>
    <row r="320" spans="1:25" x14ac:dyDescent="0.45">
      <c r="A320">
        <v>662</v>
      </c>
      <c r="B320">
        <v>64</v>
      </c>
      <c r="C320" t="s">
        <v>23</v>
      </c>
      <c r="D320">
        <v>34.5</v>
      </c>
      <c r="E320">
        <v>0</v>
      </c>
      <c r="F320" t="s">
        <v>24</v>
      </c>
      <c r="G320" t="s">
        <v>19</v>
      </c>
      <c r="H320">
        <v>13822.8</v>
      </c>
      <c r="I320" t="str" cm="1">
        <f t="array" ref="I320">_xlfn.IFS(D320&lt;18.5,"Underweight",AND(D320&gt;=18.5,D320&lt;=24.9),"Normal weight",AND(D320&gt;=25,D320&lt;=29.9),"Overweight",D320&gt;=30,"Obese")</f>
        <v>Obese</v>
      </c>
      <c r="J320" cm="1">
        <f t="array" ref="J320">_xlfn.IFS(I320="Underweight",1,I320="Normal weight",2,I320="Overweight",3,I320="Obese",4)</f>
        <v>4</v>
      </c>
      <c r="K320" t="str" cm="1">
        <f t="array" ref="K320">_xlfn.IFS(E320=0,"Small Family Size",AND(E320&gt;=1,E320&lt;=2),"Normal Family Size",E320&gt;=3,"Large Family Size")</f>
        <v>Small Family Size</v>
      </c>
      <c r="L320" cm="1">
        <f t="array" ref="L320">_xlfn.IFS(K320="Small Family Size",1,K320="Normal Family Size",2,K320="Large Family Size",3)</f>
        <v>1</v>
      </c>
      <c r="M320" cm="1">
        <f t="array" ref="M320">_xlfn.IFS(G320="southwest",1,G320="northwest",2,G320="southeast",3,G320="northeast",4)</f>
        <v>1</v>
      </c>
      <c r="N320" t="str" cm="1">
        <f t="array" ref="N320">_xlfn.IFS(AND(E321&gt;=0,E321&lt;=2),"Normal Family Size",E321&gt;=3,"Large Family Size")</f>
        <v>Normal Family Size</v>
      </c>
      <c r="P320" t="str" cm="1">
        <f t="array" ref="P320">_xlfn.IFS(AND(E320=0,C320="female"),"Small Family Size Female",AND(E320=0,C320="male"),"Small Family Size Male",AND(E320&gt;=1,E320&lt;=2),"Normal Family Size",E320&gt;=3,"Large Family Size")</f>
        <v>Small Family Size Male</v>
      </c>
      <c r="Q320" cm="1">
        <f t="array" ref="Q320">_xlfn.IFS(P320="Small Family Size Female",1,P320="Small Family Size Male",2,P320="Normal Family Size",3,P320="Large Family Size",4)</f>
        <v>2</v>
      </c>
      <c r="R320" t="str" cm="1">
        <f t="array" ref="R320">_xlfn.IFS(AND(E320=0,F320="yes"),"Small Family Size smoker",AND(E320=0,F320="no"),"Small Family Size non-smoker",AND(E320&gt;=1,E320&lt;=2),"Normal Family Size",E320&gt;=3,"Large Family Size")</f>
        <v>Small Family Size non-smoker</v>
      </c>
      <c r="S320" cm="1">
        <f t="array" ref="S320">_xlfn.IFS(R320="Small Family Size smoker",1,R320="Small Family Size non-smoker",2,R320="Normal Family Size",3,R320="Large Family Size",4)</f>
        <v>2</v>
      </c>
      <c r="T320" s="1" t="str">
        <f t="shared" si="8"/>
        <v>Above Average</v>
      </c>
      <c r="U320" s="2">
        <f t="shared" si="9"/>
        <v>1</v>
      </c>
      <c r="V320" t="str" cm="1">
        <f t="array" ref="V320">_xlfn.IFS(AND(K320="Small Family Size",U320=1),"SFS_AA",AND(K320="Small Family Size",U320=0),"SFS_BA",AND(K320="Normal Family Size",OR(U320=1,U320=0)),"NFS",AND(K320="Large Family Size",OR(U320=1,U320=0)),"LFS")</f>
        <v>SFS_AA</v>
      </c>
      <c r="W320" cm="1">
        <f t="array" ref="W320">_xlfn.IFS(V320="SFS_BA",1,V320="SFS_AA",2,V320="NFS",3,V320="LFS",4)</f>
        <v>2</v>
      </c>
      <c r="Y320" s="1"/>
    </row>
    <row r="321" spans="1:25" x14ac:dyDescent="0.45">
      <c r="A321">
        <v>661</v>
      </c>
      <c r="B321">
        <v>52</v>
      </c>
      <c r="C321" t="s">
        <v>23</v>
      </c>
      <c r="D321">
        <v>36.700000000000003</v>
      </c>
      <c r="E321">
        <v>0</v>
      </c>
      <c r="F321" t="s">
        <v>24</v>
      </c>
      <c r="G321" t="s">
        <v>19</v>
      </c>
      <c r="H321">
        <v>9144.57</v>
      </c>
      <c r="I321" t="str" cm="1">
        <f t="array" ref="I321">_xlfn.IFS(D321&lt;18.5,"Underweight",AND(D321&gt;=18.5,D321&lt;=24.9),"Normal weight",AND(D321&gt;=25,D321&lt;=29.9),"Overweight",D321&gt;=30,"Obese")</f>
        <v>Obese</v>
      </c>
      <c r="J321" cm="1">
        <f t="array" ref="J321">_xlfn.IFS(I321="Underweight",1,I321="Normal weight",2,I321="Overweight",3,I321="Obese",4)</f>
        <v>4</v>
      </c>
      <c r="K321" t="str" cm="1">
        <f t="array" ref="K321">_xlfn.IFS(E321=0,"Small Family Size",AND(E321&gt;=1,E321&lt;=2),"Normal Family Size",E321&gt;=3,"Large Family Size")</f>
        <v>Small Family Size</v>
      </c>
      <c r="L321" cm="1">
        <f t="array" ref="L321">_xlfn.IFS(K321="Small Family Size",1,K321="Normal Family Size",2,K321="Large Family Size",3)</f>
        <v>1</v>
      </c>
      <c r="M321" cm="1">
        <f t="array" ref="M321">_xlfn.IFS(G321="southwest",1,G321="northwest",2,G321="southeast",3,G321="northeast",4)</f>
        <v>1</v>
      </c>
      <c r="N321" t="str" cm="1">
        <f t="array" ref="N321">_xlfn.IFS(AND(E322&gt;=0,E322&lt;=2),"Normal Family Size",E322&gt;=3,"Large Family Size")</f>
        <v>Normal Family Size</v>
      </c>
      <c r="P321" t="str" cm="1">
        <f t="array" ref="P321">_xlfn.IFS(AND(E321=0,C321="female"),"Small Family Size Female",AND(E321=0,C321="male"),"Small Family Size Male",AND(E321&gt;=1,E321&lt;=2),"Normal Family Size",E321&gt;=3,"Large Family Size")</f>
        <v>Small Family Size Male</v>
      </c>
      <c r="Q321" cm="1">
        <f t="array" ref="Q321">_xlfn.IFS(P321="Small Family Size Female",1,P321="Small Family Size Male",2,P321="Normal Family Size",3,P321="Large Family Size",4)</f>
        <v>2</v>
      </c>
      <c r="R321" t="str" cm="1">
        <f t="array" ref="R321">_xlfn.IFS(AND(E321=0,F321="yes"),"Small Family Size smoker",AND(E321=0,F321="no"),"Small Family Size non-smoker",AND(E321&gt;=1,E321&lt;=2),"Normal Family Size",E321&gt;=3,"Large Family Size")</f>
        <v>Small Family Size non-smoker</v>
      </c>
      <c r="S321" cm="1">
        <f t="array" ref="S321">_xlfn.IFS(R321="Small Family Size smoker",1,R321="Small Family Size non-smoker",2,R321="Normal Family Size",3,R321="Large Family Size",4)</f>
        <v>2</v>
      </c>
      <c r="T321" s="1" t="str">
        <f t="shared" si="8"/>
        <v>Above Average</v>
      </c>
      <c r="U321" s="2">
        <f t="shared" si="9"/>
        <v>1</v>
      </c>
      <c r="V321" t="str" cm="1">
        <f t="array" ref="V321">_xlfn.IFS(AND(K321="Small Family Size",U321=1),"SFS_AA",AND(K321="Small Family Size",U321=0),"SFS_BA",AND(K321="Normal Family Size",OR(U321=1,U321=0)),"NFS",AND(K321="Large Family Size",OR(U321=1,U321=0)),"LFS")</f>
        <v>SFS_AA</v>
      </c>
      <c r="W321" cm="1">
        <f t="array" ref="W321">_xlfn.IFS(V321="SFS_BA",1,V321="SFS_AA",2,V321="NFS",3,V321="LFS",4)</f>
        <v>2</v>
      </c>
      <c r="Y321" s="1"/>
    </row>
    <row r="322" spans="1:25" x14ac:dyDescent="0.45">
      <c r="A322">
        <v>658</v>
      </c>
      <c r="B322">
        <v>57</v>
      </c>
      <c r="C322" t="s">
        <v>23</v>
      </c>
      <c r="D322">
        <v>40.9</v>
      </c>
      <c r="E322">
        <v>0</v>
      </c>
      <c r="F322" t="s">
        <v>24</v>
      </c>
      <c r="G322" t="s">
        <v>22</v>
      </c>
      <c r="H322">
        <v>11566.3</v>
      </c>
      <c r="I322" t="str" cm="1">
        <f t="array" ref="I322">_xlfn.IFS(D322&lt;18.5,"Underweight",AND(D322&gt;=18.5,D322&lt;=24.9),"Normal weight",AND(D322&gt;=25,D322&lt;=29.9),"Overweight",D322&gt;=30,"Obese")</f>
        <v>Obese</v>
      </c>
      <c r="J322" cm="1">
        <f t="array" ref="J322">_xlfn.IFS(I322="Underweight",1,I322="Normal weight",2,I322="Overweight",3,I322="Obese",4)</f>
        <v>4</v>
      </c>
      <c r="K322" t="str" cm="1">
        <f t="array" ref="K322">_xlfn.IFS(E322=0,"Small Family Size",AND(E322&gt;=1,E322&lt;=2),"Normal Family Size",E322&gt;=3,"Large Family Size")</f>
        <v>Small Family Size</v>
      </c>
      <c r="L322" cm="1">
        <f t="array" ref="L322">_xlfn.IFS(K322="Small Family Size",1,K322="Normal Family Size",2,K322="Large Family Size",3)</f>
        <v>1</v>
      </c>
      <c r="M322" cm="1">
        <f t="array" ref="M322">_xlfn.IFS(G322="southwest",1,G322="northwest",2,G322="southeast",3,G322="northeast",4)</f>
        <v>4</v>
      </c>
      <c r="N322" t="str" cm="1">
        <f t="array" ref="N322">_xlfn.IFS(AND(E323&gt;=0,E323&lt;=2),"Normal Family Size",E323&gt;=3,"Large Family Size")</f>
        <v>Normal Family Size</v>
      </c>
      <c r="P322" t="str" cm="1">
        <f t="array" ref="P322">_xlfn.IFS(AND(E322=0,C322="female"),"Small Family Size Female",AND(E322=0,C322="male"),"Small Family Size Male",AND(E322&gt;=1,E322&lt;=2),"Normal Family Size",E322&gt;=3,"Large Family Size")</f>
        <v>Small Family Size Male</v>
      </c>
      <c r="Q322" cm="1">
        <f t="array" ref="Q322">_xlfn.IFS(P322="Small Family Size Female",1,P322="Small Family Size Male",2,P322="Normal Family Size",3,P322="Large Family Size",4)</f>
        <v>2</v>
      </c>
      <c r="R322" t="str" cm="1">
        <f t="array" ref="R322">_xlfn.IFS(AND(E322=0,F322="yes"),"Small Family Size smoker",AND(E322=0,F322="no"),"Small Family Size non-smoker",AND(E322&gt;=1,E322&lt;=2),"Normal Family Size",E322&gt;=3,"Large Family Size")</f>
        <v>Small Family Size non-smoker</v>
      </c>
      <c r="S322" cm="1">
        <f t="array" ref="S322">_xlfn.IFS(R322="Small Family Size smoker",1,R322="Small Family Size non-smoker",2,R322="Normal Family Size",3,R322="Large Family Size",4)</f>
        <v>2</v>
      </c>
      <c r="T322" s="1" t="str">
        <f t="shared" ref="T322:T385" si="10">IF(H322&gt;$H$1036,"Above Average","Below Average")</f>
        <v>Above Average</v>
      </c>
      <c r="U322" s="2">
        <f t="shared" ref="U322:U385" si="11">IF(T322="Above Average",1,0)</f>
        <v>1</v>
      </c>
      <c r="V322" t="str" cm="1">
        <f t="array" ref="V322">_xlfn.IFS(AND(K322="Small Family Size",U322=1),"SFS_AA",AND(K322="Small Family Size",U322=0),"SFS_BA",AND(K322="Normal Family Size",OR(U322=1,U322=0)),"NFS",AND(K322="Large Family Size",OR(U322=1,U322=0)),"LFS")</f>
        <v>SFS_AA</v>
      </c>
      <c r="W322" cm="1">
        <f t="array" ref="W322">_xlfn.IFS(V322="SFS_BA",1,V322="SFS_AA",2,V322="NFS",3,V322="LFS",4)</f>
        <v>2</v>
      </c>
      <c r="Y322" s="1"/>
    </row>
    <row r="323" spans="1:25" x14ac:dyDescent="0.45">
      <c r="A323">
        <v>655</v>
      </c>
      <c r="B323">
        <v>54</v>
      </c>
      <c r="C323" t="s">
        <v>23</v>
      </c>
      <c r="D323">
        <v>32.799999999999997</v>
      </c>
      <c r="E323">
        <v>0</v>
      </c>
      <c r="F323" t="s">
        <v>24</v>
      </c>
      <c r="G323" t="s">
        <v>22</v>
      </c>
      <c r="H323">
        <v>10435.07</v>
      </c>
      <c r="I323" t="str" cm="1">
        <f t="array" ref="I323">_xlfn.IFS(D323&lt;18.5,"Underweight",AND(D323&gt;=18.5,D323&lt;=24.9),"Normal weight",AND(D323&gt;=25,D323&lt;=29.9),"Overweight",D323&gt;=30,"Obese")</f>
        <v>Obese</v>
      </c>
      <c r="J323" cm="1">
        <f t="array" ref="J323">_xlfn.IFS(I323="Underweight",1,I323="Normal weight",2,I323="Overweight",3,I323="Obese",4)</f>
        <v>4</v>
      </c>
      <c r="K323" t="str" cm="1">
        <f t="array" ref="K323">_xlfn.IFS(E323=0,"Small Family Size",AND(E323&gt;=1,E323&lt;=2),"Normal Family Size",E323&gt;=3,"Large Family Size")</f>
        <v>Small Family Size</v>
      </c>
      <c r="L323" cm="1">
        <f t="array" ref="L323">_xlfn.IFS(K323="Small Family Size",1,K323="Normal Family Size",2,K323="Large Family Size",3)</f>
        <v>1</v>
      </c>
      <c r="M323" cm="1">
        <f t="array" ref="M323">_xlfn.IFS(G323="southwest",1,G323="northwest",2,G323="southeast",3,G323="northeast",4)</f>
        <v>4</v>
      </c>
      <c r="N323" t="str" cm="1">
        <f t="array" ref="N323">_xlfn.IFS(AND(E324&gt;=0,E324&lt;=2),"Normal Family Size",E324&gt;=3,"Large Family Size")</f>
        <v>Normal Family Size</v>
      </c>
      <c r="P323" t="str" cm="1">
        <f t="array" ref="P323">_xlfn.IFS(AND(E323=0,C323="female"),"Small Family Size Female",AND(E323=0,C323="male"),"Small Family Size Male",AND(E323&gt;=1,E323&lt;=2),"Normal Family Size",E323&gt;=3,"Large Family Size")</f>
        <v>Small Family Size Male</v>
      </c>
      <c r="Q323" cm="1">
        <f t="array" ref="Q323">_xlfn.IFS(P323="Small Family Size Female",1,P323="Small Family Size Male",2,P323="Normal Family Size",3,P323="Large Family Size",4)</f>
        <v>2</v>
      </c>
      <c r="R323" t="str" cm="1">
        <f t="array" ref="R323">_xlfn.IFS(AND(E323=0,F323="yes"),"Small Family Size smoker",AND(E323=0,F323="no"),"Small Family Size non-smoker",AND(E323&gt;=1,E323&lt;=2),"Normal Family Size",E323&gt;=3,"Large Family Size")</f>
        <v>Small Family Size non-smoker</v>
      </c>
      <c r="S323" cm="1">
        <f t="array" ref="S323">_xlfn.IFS(R323="Small Family Size smoker",1,R323="Small Family Size non-smoker",2,R323="Normal Family Size",3,R323="Large Family Size",4)</f>
        <v>2</v>
      </c>
      <c r="T323" s="1" t="str">
        <f t="shared" si="10"/>
        <v>Above Average</v>
      </c>
      <c r="U323" s="2">
        <f t="shared" si="11"/>
        <v>1</v>
      </c>
      <c r="V323" t="str" cm="1">
        <f t="array" ref="V323">_xlfn.IFS(AND(K323="Small Family Size",U323=1),"SFS_AA",AND(K323="Small Family Size",U323=0),"SFS_BA",AND(K323="Normal Family Size",OR(U323=1,U323=0)),"NFS",AND(K323="Large Family Size",OR(U323=1,U323=0)),"LFS")</f>
        <v>SFS_AA</v>
      </c>
      <c r="W323" cm="1">
        <f t="array" ref="W323">_xlfn.IFS(V323="SFS_BA",1,V323="SFS_AA",2,V323="NFS",3,V323="LFS",4)</f>
        <v>2</v>
      </c>
      <c r="Y323" s="1"/>
    </row>
    <row r="324" spans="1:25" x14ac:dyDescent="0.45">
      <c r="A324">
        <v>654</v>
      </c>
      <c r="B324">
        <v>50</v>
      </c>
      <c r="C324" t="s">
        <v>23</v>
      </c>
      <c r="D324">
        <v>32.200000000000003</v>
      </c>
      <c r="E324">
        <v>0</v>
      </c>
      <c r="F324" t="s">
        <v>24</v>
      </c>
      <c r="G324" t="s">
        <v>20</v>
      </c>
      <c r="H324">
        <v>8835.26</v>
      </c>
      <c r="I324" t="str" cm="1">
        <f t="array" ref="I324">_xlfn.IFS(D324&lt;18.5,"Underweight",AND(D324&gt;=18.5,D324&lt;=24.9),"Normal weight",AND(D324&gt;=25,D324&lt;=29.9),"Overweight",D324&gt;=30,"Obese")</f>
        <v>Obese</v>
      </c>
      <c r="J324" cm="1">
        <f t="array" ref="J324">_xlfn.IFS(I324="Underweight",1,I324="Normal weight",2,I324="Overweight",3,I324="Obese",4)</f>
        <v>4</v>
      </c>
      <c r="K324" t="str" cm="1">
        <f t="array" ref="K324">_xlfn.IFS(E324=0,"Small Family Size",AND(E324&gt;=1,E324&lt;=2),"Normal Family Size",E324&gt;=3,"Large Family Size")</f>
        <v>Small Family Size</v>
      </c>
      <c r="L324" cm="1">
        <f t="array" ref="L324">_xlfn.IFS(K324="Small Family Size",1,K324="Normal Family Size",2,K324="Large Family Size",3)</f>
        <v>1</v>
      </c>
      <c r="M324" cm="1">
        <f t="array" ref="M324">_xlfn.IFS(G324="southwest",1,G324="northwest",2,G324="southeast",3,G324="northeast",4)</f>
        <v>2</v>
      </c>
      <c r="N324" t="str" cm="1">
        <f t="array" ref="N324">_xlfn.IFS(AND(E325&gt;=0,E325&lt;=2),"Normal Family Size",E325&gt;=3,"Large Family Size")</f>
        <v>Normal Family Size</v>
      </c>
      <c r="P324" t="str" cm="1">
        <f t="array" ref="P324">_xlfn.IFS(AND(E324=0,C324="female"),"Small Family Size Female",AND(E324=0,C324="male"),"Small Family Size Male",AND(E324&gt;=1,E324&lt;=2),"Normal Family Size",E324&gt;=3,"Large Family Size")</f>
        <v>Small Family Size Male</v>
      </c>
      <c r="Q324" cm="1">
        <f t="array" ref="Q324">_xlfn.IFS(P324="Small Family Size Female",1,P324="Small Family Size Male",2,P324="Normal Family Size",3,P324="Large Family Size",4)</f>
        <v>2</v>
      </c>
      <c r="R324" t="str" cm="1">
        <f t="array" ref="R324">_xlfn.IFS(AND(E324=0,F324="yes"),"Small Family Size smoker",AND(E324=0,F324="no"),"Small Family Size non-smoker",AND(E324&gt;=1,E324&lt;=2),"Normal Family Size",E324&gt;=3,"Large Family Size")</f>
        <v>Small Family Size non-smoker</v>
      </c>
      <c r="S324" cm="1">
        <f t="array" ref="S324">_xlfn.IFS(R324="Small Family Size smoker",1,R324="Small Family Size non-smoker",2,R324="Normal Family Size",3,R324="Large Family Size",4)</f>
        <v>2</v>
      </c>
      <c r="T324" s="1" t="str">
        <f t="shared" si="10"/>
        <v>Above Average</v>
      </c>
      <c r="U324" s="2">
        <f t="shared" si="11"/>
        <v>1</v>
      </c>
      <c r="V324" t="str" cm="1">
        <f t="array" ref="V324">_xlfn.IFS(AND(K324="Small Family Size",U324=1),"SFS_AA",AND(K324="Small Family Size",U324=0),"SFS_BA",AND(K324="Normal Family Size",OR(U324=1,U324=0)),"NFS",AND(K324="Large Family Size",OR(U324=1,U324=0)),"LFS")</f>
        <v>SFS_AA</v>
      </c>
      <c r="W324" cm="1">
        <f t="array" ref="W324">_xlfn.IFS(V324="SFS_BA",1,V324="SFS_AA",2,V324="NFS",3,V324="LFS",4)</f>
        <v>2</v>
      </c>
      <c r="Y324" s="1"/>
    </row>
    <row r="325" spans="1:25" x14ac:dyDescent="0.45">
      <c r="A325">
        <v>653</v>
      </c>
      <c r="B325">
        <v>52</v>
      </c>
      <c r="C325" t="s">
        <v>23</v>
      </c>
      <c r="D325">
        <v>33.299999999999997</v>
      </c>
      <c r="E325">
        <v>0</v>
      </c>
      <c r="F325" t="s">
        <v>24</v>
      </c>
      <c r="G325" t="s">
        <v>22</v>
      </c>
      <c r="H325">
        <v>9722.77</v>
      </c>
      <c r="I325" t="str" cm="1">
        <f t="array" ref="I325">_xlfn.IFS(D325&lt;18.5,"Underweight",AND(D325&gt;=18.5,D325&lt;=24.9),"Normal weight",AND(D325&gt;=25,D325&lt;=29.9),"Overweight",D325&gt;=30,"Obese")</f>
        <v>Obese</v>
      </c>
      <c r="J325" cm="1">
        <f t="array" ref="J325">_xlfn.IFS(I325="Underweight",1,I325="Normal weight",2,I325="Overweight",3,I325="Obese",4)</f>
        <v>4</v>
      </c>
      <c r="K325" t="str" cm="1">
        <f t="array" ref="K325">_xlfn.IFS(E325=0,"Small Family Size",AND(E325&gt;=1,E325&lt;=2),"Normal Family Size",E325&gt;=3,"Large Family Size")</f>
        <v>Small Family Size</v>
      </c>
      <c r="L325" cm="1">
        <f t="array" ref="L325">_xlfn.IFS(K325="Small Family Size",1,K325="Normal Family Size",2,K325="Large Family Size",3)</f>
        <v>1</v>
      </c>
      <c r="M325" cm="1">
        <f t="array" ref="M325">_xlfn.IFS(G325="southwest",1,G325="northwest",2,G325="southeast",3,G325="northeast",4)</f>
        <v>4</v>
      </c>
      <c r="N325" t="str" cm="1">
        <f t="array" ref="N325">_xlfn.IFS(AND(E326&gt;=0,E326&lt;=2),"Normal Family Size",E326&gt;=3,"Large Family Size")</f>
        <v>Normal Family Size</v>
      </c>
      <c r="P325" t="str" cm="1">
        <f t="array" ref="P325">_xlfn.IFS(AND(E325=0,C325="female"),"Small Family Size Female",AND(E325=0,C325="male"),"Small Family Size Male",AND(E325&gt;=1,E325&lt;=2),"Normal Family Size",E325&gt;=3,"Large Family Size")</f>
        <v>Small Family Size Male</v>
      </c>
      <c r="Q325" cm="1">
        <f t="array" ref="Q325">_xlfn.IFS(P325="Small Family Size Female",1,P325="Small Family Size Male",2,P325="Normal Family Size",3,P325="Large Family Size",4)</f>
        <v>2</v>
      </c>
      <c r="R325" t="str" cm="1">
        <f t="array" ref="R325">_xlfn.IFS(AND(E325=0,F325="yes"),"Small Family Size smoker",AND(E325=0,F325="no"),"Small Family Size non-smoker",AND(E325&gt;=1,E325&lt;=2),"Normal Family Size",E325&gt;=3,"Large Family Size")</f>
        <v>Small Family Size non-smoker</v>
      </c>
      <c r="S325" cm="1">
        <f t="array" ref="S325">_xlfn.IFS(R325="Small Family Size smoker",1,R325="Small Family Size non-smoker",2,R325="Normal Family Size",3,R325="Large Family Size",4)</f>
        <v>2</v>
      </c>
      <c r="T325" s="1" t="str">
        <f t="shared" si="10"/>
        <v>Above Average</v>
      </c>
      <c r="U325" s="2">
        <f t="shared" si="11"/>
        <v>1</v>
      </c>
      <c r="V325" t="str" cm="1">
        <f t="array" ref="V325">_xlfn.IFS(AND(K325="Small Family Size",U325=1),"SFS_AA",AND(K325="Small Family Size",U325=0),"SFS_BA",AND(K325="Normal Family Size",OR(U325=1,U325=0)),"NFS",AND(K325="Large Family Size",OR(U325=1,U325=0)),"LFS")</f>
        <v>SFS_AA</v>
      </c>
      <c r="W325" cm="1">
        <f t="array" ref="W325">_xlfn.IFS(V325="SFS_BA",1,V325="SFS_AA",2,V325="NFS",3,V325="LFS",4)</f>
        <v>2</v>
      </c>
      <c r="Y325" s="1"/>
    </row>
    <row r="326" spans="1:25" x14ac:dyDescent="0.45">
      <c r="A326">
        <v>652</v>
      </c>
      <c r="B326">
        <v>49</v>
      </c>
      <c r="C326" t="s">
        <v>23</v>
      </c>
      <c r="D326">
        <v>35.9</v>
      </c>
      <c r="E326">
        <v>0</v>
      </c>
      <c r="F326" t="s">
        <v>24</v>
      </c>
      <c r="G326" t="s">
        <v>21</v>
      </c>
      <c r="H326">
        <v>8124.41</v>
      </c>
      <c r="I326" t="str" cm="1">
        <f t="array" ref="I326">_xlfn.IFS(D326&lt;18.5,"Underweight",AND(D326&gt;=18.5,D326&lt;=24.9),"Normal weight",AND(D326&gt;=25,D326&lt;=29.9),"Overweight",D326&gt;=30,"Obese")</f>
        <v>Obese</v>
      </c>
      <c r="J326" cm="1">
        <f t="array" ref="J326">_xlfn.IFS(I326="Underweight",1,I326="Normal weight",2,I326="Overweight",3,I326="Obese",4)</f>
        <v>4</v>
      </c>
      <c r="K326" t="str" cm="1">
        <f t="array" ref="K326">_xlfn.IFS(E326=0,"Small Family Size",AND(E326&gt;=1,E326&lt;=2),"Normal Family Size",E326&gt;=3,"Large Family Size")</f>
        <v>Small Family Size</v>
      </c>
      <c r="L326" cm="1">
        <f t="array" ref="L326">_xlfn.IFS(K326="Small Family Size",1,K326="Normal Family Size",2,K326="Large Family Size",3)</f>
        <v>1</v>
      </c>
      <c r="M326" cm="1">
        <f t="array" ref="M326">_xlfn.IFS(G326="southwest",1,G326="northwest",2,G326="southeast",3,G326="northeast",4)</f>
        <v>3</v>
      </c>
      <c r="N326" t="str" cm="1">
        <f t="array" ref="N326">_xlfn.IFS(AND(E327&gt;=0,E327&lt;=2),"Normal Family Size",E327&gt;=3,"Large Family Size")</f>
        <v>Normal Family Size</v>
      </c>
      <c r="P326" t="str" cm="1">
        <f t="array" ref="P326">_xlfn.IFS(AND(E326=0,C326="female"),"Small Family Size Female",AND(E326=0,C326="male"),"Small Family Size Male",AND(E326&gt;=1,E326&lt;=2),"Normal Family Size",E326&gt;=3,"Large Family Size")</f>
        <v>Small Family Size Male</v>
      </c>
      <c r="Q326" cm="1">
        <f t="array" ref="Q326">_xlfn.IFS(P326="Small Family Size Female",1,P326="Small Family Size Male",2,P326="Normal Family Size",3,P326="Large Family Size",4)</f>
        <v>2</v>
      </c>
      <c r="R326" t="str" cm="1">
        <f t="array" ref="R326">_xlfn.IFS(AND(E326=0,F326="yes"),"Small Family Size smoker",AND(E326=0,F326="no"),"Small Family Size non-smoker",AND(E326&gt;=1,E326&lt;=2),"Normal Family Size",E326&gt;=3,"Large Family Size")</f>
        <v>Small Family Size non-smoker</v>
      </c>
      <c r="S326" cm="1">
        <f t="array" ref="S326">_xlfn.IFS(R326="Small Family Size smoker",1,R326="Small Family Size non-smoker",2,R326="Normal Family Size",3,R326="Large Family Size",4)</f>
        <v>2</v>
      </c>
      <c r="T326" s="1" t="str">
        <f t="shared" si="10"/>
        <v>Above Average</v>
      </c>
      <c r="U326" s="2">
        <f t="shared" si="11"/>
        <v>1</v>
      </c>
      <c r="V326" t="str" cm="1">
        <f t="array" ref="V326">_xlfn.IFS(AND(K326="Small Family Size",U326=1),"SFS_AA",AND(K326="Small Family Size",U326=0),"SFS_BA",AND(K326="Normal Family Size",OR(U326=1,U326=0)),"NFS",AND(K326="Large Family Size",OR(U326=1,U326=0)),"LFS")</f>
        <v>SFS_AA</v>
      </c>
      <c r="W326" cm="1">
        <f t="array" ref="W326">_xlfn.IFS(V326="SFS_BA",1,V326="SFS_AA",2,V326="NFS",3,V326="LFS",4)</f>
        <v>2</v>
      </c>
      <c r="Y326" s="1"/>
    </row>
    <row r="327" spans="1:25" x14ac:dyDescent="0.45">
      <c r="A327">
        <v>651</v>
      </c>
      <c r="B327">
        <v>50</v>
      </c>
      <c r="C327" t="s">
        <v>23</v>
      </c>
      <c r="D327">
        <v>26.6</v>
      </c>
      <c r="E327">
        <v>0</v>
      </c>
      <c r="F327" t="s">
        <v>24</v>
      </c>
      <c r="G327" t="s">
        <v>19</v>
      </c>
      <c r="H327">
        <v>8444.4699999999993</v>
      </c>
      <c r="I327" t="str" cm="1">
        <f t="array" ref="I327">_xlfn.IFS(D327&lt;18.5,"Underweight",AND(D327&gt;=18.5,D327&lt;=24.9),"Normal weight",AND(D327&gt;=25,D327&lt;=29.9),"Overweight",D327&gt;=30,"Obese")</f>
        <v>Overweight</v>
      </c>
      <c r="J327" cm="1">
        <f t="array" ref="J327">_xlfn.IFS(I327="Underweight",1,I327="Normal weight",2,I327="Overweight",3,I327="Obese",4)</f>
        <v>3</v>
      </c>
      <c r="K327" t="str" cm="1">
        <f t="array" ref="K327">_xlfn.IFS(E327=0,"Small Family Size",AND(E327&gt;=1,E327&lt;=2),"Normal Family Size",E327&gt;=3,"Large Family Size")</f>
        <v>Small Family Size</v>
      </c>
      <c r="L327" cm="1">
        <f t="array" ref="L327">_xlfn.IFS(K327="Small Family Size",1,K327="Normal Family Size",2,K327="Large Family Size",3)</f>
        <v>1</v>
      </c>
      <c r="M327" cm="1">
        <f t="array" ref="M327">_xlfn.IFS(G327="southwest",1,G327="northwest",2,G327="southeast",3,G327="northeast",4)</f>
        <v>1</v>
      </c>
      <c r="N327" t="str" cm="1">
        <f t="array" ref="N327">_xlfn.IFS(AND(E328&gt;=0,E328&lt;=2),"Normal Family Size",E328&gt;=3,"Large Family Size")</f>
        <v>Normal Family Size</v>
      </c>
      <c r="P327" t="str" cm="1">
        <f t="array" ref="P327">_xlfn.IFS(AND(E327=0,C327="female"),"Small Family Size Female",AND(E327=0,C327="male"),"Small Family Size Male",AND(E327&gt;=1,E327&lt;=2),"Normal Family Size",E327&gt;=3,"Large Family Size")</f>
        <v>Small Family Size Male</v>
      </c>
      <c r="Q327" cm="1">
        <f t="array" ref="Q327">_xlfn.IFS(P327="Small Family Size Female",1,P327="Small Family Size Male",2,P327="Normal Family Size",3,P327="Large Family Size",4)</f>
        <v>2</v>
      </c>
      <c r="R327" t="str" cm="1">
        <f t="array" ref="R327">_xlfn.IFS(AND(E327=0,F327="yes"),"Small Family Size smoker",AND(E327=0,F327="no"),"Small Family Size non-smoker",AND(E327&gt;=1,E327&lt;=2),"Normal Family Size",E327&gt;=3,"Large Family Size")</f>
        <v>Small Family Size non-smoker</v>
      </c>
      <c r="S327" cm="1">
        <f t="array" ref="S327">_xlfn.IFS(R327="Small Family Size smoker",1,R327="Small Family Size non-smoker",2,R327="Normal Family Size",3,R327="Large Family Size",4)</f>
        <v>2</v>
      </c>
      <c r="T327" s="1" t="str">
        <f t="shared" si="10"/>
        <v>Above Average</v>
      </c>
      <c r="U327" s="2">
        <f t="shared" si="11"/>
        <v>1</v>
      </c>
      <c r="V327" t="str" cm="1">
        <f t="array" ref="V327">_xlfn.IFS(AND(K327="Small Family Size",U327=1),"SFS_AA",AND(K327="Small Family Size",U327=0),"SFS_BA",AND(K327="Normal Family Size",OR(U327=1,U327=0)),"NFS",AND(K327="Large Family Size",OR(U327=1,U327=0)),"LFS")</f>
        <v>SFS_AA</v>
      </c>
      <c r="W327" cm="1">
        <f t="array" ref="W327">_xlfn.IFS(V327="SFS_BA",1,V327="SFS_AA",2,V327="NFS",3,V327="LFS",4)</f>
        <v>2</v>
      </c>
      <c r="Y327" s="1"/>
    </row>
    <row r="328" spans="1:25" x14ac:dyDescent="0.45">
      <c r="A328">
        <v>650</v>
      </c>
      <c r="B328">
        <v>58</v>
      </c>
      <c r="C328" t="s">
        <v>23</v>
      </c>
      <c r="D328">
        <v>34.9</v>
      </c>
      <c r="E328">
        <v>0</v>
      </c>
      <c r="F328" t="s">
        <v>24</v>
      </c>
      <c r="G328" t="s">
        <v>22</v>
      </c>
      <c r="H328">
        <v>11944.59</v>
      </c>
      <c r="I328" t="str" cm="1">
        <f t="array" ref="I328">_xlfn.IFS(D328&lt;18.5,"Underweight",AND(D328&gt;=18.5,D328&lt;=24.9),"Normal weight",AND(D328&gt;=25,D328&lt;=29.9),"Overweight",D328&gt;=30,"Obese")</f>
        <v>Obese</v>
      </c>
      <c r="J328" cm="1">
        <f t="array" ref="J328">_xlfn.IFS(I328="Underweight",1,I328="Normal weight",2,I328="Overweight",3,I328="Obese",4)</f>
        <v>4</v>
      </c>
      <c r="K328" t="str" cm="1">
        <f t="array" ref="K328">_xlfn.IFS(E328=0,"Small Family Size",AND(E328&gt;=1,E328&lt;=2),"Normal Family Size",E328&gt;=3,"Large Family Size")</f>
        <v>Small Family Size</v>
      </c>
      <c r="L328" cm="1">
        <f t="array" ref="L328">_xlfn.IFS(K328="Small Family Size",1,K328="Normal Family Size",2,K328="Large Family Size",3)</f>
        <v>1</v>
      </c>
      <c r="M328" cm="1">
        <f t="array" ref="M328">_xlfn.IFS(G328="southwest",1,G328="northwest",2,G328="southeast",3,G328="northeast",4)</f>
        <v>4</v>
      </c>
      <c r="N328" t="str" cm="1">
        <f t="array" ref="N328">_xlfn.IFS(AND(E329&gt;=0,E329&lt;=2),"Normal Family Size",E329&gt;=3,"Large Family Size")</f>
        <v>Normal Family Size</v>
      </c>
      <c r="P328" t="str" cm="1">
        <f t="array" ref="P328">_xlfn.IFS(AND(E328=0,C328="female"),"Small Family Size Female",AND(E328=0,C328="male"),"Small Family Size Male",AND(E328&gt;=1,E328&lt;=2),"Normal Family Size",E328&gt;=3,"Large Family Size")</f>
        <v>Small Family Size Male</v>
      </c>
      <c r="Q328" cm="1">
        <f t="array" ref="Q328">_xlfn.IFS(P328="Small Family Size Female",1,P328="Small Family Size Male",2,P328="Normal Family Size",3,P328="Large Family Size",4)</f>
        <v>2</v>
      </c>
      <c r="R328" t="str" cm="1">
        <f t="array" ref="R328">_xlfn.IFS(AND(E328=0,F328="yes"),"Small Family Size smoker",AND(E328=0,F328="no"),"Small Family Size non-smoker",AND(E328&gt;=1,E328&lt;=2),"Normal Family Size",E328&gt;=3,"Large Family Size")</f>
        <v>Small Family Size non-smoker</v>
      </c>
      <c r="S328" cm="1">
        <f t="array" ref="S328">_xlfn.IFS(R328="Small Family Size smoker",1,R328="Small Family Size non-smoker",2,R328="Normal Family Size",3,R328="Large Family Size",4)</f>
        <v>2</v>
      </c>
      <c r="T328" s="1" t="str">
        <f t="shared" si="10"/>
        <v>Above Average</v>
      </c>
      <c r="U328" s="2">
        <f t="shared" si="11"/>
        <v>1</v>
      </c>
      <c r="V328" t="str" cm="1">
        <f t="array" ref="V328">_xlfn.IFS(AND(K328="Small Family Size",U328=1),"SFS_AA",AND(K328="Small Family Size",U328=0),"SFS_BA",AND(K328="Normal Family Size",OR(U328=1,U328=0)),"NFS",AND(K328="Large Family Size",OR(U328=1,U328=0)),"LFS")</f>
        <v>SFS_AA</v>
      </c>
      <c r="W328" cm="1">
        <f t="array" ref="W328">_xlfn.IFS(V328="SFS_BA",1,V328="SFS_AA",2,V328="NFS",3,V328="LFS",4)</f>
        <v>2</v>
      </c>
      <c r="Y328" s="1"/>
    </row>
    <row r="329" spans="1:25" x14ac:dyDescent="0.45">
      <c r="A329">
        <v>617</v>
      </c>
      <c r="B329">
        <v>59</v>
      </c>
      <c r="C329" t="s">
        <v>23</v>
      </c>
      <c r="D329">
        <v>26.4</v>
      </c>
      <c r="E329">
        <v>0</v>
      </c>
      <c r="F329" t="s">
        <v>24</v>
      </c>
      <c r="G329" t="s">
        <v>21</v>
      </c>
      <c r="H329">
        <v>11743.3</v>
      </c>
      <c r="I329" t="str" cm="1">
        <f t="array" ref="I329">_xlfn.IFS(D329&lt;18.5,"Underweight",AND(D329&gt;=18.5,D329&lt;=24.9),"Normal weight",AND(D329&gt;=25,D329&lt;=29.9),"Overweight",D329&gt;=30,"Obese")</f>
        <v>Overweight</v>
      </c>
      <c r="J329" cm="1">
        <f t="array" ref="J329">_xlfn.IFS(I329="Underweight",1,I329="Normal weight",2,I329="Overweight",3,I329="Obese",4)</f>
        <v>3</v>
      </c>
      <c r="K329" t="str" cm="1">
        <f t="array" ref="K329">_xlfn.IFS(E329=0,"Small Family Size",AND(E329&gt;=1,E329&lt;=2),"Normal Family Size",E329&gt;=3,"Large Family Size")</f>
        <v>Small Family Size</v>
      </c>
      <c r="L329" cm="1">
        <f t="array" ref="L329">_xlfn.IFS(K329="Small Family Size",1,K329="Normal Family Size",2,K329="Large Family Size",3)</f>
        <v>1</v>
      </c>
      <c r="M329" cm="1">
        <f t="array" ref="M329">_xlfn.IFS(G329="southwest",1,G329="northwest",2,G329="southeast",3,G329="northeast",4)</f>
        <v>3</v>
      </c>
      <c r="N329" t="str" cm="1">
        <f t="array" ref="N329">_xlfn.IFS(AND(E330&gt;=0,E330&lt;=2),"Normal Family Size",E330&gt;=3,"Large Family Size")</f>
        <v>Normal Family Size</v>
      </c>
      <c r="P329" t="str" cm="1">
        <f t="array" ref="P329">_xlfn.IFS(AND(E329=0,C329="female"),"Small Family Size Female",AND(E329=0,C329="male"),"Small Family Size Male",AND(E329&gt;=1,E329&lt;=2),"Normal Family Size",E329&gt;=3,"Large Family Size")</f>
        <v>Small Family Size Male</v>
      </c>
      <c r="Q329" cm="1">
        <f t="array" ref="Q329">_xlfn.IFS(P329="Small Family Size Female",1,P329="Small Family Size Male",2,P329="Normal Family Size",3,P329="Large Family Size",4)</f>
        <v>2</v>
      </c>
      <c r="R329" t="str" cm="1">
        <f t="array" ref="R329">_xlfn.IFS(AND(E329=0,F329="yes"),"Small Family Size smoker",AND(E329=0,F329="no"),"Small Family Size non-smoker",AND(E329&gt;=1,E329&lt;=2),"Normal Family Size",E329&gt;=3,"Large Family Size")</f>
        <v>Small Family Size non-smoker</v>
      </c>
      <c r="S329" cm="1">
        <f t="array" ref="S329">_xlfn.IFS(R329="Small Family Size smoker",1,R329="Small Family Size non-smoker",2,R329="Normal Family Size",3,R329="Large Family Size",4)</f>
        <v>2</v>
      </c>
      <c r="T329" s="1" t="str">
        <f t="shared" si="10"/>
        <v>Above Average</v>
      </c>
      <c r="U329" s="2">
        <f t="shared" si="11"/>
        <v>1</v>
      </c>
      <c r="V329" t="str" cm="1">
        <f t="array" ref="V329">_xlfn.IFS(AND(K329="Small Family Size",U329=1),"SFS_AA",AND(K329="Small Family Size",U329=0),"SFS_BA",AND(K329="Normal Family Size",OR(U329=1,U329=0)),"NFS",AND(K329="Large Family Size",OR(U329=1,U329=0)),"LFS")</f>
        <v>SFS_AA</v>
      </c>
      <c r="W329" cm="1">
        <f t="array" ref="W329">_xlfn.IFS(V329="SFS_BA",1,V329="SFS_AA",2,V329="NFS",3,V329="LFS",4)</f>
        <v>2</v>
      </c>
      <c r="Y329" s="1"/>
    </row>
    <row r="330" spans="1:25" x14ac:dyDescent="0.45">
      <c r="A330">
        <v>612</v>
      </c>
      <c r="B330">
        <v>61</v>
      </c>
      <c r="C330" t="s">
        <v>23</v>
      </c>
      <c r="D330">
        <v>31.6</v>
      </c>
      <c r="E330">
        <v>0</v>
      </c>
      <c r="F330" t="s">
        <v>24</v>
      </c>
      <c r="G330" t="s">
        <v>21</v>
      </c>
      <c r="H330">
        <v>12557.61</v>
      </c>
      <c r="I330" t="str" cm="1">
        <f t="array" ref="I330">_xlfn.IFS(D330&lt;18.5,"Underweight",AND(D330&gt;=18.5,D330&lt;=24.9),"Normal weight",AND(D330&gt;=25,D330&lt;=29.9),"Overweight",D330&gt;=30,"Obese")</f>
        <v>Obese</v>
      </c>
      <c r="J330" cm="1">
        <f t="array" ref="J330">_xlfn.IFS(I330="Underweight",1,I330="Normal weight",2,I330="Overweight",3,I330="Obese",4)</f>
        <v>4</v>
      </c>
      <c r="K330" t="str" cm="1">
        <f t="array" ref="K330">_xlfn.IFS(E330=0,"Small Family Size",AND(E330&gt;=1,E330&lt;=2),"Normal Family Size",E330&gt;=3,"Large Family Size")</f>
        <v>Small Family Size</v>
      </c>
      <c r="L330" cm="1">
        <f t="array" ref="L330">_xlfn.IFS(K330="Small Family Size",1,K330="Normal Family Size",2,K330="Large Family Size",3)</f>
        <v>1</v>
      </c>
      <c r="M330" cm="1">
        <f t="array" ref="M330">_xlfn.IFS(G330="southwest",1,G330="northwest",2,G330="southeast",3,G330="northeast",4)</f>
        <v>3</v>
      </c>
      <c r="N330" t="str" cm="1">
        <f t="array" ref="N330">_xlfn.IFS(AND(E331&gt;=0,E331&lt;=2),"Normal Family Size",E331&gt;=3,"Large Family Size")</f>
        <v>Normal Family Size</v>
      </c>
      <c r="P330" t="str" cm="1">
        <f t="array" ref="P330">_xlfn.IFS(AND(E330=0,C330="female"),"Small Family Size Female",AND(E330=0,C330="male"),"Small Family Size Male",AND(E330&gt;=1,E330&lt;=2),"Normal Family Size",E330&gt;=3,"Large Family Size")</f>
        <v>Small Family Size Male</v>
      </c>
      <c r="Q330" cm="1">
        <f t="array" ref="Q330">_xlfn.IFS(P330="Small Family Size Female",1,P330="Small Family Size Male",2,P330="Normal Family Size",3,P330="Large Family Size",4)</f>
        <v>2</v>
      </c>
      <c r="R330" t="str" cm="1">
        <f t="array" ref="R330">_xlfn.IFS(AND(E330=0,F330="yes"),"Small Family Size smoker",AND(E330=0,F330="no"),"Small Family Size non-smoker",AND(E330&gt;=1,E330&lt;=2),"Normal Family Size",E330&gt;=3,"Large Family Size")</f>
        <v>Small Family Size non-smoker</v>
      </c>
      <c r="S330" cm="1">
        <f t="array" ref="S330">_xlfn.IFS(R330="Small Family Size smoker",1,R330="Small Family Size non-smoker",2,R330="Normal Family Size",3,R330="Large Family Size",4)</f>
        <v>2</v>
      </c>
      <c r="T330" s="1" t="str">
        <f t="shared" si="10"/>
        <v>Above Average</v>
      </c>
      <c r="U330" s="2">
        <f t="shared" si="11"/>
        <v>1</v>
      </c>
      <c r="V330" t="str" cm="1">
        <f t="array" ref="V330">_xlfn.IFS(AND(K330="Small Family Size",U330=1),"SFS_AA",AND(K330="Small Family Size",U330=0),"SFS_BA",AND(K330="Normal Family Size",OR(U330=1,U330=0)),"NFS",AND(K330="Large Family Size",OR(U330=1,U330=0)),"LFS")</f>
        <v>SFS_AA</v>
      </c>
      <c r="W330" cm="1">
        <f t="array" ref="W330">_xlfn.IFS(V330="SFS_BA",1,V330="SFS_AA",2,V330="NFS",3,V330="LFS",4)</f>
        <v>2</v>
      </c>
      <c r="Y330" s="1"/>
    </row>
    <row r="331" spans="1:25" x14ac:dyDescent="0.45">
      <c r="A331">
        <v>609</v>
      </c>
      <c r="B331">
        <v>58</v>
      </c>
      <c r="C331" t="s">
        <v>23</v>
      </c>
      <c r="D331">
        <v>28.6</v>
      </c>
      <c r="E331">
        <v>0</v>
      </c>
      <c r="F331" t="s">
        <v>24</v>
      </c>
      <c r="G331" t="s">
        <v>20</v>
      </c>
      <c r="H331">
        <v>11735.88</v>
      </c>
      <c r="I331" t="str" cm="1">
        <f t="array" ref="I331">_xlfn.IFS(D331&lt;18.5,"Underweight",AND(D331&gt;=18.5,D331&lt;=24.9),"Normal weight",AND(D331&gt;=25,D331&lt;=29.9),"Overweight",D331&gt;=30,"Obese")</f>
        <v>Overweight</v>
      </c>
      <c r="J331" cm="1">
        <f t="array" ref="J331">_xlfn.IFS(I331="Underweight",1,I331="Normal weight",2,I331="Overweight",3,I331="Obese",4)</f>
        <v>3</v>
      </c>
      <c r="K331" t="str" cm="1">
        <f t="array" ref="K331">_xlfn.IFS(E331=0,"Small Family Size",AND(E331&gt;=1,E331&lt;=2),"Normal Family Size",E331&gt;=3,"Large Family Size")</f>
        <v>Small Family Size</v>
      </c>
      <c r="L331" cm="1">
        <f t="array" ref="L331">_xlfn.IFS(K331="Small Family Size",1,K331="Normal Family Size",2,K331="Large Family Size",3)</f>
        <v>1</v>
      </c>
      <c r="M331" cm="1">
        <f t="array" ref="M331">_xlfn.IFS(G331="southwest",1,G331="northwest",2,G331="southeast",3,G331="northeast",4)</f>
        <v>2</v>
      </c>
      <c r="N331" t="str" cm="1">
        <f t="array" ref="N331">_xlfn.IFS(AND(E332&gt;=0,E332&lt;=2),"Normal Family Size",E332&gt;=3,"Large Family Size")</f>
        <v>Normal Family Size</v>
      </c>
      <c r="P331" t="str" cm="1">
        <f t="array" ref="P331">_xlfn.IFS(AND(E331=0,C331="female"),"Small Family Size Female",AND(E331=0,C331="male"),"Small Family Size Male",AND(E331&gt;=1,E331&lt;=2),"Normal Family Size",E331&gt;=3,"Large Family Size")</f>
        <v>Small Family Size Male</v>
      </c>
      <c r="Q331" cm="1">
        <f t="array" ref="Q331">_xlfn.IFS(P331="Small Family Size Female",1,P331="Small Family Size Male",2,P331="Normal Family Size",3,P331="Large Family Size",4)</f>
        <v>2</v>
      </c>
      <c r="R331" t="str" cm="1">
        <f t="array" ref="R331">_xlfn.IFS(AND(E331=0,F331="yes"),"Small Family Size smoker",AND(E331=0,F331="no"),"Small Family Size non-smoker",AND(E331&gt;=1,E331&lt;=2),"Normal Family Size",E331&gt;=3,"Large Family Size")</f>
        <v>Small Family Size non-smoker</v>
      </c>
      <c r="S331" cm="1">
        <f t="array" ref="S331">_xlfn.IFS(R331="Small Family Size smoker",1,R331="Small Family Size non-smoker",2,R331="Normal Family Size",3,R331="Large Family Size",4)</f>
        <v>2</v>
      </c>
      <c r="T331" s="1" t="str">
        <f t="shared" si="10"/>
        <v>Above Average</v>
      </c>
      <c r="U331" s="2">
        <f t="shared" si="11"/>
        <v>1</v>
      </c>
      <c r="V331" t="str" cm="1">
        <f t="array" ref="V331">_xlfn.IFS(AND(K331="Small Family Size",U331=1),"SFS_AA",AND(K331="Small Family Size",U331=0),"SFS_BA",AND(K331="Normal Family Size",OR(U331=1,U331=0)),"NFS",AND(K331="Large Family Size",OR(U331=1,U331=0)),"LFS")</f>
        <v>SFS_AA</v>
      </c>
      <c r="W331" cm="1">
        <f t="array" ref="W331">_xlfn.IFS(V331="SFS_BA",1,V331="SFS_AA",2,V331="NFS",3,V331="LFS",4)</f>
        <v>2</v>
      </c>
      <c r="Y331" s="1"/>
    </row>
    <row r="332" spans="1:25" x14ac:dyDescent="0.45">
      <c r="A332">
        <v>605</v>
      </c>
      <c r="B332">
        <v>49</v>
      </c>
      <c r="C332" t="s">
        <v>23</v>
      </c>
      <c r="D332">
        <v>30.3</v>
      </c>
      <c r="E332">
        <v>0</v>
      </c>
      <c r="F332" t="s">
        <v>24</v>
      </c>
      <c r="G332" t="s">
        <v>19</v>
      </c>
      <c r="H332">
        <v>8116.68</v>
      </c>
      <c r="I332" t="str" cm="1">
        <f t="array" ref="I332">_xlfn.IFS(D332&lt;18.5,"Underweight",AND(D332&gt;=18.5,D332&lt;=24.9),"Normal weight",AND(D332&gt;=25,D332&lt;=29.9),"Overweight",D332&gt;=30,"Obese")</f>
        <v>Obese</v>
      </c>
      <c r="J332" cm="1">
        <f t="array" ref="J332">_xlfn.IFS(I332="Underweight",1,I332="Normal weight",2,I332="Overweight",3,I332="Obese",4)</f>
        <v>4</v>
      </c>
      <c r="K332" t="str" cm="1">
        <f t="array" ref="K332">_xlfn.IFS(E332=0,"Small Family Size",AND(E332&gt;=1,E332&lt;=2),"Normal Family Size",E332&gt;=3,"Large Family Size")</f>
        <v>Small Family Size</v>
      </c>
      <c r="L332" cm="1">
        <f t="array" ref="L332">_xlfn.IFS(K332="Small Family Size",1,K332="Normal Family Size",2,K332="Large Family Size",3)</f>
        <v>1</v>
      </c>
      <c r="M332" cm="1">
        <f t="array" ref="M332">_xlfn.IFS(G332="southwest",1,G332="northwest",2,G332="southeast",3,G332="northeast",4)</f>
        <v>1</v>
      </c>
      <c r="N332" t="str" cm="1">
        <f t="array" ref="N332">_xlfn.IFS(AND(E333&gt;=0,E333&lt;=2),"Normal Family Size",E333&gt;=3,"Large Family Size")</f>
        <v>Normal Family Size</v>
      </c>
      <c r="P332" t="str" cm="1">
        <f t="array" ref="P332">_xlfn.IFS(AND(E332=0,C332="female"),"Small Family Size Female",AND(E332=0,C332="male"),"Small Family Size Male",AND(E332&gt;=1,E332&lt;=2),"Normal Family Size",E332&gt;=3,"Large Family Size")</f>
        <v>Small Family Size Male</v>
      </c>
      <c r="Q332" cm="1">
        <f t="array" ref="Q332">_xlfn.IFS(P332="Small Family Size Female",1,P332="Small Family Size Male",2,P332="Normal Family Size",3,P332="Large Family Size",4)</f>
        <v>2</v>
      </c>
      <c r="R332" t="str" cm="1">
        <f t="array" ref="R332">_xlfn.IFS(AND(E332=0,F332="yes"),"Small Family Size smoker",AND(E332=0,F332="no"),"Small Family Size non-smoker",AND(E332&gt;=1,E332&lt;=2),"Normal Family Size",E332&gt;=3,"Large Family Size")</f>
        <v>Small Family Size non-smoker</v>
      </c>
      <c r="S332" cm="1">
        <f t="array" ref="S332">_xlfn.IFS(R332="Small Family Size smoker",1,R332="Small Family Size non-smoker",2,R332="Normal Family Size",3,R332="Large Family Size",4)</f>
        <v>2</v>
      </c>
      <c r="T332" s="1" t="str">
        <f t="shared" si="10"/>
        <v>Above Average</v>
      </c>
      <c r="U332" s="2">
        <f t="shared" si="11"/>
        <v>1</v>
      </c>
      <c r="V332" t="str" cm="1">
        <f t="array" ref="V332">_xlfn.IFS(AND(K332="Small Family Size",U332=1),"SFS_AA",AND(K332="Small Family Size",U332=0),"SFS_BA",AND(K332="Normal Family Size",OR(U332=1,U332=0)),"NFS",AND(K332="Large Family Size",OR(U332=1,U332=0)),"LFS")</f>
        <v>SFS_AA</v>
      </c>
      <c r="W332" cm="1">
        <f t="array" ref="W332">_xlfn.IFS(V332="SFS_BA",1,V332="SFS_AA",2,V332="NFS",3,V332="LFS",4)</f>
        <v>2</v>
      </c>
      <c r="Y332" s="1"/>
    </row>
    <row r="333" spans="1:25" x14ac:dyDescent="0.45">
      <c r="A333">
        <v>604</v>
      </c>
      <c r="B333">
        <v>63</v>
      </c>
      <c r="C333" t="s">
        <v>23</v>
      </c>
      <c r="D333">
        <v>41.5</v>
      </c>
      <c r="E333">
        <v>0</v>
      </c>
      <c r="F333" t="s">
        <v>24</v>
      </c>
      <c r="G333" t="s">
        <v>21</v>
      </c>
      <c r="H333">
        <v>13405.39</v>
      </c>
      <c r="I333" t="str" cm="1">
        <f t="array" ref="I333">_xlfn.IFS(D333&lt;18.5,"Underweight",AND(D333&gt;=18.5,D333&lt;=24.9),"Normal weight",AND(D333&gt;=25,D333&lt;=29.9),"Overweight",D333&gt;=30,"Obese")</f>
        <v>Obese</v>
      </c>
      <c r="J333" cm="1">
        <f t="array" ref="J333">_xlfn.IFS(I333="Underweight",1,I333="Normal weight",2,I333="Overweight",3,I333="Obese",4)</f>
        <v>4</v>
      </c>
      <c r="K333" t="str" cm="1">
        <f t="array" ref="K333">_xlfn.IFS(E333=0,"Small Family Size",AND(E333&gt;=1,E333&lt;=2),"Normal Family Size",E333&gt;=3,"Large Family Size")</f>
        <v>Small Family Size</v>
      </c>
      <c r="L333" cm="1">
        <f t="array" ref="L333">_xlfn.IFS(K333="Small Family Size",1,K333="Normal Family Size",2,K333="Large Family Size",3)</f>
        <v>1</v>
      </c>
      <c r="M333" cm="1">
        <f t="array" ref="M333">_xlfn.IFS(G333="southwest",1,G333="northwest",2,G333="southeast",3,G333="northeast",4)</f>
        <v>3</v>
      </c>
      <c r="N333" t="str" cm="1">
        <f t="array" ref="N333">_xlfn.IFS(AND(E334&gt;=0,E334&lt;=2),"Normal Family Size",E334&gt;=3,"Large Family Size")</f>
        <v>Normal Family Size</v>
      </c>
      <c r="P333" t="str" cm="1">
        <f t="array" ref="P333">_xlfn.IFS(AND(E333=0,C333="female"),"Small Family Size Female",AND(E333=0,C333="male"),"Small Family Size Male",AND(E333&gt;=1,E333&lt;=2),"Normal Family Size",E333&gt;=3,"Large Family Size")</f>
        <v>Small Family Size Male</v>
      </c>
      <c r="Q333" cm="1">
        <f t="array" ref="Q333">_xlfn.IFS(P333="Small Family Size Female",1,P333="Small Family Size Male",2,P333="Normal Family Size",3,P333="Large Family Size",4)</f>
        <v>2</v>
      </c>
      <c r="R333" t="str" cm="1">
        <f t="array" ref="R333">_xlfn.IFS(AND(E333=0,F333="yes"),"Small Family Size smoker",AND(E333=0,F333="no"),"Small Family Size non-smoker",AND(E333&gt;=1,E333&lt;=2),"Normal Family Size",E333&gt;=3,"Large Family Size")</f>
        <v>Small Family Size non-smoker</v>
      </c>
      <c r="S333" cm="1">
        <f t="array" ref="S333">_xlfn.IFS(R333="Small Family Size smoker",1,R333="Small Family Size non-smoker",2,R333="Normal Family Size",3,R333="Large Family Size",4)</f>
        <v>2</v>
      </c>
      <c r="T333" s="1" t="str">
        <f t="shared" si="10"/>
        <v>Above Average</v>
      </c>
      <c r="U333" s="2">
        <f t="shared" si="11"/>
        <v>1</v>
      </c>
      <c r="V333" t="str" cm="1">
        <f t="array" ref="V333">_xlfn.IFS(AND(K333="Small Family Size",U333=1),"SFS_AA",AND(K333="Small Family Size",U333=0),"SFS_BA",AND(K333="Normal Family Size",OR(U333=1,U333=0)),"NFS",AND(K333="Large Family Size",OR(U333=1,U333=0)),"LFS")</f>
        <v>SFS_AA</v>
      </c>
      <c r="W333" cm="1">
        <f t="array" ref="W333">_xlfn.IFS(V333="SFS_BA",1,V333="SFS_AA",2,V333="NFS",3,V333="LFS",4)</f>
        <v>2</v>
      </c>
      <c r="Y333" s="1"/>
    </row>
    <row r="334" spans="1:25" x14ac:dyDescent="0.45">
      <c r="A334">
        <v>598</v>
      </c>
      <c r="B334">
        <v>48</v>
      </c>
      <c r="C334" t="s">
        <v>23</v>
      </c>
      <c r="D334">
        <v>29.7</v>
      </c>
      <c r="E334">
        <v>0</v>
      </c>
      <c r="F334" t="s">
        <v>24</v>
      </c>
      <c r="G334" t="s">
        <v>21</v>
      </c>
      <c r="H334">
        <v>7789.64</v>
      </c>
      <c r="I334" t="str" cm="1">
        <f t="array" ref="I334">_xlfn.IFS(D334&lt;18.5,"Underweight",AND(D334&gt;=18.5,D334&lt;=24.9),"Normal weight",AND(D334&gt;=25,D334&lt;=29.9),"Overweight",D334&gt;=30,"Obese")</f>
        <v>Overweight</v>
      </c>
      <c r="J334" cm="1">
        <f t="array" ref="J334">_xlfn.IFS(I334="Underweight",1,I334="Normal weight",2,I334="Overweight",3,I334="Obese",4)</f>
        <v>3</v>
      </c>
      <c r="K334" t="str" cm="1">
        <f t="array" ref="K334">_xlfn.IFS(E334=0,"Small Family Size",AND(E334&gt;=1,E334&lt;=2),"Normal Family Size",E334&gt;=3,"Large Family Size")</f>
        <v>Small Family Size</v>
      </c>
      <c r="L334" cm="1">
        <f t="array" ref="L334">_xlfn.IFS(K334="Small Family Size",1,K334="Normal Family Size",2,K334="Large Family Size",3)</f>
        <v>1</v>
      </c>
      <c r="M334" cm="1">
        <f t="array" ref="M334">_xlfn.IFS(G334="southwest",1,G334="northwest",2,G334="southeast",3,G334="northeast",4)</f>
        <v>3</v>
      </c>
      <c r="N334" t="str" cm="1">
        <f t="array" ref="N334">_xlfn.IFS(AND(E335&gt;=0,E335&lt;=2),"Normal Family Size",E335&gt;=3,"Large Family Size")</f>
        <v>Normal Family Size</v>
      </c>
      <c r="P334" t="str" cm="1">
        <f t="array" ref="P334">_xlfn.IFS(AND(E334=0,C334="female"),"Small Family Size Female",AND(E334=0,C334="male"),"Small Family Size Male",AND(E334&gt;=1,E334&lt;=2),"Normal Family Size",E334&gt;=3,"Large Family Size")</f>
        <v>Small Family Size Male</v>
      </c>
      <c r="Q334" cm="1">
        <f t="array" ref="Q334">_xlfn.IFS(P334="Small Family Size Female",1,P334="Small Family Size Male",2,P334="Normal Family Size",3,P334="Large Family Size",4)</f>
        <v>2</v>
      </c>
      <c r="R334" t="str" cm="1">
        <f t="array" ref="R334">_xlfn.IFS(AND(E334=0,F334="yes"),"Small Family Size smoker",AND(E334=0,F334="no"),"Small Family Size non-smoker",AND(E334&gt;=1,E334&lt;=2),"Normal Family Size",E334&gt;=3,"Large Family Size")</f>
        <v>Small Family Size non-smoker</v>
      </c>
      <c r="S334" cm="1">
        <f t="array" ref="S334">_xlfn.IFS(R334="Small Family Size smoker",1,R334="Small Family Size non-smoker",2,R334="Normal Family Size",3,R334="Large Family Size",4)</f>
        <v>2</v>
      </c>
      <c r="T334" s="1" t="str">
        <f t="shared" si="10"/>
        <v>Above Average</v>
      </c>
      <c r="U334" s="2">
        <f t="shared" si="11"/>
        <v>1</v>
      </c>
      <c r="V334" t="str" cm="1">
        <f t="array" ref="V334">_xlfn.IFS(AND(K334="Small Family Size",U334=1),"SFS_AA",AND(K334="Small Family Size",U334=0),"SFS_BA",AND(K334="Normal Family Size",OR(U334=1,U334=0)),"NFS",AND(K334="Large Family Size",OR(U334=1,U334=0)),"LFS")</f>
        <v>SFS_AA</v>
      </c>
      <c r="W334" cm="1">
        <f t="array" ref="W334">_xlfn.IFS(V334="SFS_BA",1,V334="SFS_AA",2,V334="NFS",3,V334="LFS",4)</f>
        <v>2</v>
      </c>
      <c r="Y334" s="1"/>
    </row>
    <row r="335" spans="1:25" x14ac:dyDescent="0.45">
      <c r="A335">
        <v>587</v>
      </c>
      <c r="B335">
        <v>58</v>
      </c>
      <c r="C335" t="s">
        <v>23</v>
      </c>
      <c r="D335">
        <v>49.1</v>
      </c>
      <c r="E335">
        <v>0</v>
      </c>
      <c r="F335" t="s">
        <v>24</v>
      </c>
      <c r="G335" t="s">
        <v>21</v>
      </c>
      <c r="H335">
        <v>11381.33</v>
      </c>
      <c r="I335" t="str" cm="1">
        <f t="array" ref="I335">_xlfn.IFS(D335&lt;18.5,"Underweight",AND(D335&gt;=18.5,D335&lt;=24.9),"Normal weight",AND(D335&gt;=25,D335&lt;=29.9),"Overweight",D335&gt;=30,"Obese")</f>
        <v>Obese</v>
      </c>
      <c r="J335" cm="1">
        <f t="array" ref="J335">_xlfn.IFS(I335="Underweight",1,I335="Normal weight",2,I335="Overweight",3,I335="Obese",4)</f>
        <v>4</v>
      </c>
      <c r="K335" t="str" cm="1">
        <f t="array" ref="K335">_xlfn.IFS(E335=0,"Small Family Size",AND(E335&gt;=1,E335&lt;=2),"Normal Family Size",E335&gt;=3,"Large Family Size")</f>
        <v>Small Family Size</v>
      </c>
      <c r="L335" cm="1">
        <f t="array" ref="L335">_xlfn.IFS(K335="Small Family Size",1,K335="Normal Family Size",2,K335="Large Family Size",3)</f>
        <v>1</v>
      </c>
      <c r="M335" cm="1">
        <f t="array" ref="M335">_xlfn.IFS(G335="southwest",1,G335="northwest",2,G335="southeast",3,G335="northeast",4)</f>
        <v>3</v>
      </c>
      <c r="N335" t="str" cm="1">
        <f t="array" ref="N335">_xlfn.IFS(AND(E336&gt;=0,E336&lt;=2),"Normal Family Size",E336&gt;=3,"Large Family Size")</f>
        <v>Normal Family Size</v>
      </c>
      <c r="P335" t="str" cm="1">
        <f t="array" ref="P335">_xlfn.IFS(AND(E335=0,C335="female"),"Small Family Size Female",AND(E335=0,C335="male"),"Small Family Size Male",AND(E335&gt;=1,E335&lt;=2),"Normal Family Size",E335&gt;=3,"Large Family Size")</f>
        <v>Small Family Size Male</v>
      </c>
      <c r="Q335" cm="1">
        <f t="array" ref="Q335">_xlfn.IFS(P335="Small Family Size Female",1,P335="Small Family Size Male",2,P335="Normal Family Size",3,P335="Large Family Size",4)</f>
        <v>2</v>
      </c>
      <c r="R335" t="str" cm="1">
        <f t="array" ref="R335">_xlfn.IFS(AND(E335=0,F335="yes"),"Small Family Size smoker",AND(E335=0,F335="no"),"Small Family Size non-smoker",AND(E335&gt;=1,E335&lt;=2),"Normal Family Size",E335&gt;=3,"Large Family Size")</f>
        <v>Small Family Size non-smoker</v>
      </c>
      <c r="S335" cm="1">
        <f t="array" ref="S335">_xlfn.IFS(R335="Small Family Size smoker",1,R335="Small Family Size non-smoker",2,R335="Normal Family Size",3,R335="Large Family Size",4)</f>
        <v>2</v>
      </c>
      <c r="T335" s="1" t="str">
        <f t="shared" si="10"/>
        <v>Above Average</v>
      </c>
      <c r="U335" s="2">
        <f t="shared" si="11"/>
        <v>1</v>
      </c>
      <c r="V335" t="str" cm="1">
        <f t="array" ref="V335">_xlfn.IFS(AND(K335="Small Family Size",U335=1),"SFS_AA",AND(K335="Small Family Size",U335=0),"SFS_BA",AND(K335="Normal Family Size",OR(U335=1,U335=0)),"NFS",AND(K335="Large Family Size",OR(U335=1,U335=0)),"LFS")</f>
        <v>SFS_AA</v>
      </c>
      <c r="W335" cm="1">
        <f t="array" ref="W335">_xlfn.IFS(V335="SFS_BA",1,V335="SFS_AA",2,V335="NFS",3,V335="LFS",4)</f>
        <v>2</v>
      </c>
      <c r="Y335" s="1"/>
    </row>
    <row r="336" spans="1:25" x14ac:dyDescent="0.45">
      <c r="A336">
        <v>580</v>
      </c>
      <c r="B336">
        <v>55</v>
      </c>
      <c r="C336" t="s">
        <v>23</v>
      </c>
      <c r="D336">
        <v>38.299999999999997</v>
      </c>
      <c r="E336">
        <v>0</v>
      </c>
      <c r="F336" t="s">
        <v>24</v>
      </c>
      <c r="G336" t="s">
        <v>21</v>
      </c>
      <c r="H336">
        <v>10226.280000000001</v>
      </c>
      <c r="I336" t="str" cm="1">
        <f t="array" ref="I336">_xlfn.IFS(D336&lt;18.5,"Underweight",AND(D336&gt;=18.5,D336&lt;=24.9),"Normal weight",AND(D336&gt;=25,D336&lt;=29.9),"Overweight",D336&gt;=30,"Obese")</f>
        <v>Obese</v>
      </c>
      <c r="J336" cm="1">
        <f t="array" ref="J336">_xlfn.IFS(I336="Underweight",1,I336="Normal weight",2,I336="Overweight",3,I336="Obese",4)</f>
        <v>4</v>
      </c>
      <c r="K336" t="str" cm="1">
        <f t="array" ref="K336">_xlfn.IFS(E336=0,"Small Family Size",AND(E336&gt;=1,E336&lt;=2),"Normal Family Size",E336&gt;=3,"Large Family Size")</f>
        <v>Small Family Size</v>
      </c>
      <c r="L336" cm="1">
        <f t="array" ref="L336">_xlfn.IFS(K336="Small Family Size",1,K336="Normal Family Size",2,K336="Large Family Size",3)</f>
        <v>1</v>
      </c>
      <c r="M336" cm="1">
        <f t="array" ref="M336">_xlfn.IFS(G336="southwest",1,G336="northwest",2,G336="southeast",3,G336="northeast",4)</f>
        <v>3</v>
      </c>
      <c r="N336" t="str" cm="1">
        <f t="array" ref="N336">_xlfn.IFS(AND(E337&gt;=0,E337&lt;=2),"Normal Family Size",E337&gt;=3,"Large Family Size")</f>
        <v>Normal Family Size</v>
      </c>
      <c r="P336" t="str" cm="1">
        <f t="array" ref="P336">_xlfn.IFS(AND(E336=0,C336="female"),"Small Family Size Female",AND(E336=0,C336="male"),"Small Family Size Male",AND(E336&gt;=1,E336&lt;=2),"Normal Family Size",E336&gt;=3,"Large Family Size")</f>
        <v>Small Family Size Male</v>
      </c>
      <c r="Q336" cm="1">
        <f t="array" ref="Q336">_xlfn.IFS(P336="Small Family Size Female",1,P336="Small Family Size Male",2,P336="Normal Family Size",3,P336="Large Family Size",4)</f>
        <v>2</v>
      </c>
      <c r="R336" t="str" cm="1">
        <f t="array" ref="R336">_xlfn.IFS(AND(E336=0,F336="yes"),"Small Family Size smoker",AND(E336=0,F336="no"),"Small Family Size non-smoker",AND(E336&gt;=1,E336&lt;=2),"Normal Family Size",E336&gt;=3,"Large Family Size")</f>
        <v>Small Family Size non-smoker</v>
      </c>
      <c r="S336" cm="1">
        <f t="array" ref="S336">_xlfn.IFS(R336="Small Family Size smoker",1,R336="Small Family Size non-smoker",2,R336="Normal Family Size",3,R336="Large Family Size",4)</f>
        <v>2</v>
      </c>
      <c r="T336" s="1" t="str">
        <f t="shared" si="10"/>
        <v>Above Average</v>
      </c>
      <c r="U336" s="2">
        <f t="shared" si="11"/>
        <v>1</v>
      </c>
      <c r="V336" t="str" cm="1">
        <f t="array" ref="V336">_xlfn.IFS(AND(K336="Small Family Size",U336=1),"SFS_AA",AND(K336="Small Family Size",U336=0),"SFS_BA",AND(K336="Normal Family Size",OR(U336=1,U336=0)),"NFS",AND(K336="Large Family Size",OR(U336=1,U336=0)),"LFS")</f>
        <v>SFS_AA</v>
      </c>
      <c r="W336" cm="1">
        <f t="array" ref="W336">_xlfn.IFS(V336="SFS_BA",1,V336="SFS_AA",2,V336="NFS",3,V336="LFS",4)</f>
        <v>2</v>
      </c>
      <c r="Y336" s="1"/>
    </row>
    <row r="337" spans="1:25" x14ac:dyDescent="0.45">
      <c r="A337">
        <v>576</v>
      </c>
      <c r="B337">
        <v>57</v>
      </c>
      <c r="C337" t="s">
        <v>23</v>
      </c>
      <c r="D337">
        <v>34</v>
      </c>
      <c r="E337">
        <v>0</v>
      </c>
      <c r="F337" t="s">
        <v>24</v>
      </c>
      <c r="G337" t="s">
        <v>20</v>
      </c>
      <c r="H337">
        <v>11356.66</v>
      </c>
      <c r="I337" t="str" cm="1">
        <f t="array" ref="I337">_xlfn.IFS(D337&lt;18.5,"Underweight",AND(D337&gt;=18.5,D337&lt;=24.9),"Normal weight",AND(D337&gt;=25,D337&lt;=29.9),"Overweight",D337&gt;=30,"Obese")</f>
        <v>Obese</v>
      </c>
      <c r="J337" cm="1">
        <f t="array" ref="J337">_xlfn.IFS(I337="Underweight",1,I337="Normal weight",2,I337="Overweight",3,I337="Obese",4)</f>
        <v>4</v>
      </c>
      <c r="K337" t="str" cm="1">
        <f t="array" ref="K337">_xlfn.IFS(E337=0,"Small Family Size",AND(E337&gt;=1,E337&lt;=2),"Normal Family Size",E337&gt;=3,"Large Family Size")</f>
        <v>Small Family Size</v>
      </c>
      <c r="L337" cm="1">
        <f t="array" ref="L337">_xlfn.IFS(K337="Small Family Size",1,K337="Normal Family Size",2,K337="Large Family Size",3)</f>
        <v>1</v>
      </c>
      <c r="M337" cm="1">
        <f t="array" ref="M337">_xlfn.IFS(G337="southwest",1,G337="northwest",2,G337="southeast",3,G337="northeast",4)</f>
        <v>2</v>
      </c>
      <c r="N337" t="str" cm="1">
        <f t="array" ref="N337">_xlfn.IFS(AND(E338&gt;=0,E338&lt;=2),"Normal Family Size",E338&gt;=3,"Large Family Size")</f>
        <v>Normal Family Size</v>
      </c>
      <c r="P337" t="str" cm="1">
        <f t="array" ref="P337">_xlfn.IFS(AND(E337=0,C337="female"),"Small Family Size Female",AND(E337=0,C337="male"),"Small Family Size Male",AND(E337&gt;=1,E337&lt;=2),"Normal Family Size",E337&gt;=3,"Large Family Size")</f>
        <v>Small Family Size Male</v>
      </c>
      <c r="Q337" cm="1">
        <f t="array" ref="Q337">_xlfn.IFS(P337="Small Family Size Female",1,P337="Small Family Size Male",2,P337="Normal Family Size",3,P337="Large Family Size",4)</f>
        <v>2</v>
      </c>
      <c r="R337" t="str" cm="1">
        <f t="array" ref="R337">_xlfn.IFS(AND(E337=0,F337="yes"),"Small Family Size smoker",AND(E337=0,F337="no"),"Small Family Size non-smoker",AND(E337&gt;=1,E337&lt;=2),"Normal Family Size",E337&gt;=3,"Large Family Size")</f>
        <v>Small Family Size non-smoker</v>
      </c>
      <c r="S337" cm="1">
        <f t="array" ref="S337">_xlfn.IFS(R337="Small Family Size smoker",1,R337="Small Family Size non-smoker",2,R337="Normal Family Size",3,R337="Large Family Size",4)</f>
        <v>2</v>
      </c>
      <c r="T337" s="1" t="str">
        <f t="shared" si="10"/>
        <v>Above Average</v>
      </c>
      <c r="U337" s="2">
        <f t="shared" si="11"/>
        <v>1</v>
      </c>
      <c r="V337" t="str" cm="1">
        <f t="array" ref="V337">_xlfn.IFS(AND(K337="Small Family Size",U337=1),"SFS_AA",AND(K337="Small Family Size",U337=0),"SFS_BA",AND(K337="Normal Family Size",OR(U337=1,U337=0)),"NFS",AND(K337="Large Family Size",OR(U337=1,U337=0)),"LFS")</f>
        <v>SFS_AA</v>
      </c>
      <c r="W337" cm="1">
        <f t="array" ref="W337">_xlfn.IFS(V337="SFS_BA",1,V337="SFS_AA",2,V337="NFS",3,V337="LFS",4)</f>
        <v>2</v>
      </c>
      <c r="Y337" s="1"/>
    </row>
    <row r="338" spans="1:25" x14ac:dyDescent="0.45">
      <c r="A338">
        <v>565</v>
      </c>
      <c r="B338">
        <v>63</v>
      </c>
      <c r="C338" t="s">
        <v>23</v>
      </c>
      <c r="D338">
        <v>28.3</v>
      </c>
      <c r="E338">
        <v>0</v>
      </c>
      <c r="F338" t="s">
        <v>24</v>
      </c>
      <c r="G338" t="s">
        <v>20</v>
      </c>
      <c r="H338">
        <v>13770.1</v>
      </c>
      <c r="I338" t="str" cm="1">
        <f t="array" ref="I338">_xlfn.IFS(D338&lt;18.5,"Underweight",AND(D338&gt;=18.5,D338&lt;=24.9),"Normal weight",AND(D338&gt;=25,D338&lt;=29.9),"Overweight",D338&gt;=30,"Obese")</f>
        <v>Overweight</v>
      </c>
      <c r="J338" cm="1">
        <f t="array" ref="J338">_xlfn.IFS(I338="Underweight",1,I338="Normal weight",2,I338="Overweight",3,I338="Obese",4)</f>
        <v>3</v>
      </c>
      <c r="K338" t="str" cm="1">
        <f t="array" ref="K338">_xlfn.IFS(E338=0,"Small Family Size",AND(E338&gt;=1,E338&lt;=2),"Normal Family Size",E338&gt;=3,"Large Family Size")</f>
        <v>Small Family Size</v>
      </c>
      <c r="L338" cm="1">
        <f t="array" ref="L338">_xlfn.IFS(K338="Small Family Size",1,K338="Normal Family Size",2,K338="Large Family Size",3)</f>
        <v>1</v>
      </c>
      <c r="M338" cm="1">
        <f t="array" ref="M338">_xlfn.IFS(G338="southwest",1,G338="northwest",2,G338="southeast",3,G338="northeast",4)</f>
        <v>2</v>
      </c>
      <c r="N338" t="str" cm="1">
        <f t="array" ref="N338">_xlfn.IFS(AND(E339&gt;=0,E339&lt;=2),"Normal Family Size",E339&gt;=3,"Large Family Size")</f>
        <v>Normal Family Size</v>
      </c>
      <c r="P338" t="str" cm="1">
        <f t="array" ref="P338">_xlfn.IFS(AND(E338=0,C338="female"),"Small Family Size Female",AND(E338=0,C338="male"),"Small Family Size Male",AND(E338&gt;=1,E338&lt;=2),"Normal Family Size",E338&gt;=3,"Large Family Size")</f>
        <v>Small Family Size Male</v>
      </c>
      <c r="Q338" cm="1">
        <f t="array" ref="Q338">_xlfn.IFS(P338="Small Family Size Female",1,P338="Small Family Size Male",2,P338="Normal Family Size",3,P338="Large Family Size",4)</f>
        <v>2</v>
      </c>
      <c r="R338" t="str" cm="1">
        <f t="array" ref="R338">_xlfn.IFS(AND(E338=0,F338="yes"),"Small Family Size smoker",AND(E338=0,F338="no"),"Small Family Size non-smoker",AND(E338&gt;=1,E338&lt;=2),"Normal Family Size",E338&gt;=3,"Large Family Size")</f>
        <v>Small Family Size non-smoker</v>
      </c>
      <c r="S338" cm="1">
        <f t="array" ref="S338">_xlfn.IFS(R338="Small Family Size smoker",1,R338="Small Family Size non-smoker",2,R338="Normal Family Size",3,R338="Large Family Size",4)</f>
        <v>2</v>
      </c>
      <c r="T338" s="1" t="str">
        <f t="shared" si="10"/>
        <v>Above Average</v>
      </c>
      <c r="U338" s="2">
        <f t="shared" si="11"/>
        <v>1</v>
      </c>
      <c r="V338" t="str" cm="1">
        <f t="array" ref="V338">_xlfn.IFS(AND(K338="Small Family Size",U338=1),"SFS_AA",AND(K338="Small Family Size",U338=0),"SFS_BA",AND(K338="Normal Family Size",OR(U338=1,U338=0)),"NFS",AND(K338="Large Family Size",OR(U338=1,U338=0)),"LFS")</f>
        <v>SFS_AA</v>
      </c>
      <c r="W338" cm="1">
        <f t="array" ref="W338">_xlfn.IFS(V338="SFS_BA",1,V338="SFS_AA",2,V338="NFS",3,V338="LFS",4)</f>
        <v>2</v>
      </c>
      <c r="Y338" s="1"/>
    </row>
    <row r="339" spans="1:25" x14ac:dyDescent="0.45">
      <c r="A339">
        <v>561</v>
      </c>
      <c r="B339">
        <v>56</v>
      </c>
      <c r="C339" t="s">
        <v>23</v>
      </c>
      <c r="D339">
        <v>40.299999999999997</v>
      </c>
      <c r="E339">
        <v>0</v>
      </c>
      <c r="F339" t="s">
        <v>24</v>
      </c>
      <c r="G339" t="s">
        <v>19</v>
      </c>
      <c r="H339">
        <v>10602.39</v>
      </c>
      <c r="I339" t="str" cm="1">
        <f t="array" ref="I339">_xlfn.IFS(D339&lt;18.5,"Underweight",AND(D339&gt;=18.5,D339&lt;=24.9),"Normal weight",AND(D339&gt;=25,D339&lt;=29.9),"Overweight",D339&gt;=30,"Obese")</f>
        <v>Obese</v>
      </c>
      <c r="J339" cm="1">
        <f t="array" ref="J339">_xlfn.IFS(I339="Underweight",1,I339="Normal weight",2,I339="Overweight",3,I339="Obese",4)</f>
        <v>4</v>
      </c>
      <c r="K339" t="str" cm="1">
        <f t="array" ref="K339">_xlfn.IFS(E339=0,"Small Family Size",AND(E339&gt;=1,E339&lt;=2),"Normal Family Size",E339&gt;=3,"Large Family Size")</f>
        <v>Small Family Size</v>
      </c>
      <c r="L339" cm="1">
        <f t="array" ref="L339">_xlfn.IFS(K339="Small Family Size",1,K339="Normal Family Size",2,K339="Large Family Size",3)</f>
        <v>1</v>
      </c>
      <c r="M339" cm="1">
        <f t="array" ref="M339">_xlfn.IFS(G339="southwest",1,G339="northwest",2,G339="southeast",3,G339="northeast",4)</f>
        <v>1</v>
      </c>
      <c r="N339" t="str" cm="1">
        <f t="array" ref="N339">_xlfn.IFS(AND(E340&gt;=0,E340&lt;=2),"Normal Family Size",E340&gt;=3,"Large Family Size")</f>
        <v>Normal Family Size</v>
      </c>
      <c r="P339" t="str" cm="1">
        <f t="array" ref="P339">_xlfn.IFS(AND(E339=0,C339="female"),"Small Family Size Female",AND(E339=0,C339="male"),"Small Family Size Male",AND(E339&gt;=1,E339&lt;=2),"Normal Family Size",E339&gt;=3,"Large Family Size")</f>
        <v>Small Family Size Male</v>
      </c>
      <c r="Q339" cm="1">
        <f t="array" ref="Q339">_xlfn.IFS(P339="Small Family Size Female",1,P339="Small Family Size Male",2,P339="Normal Family Size",3,P339="Large Family Size",4)</f>
        <v>2</v>
      </c>
      <c r="R339" t="str" cm="1">
        <f t="array" ref="R339">_xlfn.IFS(AND(E339=0,F339="yes"),"Small Family Size smoker",AND(E339=0,F339="no"),"Small Family Size non-smoker",AND(E339&gt;=1,E339&lt;=2),"Normal Family Size",E339&gt;=3,"Large Family Size")</f>
        <v>Small Family Size non-smoker</v>
      </c>
      <c r="S339" cm="1">
        <f t="array" ref="S339">_xlfn.IFS(R339="Small Family Size smoker",1,R339="Small Family Size non-smoker",2,R339="Normal Family Size",3,R339="Large Family Size",4)</f>
        <v>2</v>
      </c>
      <c r="T339" s="1" t="str">
        <f t="shared" si="10"/>
        <v>Above Average</v>
      </c>
      <c r="U339" s="2">
        <f t="shared" si="11"/>
        <v>1</v>
      </c>
      <c r="V339" t="str" cm="1">
        <f t="array" ref="V339">_xlfn.IFS(AND(K339="Small Family Size",U339=1),"SFS_AA",AND(K339="Small Family Size",U339=0),"SFS_BA",AND(K339="Normal Family Size",OR(U339=1,U339=0)),"NFS",AND(K339="Large Family Size",OR(U339=1,U339=0)),"LFS")</f>
        <v>SFS_AA</v>
      </c>
      <c r="W339" cm="1">
        <f t="array" ref="W339">_xlfn.IFS(V339="SFS_BA",1,V339="SFS_AA",2,V339="NFS",3,V339="LFS",4)</f>
        <v>2</v>
      </c>
      <c r="Y339" s="1"/>
    </row>
    <row r="340" spans="1:25" x14ac:dyDescent="0.45">
      <c r="A340">
        <v>548</v>
      </c>
      <c r="B340">
        <v>23</v>
      </c>
      <c r="C340" t="s">
        <v>17</v>
      </c>
      <c r="D340">
        <v>33.4</v>
      </c>
      <c r="E340">
        <v>0</v>
      </c>
      <c r="F340" t="s">
        <v>24</v>
      </c>
      <c r="G340" t="s">
        <v>19</v>
      </c>
      <c r="H340">
        <v>10795.94</v>
      </c>
      <c r="I340" t="str" cm="1">
        <f t="array" ref="I340">_xlfn.IFS(D340&lt;18.5,"Underweight",AND(D340&gt;=18.5,D340&lt;=24.9),"Normal weight",AND(D340&gt;=25,D340&lt;=29.9),"Overweight",D340&gt;=30,"Obese")</f>
        <v>Obese</v>
      </c>
      <c r="J340" cm="1">
        <f t="array" ref="J340">_xlfn.IFS(I340="Underweight",1,I340="Normal weight",2,I340="Overweight",3,I340="Obese",4)</f>
        <v>4</v>
      </c>
      <c r="K340" t="str" cm="1">
        <f t="array" ref="K340">_xlfn.IFS(E340=0,"Small Family Size",AND(E340&gt;=1,E340&lt;=2),"Normal Family Size",E340&gt;=3,"Large Family Size")</f>
        <v>Small Family Size</v>
      </c>
      <c r="L340" cm="1">
        <f t="array" ref="L340">_xlfn.IFS(K340="Small Family Size",1,K340="Normal Family Size",2,K340="Large Family Size",3)</f>
        <v>1</v>
      </c>
      <c r="M340" cm="1">
        <f t="array" ref="M340">_xlfn.IFS(G340="southwest",1,G340="northwest",2,G340="southeast",3,G340="northeast",4)</f>
        <v>1</v>
      </c>
      <c r="N340" t="str" cm="1">
        <f t="array" ref="N340">_xlfn.IFS(AND(E341&gt;=0,E341&lt;=2),"Normal Family Size",E341&gt;=3,"Large Family Size")</f>
        <v>Normal Family Size</v>
      </c>
      <c r="P340" t="str" cm="1">
        <f t="array" ref="P340">_xlfn.IFS(AND(E340=0,C340="female"),"Small Family Size Female",AND(E340=0,C340="male"),"Small Family Size Male",AND(E340&gt;=1,E340&lt;=2),"Normal Family Size",E340&gt;=3,"Large Family Size")</f>
        <v>Small Family Size Female</v>
      </c>
      <c r="Q340" cm="1">
        <f t="array" ref="Q340">_xlfn.IFS(P340="Small Family Size Female",1,P340="Small Family Size Male",2,P340="Normal Family Size",3,P340="Large Family Size",4)</f>
        <v>1</v>
      </c>
      <c r="R340" t="str" cm="1">
        <f t="array" ref="R340">_xlfn.IFS(AND(E340=0,F340="yes"),"Small Family Size smoker",AND(E340=0,F340="no"),"Small Family Size non-smoker",AND(E340&gt;=1,E340&lt;=2),"Normal Family Size",E340&gt;=3,"Large Family Size")</f>
        <v>Small Family Size non-smoker</v>
      </c>
      <c r="S340" cm="1">
        <f t="array" ref="S340">_xlfn.IFS(R340="Small Family Size smoker",1,R340="Small Family Size non-smoker",2,R340="Normal Family Size",3,R340="Large Family Size",4)</f>
        <v>2</v>
      </c>
      <c r="T340" s="1" t="str">
        <f t="shared" si="10"/>
        <v>Above Average</v>
      </c>
      <c r="U340" s="2">
        <f t="shared" si="11"/>
        <v>1</v>
      </c>
      <c r="V340" t="str" cm="1">
        <f t="array" ref="V340">_xlfn.IFS(AND(K340="Small Family Size",U340=1),"SFS_AA",AND(K340="Small Family Size",U340=0),"SFS_BA",AND(K340="Normal Family Size",OR(U340=1,U340=0)),"NFS",AND(K340="Large Family Size",OR(U340=1,U340=0)),"LFS")</f>
        <v>SFS_AA</v>
      </c>
      <c r="W340" cm="1">
        <f t="array" ref="W340">_xlfn.IFS(V340="SFS_BA",1,V340="SFS_AA",2,V340="NFS",3,V340="LFS",4)</f>
        <v>2</v>
      </c>
      <c r="Y340" s="1"/>
    </row>
    <row r="341" spans="1:25" x14ac:dyDescent="0.45">
      <c r="A341">
        <v>535</v>
      </c>
      <c r="B341">
        <v>47</v>
      </c>
      <c r="C341" t="s">
        <v>17</v>
      </c>
      <c r="D341">
        <v>24.3</v>
      </c>
      <c r="E341">
        <v>0</v>
      </c>
      <c r="F341" t="s">
        <v>24</v>
      </c>
      <c r="G341" t="s">
        <v>22</v>
      </c>
      <c r="H341">
        <v>8534.67</v>
      </c>
      <c r="I341" t="str" cm="1">
        <f t="array" ref="I341">_xlfn.IFS(D341&lt;18.5,"Underweight",AND(D341&gt;=18.5,D341&lt;=24.9),"Normal weight",AND(D341&gt;=25,D341&lt;=29.9),"Overweight",D341&gt;=30,"Obese")</f>
        <v>Normal weight</v>
      </c>
      <c r="J341" cm="1">
        <f t="array" ref="J341">_xlfn.IFS(I341="Underweight",1,I341="Normal weight",2,I341="Overweight",3,I341="Obese",4)</f>
        <v>2</v>
      </c>
      <c r="K341" t="str" cm="1">
        <f t="array" ref="K341">_xlfn.IFS(E341=0,"Small Family Size",AND(E341&gt;=1,E341&lt;=2),"Normal Family Size",E341&gt;=3,"Large Family Size")</f>
        <v>Small Family Size</v>
      </c>
      <c r="L341" cm="1">
        <f t="array" ref="L341">_xlfn.IFS(K341="Small Family Size",1,K341="Normal Family Size",2,K341="Large Family Size",3)</f>
        <v>1</v>
      </c>
      <c r="M341" cm="1">
        <f t="array" ref="M341">_xlfn.IFS(G341="southwest",1,G341="northwest",2,G341="southeast",3,G341="northeast",4)</f>
        <v>4</v>
      </c>
      <c r="N341" t="str" cm="1">
        <f t="array" ref="N341">_xlfn.IFS(AND(E342&gt;=0,E342&lt;=2),"Normal Family Size",E342&gt;=3,"Large Family Size")</f>
        <v>Normal Family Size</v>
      </c>
      <c r="P341" t="str" cm="1">
        <f t="array" ref="P341">_xlfn.IFS(AND(E341=0,C341="female"),"Small Family Size Female",AND(E341=0,C341="male"),"Small Family Size Male",AND(E341&gt;=1,E341&lt;=2),"Normal Family Size",E341&gt;=3,"Large Family Size")</f>
        <v>Small Family Size Female</v>
      </c>
      <c r="Q341" cm="1">
        <f t="array" ref="Q341">_xlfn.IFS(P341="Small Family Size Female",1,P341="Small Family Size Male",2,P341="Normal Family Size",3,P341="Large Family Size",4)</f>
        <v>1</v>
      </c>
      <c r="R341" t="str" cm="1">
        <f t="array" ref="R341">_xlfn.IFS(AND(E341=0,F341="yes"),"Small Family Size smoker",AND(E341=0,F341="no"),"Small Family Size non-smoker",AND(E341&gt;=1,E341&lt;=2),"Normal Family Size",E341&gt;=3,"Large Family Size")</f>
        <v>Small Family Size non-smoker</v>
      </c>
      <c r="S341" cm="1">
        <f t="array" ref="S341">_xlfn.IFS(R341="Small Family Size smoker",1,R341="Small Family Size non-smoker",2,R341="Normal Family Size",3,R341="Large Family Size",4)</f>
        <v>2</v>
      </c>
      <c r="T341" s="1" t="str">
        <f t="shared" si="10"/>
        <v>Above Average</v>
      </c>
      <c r="U341" s="2">
        <f t="shared" si="11"/>
        <v>1</v>
      </c>
      <c r="V341" t="str" cm="1">
        <f t="array" ref="V341">_xlfn.IFS(AND(K341="Small Family Size",U341=1),"SFS_AA",AND(K341="Small Family Size",U341=0),"SFS_BA",AND(K341="Normal Family Size",OR(U341=1,U341=0)),"NFS",AND(K341="Large Family Size",OR(U341=1,U341=0)),"LFS")</f>
        <v>SFS_AA</v>
      </c>
      <c r="W341" cm="1">
        <f t="array" ref="W341">_xlfn.IFS(V341="SFS_BA",1,V341="SFS_AA",2,V341="NFS",3,V341="LFS",4)</f>
        <v>2</v>
      </c>
      <c r="Y341" s="1"/>
    </row>
    <row r="342" spans="1:25" x14ac:dyDescent="0.45">
      <c r="A342">
        <v>534</v>
      </c>
      <c r="B342">
        <v>48</v>
      </c>
      <c r="C342" t="s">
        <v>17</v>
      </c>
      <c r="D342">
        <v>33.299999999999997</v>
      </c>
      <c r="E342">
        <v>0</v>
      </c>
      <c r="F342" t="s">
        <v>24</v>
      </c>
      <c r="G342" t="s">
        <v>21</v>
      </c>
      <c r="H342">
        <v>8283.68</v>
      </c>
      <c r="I342" t="str" cm="1">
        <f t="array" ref="I342">_xlfn.IFS(D342&lt;18.5,"Underweight",AND(D342&gt;=18.5,D342&lt;=24.9),"Normal weight",AND(D342&gt;=25,D342&lt;=29.9),"Overweight",D342&gt;=30,"Obese")</f>
        <v>Obese</v>
      </c>
      <c r="J342" cm="1">
        <f t="array" ref="J342">_xlfn.IFS(I342="Underweight",1,I342="Normal weight",2,I342="Overweight",3,I342="Obese",4)</f>
        <v>4</v>
      </c>
      <c r="K342" t="str" cm="1">
        <f t="array" ref="K342">_xlfn.IFS(E342=0,"Small Family Size",AND(E342&gt;=1,E342&lt;=2),"Normal Family Size",E342&gt;=3,"Large Family Size")</f>
        <v>Small Family Size</v>
      </c>
      <c r="L342" cm="1">
        <f t="array" ref="L342">_xlfn.IFS(K342="Small Family Size",1,K342="Normal Family Size",2,K342="Large Family Size",3)</f>
        <v>1</v>
      </c>
      <c r="M342" cm="1">
        <f t="array" ref="M342">_xlfn.IFS(G342="southwest",1,G342="northwest",2,G342="southeast",3,G342="northeast",4)</f>
        <v>3</v>
      </c>
      <c r="N342" t="str" cm="1">
        <f t="array" ref="N342">_xlfn.IFS(AND(E343&gt;=0,E343&lt;=2),"Normal Family Size",E343&gt;=3,"Large Family Size")</f>
        <v>Normal Family Size</v>
      </c>
      <c r="P342" t="str" cm="1">
        <f t="array" ref="P342">_xlfn.IFS(AND(E342=0,C342="female"),"Small Family Size Female",AND(E342=0,C342="male"),"Small Family Size Male",AND(E342&gt;=1,E342&lt;=2),"Normal Family Size",E342&gt;=3,"Large Family Size")</f>
        <v>Small Family Size Female</v>
      </c>
      <c r="Q342" cm="1">
        <f t="array" ref="Q342">_xlfn.IFS(P342="Small Family Size Female",1,P342="Small Family Size Male",2,P342="Normal Family Size",3,P342="Large Family Size",4)</f>
        <v>1</v>
      </c>
      <c r="R342" t="str" cm="1">
        <f t="array" ref="R342">_xlfn.IFS(AND(E342=0,F342="yes"),"Small Family Size smoker",AND(E342=0,F342="no"),"Small Family Size non-smoker",AND(E342&gt;=1,E342&lt;=2),"Normal Family Size",E342&gt;=3,"Large Family Size")</f>
        <v>Small Family Size non-smoker</v>
      </c>
      <c r="S342" cm="1">
        <f t="array" ref="S342">_xlfn.IFS(R342="Small Family Size smoker",1,R342="Small Family Size non-smoker",2,R342="Normal Family Size",3,R342="Large Family Size",4)</f>
        <v>2</v>
      </c>
      <c r="T342" s="1" t="str">
        <f t="shared" si="10"/>
        <v>Above Average</v>
      </c>
      <c r="U342" s="2">
        <f t="shared" si="11"/>
        <v>1</v>
      </c>
      <c r="V342" t="str" cm="1">
        <f t="array" ref="V342">_xlfn.IFS(AND(K342="Small Family Size",U342=1),"SFS_AA",AND(K342="Small Family Size",U342=0),"SFS_BA",AND(K342="Normal Family Size",OR(U342=1,U342=0)),"NFS",AND(K342="Large Family Size",OR(U342=1,U342=0)),"LFS")</f>
        <v>SFS_AA</v>
      </c>
      <c r="W342" cm="1">
        <f t="array" ref="W342">_xlfn.IFS(V342="SFS_BA",1,V342="SFS_AA",2,V342="NFS",3,V342="LFS",4)</f>
        <v>2</v>
      </c>
      <c r="Y342" s="1"/>
    </row>
    <row r="343" spans="1:25" x14ac:dyDescent="0.45">
      <c r="A343">
        <v>528</v>
      </c>
      <c r="B343">
        <v>55</v>
      </c>
      <c r="C343" t="s">
        <v>17</v>
      </c>
      <c r="D343">
        <v>30.5</v>
      </c>
      <c r="E343">
        <v>0</v>
      </c>
      <c r="F343" t="s">
        <v>24</v>
      </c>
      <c r="G343" t="s">
        <v>19</v>
      </c>
      <c r="H343">
        <v>10704.47</v>
      </c>
      <c r="I343" t="str" cm="1">
        <f t="array" ref="I343">_xlfn.IFS(D343&lt;18.5,"Underweight",AND(D343&gt;=18.5,D343&lt;=24.9),"Normal weight",AND(D343&gt;=25,D343&lt;=29.9),"Overweight",D343&gt;=30,"Obese")</f>
        <v>Obese</v>
      </c>
      <c r="J343" cm="1">
        <f t="array" ref="J343">_xlfn.IFS(I343="Underweight",1,I343="Normal weight",2,I343="Overweight",3,I343="Obese",4)</f>
        <v>4</v>
      </c>
      <c r="K343" t="str" cm="1">
        <f t="array" ref="K343">_xlfn.IFS(E343=0,"Small Family Size",AND(E343&gt;=1,E343&lt;=2),"Normal Family Size",E343&gt;=3,"Large Family Size")</f>
        <v>Small Family Size</v>
      </c>
      <c r="L343" cm="1">
        <f t="array" ref="L343">_xlfn.IFS(K343="Small Family Size",1,K343="Normal Family Size",2,K343="Large Family Size",3)</f>
        <v>1</v>
      </c>
      <c r="M343" cm="1">
        <f t="array" ref="M343">_xlfn.IFS(G343="southwest",1,G343="northwest",2,G343="southeast",3,G343="northeast",4)</f>
        <v>1</v>
      </c>
      <c r="N343" t="str" cm="1">
        <f t="array" ref="N343">_xlfn.IFS(AND(E344&gt;=0,E344&lt;=2),"Normal Family Size",E344&gt;=3,"Large Family Size")</f>
        <v>Normal Family Size</v>
      </c>
      <c r="P343" t="str" cm="1">
        <f t="array" ref="P343">_xlfn.IFS(AND(E343=0,C343="female"),"Small Family Size Female",AND(E343=0,C343="male"),"Small Family Size Male",AND(E343&gt;=1,E343&lt;=2),"Normal Family Size",E343&gt;=3,"Large Family Size")</f>
        <v>Small Family Size Female</v>
      </c>
      <c r="Q343" cm="1">
        <f t="array" ref="Q343">_xlfn.IFS(P343="Small Family Size Female",1,P343="Small Family Size Male",2,P343="Normal Family Size",3,P343="Large Family Size",4)</f>
        <v>1</v>
      </c>
      <c r="R343" t="str" cm="1">
        <f t="array" ref="R343">_xlfn.IFS(AND(E343=0,F343="yes"),"Small Family Size smoker",AND(E343=0,F343="no"),"Small Family Size non-smoker",AND(E343&gt;=1,E343&lt;=2),"Normal Family Size",E343&gt;=3,"Large Family Size")</f>
        <v>Small Family Size non-smoker</v>
      </c>
      <c r="S343" cm="1">
        <f t="array" ref="S343">_xlfn.IFS(R343="Small Family Size smoker",1,R343="Small Family Size non-smoker",2,R343="Normal Family Size",3,R343="Large Family Size",4)</f>
        <v>2</v>
      </c>
      <c r="T343" s="1" t="str">
        <f t="shared" si="10"/>
        <v>Above Average</v>
      </c>
      <c r="U343" s="2">
        <f t="shared" si="11"/>
        <v>1</v>
      </c>
      <c r="V343" t="str" cm="1">
        <f t="array" ref="V343">_xlfn.IFS(AND(K343="Small Family Size",U343=1),"SFS_AA",AND(K343="Small Family Size",U343=0),"SFS_BA",AND(K343="Normal Family Size",OR(U343=1,U343=0)),"NFS",AND(K343="Large Family Size",OR(U343=1,U343=0)),"LFS")</f>
        <v>SFS_AA</v>
      </c>
      <c r="W343" cm="1">
        <f t="array" ref="W343">_xlfn.IFS(V343="SFS_BA",1,V343="SFS_AA",2,V343="NFS",3,V343="LFS",4)</f>
        <v>2</v>
      </c>
      <c r="Y343" s="1"/>
    </row>
    <row r="344" spans="1:25" x14ac:dyDescent="0.45">
      <c r="A344">
        <v>523</v>
      </c>
      <c r="B344">
        <v>52</v>
      </c>
      <c r="C344" t="s">
        <v>17</v>
      </c>
      <c r="D344">
        <v>23.2</v>
      </c>
      <c r="E344">
        <v>0</v>
      </c>
      <c r="F344" t="s">
        <v>24</v>
      </c>
      <c r="G344" t="s">
        <v>22</v>
      </c>
      <c r="H344">
        <v>10197.77</v>
      </c>
      <c r="I344" t="str" cm="1">
        <f t="array" ref="I344">_xlfn.IFS(D344&lt;18.5,"Underweight",AND(D344&gt;=18.5,D344&lt;=24.9),"Normal weight",AND(D344&gt;=25,D344&lt;=29.9),"Overweight",D344&gt;=30,"Obese")</f>
        <v>Normal weight</v>
      </c>
      <c r="J344" cm="1">
        <f t="array" ref="J344">_xlfn.IFS(I344="Underweight",1,I344="Normal weight",2,I344="Overweight",3,I344="Obese",4)</f>
        <v>2</v>
      </c>
      <c r="K344" t="str" cm="1">
        <f t="array" ref="K344">_xlfn.IFS(E344=0,"Small Family Size",AND(E344&gt;=1,E344&lt;=2),"Normal Family Size",E344&gt;=3,"Large Family Size")</f>
        <v>Small Family Size</v>
      </c>
      <c r="L344" cm="1">
        <f t="array" ref="L344">_xlfn.IFS(K344="Small Family Size",1,K344="Normal Family Size",2,K344="Large Family Size",3)</f>
        <v>1</v>
      </c>
      <c r="M344" cm="1">
        <f t="array" ref="M344">_xlfn.IFS(G344="southwest",1,G344="northwest",2,G344="southeast",3,G344="northeast",4)</f>
        <v>4</v>
      </c>
      <c r="N344" t="str" cm="1">
        <f t="array" ref="N344">_xlfn.IFS(AND(E345&gt;=0,E345&lt;=2),"Normal Family Size",E345&gt;=3,"Large Family Size")</f>
        <v>Normal Family Size</v>
      </c>
      <c r="P344" t="str" cm="1">
        <f t="array" ref="P344">_xlfn.IFS(AND(E344=0,C344="female"),"Small Family Size Female",AND(E344=0,C344="male"),"Small Family Size Male",AND(E344&gt;=1,E344&lt;=2),"Normal Family Size",E344&gt;=3,"Large Family Size")</f>
        <v>Small Family Size Female</v>
      </c>
      <c r="Q344" cm="1">
        <f t="array" ref="Q344">_xlfn.IFS(P344="Small Family Size Female",1,P344="Small Family Size Male",2,P344="Normal Family Size",3,P344="Large Family Size",4)</f>
        <v>1</v>
      </c>
      <c r="R344" t="str" cm="1">
        <f t="array" ref="R344">_xlfn.IFS(AND(E344=0,F344="yes"),"Small Family Size smoker",AND(E344=0,F344="no"),"Small Family Size non-smoker",AND(E344&gt;=1,E344&lt;=2),"Normal Family Size",E344&gt;=3,"Large Family Size")</f>
        <v>Small Family Size non-smoker</v>
      </c>
      <c r="S344" cm="1">
        <f t="array" ref="S344">_xlfn.IFS(R344="Small Family Size smoker",1,R344="Small Family Size non-smoker",2,R344="Normal Family Size",3,R344="Large Family Size",4)</f>
        <v>2</v>
      </c>
      <c r="T344" s="1" t="str">
        <f t="shared" si="10"/>
        <v>Above Average</v>
      </c>
      <c r="U344" s="2">
        <f t="shared" si="11"/>
        <v>1</v>
      </c>
      <c r="V344" t="str" cm="1">
        <f t="array" ref="V344">_xlfn.IFS(AND(K344="Small Family Size",U344=1),"SFS_AA",AND(K344="Small Family Size",U344=0),"SFS_BA",AND(K344="Normal Family Size",OR(U344=1,U344=0)),"NFS",AND(K344="Large Family Size",OR(U344=1,U344=0)),"LFS")</f>
        <v>SFS_AA</v>
      </c>
      <c r="W344" cm="1">
        <f t="array" ref="W344">_xlfn.IFS(V344="SFS_BA",1,V344="SFS_AA",2,V344="NFS",3,V344="LFS",4)</f>
        <v>2</v>
      </c>
      <c r="Y344" s="1"/>
    </row>
    <row r="345" spans="1:25" x14ac:dyDescent="0.45">
      <c r="A345">
        <v>512</v>
      </c>
      <c r="B345">
        <v>58</v>
      </c>
      <c r="C345" t="s">
        <v>17</v>
      </c>
      <c r="D345">
        <v>28.2</v>
      </c>
      <c r="E345">
        <v>0</v>
      </c>
      <c r="F345" t="s">
        <v>24</v>
      </c>
      <c r="G345" t="s">
        <v>20</v>
      </c>
      <c r="H345">
        <v>12224.35</v>
      </c>
      <c r="I345" t="str" cm="1">
        <f t="array" ref="I345">_xlfn.IFS(D345&lt;18.5,"Underweight",AND(D345&gt;=18.5,D345&lt;=24.9),"Normal weight",AND(D345&gt;=25,D345&lt;=29.9),"Overweight",D345&gt;=30,"Obese")</f>
        <v>Overweight</v>
      </c>
      <c r="J345" cm="1">
        <f t="array" ref="J345">_xlfn.IFS(I345="Underweight",1,I345="Normal weight",2,I345="Overweight",3,I345="Obese",4)</f>
        <v>3</v>
      </c>
      <c r="K345" t="str" cm="1">
        <f t="array" ref="K345">_xlfn.IFS(E345=0,"Small Family Size",AND(E345&gt;=1,E345&lt;=2),"Normal Family Size",E345&gt;=3,"Large Family Size")</f>
        <v>Small Family Size</v>
      </c>
      <c r="L345" cm="1">
        <f t="array" ref="L345">_xlfn.IFS(K345="Small Family Size",1,K345="Normal Family Size",2,K345="Large Family Size",3)</f>
        <v>1</v>
      </c>
      <c r="M345" cm="1">
        <f t="array" ref="M345">_xlfn.IFS(G345="southwest",1,G345="northwest",2,G345="southeast",3,G345="northeast",4)</f>
        <v>2</v>
      </c>
      <c r="N345" t="str" cm="1">
        <f t="array" ref="N345">_xlfn.IFS(AND(E346&gt;=0,E346&lt;=2),"Normal Family Size",E346&gt;=3,"Large Family Size")</f>
        <v>Normal Family Size</v>
      </c>
      <c r="P345" t="str" cm="1">
        <f t="array" ref="P345">_xlfn.IFS(AND(E345=0,C345="female"),"Small Family Size Female",AND(E345=0,C345="male"),"Small Family Size Male",AND(E345&gt;=1,E345&lt;=2),"Normal Family Size",E345&gt;=3,"Large Family Size")</f>
        <v>Small Family Size Female</v>
      </c>
      <c r="Q345" cm="1">
        <f t="array" ref="Q345">_xlfn.IFS(P345="Small Family Size Female",1,P345="Small Family Size Male",2,P345="Normal Family Size",3,P345="Large Family Size",4)</f>
        <v>1</v>
      </c>
      <c r="R345" t="str" cm="1">
        <f t="array" ref="R345">_xlfn.IFS(AND(E345=0,F345="yes"),"Small Family Size smoker",AND(E345=0,F345="no"),"Small Family Size non-smoker",AND(E345&gt;=1,E345&lt;=2),"Normal Family Size",E345&gt;=3,"Large Family Size")</f>
        <v>Small Family Size non-smoker</v>
      </c>
      <c r="S345" cm="1">
        <f t="array" ref="S345">_xlfn.IFS(R345="Small Family Size smoker",1,R345="Small Family Size non-smoker",2,R345="Normal Family Size",3,R345="Large Family Size",4)</f>
        <v>2</v>
      </c>
      <c r="T345" s="1" t="str">
        <f t="shared" si="10"/>
        <v>Above Average</v>
      </c>
      <c r="U345" s="2">
        <f t="shared" si="11"/>
        <v>1</v>
      </c>
      <c r="V345" t="str" cm="1">
        <f t="array" ref="V345">_xlfn.IFS(AND(K345="Small Family Size",U345=1),"SFS_AA",AND(K345="Small Family Size",U345=0),"SFS_BA",AND(K345="Normal Family Size",OR(U345=1,U345=0)),"NFS",AND(K345="Large Family Size",OR(U345=1,U345=0)),"LFS")</f>
        <v>SFS_AA</v>
      </c>
      <c r="W345" cm="1">
        <f t="array" ref="W345">_xlfn.IFS(V345="SFS_BA",1,V345="SFS_AA",2,V345="NFS",3,V345="LFS",4)</f>
        <v>2</v>
      </c>
      <c r="Y345" s="1"/>
    </row>
    <row r="346" spans="1:25" x14ac:dyDescent="0.45">
      <c r="A346">
        <v>511</v>
      </c>
      <c r="B346">
        <v>63</v>
      </c>
      <c r="C346" t="s">
        <v>17</v>
      </c>
      <c r="D346">
        <v>21.7</v>
      </c>
      <c r="E346">
        <v>0</v>
      </c>
      <c r="F346" t="s">
        <v>24</v>
      </c>
      <c r="G346" t="s">
        <v>22</v>
      </c>
      <c r="H346">
        <v>14449.85</v>
      </c>
      <c r="I346" t="str" cm="1">
        <f t="array" ref="I346">_xlfn.IFS(D346&lt;18.5,"Underweight",AND(D346&gt;=18.5,D346&lt;=24.9),"Normal weight",AND(D346&gt;=25,D346&lt;=29.9),"Overweight",D346&gt;=30,"Obese")</f>
        <v>Normal weight</v>
      </c>
      <c r="J346" cm="1">
        <f t="array" ref="J346">_xlfn.IFS(I346="Underweight",1,I346="Normal weight",2,I346="Overweight",3,I346="Obese",4)</f>
        <v>2</v>
      </c>
      <c r="K346" t="str" cm="1">
        <f t="array" ref="K346">_xlfn.IFS(E346=0,"Small Family Size",AND(E346&gt;=1,E346&lt;=2),"Normal Family Size",E346&gt;=3,"Large Family Size")</f>
        <v>Small Family Size</v>
      </c>
      <c r="L346" cm="1">
        <f t="array" ref="L346">_xlfn.IFS(K346="Small Family Size",1,K346="Normal Family Size",2,K346="Large Family Size",3)</f>
        <v>1</v>
      </c>
      <c r="M346" cm="1">
        <f t="array" ref="M346">_xlfn.IFS(G346="southwest",1,G346="northwest",2,G346="southeast",3,G346="northeast",4)</f>
        <v>4</v>
      </c>
      <c r="N346" t="str" cm="1">
        <f t="array" ref="N346">_xlfn.IFS(AND(E347&gt;=0,E347&lt;=2),"Normal Family Size",E347&gt;=3,"Large Family Size")</f>
        <v>Normal Family Size</v>
      </c>
      <c r="P346" t="str" cm="1">
        <f t="array" ref="P346">_xlfn.IFS(AND(E346=0,C346="female"),"Small Family Size Female",AND(E346=0,C346="male"),"Small Family Size Male",AND(E346&gt;=1,E346&lt;=2),"Normal Family Size",E346&gt;=3,"Large Family Size")</f>
        <v>Small Family Size Female</v>
      </c>
      <c r="Q346" cm="1">
        <f t="array" ref="Q346">_xlfn.IFS(P346="Small Family Size Female",1,P346="Small Family Size Male",2,P346="Normal Family Size",3,P346="Large Family Size",4)</f>
        <v>1</v>
      </c>
      <c r="R346" t="str" cm="1">
        <f t="array" ref="R346">_xlfn.IFS(AND(E346=0,F346="yes"),"Small Family Size smoker",AND(E346=0,F346="no"),"Small Family Size non-smoker",AND(E346&gt;=1,E346&lt;=2),"Normal Family Size",E346&gt;=3,"Large Family Size")</f>
        <v>Small Family Size non-smoker</v>
      </c>
      <c r="S346" cm="1">
        <f t="array" ref="S346">_xlfn.IFS(R346="Small Family Size smoker",1,R346="Small Family Size non-smoker",2,R346="Normal Family Size",3,R346="Large Family Size",4)</f>
        <v>2</v>
      </c>
      <c r="T346" s="1" t="str">
        <f t="shared" si="10"/>
        <v>Above Average</v>
      </c>
      <c r="U346" s="2">
        <f t="shared" si="11"/>
        <v>1</v>
      </c>
      <c r="V346" t="str" cm="1">
        <f t="array" ref="V346">_xlfn.IFS(AND(K346="Small Family Size",U346=1),"SFS_AA",AND(K346="Small Family Size",U346=0),"SFS_BA",AND(K346="Normal Family Size",OR(U346=1,U346=0)),"NFS",AND(K346="Large Family Size",OR(U346=1,U346=0)),"LFS")</f>
        <v>SFS_AA</v>
      </c>
      <c r="W346" cm="1">
        <f t="array" ref="W346">_xlfn.IFS(V346="SFS_BA",1,V346="SFS_AA",2,V346="NFS",3,V346="LFS",4)</f>
        <v>2</v>
      </c>
      <c r="Y346" s="1"/>
    </row>
    <row r="347" spans="1:25" x14ac:dyDescent="0.45">
      <c r="A347">
        <v>501</v>
      </c>
      <c r="B347">
        <v>48</v>
      </c>
      <c r="C347" t="s">
        <v>17</v>
      </c>
      <c r="D347">
        <v>36.6</v>
      </c>
      <c r="E347">
        <v>0</v>
      </c>
      <c r="F347" t="s">
        <v>24</v>
      </c>
      <c r="G347" t="s">
        <v>20</v>
      </c>
      <c r="H347">
        <v>8671.19</v>
      </c>
      <c r="I347" t="str" cm="1">
        <f t="array" ref="I347">_xlfn.IFS(D347&lt;18.5,"Underweight",AND(D347&gt;=18.5,D347&lt;=24.9),"Normal weight",AND(D347&gt;=25,D347&lt;=29.9),"Overweight",D347&gt;=30,"Obese")</f>
        <v>Obese</v>
      </c>
      <c r="J347" cm="1">
        <f t="array" ref="J347">_xlfn.IFS(I347="Underweight",1,I347="Normal weight",2,I347="Overweight",3,I347="Obese",4)</f>
        <v>4</v>
      </c>
      <c r="K347" t="str" cm="1">
        <f t="array" ref="K347">_xlfn.IFS(E347=0,"Small Family Size",AND(E347&gt;=1,E347&lt;=2),"Normal Family Size",E347&gt;=3,"Large Family Size")</f>
        <v>Small Family Size</v>
      </c>
      <c r="L347" cm="1">
        <f t="array" ref="L347">_xlfn.IFS(K347="Small Family Size",1,K347="Normal Family Size",2,K347="Large Family Size",3)</f>
        <v>1</v>
      </c>
      <c r="M347" cm="1">
        <f t="array" ref="M347">_xlfn.IFS(G347="southwest",1,G347="northwest",2,G347="southeast",3,G347="northeast",4)</f>
        <v>2</v>
      </c>
      <c r="N347" t="str" cm="1">
        <f t="array" ref="N347">_xlfn.IFS(AND(E348&gt;=0,E348&lt;=2),"Normal Family Size",E348&gt;=3,"Large Family Size")</f>
        <v>Normal Family Size</v>
      </c>
      <c r="P347" t="str" cm="1">
        <f t="array" ref="P347">_xlfn.IFS(AND(E347=0,C347="female"),"Small Family Size Female",AND(E347=0,C347="male"),"Small Family Size Male",AND(E347&gt;=1,E347&lt;=2),"Normal Family Size",E347&gt;=3,"Large Family Size")</f>
        <v>Small Family Size Female</v>
      </c>
      <c r="Q347" cm="1">
        <f t="array" ref="Q347">_xlfn.IFS(P347="Small Family Size Female",1,P347="Small Family Size Male",2,P347="Normal Family Size",3,P347="Large Family Size",4)</f>
        <v>1</v>
      </c>
      <c r="R347" t="str" cm="1">
        <f t="array" ref="R347">_xlfn.IFS(AND(E347=0,F347="yes"),"Small Family Size smoker",AND(E347=0,F347="no"),"Small Family Size non-smoker",AND(E347&gt;=1,E347&lt;=2),"Normal Family Size",E347&gt;=3,"Large Family Size")</f>
        <v>Small Family Size non-smoker</v>
      </c>
      <c r="S347" cm="1">
        <f t="array" ref="S347">_xlfn.IFS(R347="Small Family Size smoker",1,R347="Small Family Size non-smoker",2,R347="Normal Family Size",3,R347="Large Family Size",4)</f>
        <v>2</v>
      </c>
      <c r="T347" s="1" t="str">
        <f t="shared" si="10"/>
        <v>Above Average</v>
      </c>
      <c r="U347" s="2">
        <f t="shared" si="11"/>
        <v>1</v>
      </c>
      <c r="V347" t="str" cm="1">
        <f t="array" ref="V347">_xlfn.IFS(AND(K347="Small Family Size",U347=1),"SFS_AA",AND(K347="Small Family Size",U347=0),"SFS_BA",AND(K347="Normal Family Size",OR(U347=1,U347=0)),"NFS",AND(K347="Large Family Size",OR(U347=1,U347=0)),"LFS")</f>
        <v>SFS_AA</v>
      </c>
      <c r="W347" cm="1">
        <f t="array" ref="W347">_xlfn.IFS(V347="SFS_BA",1,V347="SFS_AA",2,V347="NFS",3,V347="LFS",4)</f>
        <v>2</v>
      </c>
      <c r="Y347" s="1"/>
    </row>
    <row r="348" spans="1:25" x14ac:dyDescent="0.45">
      <c r="A348">
        <v>497</v>
      </c>
      <c r="B348">
        <v>23</v>
      </c>
      <c r="C348" t="s">
        <v>17</v>
      </c>
      <c r="D348">
        <v>28</v>
      </c>
      <c r="E348">
        <v>0</v>
      </c>
      <c r="F348" t="s">
        <v>24</v>
      </c>
      <c r="G348" t="s">
        <v>19</v>
      </c>
      <c r="H348">
        <v>13126.68</v>
      </c>
      <c r="I348" t="str" cm="1">
        <f t="array" ref="I348">_xlfn.IFS(D348&lt;18.5,"Underweight",AND(D348&gt;=18.5,D348&lt;=24.9),"Normal weight",AND(D348&gt;=25,D348&lt;=29.9),"Overweight",D348&gt;=30,"Obese")</f>
        <v>Overweight</v>
      </c>
      <c r="J348" cm="1">
        <f t="array" ref="J348">_xlfn.IFS(I348="Underweight",1,I348="Normal weight",2,I348="Overweight",3,I348="Obese",4)</f>
        <v>3</v>
      </c>
      <c r="K348" t="str" cm="1">
        <f t="array" ref="K348">_xlfn.IFS(E348=0,"Small Family Size",AND(E348&gt;=1,E348&lt;=2),"Normal Family Size",E348&gt;=3,"Large Family Size")</f>
        <v>Small Family Size</v>
      </c>
      <c r="L348" cm="1">
        <f t="array" ref="L348">_xlfn.IFS(K348="Small Family Size",1,K348="Normal Family Size",2,K348="Large Family Size",3)</f>
        <v>1</v>
      </c>
      <c r="M348" cm="1">
        <f t="array" ref="M348">_xlfn.IFS(G348="southwest",1,G348="northwest",2,G348="southeast",3,G348="northeast",4)</f>
        <v>1</v>
      </c>
      <c r="N348" t="str" cm="1">
        <f t="array" ref="N348">_xlfn.IFS(AND(E349&gt;=0,E349&lt;=2),"Normal Family Size",E349&gt;=3,"Large Family Size")</f>
        <v>Normal Family Size</v>
      </c>
      <c r="P348" t="str" cm="1">
        <f t="array" ref="P348">_xlfn.IFS(AND(E348=0,C348="female"),"Small Family Size Female",AND(E348=0,C348="male"),"Small Family Size Male",AND(E348&gt;=1,E348&lt;=2),"Normal Family Size",E348&gt;=3,"Large Family Size")</f>
        <v>Small Family Size Female</v>
      </c>
      <c r="Q348" cm="1">
        <f t="array" ref="Q348">_xlfn.IFS(P348="Small Family Size Female",1,P348="Small Family Size Male",2,P348="Normal Family Size",3,P348="Large Family Size",4)</f>
        <v>1</v>
      </c>
      <c r="R348" t="str" cm="1">
        <f t="array" ref="R348">_xlfn.IFS(AND(E348=0,F348="yes"),"Small Family Size smoker",AND(E348=0,F348="no"),"Small Family Size non-smoker",AND(E348&gt;=1,E348&lt;=2),"Normal Family Size",E348&gt;=3,"Large Family Size")</f>
        <v>Small Family Size non-smoker</v>
      </c>
      <c r="S348" cm="1">
        <f t="array" ref="S348">_xlfn.IFS(R348="Small Family Size smoker",1,R348="Small Family Size non-smoker",2,R348="Normal Family Size",3,R348="Large Family Size",4)</f>
        <v>2</v>
      </c>
      <c r="T348" s="1" t="str">
        <f t="shared" si="10"/>
        <v>Above Average</v>
      </c>
      <c r="U348" s="2">
        <f t="shared" si="11"/>
        <v>1</v>
      </c>
      <c r="V348" t="str" cm="1">
        <f t="array" ref="V348">_xlfn.IFS(AND(K348="Small Family Size",U348=1),"SFS_AA",AND(K348="Small Family Size",U348=0),"SFS_BA",AND(K348="Normal Family Size",OR(U348=1,U348=0)),"NFS",AND(K348="Large Family Size",OR(U348=1,U348=0)),"LFS")</f>
        <v>SFS_AA</v>
      </c>
      <c r="W348" cm="1">
        <f t="array" ref="W348">_xlfn.IFS(V348="SFS_BA",1,V348="SFS_AA",2,V348="NFS",3,V348="LFS",4)</f>
        <v>2</v>
      </c>
      <c r="Y348" s="1"/>
    </row>
    <row r="349" spans="1:25" x14ac:dyDescent="0.45">
      <c r="A349">
        <v>496</v>
      </c>
      <c r="B349">
        <v>62</v>
      </c>
      <c r="C349" t="s">
        <v>17</v>
      </c>
      <c r="D349">
        <v>32.700000000000003</v>
      </c>
      <c r="E349">
        <v>0</v>
      </c>
      <c r="F349" t="s">
        <v>24</v>
      </c>
      <c r="G349" t="s">
        <v>20</v>
      </c>
      <c r="H349">
        <v>13844.8</v>
      </c>
      <c r="I349" t="str" cm="1">
        <f t="array" ref="I349">_xlfn.IFS(D349&lt;18.5,"Underweight",AND(D349&gt;=18.5,D349&lt;=24.9),"Normal weight",AND(D349&gt;=25,D349&lt;=29.9),"Overweight",D349&gt;=30,"Obese")</f>
        <v>Obese</v>
      </c>
      <c r="J349" cm="1">
        <f t="array" ref="J349">_xlfn.IFS(I349="Underweight",1,I349="Normal weight",2,I349="Overweight",3,I349="Obese",4)</f>
        <v>4</v>
      </c>
      <c r="K349" t="str" cm="1">
        <f t="array" ref="K349">_xlfn.IFS(E349=0,"Small Family Size",AND(E349&gt;=1,E349&lt;=2),"Normal Family Size",E349&gt;=3,"Large Family Size")</f>
        <v>Small Family Size</v>
      </c>
      <c r="L349" cm="1">
        <f t="array" ref="L349">_xlfn.IFS(K349="Small Family Size",1,K349="Normal Family Size",2,K349="Large Family Size",3)</f>
        <v>1</v>
      </c>
      <c r="M349" cm="1">
        <f t="array" ref="M349">_xlfn.IFS(G349="southwest",1,G349="northwest",2,G349="southeast",3,G349="northeast",4)</f>
        <v>2</v>
      </c>
      <c r="N349" t="str" cm="1">
        <f t="array" ref="N349">_xlfn.IFS(AND(E350&gt;=0,E350&lt;=2),"Normal Family Size",E350&gt;=3,"Large Family Size")</f>
        <v>Normal Family Size</v>
      </c>
      <c r="P349" t="str" cm="1">
        <f t="array" ref="P349">_xlfn.IFS(AND(E349=0,C349="female"),"Small Family Size Female",AND(E349=0,C349="male"),"Small Family Size Male",AND(E349&gt;=1,E349&lt;=2),"Normal Family Size",E349&gt;=3,"Large Family Size")</f>
        <v>Small Family Size Female</v>
      </c>
      <c r="Q349" cm="1">
        <f t="array" ref="Q349">_xlfn.IFS(P349="Small Family Size Female",1,P349="Small Family Size Male",2,P349="Normal Family Size",3,P349="Large Family Size",4)</f>
        <v>1</v>
      </c>
      <c r="R349" t="str" cm="1">
        <f t="array" ref="R349">_xlfn.IFS(AND(E349=0,F349="yes"),"Small Family Size smoker",AND(E349=0,F349="no"),"Small Family Size non-smoker",AND(E349&gt;=1,E349&lt;=2),"Normal Family Size",E349&gt;=3,"Large Family Size")</f>
        <v>Small Family Size non-smoker</v>
      </c>
      <c r="S349" cm="1">
        <f t="array" ref="S349">_xlfn.IFS(R349="Small Family Size smoker",1,R349="Small Family Size non-smoker",2,R349="Normal Family Size",3,R349="Large Family Size",4)</f>
        <v>2</v>
      </c>
      <c r="T349" s="1" t="str">
        <f t="shared" si="10"/>
        <v>Above Average</v>
      </c>
      <c r="U349" s="2">
        <f t="shared" si="11"/>
        <v>1</v>
      </c>
      <c r="V349" t="str" cm="1">
        <f t="array" ref="V349">_xlfn.IFS(AND(K349="Small Family Size",U349=1),"SFS_AA",AND(K349="Small Family Size",U349=0),"SFS_BA",AND(K349="Normal Family Size",OR(U349=1,U349=0)),"NFS",AND(K349="Large Family Size",OR(U349=1,U349=0)),"LFS")</f>
        <v>SFS_AA</v>
      </c>
      <c r="W349" cm="1">
        <f t="array" ref="W349">_xlfn.IFS(V349="SFS_BA",1,V349="SFS_AA",2,V349="NFS",3,V349="LFS",4)</f>
        <v>2</v>
      </c>
      <c r="Y349" s="1"/>
    </row>
    <row r="350" spans="1:25" x14ac:dyDescent="0.45">
      <c r="A350">
        <v>488</v>
      </c>
      <c r="B350">
        <v>56</v>
      </c>
      <c r="C350" t="s">
        <v>17</v>
      </c>
      <c r="D350">
        <v>41.9</v>
      </c>
      <c r="E350">
        <v>0</v>
      </c>
      <c r="F350" t="s">
        <v>24</v>
      </c>
      <c r="G350" t="s">
        <v>21</v>
      </c>
      <c r="H350">
        <v>11093.62</v>
      </c>
      <c r="I350" t="str" cm="1">
        <f t="array" ref="I350">_xlfn.IFS(D350&lt;18.5,"Underweight",AND(D350&gt;=18.5,D350&lt;=24.9),"Normal weight",AND(D350&gt;=25,D350&lt;=29.9),"Overweight",D350&gt;=30,"Obese")</f>
        <v>Obese</v>
      </c>
      <c r="J350" cm="1">
        <f t="array" ref="J350">_xlfn.IFS(I350="Underweight",1,I350="Normal weight",2,I350="Overweight",3,I350="Obese",4)</f>
        <v>4</v>
      </c>
      <c r="K350" t="str" cm="1">
        <f t="array" ref="K350">_xlfn.IFS(E350=0,"Small Family Size",AND(E350&gt;=1,E350&lt;=2),"Normal Family Size",E350&gt;=3,"Large Family Size")</f>
        <v>Small Family Size</v>
      </c>
      <c r="L350" cm="1">
        <f t="array" ref="L350">_xlfn.IFS(K350="Small Family Size",1,K350="Normal Family Size",2,K350="Large Family Size",3)</f>
        <v>1</v>
      </c>
      <c r="M350" cm="1">
        <f t="array" ref="M350">_xlfn.IFS(G350="southwest",1,G350="northwest",2,G350="southeast",3,G350="northeast",4)</f>
        <v>3</v>
      </c>
      <c r="N350" t="str" cm="1">
        <f t="array" ref="N350">_xlfn.IFS(AND(E351&gt;=0,E351&lt;=2),"Normal Family Size",E351&gt;=3,"Large Family Size")</f>
        <v>Normal Family Size</v>
      </c>
      <c r="P350" t="str" cm="1">
        <f t="array" ref="P350">_xlfn.IFS(AND(E350=0,C350="female"),"Small Family Size Female",AND(E350=0,C350="male"),"Small Family Size Male",AND(E350&gt;=1,E350&lt;=2),"Normal Family Size",E350&gt;=3,"Large Family Size")</f>
        <v>Small Family Size Female</v>
      </c>
      <c r="Q350" cm="1">
        <f t="array" ref="Q350">_xlfn.IFS(P350="Small Family Size Female",1,P350="Small Family Size Male",2,P350="Normal Family Size",3,P350="Large Family Size",4)</f>
        <v>1</v>
      </c>
      <c r="R350" t="str" cm="1">
        <f t="array" ref="R350">_xlfn.IFS(AND(E350=0,F350="yes"),"Small Family Size smoker",AND(E350=0,F350="no"),"Small Family Size non-smoker",AND(E350&gt;=1,E350&lt;=2),"Normal Family Size",E350&gt;=3,"Large Family Size")</f>
        <v>Small Family Size non-smoker</v>
      </c>
      <c r="S350" cm="1">
        <f t="array" ref="S350">_xlfn.IFS(R350="Small Family Size smoker",1,R350="Small Family Size non-smoker",2,R350="Normal Family Size",3,R350="Large Family Size",4)</f>
        <v>2</v>
      </c>
      <c r="T350" s="1" t="str">
        <f t="shared" si="10"/>
        <v>Above Average</v>
      </c>
      <c r="U350" s="2">
        <f t="shared" si="11"/>
        <v>1</v>
      </c>
      <c r="V350" t="str" cm="1">
        <f t="array" ref="V350">_xlfn.IFS(AND(K350="Small Family Size",U350=1),"SFS_AA",AND(K350="Small Family Size",U350=0),"SFS_BA",AND(K350="Normal Family Size",OR(U350=1,U350=0)),"NFS",AND(K350="Large Family Size",OR(U350=1,U350=0)),"LFS")</f>
        <v>SFS_AA</v>
      </c>
      <c r="W350" cm="1">
        <f t="array" ref="W350">_xlfn.IFS(V350="SFS_BA",1,V350="SFS_AA",2,V350="NFS",3,V350="LFS",4)</f>
        <v>2</v>
      </c>
      <c r="Y350" s="1"/>
    </row>
    <row r="351" spans="1:25" x14ac:dyDescent="0.45">
      <c r="A351">
        <v>475</v>
      </c>
      <c r="B351">
        <v>58</v>
      </c>
      <c r="C351" t="s">
        <v>17</v>
      </c>
      <c r="D351">
        <v>36.5</v>
      </c>
      <c r="E351">
        <v>0</v>
      </c>
      <c r="F351" t="s">
        <v>24</v>
      </c>
      <c r="G351" t="s">
        <v>20</v>
      </c>
      <c r="H351">
        <v>12235.84</v>
      </c>
      <c r="I351" t="str" cm="1">
        <f t="array" ref="I351">_xlfn.IFS(D351&lt;18.5,"Underweight",AND(D351&gt;=18.5,D351&lt;=24.9),"Normal weight",AND(D351&gt;=25,D351&lt;=29.9),"Overweight",D351&gt;=30,"Obese")</f>
        <v>Obese</v>
      </c>
      <c r="J351" cm="1">
        <f t="array" ref="J351">_xlfn.IFS(I351="Underweight",1,I351="Normal weight",2,I351="Overweight",3,I351="Obese",4)</f>
        <v>4</v>
      </c>
      <c r="K351" t="str" cm="1">
        <f t="array" ref="K351">_xlfn.IFS(E351=0,"Small Family Size",AND(E351&gt;=1,E351&lt;=2),"Normal Family Size",E351&gt;=3,"Large Family Size")</f>
        <v>Small Family Size</v>
      </c>
      <c r="L351" cm="1">
        <f t="array" ref="L351">_xlfn.IFS(K351="Small Family Size",1,K351="Normal Family Size",2,K351="Large Family Size",3)</f>
        <v>1</v>
      </c>
      <c r="M351" cm="1">
        <f t="array" ref="M351">_xlfn.IFS(G351="southwest",1,G351="northwest",2,G351="southeast",3,G351="northeast",4)</f>
        <v>2</v>
      </c>
      <c r="N351" t="str" cm="1">
        <f t="array" ref="N351">_xlfn.IFS(AND(E352&gt;=0,E352&lt;=2),"Normal Family Size",E352&gt;=3,"Large Family Size")</f>
        <v>Normal Family Size</v>
      </c>
      <c r="P351" t="str" cm="1">
        <f t="array" ref="P351">_xlfn.IFS(AND(E351=0,C351="female"),"Small Family Size Female",AND(E351=0,C351="male"),"Small Family Size Male",AND(E351&gt;=1,E351&lt;=2),"Normal Family Size",E351&gt;=3,"Large Family Size")</f>
        <v>Small Family Size Female</v>
      </c>
      <c r="Q351" cm="1">
        <f t="array" ref="Q351">_xlfn.IFS(P351="Small Family Size Female",1,P351="Small Family Size Male",2,P351="Normal Family Size",3,P351="Large Family Size",4)</f>
        <v>1</v>
      </c>
      <c r="R351" t="str" cm="1">
        <f t="array" ref="R351">_xlfn.IFS(AND(E351=0,F351="yes"),"Small Family Size smoker",AND(E351=0,F351="no"),"Small Family Size non-smoker",AND(E351&gt;=1,E351&lt;=2),"Normal Family Size",E351&gt;=3,"Large Family Size")</f>
        <v>Small Family Size non-smoker</v>
      </c>
      <c r="S351" cm="1">
        <f t="array" ref="S351">_xlfn.IFS(R351="Small Family Size smoker",1,R351="Small Family Size non-smoker",2,R351="Normal Family Size",3,R351="Large Family Size",4)</f>
        <v>2</v>
      </c>
      <c r="T351" s="1" t="str">
        <f t="shared" si="10"/>
        <v>Above Average</v>
      </c>
      <c r="U351" s="2">
        <f t="shared" si="11"/>
        <v>1</v>
      </c>
      <c r="V351" t="str" cm="1">
        <f t="array" ref="V351">_xlfn.IFS(AND(K351="Small Family Size",U351=1),"SFS_AA",AND(K351="Small Family Size",U351=0),"SFS_BA",AND(K351="Normal Family Size",OR(U351=1,U351=0)),"NFS",AND(K351="Large Family Size",OR(U351=1,U351=0)),"LFS")</f>
        <v>SFS_AA</v>
      </c>
      <c r="W351" cm="1">
        <f t="array" ref="W351">_xlfn.IFS(V351="SFS_BA",1,V351="SFS_AA",2,V351="NFS",3,V351="LFS",4)</f>
        <v>2</v>
      </c>
      <c r="Y351" s="1"/>
    </row>
    <row r="352" spans="1:25" x14ac:dyDescent="0.45">
      <c r="A352">
        <v>468</v>
      </c>
      <c r="B352">
        <v>52</v>
      </c>
      <c r="C352" t="s">
        <v>17</v>
      </c>
      <c r="D352">
        <v>18.3</v>
      </c>
      <c r="E352">
        <v>0</v>
      </c>
      <c r="F352" t="s">
        <v>24</v>
      </c>
      <c r="G352" t="s">
        <v>20</v>
      </c>
      <c r="H352">
        <v>9991.0400000000009</v>
      </c>
      <c r="I352" t="str" cm="1">
        <f t="array" ref="I352">_xlfn.IFS(D352&lt;18.5,"Underweight",AND(D352&gt;=18.5,D352&lt;=24.9),"Normal weight",AND(D352&gt;=25,D352&lt;=29.9),"Overweight",D352&gt;=30,"Obese")</f>
        <v>Underweight</v>
      </c>
      <c r="J352" cm="1">
        <f t="array" ref="J352">_xlfn.IFS(I352="Underweight",1,I352="Normal weight",2,I352="Overweight",3,I352="Obese",4)</f>
        <v>1</v>
      </c>
      <c r="K352" t="str" cm="1">
        <f t="array" ref="K352">_xlfn.IFS(E352=0,"Small Family Size",AND(E352&gt;=1,E352&lt;=2),"Normal Family Size",E352&gt;=3,"Large Family Size")</f>
        <v>Small Family Size</v>
      </c>
      <c r="L352" cm="1">
        <f t="array" ref="L352">_xlfn.IFS(K352="Small Family Size",1,K352="Normal Family Size",2,K352="Large Family Size",3)</f>
        <v>1</v>
      </c>
      <c r="M352" cm="1">
        <f t="array" ref="M352">_xlfn.IFS(G352="southwest",1,G352="northwest",2,G352="southeast",3,G352="northeast",4)</f>
        <v>2</v>
      </c>
      <c r="N352" t="str" cm="1">
        <f t="array" ref="N352">_xlfn.IFS(AND(E353&gt;=0,E353&lt;=2),"Normal Family Size",E353&gt;=3,"Large Family Size")</f>
        <v>Normal Family Size</v>
      </c>
      <c r="P352" t="str" cm="1">
        <f t="array" ref="P352">_xlfn.IFS(AND(E352=0,C352="female"),"Small Family Size Female",AND(E352=0,C352="male"),"Small Family Size Male",AND(E352&gt;=1,E352&lt;=2),"Normal Family Size",E352&gt;=3,"Large Family Size")</f>
        <v>Small Family Size Female</v>
      </c>
      <c r="Q352" cm="1">
        <f t="array" ref="Q352">_xlfn.IFS(P352="Small Family Size Female",1,P352="Small Family Size Male",2,P352="Normal Family Size",3,P352="Large Family Size",4)</f>
        <v>1</v>
      </c>
      <c r="R352" t="str" cm="1">
        <f t="array" ref="R352">_xlfn.IFS(AND(E352=0,F352="yes"),"Small Family Size smoker",AND(E352=0,F352="no"),"Small Family Size non-smoker",AND(E352&gt;=1,E352&lt;=2),"Normal Family Size",E352&gt;=3,"Large Family Size")</f>
        <v>Small Family Size non-smoker</v>
      </c>
      <c r="S352" cm="1">
        <f t="array" ref="S352">_xlfn.IFS(R352="Small Family Size smoker",1,R352="Small Family Size non-smoker",2,R352="Normal Family Size",3,R352="Large Family Size",4)</f>
        <v>2</v>
      </c>
      <c r="T352" s="1" t="str">
        <f t="shared" si="10"/>
        <v>Above Average</v>
      </c>
      <c r="U352" s="2">
        <f t="shared" si="11"/>
        <v>1</v>
      </c>
      <c r="V352" t="str" cm="1">
        <f t="array" ref="V352">_xlfn.IFS(AND(K352="Small Family Size",U352=1),"SFS_AA",AND(K352="Small Family Size",U352=0),"SFS_BA",AND(K352="Normal Family Size",OR(U352=1,U352=0)),"NFS",AND(K352="Large Family Size",OR(U352=1,U352=0)),"LFS")</f>
        <v>SFS_AA</v>
      </c>
      <c r="W352" cm="1">
        <f t="array" ref="W352">_xlfn.IFS(V352="SFS_BA",1,V352="SFS_AA",2,V352="NFS",3,V352="LFS",4)</f>
        <v>2</v>
      </c>
      <c r="Y352" s="1"/>
    </row>
    <row r="353" spans="1:25" x14ac:dyDescent="0.45">
      <c r="A353">
        <v>464</v>
      </c>
      <c r="B353">
        <v>63</v>
      </c>
      <c r="C353" t="s">
        <v>17</v>
      </c>
      <c r="D353">
        <v>25.1</v>
      </c>
      <c r="E353">
        <v>0</v>
      </c>
      <c r="F353" t="s">
        <v>24</v>
      </c>
      <c r="G353" t="s">
        <v>20</v>
      </c>
      <c r="H353">
        <v>14254.61</v>
      </c>
      <c r="I353" t="str" cm="1">
        <f t="array" ref="I353">_xlfn.IFS(D353&lt;18.5,"Underweight",AND(D353&gt;=18.5,D353&lt;=24.9),"Normal weight",AND(D353&gt;=25,D353&lt;=29.9),"Overweight",D353&gt;=30,"Obese")</f>
        <v>Overweight</v>
      </c>
      <c r="J353" cm="1">
        <f t="array" ref="J353">_xlfn.IFS(I353="Underweight",1,I353="Normal weight",2,I353="Overweight",3,I353="Obese",4)</f>
        <v>3</v>
      </c>
      <c r="K353" t="str" cm="1">
        <f t="array" ref="K353">_xlfn.IFS(E353=0,"Small Family Size",AND(E353&gt;=1,E353&lt;=2),"Normal Family Size",E353&gt;=3,"Large Family Size")</f>
        <v>Small Family Size</v>
      </c>
      <c r="L353" cm="1">
        <f t="array" ref="L353">_xlfn.IFS(K353="Small Family Size",1,K353="Normal Family Size",2,K353="Large Family Size",3)</f>
        <v>1</v>
      </c>
      <c r="M353" cm="1">
        <f t="array" ref="M353">_xlfn.IFS(G353="southwest",1,G353="northwest",2,G353="southeast",3,G353="northeast",4)</f>
        <v>2</v>
      </c>
      <c r="N353" t="str" cm="1">
        <f t="array" ref="N353">_xlfn.IFS(AND(E354&gt;=0,E354&lt;=2),"Normal Family Size",E354&gt;=3,"Large Family Size")</f>
        <v>Normal Family Size</v>
      </c>
      <c r="P353" t="str" cm="1">
        <f t="array" ref="P353">_xlfn.IFS(AND(E353=0,C353="female"),"Small Family Size Female",AND(E353=0,C353="male"),"Small Family Size Male",AND(E353&gt;=1,E353&lt;=2),"Normal Family Size",E353&gt;=3,"Large Family Size")</f>
        <v>Small Family Size Female</v>
      </c>
      <c r="Q353" cm="1">
        <f t="array" ref="Q353">_xlfn.IFS(P353="Small Family Size Female",1,P353="Small Family Size Male",2,P353="Normal Family Size",3,P353="Large Family Size",4)</f>
        <v>1</v>
      </c>
      <c r="R353" t="str" cm="1">
        <f t="array" ref="R353">_xlfn.IFS(AND(E353=0,F353="yes"),"Small Family Size smoker",AND(E353=0,F353="no"),"Small Family Size non-smoker",AND(E353&gt;=1,E353&lt;=2),"Normal Family Size",E353&gt;=3,"Large Family Size")</f>
        <v>Small Family Size non-smoker</v>
      </c>
      <c r="S353" cm="1">
        <f t="array" ref="S353">_xlfn.IFS(R353="Small Family Size smoker",1,R353="Small Family Size non-smoker",2,R353="Normal Family Size",3,R353="Large Family Size",4)</f>
        <v>2</v>
      </c>
      <c r="T353" s="1" t="str">
        <f t="shared" si="10"/>
        <v>Above Average</v>
      </c>
      <c r="U353" s="2">
        <f t="shared" si="11"/>
        <v>1</v>
      </c>
      <c r="V353" t="str" cm="1">
        <f t="array" ref="V353">_xlfn.IFS(AND(K353="Small Family Size",U353=1),"SFS_AA",AND(K353="Small Family Size",U353=0),"SFS_BA",AND(K353="Normal Family Size",OR(U353=1,U353=0)),"NFS",AND(K353="Large Family Size",OR(U353=1,U353=0)),"LFS")</f>
        <v>SFS_AA</v>
      </c>
      <c r="W353" cm="1">
        <f t="array" ref="W353">_xlfn.IFS(V353="SFS_BA",1,V353="SFS_AA",2,V353="NFS",3,V353="LFS",4)</f>
        <v>2</v>
      </c>
      <c r="Y353" s="1"/>
    </row>
    <row r="354" spans="1:25" x14ac:dyDescent="0.45">
      <c r="A354">
        <v>459</v>
      </c>
      <c r="B354">
        <v>49</v>
      </c>
      <c r="C354" t="s">
        <v>17</v>
      </c>
      <c r="D354">
        <v>29.9</v>
      </c>
      <c r="E354">
        <v>0</v>
      </c>
      <c r="F354" t="s">
        <v>24</v>
      </c>
      <c r="G354" t="s">
        <v>20</v>
      </c>
      <c r="H354">
        <v>8988.16</v>
      </c>
      <c r="I354" t="str" cm="1">
        <f t="array" ref="I354">_xlfn.IFS(D354&lt;18.5,"Underweight",AND(D354&gt;=18.5,D354&lt;=24.9),"Normal weight",AND(D354&gt;=25,D354&lt;=29.9),"Overweight",D354&gt;=30,"Obese")</f>
        <v>Overweight</v>
      </c>
      <c r="J354" cm="1">
        <f t="array" ref="J354">_xlfn.IFS(I354="Underweight",1,I354="Normal weight",2,I354="Overweight",3,I354="Obese",4)</f>
        <v>3</v>
      </c>
      <c r="K354" t="str" cm="1">
        <f t="array" ref="K354">_xlfn.IFS(E354=0,"Small Family Size",AND(E354&gt;=1,E354&lt;=2),"Normal Family Size",E354&gt;=3,"Large Family Size")</f>
        <v>Small Family Size</v>
      </c>
      <c r="L354" cm="1">
        <f t="array" ref="L354">_xlfn.IFS(K354="Small Family Size",1,K354="Normal Family Size",2,K354="Large Family Size",3)</f>
        <v>1</v>
      </c>
      <c r="M354" cm="1">
        <f t="array" ref="M354">_xlfn.IFS(G354="southwest",1,G354="northwest",2,G354="southeast",3,G354="northeast",4)</f>
        <v>2</v>
      </c>
      <c r="N354" t="str" cm="1">
        <f t="array" ref="N354">_xlfn.IFS(AND(E355&gt;=0,E355&lt;=2),"Normal Family Size",E355&gt;=3,"Large Family Size")</f>
        <v>Normal Family Size</v>
      </c>
      <c r="P354" t="str" cm="1">
        <f t="array" ref="P354">_xlfn.IFS(AND(E354=0,C354="female"),"Small Family Size Female",AND(E354=0,C354="male"),"Small Family Size Male",AND(E354&gt;=1,E354&lt;=2),"Normal Family Size",E354&gt;=3,"Large Family Size")</f>
        <v>Small Family Size Female</v>
      </c>
      <c r="Q354" cm="1">
        <f t="array" ref="Q354">_xlfn.IFS(P354="Small Family Size Female",1,P354="Small Family Size Male",2,P354="Normal Family Size",3,P354="Large Family Size",4)</f>
        <v>1</v>
      </c>
      <c r="R354" t="str" cm="1">
        <f t="array" ref="R354">_xlfn.IFS(AND(E354=0,F354="yes"),"Small Family Size smoker",AND(E354=0,F354="no"),"Small Family Size non-smoker",AND(E354&gt;=1,E354&lt;=2),"Normal Family Size",E354&gt;=3,"Large Family Size")</f>
        <v>Small Family Size non-smoker</v>
      </c>
      <c r="S354" cm="1">
        <f t="array" ref="S354">_xlfn.IFS(R354="Small Family Size smoker",1,R354="Small Family Size non-smoker",2,R354="Normal Family Size",3,R354="Large Family Size",4)</f>
        <v>2</v>
      </c>
      <c r="T354" s="1" t="str">
        <f t="shared" si="10"/>
        <v>Above Average</v>
      </c>
      <c r="U354" s="2">
        <f t="shared" si="11"/>
        <v>1</v>
      </c>
      <c r="V354" t="str" cm="1">
        <f t="array" ref="V354">_xlfn.IFS(AND(K354="Small Family Size",U354=1),"SFS_AA",AND(K354="Small Family Size",U354=0),"SFS_BA",AND(K354="Normal Family Size",OR(U354=1,U354=0)),"NFS",AND(K354="Large Family Size",OR(U354=1,U354=0)),"LFS")</f>
        <v>SFS_AA</v>
      </c>
      <c r="W354" cm="1">
        <f t="array" ref="W354">_xlfn.IFS(V354="SFS_BA",1,V354="SFS_AA",2,V354="NFS",3,V354="LFS",4)</f>
        <v>2</v>
      </c>
      <c r="Y354" s="1"/>
    </row>
    <row r="355" spans="1:25" x14ac:dyDescent="0.45">
      <c r="A355">
        <v>458</v>
      </c>
      <c r="B355">
        <v>54</v>
      </c>
      <c r="C355" t="s">
        <v>17</v>
      </c>
      <c r="D355">
        <v>31.2</v>
      </c>
      <c r="E355">
        <v>0</v>
      </c>
      <c r="F355" t="s">
        <v>24</v>
      </c>
      <c r="G355" t="s">
        <v>21</v>
      </c>
      <c r="H355">
        <v>10338.93</v>
      </c>
      <c r="I355" t="str" cm="1">
        <f t="array" ref="I355">_xlfn.IFS(D355&lt;18.5,"Underweight",AND(D355&gt;=18.5,D355&lt;=24.9),"Normal weight",AND(D355&gt;=25,D355&lt;=29.9),"Overweight",D355&gt;=30,"Obese")</f>
        <v>Obese</v>
      </c>
      <c r="J355" cm="1">
        <f t="array" ref="J355">_xlfn.IFS(I355="Underweight",1,I355="Normal weight",2,I355="Overweight",3,I355="Obese",4)</f>
        <v>4</v>
      </c>
      <c r="K355" t="str" cm="1">
        <f t="array" ref="K355">_xlfn.IFS(E355=0,"Small Family Size",AND(E355&gt;=1,E355&lt;=2),"Normal Family Size",E355&gt;=3,"Large Family Size")</f>
        <v>Small Family Size</v>
      </c>
      <c r="L355" cm="1">
        <f t="array" ref="L355">_xlfn.IFS(K355="Small Family Size",1,K355="Normal Family Size",2,K355="Large Family Size",3)</f>
        <v>1</v>
      </c>
      <c r="M355" cm="1">
        <f t="array" ref="M355">_xlfn.IFS(G355="southwest",1,G355="northwest",2,G355="southeast",3,G355="northeast",4)</f>
        <v>3</v>
      </c>
      <c r="N355" t="str" cm="1">
        <f t="array" ref="N355">_xlfn.IFS(AND(E356&gt;=0,E356&lt;=2),"Normal Family Size",E356&gt;=3,"Large Family Size")</f>
        <v>Normal Family Size</v>
      </c>
      <c r="P355" t="str" cm="1">
        <f t="array" ref="P355">_xlfn.IFS(AND(E355=0,C355="female"),"Small Family Size Female",AND(E355=0,C355="male"),"Small Family Size Male",AND(E355&gt;=1,E355&lt;=2),"Normal Family Size",E355&gt;=3,"Large Family Size")</f>
        <v>Small Family Size Female</v>
      </c>
      <c r="Q355" cm="1">
        <f t="array" ref="Q355">_xlfn.IFS(P355="Small Family Size Female",1,P355="Small Family Size Male",2,P355="Normal Family Size",3,P355="Large Family Size",4)</f>
        <v>1</v>
      </c>
      <c r="R355" t="str" cm="1">
        <f t="array" ref="R355">_xlfn.IFS(AND(E355=0,F355="yes"),"Small Family Size smoker",AND(E355=0,F355="no"),"Small Family Size non-smoker",AND(E355&gt;=1,E355&lt;=2),"Normal Family Size",E355&gt;=3,"Large Family Size")</f>
        <v>Small Family Size non-smoker</v>
      </c>
      <c r="S355" cm="1">
        <f t="array" ref="S355">_xlfn.IFS(R355="Small Family Size smoker",1,R355="Small Family Size non-smoker",2,R355="Normal Family Size",3,R355="Large Family Size",4)</f>
        <v>2</v>
      </c>
      <c r="T355" s="1" t="str">
        <f t="shared" si="10"/>
        <v>Above Average</v>
      </c>
      <c r="U355" s="2">
        <f t="shared" si="11"/>
        <v>1</v>
      </c>
      <c r="V355" t="str" cm="1">
        <f t="array" ref="V355">_xlfn.IFS(AND(K355="Small Family Size",U355=1),"SFS_AA",AND(K355="Small Family Size",U355=0),"SFS_BA",AND(K355="Normal Family Size",OR(U355=1,U355=0)),"NFS",AND(K355="Large Family Size",OR(U355=1,U355=0)),"LFS")</f>
        <v>SFS_AA</v>
      </c>
      <c r="W355" cm="1">
        <f t="array" ref="W355">_xlfn.IFS(V355="SFS_BA",1,V355="SFS_AA",2,V355="NFS",3,V355="LFS",4)</f>
        <v>2</v>
      </c>
      <c r="Y355" s="1"/>
    </row>
    <row r="356" spans="1:25" x14ac:dyDescent="0.45">
      <c r="A356">
        <v>454</v>
      </c>
      <c r="B356">
        <v>55</v>
      </c>
      <c r="C356" t="s">
        <v>17</v>
      </c>
      <c r="D356">
        <v>29.8</v>
      </c>
      <c r="E356">
        <v>0</v>
      </c>
      <c r="F356" t="s">
        <v>24</v>
      </c>
      <c r="G356" t="s">
        <v>22</v>
      </c>
      <c r="H356">
        <v>11286.54</v>
      </c>
      <c r="I356" t="str" cm="1">
        <f t="array" ref="I356">_xlfn.IFS(D356&lt;18.5,"Underweight",AND(D356&gt;=18.5,D356&lt;=24.9),"Normal weight",AND(D356&gt;=25,D356&lt;=29.9),"Overweight",D356&gt;=30,"Obese")</f>
        <v>Overweight</v>
      </c>
      <c r="J356" cm="1">
        <f t="array" ref="J356">_xlfn.IFS(I356="Underweight",1,I356="Normal weight",2,I356="Overweight",3,I356="Obese",4)</f>
        <v>3</v>
      </c>
      <c r="K356" t="str" cm="1">
        <f t="array" ref="K356">_xlfn.IFS(E356=0,"Small Family Size",AND(E356&gt;=1,E356&lt;=2),"Normal Family Size",E356&gt;=3,"Large Family Size")</f>
        <v>Small Family Size</v>
      </c>
      <c r="L356" cm="1">
        <f t="array" ref="L356">_xlfn.IFS(K356="Small Family Size",1,K356="Normal Family Size",2,K356="Large Family Size",3)</f>
        <v>1</v>
      </c>
      <c r="M356" cm="1">
        <f t="array" ref="M356">_xlfn.IFS(G356="southwest",1,G356="northwest",2,G356="southeast",3,G356="northeast",4)</f>
        <v>4</v>
      </c>
      <c r="N356" t="str" cm="1">
        <f t="array" ref="N356">_xlfn.IFS(AND(E357&gt;=0,E357&lt;=2),"Normal Family Size",E357&gt;=3,"Large Family Size")</f>
        <v>Normal Family Size</v>
      </c>
      <c r="P356" t="str" cm="1">
        <f t="array" ref="P356">_xlfn.IFS(AND(E356=0,C356="female"),"Small Family Size Female",AND(E356=0,C356="male"),"Small Family Size Male",AND(E356&gt;=1,E356&lt;=2),"Normal Family Size",E356&gt;=3,"Large Family Size")</f>
        <v>Small Family Size Female</v>
      </c>
      <c r="Q356" cm="1">
        <f t="array" ref="Q356">_xlfn.IFS(P356="Small Family Size Female",1,P356="Small Family Size Male",2,P356="Normal Family Size",3,P356="Large Family Size",4)</f>
        <v>1</v>
      </c>
      <c r="R356" t="str" cm="1">
        <f t="array" ref="R356">_xlfn.IFS(AND(E356=0,F356="yes"),"Small Family Size smoker",AND(E356=0,F356="no"),"Small Family Size non-smoker",AND(E356&gt;=1,E356&lt;=2),"Normal Family Size",E356&gt;=3,"Large Family Size")</f>
        <v>Small Family Size non-smoker</v>
      </c>
      <c r="S356" cm="1">
        <f t="array" ref="S356">_xlfn.IFS(R356="Small Family Size smoker",1,R356="Small Family Size non-smoker",2,R356="Normal Family Size",3,R356="Large Family Size",4)</f>
        <v>2</v>
      </c>
      <c r="T356" s="1" t="str">
        <f t="shared" si="10"/>
        <v>Above Average</v>
      </c>
      <c r="U356" s="2">
        <f t="shared" si="11"/>
        <v>1</v>
      </c>
      <c r="V356" t="str" cm="1">
        <f t="array" ref="V356">_xlfn.IFS(AND(K356="Small Family Size",U356=1),"SFS_AA",AND(K356="Small Family Size",U356=0),"SFS_BA",AND(K356="Normal Family Size",OR(U356=1,U356=0)),"NFS",AND(K356="Large Family Size",OR(U356=1,U356=0)),"LFS")</f>
        <v>SFS_AA</v>
      </c>
      <c r="W356" cm="1">
        <f t="array" ref="W356">_xlfn.IFS(V356="SFS_BA",1,V356="SFS_AA",2,V356="NFS",3,V356="LFS",4)</f>
        <v>2</v>
      </c>
      <c r="Y356" s="1"/>
    </row>
    <row r="357" spans="1:25" x14ac:dyDescent="0.45">
      <c r="A357">
        <v>450</v>
      </c>
      <c r="B357">
        <v>60</v>
      </c>
      <c r="C357" t="s">
        <v>17</v>
      </c>
      <c r="D357">
        <v>18.3</v>
      </c>
      <c r="E357">
        <v>0</v>
      </c>
      <c r="F357" t="s">
        <v>24</v>
      </c>
      <c r="G357" t="s">
        <v>22</v>
      </c>
      <c r="H357">
        <v>13204.29</v>
      </c>
      <c r="I357" t="str" cm="1">
        <f t="array" ref="I357">_xlfn.IFS(D357&lt;18.5,"Underweight",AND(D357&gt;=18.5,D357&lt;=24.9),"Normal weight",AND(D357&gt;=25,D357&lt;=29.9),"Overweight",D357&gt;=30,"Obese")</f>
        <v>Underweight</v>
      </c>
      <c r="J357" cm="1">
        <f t="array" ref="J357">_xlfn.IFS(I357="Underweight",1,I357="Normal weight",2,I357="Overweight",3,I357="Obese",4)</f>
        <v>1</v>
      </c>
      <c r="K357" t="str" cm="1">
        <f t="array" ref="K357">_xlfn.IFS(E357=0,"Small Family Size",AND(E357&gt;=1,E357&lt;=2),"Normal Family Size",E357&gt;=3,"Large Family Size")</f>
        <v>Small Family Size</v>
      </c>
      <c r="L357" cm="1">
        <f t="array" ref="L357">_xlfn.IFS(K357="Small Family Size",1,K357="Normal Family Size",2,K357="Large Family Size",3)</f>
        <v>1</v>
      </c>
      <c r="M357" cm="1">
        <f t="array" ref="M357">_xlfn.IFS(G357="southwest",1,G357="northwest",2,G357="southeast",3,G357="northeast",4)</f>
        <v>4</v>
      </c>
      <c r="N357" t="str" cm="1">
        <f t="array" ref="N357">_xlfn.IFS(AND(E358&gt;=0,E358&lt;=2),"Normal Family Size",E358&gt;=3,"Large Family Size")</f>
        <v>Normal Family Size</v>
      </c>
      <c r="P357" t="str" cm="1">
        <f t="array" ref="P357">_xlfn.IFS(AND(E357=0,C357="female"),"Small Family Size Female",AND(E357=0,C357="male"),"Small Family Size Male",AND(E357&gt;=1,E357&lt;=2),"Normal Family Size",E357&gt;=3,"Large Family Size")</f>
        <v>Small Family Size Female</v>
      </c>
      <c r="Q357" cm="1">
        <f t="array" ref="Q357">_xlfn.IFS(P357="Small Family Size Female",1,P357="Small Family Size Male",2,P357="Normal Family Size",3,P357="Large Family Size",4)</f>
        <v>1</v>
      </c>
      <c r="R357" t="str" cm="1">
        <f t="array" ref="R357">_xlfn.IFS(AND(E357=0,F357="yes"),"Small Family Size smoker",AND(E357=0,F357="no"),"Small Family Size non-smoker",AND(E357&gt;=1,E357&lt;=2),"Normal Family Size",E357&gt;=3,"Large Family Size")</f>
        <v>Small Family Size non-smoker</v>
      </c>
      <c r="S357" cm="1">
        <f t="array" ref="S357">_xlfn.IFS(R357="Small Family Size smoker",1,R357="Small Family Size non-smoker",2,R357="Normal Family Size",3,R357="Large Family Size",4)</f>
        <v>2</v>
      </c>
      <c r="T357" s="1" t="str">
        <f t="shared" si="10"/>
        <v>Above Average</v>
      </c>
      <c r="U357" s="2">
        <f t="shared" si="11"/>
        <v>1</v>
      </c>
      <c r="V357" t="str" cm="1">
        <f t="array" ref="V357">_xlfn.IFS(AND(K357="Small Family Size",U357=1),"SFS_AA",AND(K357="Small Family Size",U357=0),"SFS_BA",AND(K357="Normal Family Size",OR(U357=1,U357=0)),"NFS",AND(K357="Large Family Size",OR(U357=1,U357=0)),"LFS")</f>
        <v>SFS_AA</v>
      </c>
      <c r="W357" cm="1">
        <f t="array" ref="W357">_xlfn.IFS(V357="SFS_BA",1,V357="SFS_AA",2,V357="NFS",3,V357="LFS",4)</f>
        <v>2</v>
      </c>
      <c r="Y357" s="1"/>
    </row>
    <row r="358" spans="1:25" x14ac:dyDescent="0.45">
      <c r="A358">
        <v>444</v>
      </c>
      <c r="B358">
        <v>45</v>
      </c>
      <c r="C358" t="s">
        <v>17</v>
      </c>
      <c r="D358">
        <v>31.8</v>
      </c>
      <c r="E358">
        <v>0</v>
      </c>
      <c r="F358" t="s">
        <v>24</v>
      </c>
      <c r="G358" t="s">
        <v>21</v>
      </c>
      <c r="H358">
        <v>17929.3</v>
      </c>
      <c r="I358" t="str" cm="1">
        <f t="array" ref="I358">_xlfn.IFS(D358&lt;18.5,"Underweight",AND(D358&gt;=18.5,D358&lt;=24.9),"Normal weight",AND(D358&gt;=25,D358&lt;=29.9),"Overweight",D358&gt;=30,"Obese")</f>
        <v>Obese</v>
      </c>
      <c r="J358" cm="1">
        <f t="array" ref="J358">_xlfn.IFS(I358="Underweight",1,I358="Normal weight",2,I358="Overweight",3,I358="Obese",4)</f>
        <v>4</v>
      </c>
      <c r="K358" t="str" cm="1">
        <f t="array" ref="K358">_xlfn.IFS(E358=0,"Small Family Size",AND(E358&gt;=1,E358&lt;=2),"Normal Family Size",E358&gt;=3,"Large Family Size")</f>
        <v>Small Family Size</v>
      </c>
      <c r="L358" cm="1">
        <f t="array" ref="L358">_xlfn.IFS(K358="Small Family Size",1,K358="Normal Family Size",2,K358="Large Family Size",3)</f>
        <v>1</v>
      </c>
      <c r="M358" cm="1">
        <f t="array" ref="M358">_xlfn.IFS(G358="southwest",1,G358="northwest",2,G358="southeast",3,G358="northeast",4)</f>
        <v>3</v>
      </c>
      <c r="N358" t="str" cm="1">
        <f t="array" ref="N358">_xlfn.IFS(AND(E359&gt;=0,E359&lt;=2),"Normal Family Size",E359&gt;=3,"Large Family Size")</f>
        <v>Normal Family Size</v>
      </c>
      <c r="P358" t="str" cm="1">
        <f t="array" ref="P358">_xlfn.IFS(AND(E358=0,C358="female"),"Small Family Size Female",AND(E358=0,C358="male"),"Small Family Size Male",AND(E358&gt;=1,E358&lt;=2),"Normal Family Size",E358&gt;=3,"Large Family Size")</f>
        <v>Small Family Size Female</v>
      </c>
      <c r="Q358" cm="1">
        <f t="array" ref="Q358">_xlfn.IFS(P358="Small Family Size Female",1,P358="Small Family Size Male",2,P358="Normal Family Size",3,P358="Large Family Size",4)</f>
        <v>1</v>
      </c>
      <c r="R358" t="str" cm="1">
        <f t="array" ref="R358">_xlfn.IFS(AND(E358=0,F358="yes"),"Small Family Size smoker",AND(E358=0,F358="no"),"Small Family Size non-smoker",AND(E358&gt;=1,E358&lt;=2),"Normal Family Size",E358&gt;=3,"Large Family Size")</f>
        <v>Small Family Size non-smoker</v>
      </c>
      <c r="S358" cm="1">
        <f t="array" ref="S358">_xlfn.IFS(R358="Small Family Size smoker",1,R358="Small Family Size non-smoker",2,R358="Normal Family Size",3,R358="Large Family Size",4)</f>
        <v>2</v>
      </c>
      <c r="T358" s="1" t="str">
        <f t="shared" si="10"/>
        <v>Above Average</v>
      </c>
      <c r="U358" s="2">
        <f t="shared" si="11"/>
        <v>1</v>
      </c>
      <c r="V358" t="str" cm="1">
        <f t="array" ref="V358">_xlfn.IFS(AND(K358="Small Family Size",U358=1),"SFS_AA",AND(K358="Small Family Size",U358=0),"SFS_BA",AND(K358="Normal Family Size",OR(U358=1,U358=0)),"NFS",AND(K358="Large Family Size",OR(U358=1,U358=0)),"LFS")</f>
        <v>SFS_AA</v>
      </c>
      <c r="W358" cm="1">
        <f t="array" ref="W358">_xlfn.IFS(V358="SFS_BA",1,V358="SFS_AA",2,V358="NFS",3,V358="LFS",4)</f>
        <v>2</v>
      </c>
      <c r="Y358" s="1"/>
    </row>
    <row r="359" spans="1:25" x14ac:dyDescent="0.45">
      <c r="A359">
        <v>443</v>
      </c>
      <c r="B359">
        <v>48</v>
      </c>
      <c r="C359" t="s">
        <v>17</v>
      </c>
      <c r="D359">
        <v>28.9</v>
      </c>
      <c r="E359">
        <v>0</v>
      </c>
      <c r="F359" t="s">
        <v>24</v>
      </c>
      <c r="G359" t="s">
        <v>19</v>
      </c>
      <c r="H359">
        <v>8277.52</v>
      </c>
      <c r="I359" t="str" cm="1">
        <f t="array" ref="I359">_xlfn.IFS(D359&lt;18.5,"Underweight",AND(D359&gt;=18.5,D359&lt;=24.9),"Normal weight",AND(D359&gt;=25,D359&lt;=29.9),"Overweight",D359&gt;=30,"Obese")</f>
        <v>Overweight</v>
      </c>
      <c r="J359" cm="1">
        <f t="array" ref="J359">_xlfn.IFS(I359="Underweight",1,I359="Normal weight",2,I359="Overweight",3,I359="Obese",4)</f>
        <v>3</v>
      </c>
      <c r="K359" t="str" cm="1">
        <f t="array" ref="K359">_xlfn.IFS(E359=0,"Small Family Size",AND(E359&gt;=1,E359&lt;=2),"Normal Family Size",E359&gt;=3,"Large Family Size")</f>
        <v>Small Family Size</v>
      </c>
      <c r="L359" cm="1">
        <f t="array" ref="L359">_xlfn.IFS(K359="Small Family Size",1,K359="Normal Family Size",2,K359="Large Family Size",3)</f>
        <v>1</v>
      </c>
      <c r="M359" cm="1">
        <f t="array" ref="M359">_xlfn.IFS(G359="southwest",1,G359="northwest",2,G359="southeast",3,G359="northeast",4)</f>
        <v>1</v>
      </c>
      <c r="N359" t="str" cm="1">
        <f t="array" ref="N359">_xlfn.IFS(AND(E360&gt;=0,E360&lt;=2),"Normal Family Size",E360&gt;=3,"Large Family Size")</f>
        <v>Normal Family Size</v>
      </c>
      <c r="P359" t="str" cm="1">
        <f t="array" ref="P359">_xlfn.IFS(AND(E359=0,C359="female"),"Small Family Size Female",AND(E359=0,C359="male"),"Small Family Size Male",AND(E359&gt;=1,E359&lt;=2),"Normal Family Size",E359&gt;=3,"Large Family Size")</f>
        <v>Small Family Size Female</v>
      </c>
      <c r="Q359" cm="1">
        <f t="array" ref="Q359">_xlfn.IFS(P359="Small Family Size Female",1,P359="Small Family Size Male",2,P359="Normal Family Size",3,P359="Large Family Size",4)</f>
        <v>1</v>
      </c>
      <c r="R359" t="str" cm="1">
        <f t="array" ref="R359">_xlfn.IFS(AND(E359=0,F359="yes"),"Small Family Size smoker",AND(E359=0,F359="no"),"Small Family Size non-smoker",AND(E359&gt;=1,E359&lt;=2),"Normal Family Size",E359&gt;=3,"Large Family Size")</f>
        <v>Small Family Size non-smoker</v>
      </c>
      <c r="S359" cm="1">
        <f t="array" ref="S359">_xlfn.IFS(R359="Small Family Size smoker",1,R359="Small Family Size non-smoker",2,R359="Normal Family Size",3,R359="Large Family Size",4)</f>
        <v>2</v>
      </c>
      <c r="T359" s="1" t="str">
        <f t="shared" si="10"/>
        <v>Above Average</v>
      </c>
      <c r="U359" s="2">
        <f t="shared" si="11"/>
        <v>1</v>
      </c>
      <c r="V359" t="str" cm="1">
        <f t="array" ref="V359">_xlfn.IFS(AND(K359="Small Family Size",U359=1),"SFS_AA",AND(K359="Small Family Size",U359=0),"SFS_BA",AND(K359="Normal Family Size",OR(U359=1,U359=0)),"NFS",AND(K359="Large Family Size",OR(U359=1,U359=0)),"LFS")</f>
        <v>SFS_AA</v>
      </c>
      <c r="W359" cm="1">
        <f t="array" ref="W359">_xlfn.IFS(V359="SFS_BA",1,V359="SFS_AA",2,V359="NFS",3,V359="LFS",4)</f>
        <v>2</v>
      </c>
      <c r="Y359" s="1"/>
    </row>
    <row r="360" spans="1:25" x14ac:dyDescent="0.45">
      <c r="A360">
        <v>428</v>
      </c>
      <c r="B360">
        <v>48</v>
      </c>
      <c r="C360" t="s">
        <v>17</v>
      </c>
      <c r="D360">
        <v>22.8</v>
      </c>
      <c r="E360">
        <v>0</v>
      </c>
      <c r="F360" t="s">
        <v>24</v>
      </c>
      <c r="G360" t="s">
        <v>19</v>
      </c>
      <c r="H360">
        <v>8269.0400000000009</v>
      </c>
      <c r="I360" t="str" cm="1">
        <f t="array" ref="I360">_xlfn.IFS(D360&lt;18.5,"Underweight",AND(D360&gt;=18.5,D360&lt;=24.9),"Normal weight",AND(D360&gt;=25,D360&lt;=29.9),"Overweight",D360&gt;=30,"Obese")</f>
        <v>Normal weight</v>
      </c>
      <c r="J360" cm="1">
        <f t="array" ref="J360">_xlfn.IFS(I360="Underweight",1,I360="Normal weight",2,I360="Overweight",3,I360="Obese",4)</f>
        <v>2</v>
      </c>
      <c r="K360" t="str" cm="1">
        <f t="array" ref="K360">_xlfn.IFS(E360=0,"Small Family Size",AND(E360&gt;=1,E360&lt;=2),"Normal Family Size",E360&gt;=3,"Large Family Size")</f>
        <v>Small Family Size</v>
      </c>
      <c r="L360" cm="1">
        <f t="array" ref="L360">_xlfn.IFS(K360="Small Family Size",1,K360="Normal Family Size",2,K360="Large Family Size",3)</f>
        <v>1</v>
      </c>
      <c r="M360" cm="1">
        <f t="array" ref="M360">_xlfn.IFS(G360="southwest",1,G360="northwest",2,G360="southeast",3,G360="northeast",4)</f>
        <v>1</v>
      </c>
      <c r="N360" t="str" cm="1">
        <f t="array" ref="N360">_xlfn.IFS(AND(E361&gt;=0,E361&lt;=2),"Normal Family Size",E361&gt;=3,"Large Family Size")</f>
        <v>Normal Family Size</v>
      </c>
      <c r="P360" t="str" cm="1">
        <f t="array" ref="P360">_xlfn.IFS(AND(E360=0,C360="female"),"Small Family Size Female",AND(E360=0,C360="male"),"Small Family Size Male",AND(E360&gt;=1,E360&lt;=2),"Normal Family Size",E360&gt;=3,"Large Family Size")</f>
        <v>Small Family Size Female</v>
      </c>
      <c r="Q360" cm="1">
        <f t="array" ref="Q360">_xlfn.IFS(P360="Small Family Size Female",1,P360="Small Family Size Male",2,P360="Normal Family Size",3,P360="Large Family Size",4)</f>
        <v>1</v>
      </c>
      <c r="R360" t="str" cm="1">
        <f t="array" ref="R360">_xlfn.IFS(AND(E360=0,F360="yes"),"Small Family Size smoker",AND(E360=0,F360="no"),"Small Family Size non-smoker",AND(E360&gt;=1,E360&lt;=2),"Normal Family Size",E360&gt;=3,"Large Family Size")</f>
        <v>Small Family Size non-smoker</v>
      </c>
      <c r="S360" cm="1">
        <f t="array" ref="S360">_xlfn.IFS(R360="Small Family Size smoker",1,R360="Small Family Size non-smoker",2,R360="Normal Family Size",3,R360="Large Family Size",4)</f>
        <v>2</v>
      </c>
      <c r="T360" s="1" t="str">
        <f t="shared" si="10"/>
        <v>Above Average</v>
      </c>
      <c r="U360" s="2">
        <f t="shared" si="11"/>
        <v>1</v>
      </c>
      <c r="V360" t="str" cm="1">
        <f t="array" ref="V360">_xlfn.IFS(AND(K360="Small Family Size",U360=1),"SFS_AA",AND(K360="Small Family Size",U360=0),"SFS_BA",AND(K360="Normal Family Size",OR(U360=1,U360=0)),"NFS",AND(K360="Large Family Size",OR(U360=1,U360=0)),"LFS")</f>
        <v>SFS_AA</v>
      </c>
      <c r="W360" cm="1">
        <f t="array" ref="W360">_xlfn.IFS(V360="SFS_BA",1,V360="SFS_AA",2,V360="NFS",3,V360="LFS",4)</f>
        <v>2</v>
      </c>
      <c r="Y360" s="1"/>
    </row>
    <row r="361" spans="1:25" x14ac:dyDescent="0.45">
      <c r="A361">
        <v>425</v>
      </c>
      <c r="B361">
        <v>63</v>
      </c>
      <c r="C361" t="s">
        <v>17</v>
      </c>
      <c r="D361">
        <v>36.9</v>
      </c>
      <c r="E361">
        <v>0</v>
      </c>
      <c r="F361" t="s">
        <v>24</v>
      </c>
      <c r="G361" t="s">
        <v>21</v>
      </c>
      <c r="H361">
        <v>13887.97</v>
      </c>
      <c r="I361" t="str" cm="1">
        <f t="array" ref="I361">_xlfn.IFS(D361&lt;18.5,"Underweight",AND(D361&gt;=18.5,D361&lt;=24.9),"Normal weight",AND(D361&gt;=25,D361&lt;=29.9),"Overweight",D361&gt;=30,"Obese")</f>
        <v>Obese</v>
      </c>
      <c r="J361" cm="1">
        <f t="array" ref="J361">_xlfn.IFS(I361="Underweight",1,I361="Normal weight",2,I361="Overweight",3,I361="Obese",4)</f>
        <v>4</v>
      </c>
      <c r="K361" t="str" cm="1">
        <f t="array" ref="K361">_xlfn.IFS(E361=0,"Small Family Size",AND(E361&gt;=1,E361&lt;=2),"Normal Family Size",E361&gt;=3,"Large Family Size")</f>
        <v>Small Family Size</v>
      </c>
      <c r="L361" cm="1">
        <f t="array" ref="L361">_xlfn.IFS(K361="Small Family Size",1,K361="Normal Family Size",2,K361="Large Family Size",3)</f>
        <v>1</v>
      </c>
      <c r="M361" cm="1">
        <f t="array" ref="M361">_xlfn.IFS(G361="southwest",1,G361="northwest",2,G361="southeast",3,G361="northeast",4)</f>
        <v>3</v>
      </c>
      <c r="N361" t="str" cm="1">
        <f t="array" ref="N361">_xlfn.IFS(AND(E362&gt;=0,E362&lt;=2),"Normal Family Size",E362&gt;=3,"Large Family Size")</f>
        <v>Normal Family Size</v>
      </c>
      <c r="P361" t="str" cm="1">
        <f t="array" ref="P361">_xlfn.IFS(AND(E361=0,C361="female"),"Small Family Size Female",AND(E361=0,C361="male"),"Small Family Size Male",AND(E361&gt;=1,E361&lt;=2),"Normal Family Size",E361&gt;=3,"Large Family Size")</f>
        <v>Small Family Size Female</v>
      </c>
      <c r="Q361" cm="1">
        <f t="array" ref="Q361">_xlfn.IFS(P361="Small Family Size Female",1,P361="Small Family Size Male",2,P361="Normal Family Size",3,P361="Large Family Size",4)</f>
        <v>1</v>
      </c>
      <c r="R361" t="str" cm="1">
        <f t="array" ref="R361">_xlfn.IFS(AND(E361=0,F361="yes"),"Small Family Size smoker",AND(E361=0,F361="no"),"Small Family Size non-smoker",AND(E361&gt;=1,E361&lt;=2),"Normal Family Size",E361&gt;=3,"Large Family Size")</f>
        <v>Small Family Size non-smoker</v>
      </c>
      <c r="S361" cm="1">
        <f t="array" ref="S361">_xlfn.IFS(R361="Small Family Size smoker",1,R361="Small Family Size non-smoker",2,R361="Normal Family Size",3,R361="Large Family Size",4)</f>
        <v>2</v>
      </c>
      <c r="T361" s="1" t="str">
        <f t="shared" si="10"/>
        <v>Above Average</v>
      </c>
      <c r="U361" s="2">
        <f t="shared" si="11"/>
        <v>1</v>
      </c>
      <c r="V361" t="str" cm="1">
        <f t="array" ref="V361">_xlfn.IFS(AND(K361="Small Family Size",U361=1),"SFS_AA",AND(K361="Small Family Size",U361=0),"SFS_BA",AND(K361="Normal Family Size",OR(U361=1,U361=0)),"NFS",AND(K361="Large Family Size",OR(U361=1,U361=0)),"LFS")</f>
        <v>SFS_AA</v>
      </c>
      <c r="W361" cm="1">
        <f t="array" ref="W361">_xlfn.IFS(V361="SFS_BA",1,V361="SFS_AA",2,V361="NFS",3,V361="LFS",4)</f>
        <v>2</v>
      </c>
      <c r="Y361" s="1"/>
    </row>
    <row r="362" spans="1:25" x14ac:dyDescent="0.45">
      <c r="A362">
        <v>402</v>
      </c>
      <c r="B362">
        <v>59</v>
      </c>
      <c r="C362" t="s">
        <v>17</v>
      </c>
      <c r="D362">
        <v>27.5</v>
      </c>
      <c r="E362">
        <v>0</v>
      </c>
      <c r="F362" t="s">
        <v>24</v>
      </c>
      <c r="G362" t="s">
        <v>19</v>
      </c>
      <c r="H362">
        <v>12233.83</v>
      </c>
      <c r="I362" t="str" cm="1">
        <f t="array" ref="I362">_xlfn.IFS(D362&lt;18.5,"Underweight",AND(D362&gt;=18.5,D362&lt;=24.9),"Normal weight",AND(D362&gt;=25,D362&lt;=29.9),"Overweight",D362&gt;=30,"Obese")</f>
        <v>Overweight</v>
      </c>
      <c r="J362" cm="1">
        <f t="array" ref="J362">_xlfn.IFS(I362="Underweight",1,I362="Normal weight",2,I362="Overweight",3,I362="Obese",4)</f>
        <v>3</v>
      </c>
      <c r="K362" t="str" cm="1">
        <f t="array" ref="K362">_xlfn.IFS(E362=0,"Small Family Size",AND(E362&gt;=1,E362&lt;=2),"Normal Family Size",E362&gt;=3,"Large Family Size")</f>
        <v>Small Family Size</v>
      </c>
      <c r="L362" cm="1">
        <f t="array" ref="L362">_xlfn.IFS(K362="Small Family Size",1,K362="Normal Family Size",2,K362="Large Family Size",3)</f>
        <v>1</v>
      </c>
      <c r="M362" cm="1">
        <f t="array" ref="M362">_xlfn.IFS(G362="southwest",1,G362="northwest",2,G362="southeast",3,G362="northeast",4)</f>
        <v>1</v>
      </c>
      <c r="N362" t="str" cm="1">
        <f t="array" ref="N362">_xlfn.IFS(AND(E363&gt;=0,E363&lt;=2),"Normal Family Size",E363&gt;=3,"Large Family Size")</f>
        <v>Normal Family Size</v>
      </c>
      <c r="P362" t="str" cm="1">
        <f t="array" ref="P362">_xlfn.IFS(AND(E362=0,C362="female"),"Small Family Size Female",AND(E362=0,C362="male"),"Small Family Size Male",AND(E362&gt;=1,E362&lt;=2),"Normal Family Size",E362&gt;=3,"Large Family Size")</f>
        <v>Small Family Size Female</v>
      </c>
      <c r="Q362" cm="1">
        <f t="array" ref="Q362">_xlfn.IFS(P362="Small Family Size Female",1,P362="Small Family Size Male",2,P362="Normal Family Size",3,P362="Large Family Size",4)</f>
        <v>1</v>
      </c>
      <c r="R362" t="str" cm="1">
        <f t="array" ref="R362">_xlfn.IFS(AND(E362=0,F362="yes"),"Small Family Size smoker",AND(E362=0,F362="no"),"Small Family Size non-smoker",AND(E362&gt;=1,E362&lt;=2),"Normal Family Size",E362&gt;=3,"Large Family Size")</f>
        <v>Small Family Size non-smoker</v>
      </c>
      <c r="S362" cm="1">
        <f t="array" ref="S362">_xlfn.IFS(R362="Small Family Size smoker",1,R362="Small Family Size non-smoker",2,R362="Normal Family Size",3,R362="Large Family Size",4)</f>
        <v>2</v>
      </c>
      <c r="T362" s="1" t="str">
        <f t="shared" si="10"/>
        <v>Above Average</v>
      </c>
      <c r="U362" s="2">
        <f t="shared" si="11"/>
        <v>1</v>
      </c>
      <c r="V362" t="str" cm="1">
        <f t="array" ref="V362">_xlfn.IFS(AND(K362="Small Family Size",U362=1),"SFS_AA",AND(K362="Small Family Size",U362=0),"SFS_BA",AND(K362="Normal Family Size",OR(U362=1,U362=0)),"NFS",AND(K362="Large Family Size",OR(U362=1,U362=0)),"LFS")</f>
        <v>SFS_AA</v>
      </c>
      <c r="W362" cm="1">
        <f t="array" ref="W362">_xlfn.IFS(V362="SFS_BA",1,V362="SFS_AA",2,V362="NFS",3,V362="LFS",4)</f>
        <v>2</v>
      </c>
      <c r="Y362" s="1"/>
    </row>
    <row r="363" spans="1:25" x14ac:dyDescent="0.45">
      <c r="A363">
        <v>399</v>
      </c>
      <c r="B363">
        <v>62</v>
      </c>
      <c r="C363" t="s">
        <v>17</v>
      </c>
      <c r="D363">
        <v>39.200000000000003</v>
      </c>
      <c r="E363">
        <v>0</v>
      </c>
      <c r="F363" t="s">
        <v>24</v>
      </c>
      <c r="G363" t="s">
        <v>21</v>
      </c>
      <c r="H363">
        <v>13470.8</v>
      </c>
      <c r="I363" t="str" cm="1">
        <f t="array" ref="I363">_xlfn.IFS(D363&lt;18.5,"Underweight",AND(D363&gt;=18.5,D363&lt;=24.9),"Normal weight",AND(D363&gt;=25,D363&lt;=29.9),"Overweight",D363&gt;=30,"Obese")</f>
        <v>Obese</v>
      </c>
      <c r="J363" cm="1">
        <f t="array" ref="J363">_xlfn.IFS(I363="Underweight",1,I363="Normal weight",2,I363="Overweight",3,I363="Obese",4)</f>
        <v>4</v>
      </c>
      <c r="K363" t="str" cm="1">
        <f t="array" ref="K363">_xlfn.IFS(E363=0,"Small Family Size",AND(E363&gt;=1,E363&lt;=2),"Normal Family Size",E363&gt;=3,"Large Family Size")</f>
        <v>Small Family Size</v>
      </c>
      <c r="L363" cm="1">
        <f t="array" ref="L363">_xlfn.IFS(K363="Small Family Size",1,K363="Normal Family Size",2,K363="Large Family Size",3)</f>
        <v>1</v>
      </c>
      <c r="M363" cm="1">
        <f t="array" ref="M363">_xlfn.IFS(G363="southwest",1,G363="northwest",2,G363="southeast",3,G363="northeast",4)</f>
        <v>3</v>
      </c>
      <c r="N363" t="str" cm="1">
        <f t="array" ref="N363">_xlfn.IFS(AND(E364&gt;=0,E364&lt;=2),"Normal Family Size",E364&gt;=3,"Large Family Size")</f>
        <v>Normal Family Size</v>
      </c>
      <c r="P363" t="str" cm="1">
        <f t="array" ref="P363">_xlfn.IFS(AND(E363=0,C363="female"),"Small Family Size Female",AND(E363=0,C363="male"),"Small Family Size Male",AND(E363&gt;=1,E363&lt;=2),"Normal Family Size",E363&gt;=3,"Large Family Size")</f>
        <v>Small Family Size Female</v>
      </c>
      <c r="Q363" cm="1">
        <f t="array" ref="Q363">_xlfn.IFS(P363="Small Family Size Female",1,P363="Small Family Size Male",2,P363="Normal Family Size",3,P363="Large Family Size",4)</f>
        <v>1</v>
      </c>
      <c r="R363" t="str" cm="1">
        <f t="array" ref="R363">_xlfn.IFS(AND(E363=0,F363="yes"),"Small Family Size smoker",AND(E363=0,F363="no"),"Small Family Size non-smoker",AND(E363&gt;=1,E363&lt;=2),"Normal Family Size",E363&gt;=3,"Large Family Size")</f>
        <v>Small Family Size non-smoker</v>
      </c>
      <c r="S363" cm="1">
        <f t="array" ref="S363">_xlfn.IFS(R363="Small Family Size smoker",1,R363="Small Family Size non-smoker",2,R363="Normal Family Size",3,R363="Large Family Size",4)</f>
        <v>2</v>
      </c>
      <c r="T363" s="1" t="str">
        <f t="shared" si="10"/>
        <v>Above Average</v>
      </c>
      <c r="U363" s="2">
        <f t="shared" si="11"/>
        <v>1</v>
      </c>
      <c r="V363" t="str" cm="1">
        <f t="array" ref="V363">_xlfn.IFS(AND(K363="Small Family Size",U363=1),"SFS_AA",AND(K363="Small Family Size",U363=0),"SFS_BA",AND(K363="Normal Family Size",OR(U363=1,U363=0)),"NFS",AND(K363="Large Family Size",OR(U363=1,U363=0)),"LFS")</f>
        <v>SFS_AA</v>
      </c>
      <c r="W363" cm="1">
        <f t="array" ref="W363">_xlfn.IFS(V363="SFS_BA",1,V363="SFS_AA",2,V363="NFS",3,V363="LFS",4)</f>
        <v>2</v>
      </c>
      <c r="Y363" s="1"/>
    </row>
    <row r="364" spans="1:25" x14ac:dyDescent="0.45">
      <c r="A364">
        <v>396</v>
      </c>
      <c r="B364">
        <v>62</v>
      </c>
      <c r="C364" t="s">
        <v>17</v>
      </c>
      <c r="D364">
        <v>33.200000000000003</v>
      </c>
      <c r="E364">
        <v>0</v>
      </c>
      <c r="F364" t="s">
        <v>24</v>
      </c>
      <c r="G364" t="s">
        <v>19</v>
      </c>
      <c r="H364">
        <v>13462.52</v>
      </c>
      <c r="I364" t="str" cm="1">
        <f t="array" ref="I364">_xlfn.IFS(D364&lt;18.5,"Underweight",AND(D364&gt;=18.5,D364&lt;=24.9),"Normal weight",AND(D364&gt;=25,D364&lt;=29.9),"Overweight",D364&gt;=30,"Obese")</f>
        <v>Obese</v>
      </c>
      <c r="J364" cm="1">
        <f t="array" ref="J364">_xlfn.IFS(I364="Underweight",1,I364="Normal weight",2,I364="Overweight",3,I364="Obese",4)</f>
        <v>4</v>
      </c>
      <c r="K364" t="str" cm="1">
        <f t="array" ref="K364">_xlfn.IFS(E364=0,"Small Family Size",AND(E364&gt;=1,E364&lt;=2),"Normal Family Size",E364&gt;=3,"Large Family Size")</f>
        <v>Small Family Size</v>
      </c>
      <c r="L364" cm="1">
        <f t="array" ref="L364">_xlfn.IFS(K364="Small Family Size",1,K364="Normal Family Size",2,K364="Large Family Size",3)</f>
        <v>1</v>
      </c>
      <c r="M364" cm="1">
        <f t="array" ref="M364">_xlfn.IFS(G364="southwest",1,G364="northwest",2,G364="southeast",3,G364="northeast",4)</f>
        <v>1</v>
      </c>
      <c r="N364" t="str" cm="1">
        <f t="array" ref="N364">_xlfn.IFS(AND(E365&gt;=0,E365&lt;=2),"Normal Family Size",E365&gt;=3,"Large Family Size")</f>
        <v>Normal Family Size</v>
      </c>
      <c r="P364" t="str" cm="1">
        <f t="array" ref="P364">_xlfn.IFS(AND(E364=0,C364="female"),"Small Family Size Female",AND(E364=0,C364="male"),"Small Family Size Male",AND(E364&gt;=1,E364&lt;=2),"Normal Family Size",E364&gt;=3,"Large Family Size")</f>
        <v>Small Family Size Female</v>
      </c>
      <c r="Q364" cm="1">
        <f t="array" ref="Q364">_xlfn.IFS(P364="Small Family Size Female",1,P364="Small Family Size Male",2,P364="Normal Family Size",3,P364="Large Family Size",4)</f>
        <v>1</v>
      </c>
      <c r="R364" t="str" cm="1">
        <f t="array" ref="R364">_xlfn.IFS(AND(E364=0,F364="yes"),"Small Family Size smoker",AND(E364=0,F364="no"),"Small Family Size non-smoker",AND(E364&gt;=1,E364&lt;=2),"Normal Family Size",E364&gt;=3,"Large Family Size")</f>
        <v>Small Family Size non-smoker</v>
      </c>
      <c r="S364" cm="1">
        <f t="array" ref="S364">_xlfn.IFS(R364="Small Family Size smoker",1,R364="Small Family Size non-smoker",2,R364="Normal Family Size",3,R364="Large Family Size",4)</f>
        <v>2</v>
      </c>
      <c r="T364" s="1" t="str">
        <f t="shared" si="10"/>
        <v>Above Average</v>
      </c>
      <c r="U364" s="2">
        <f t="shared" si="11"/>
        <v>1</v>
      </c>
      <c r="V364" t="str" cm="1">
        <f t="array" ref="V364">_xlfn.IFS(AND(K364="Small Family Size",U364=1),"SFS_AA",AND(K364="Small Family Size",U364=0),"SFS_BA",AND(K364="Normal Family Size",OR(U364=1,U364=0)),"NFS",AND(K364="Large Family Size",OR(U364=1,U364=0)),"LFS")</f>
        <v>SFS_AA</v>
      </c>
      <c r="W364" cm="1">
        <f t="array" ref="W364">_xlfn.IFS(V364="SFS_BA",1,V364="SFS_AA",2,V364="NFS",3,V364="LFS",4)</f>
        <v>2</v>
      </c>
      <c r="Y364" s="1"/>
    </row>
    <row r="365" spans="1:25" x14ac:dyDescent="0.45">
      <c r="A365">
        <v>395</v>
      </c>
      <c r="B365">
        <v>62</v>
      </c>
      <c r="C365" t="s">
        <v>17</v>
      </c>
      <c r="D365">
        <v>25</v>
      </c>
      <c r="E365">
        <v>0</v>
      </c>
      <c r="F365" t="s">
        <v>24</v>
      </c>
      <c r="G365" t="s">
        <v>19</v>
      </c>
      <c r="H365">
        <v>13451.12</v>
      </c>
      <c r="I365" t="str" cm="1">
        <f t="array" ref="I365">_xlfn.IFS(D365&lt;18.5,"Underweight",AND(D365&gt;=18.5,D365&lt;=24.9),"Normal weight",AND(D365&gt;=25,D365&lt;=29.9),"Overweight",D365&gt;=30,"Obese")</f>
        <v>Overweight</v>
      </c>
      <c r="J365" cm="1">
        <f t="array" ref="J365">_xlfn.IFS(I365="Underweight",1,I365="Normal weight",2,I365="Overweight",3,I365="Obese",4)</f>
        <v>3</v>
      </c>
      <c r="K365" t="str" cm="1">
        <f t="array" ref="K365">_xlfn.IFS(E365=0,"Small Family Size",AND(E365&gt;=1,E365&lt;=2),"Normal Family Size",E365&gt;=3,"Large Family Size")</f>
        <v>Small Family Size</v>
      </c>
      <c r="L365" cm="1">
        <f t="array" ref="L365">_xlfn.IFS(K365="Small Family Size",1,K365="Normal Family Size",2,K365="Large Family Size",3)</f>
        <v>1</v>
      </c>
      <c r="M365" cm="1">
        <f t="array" ref="M365">_xlfn.IFS(G365="southwest",1,G365="northwest",2,G365="southeast",3,G365="northeast",4)</f>
        <v>1</v>
      </c>
      <c r="N365" t="str" cm="1">
        <f t="array" ref="N365">_xlfn.IFS(AND(E366&gt;=0,E366&lt;=2),"Normal Family Size",E366&gt;=3,"Large Family Size")</f>
        <v>Normal Family Size</v>
      </c>
      <c r="P365" t="str" cm="1">
        <f t="array" ref="P365">_xlfn.IFS(AND(E365=0,C365="female"),"Small Family Size Female",AND(E365=0,C365="male"),"Small Family Size Male",AND(E365&gt;=1,E365&lt;=2),"Normal Family Size",E365&gt;=3,"Large Family Size")</f>
        <v>Small Family Size Female</v>
      </c>
      <c r="Q365" cm="1">
        <f t="array" ref="Q365">_xlfn.IFS(P365="Small Family Size Female",1,P365="Small Family Size Male",2,P365="Normal Family Size",3,P365="Large Family Size",4)</f>
        <v>1</v>
      </c>
      <c r="R365" t="str" cm="1">
        <f t="array" ref="R365">_xlfn.IFS(AND(E365=0,F365="yes"),"Small Family Size smoker",AND(E365=0,F365="no"),"Small Family Size non-smoker",AND(E365&gt;=1,E365&lt;=2),"Normal Family Size",E365&gt;=3,"Large Family Size")</f>
        <v>Small Family Size non-smoker</v>
      </c>
      <c r="S365" cm="1">
        <f t="array" ref="S365">_xlfn.IFS(R365="Small Family Size smoker",1,R365="Small Family Size non-smoker",2,R365="Normal Family Size",3,R365="Large Family Size",4)</f>
        <v>2</v>
      </c>
      <c r="T365" s="1" t="str">
        <f t="shared" si="10"/>
        <v>Above Average</v>
      </c>
      <c r="U365" s="2">
        <f t="shared" si="11"/>
        <v>1</v>
      </c>
      <c r="V365" t="str" cm="1">
        <f t="array" ref="V365">_xlfn.IFS(AND(K365="Small Family Size",U365=1),"SFS_AA",AND(K365="Small Family Size",U365=0),"SFS_BA",AND(K365="Normal Family Size",OR(U365=1,U365=0)),"NFS",AND(K365="Large Family Size",OR(U365=1,U365=0)),"LFS")</f>
        <v>SFS_AA</v>
      </c>
      <c r="W365" cm="1">
        <f t="array" ref="W365">_xlfn.IFS(V365="SFS_BA",1,V365="SFS_AA",2,V365="NFS",3,V365="LFS",4)</f>
        <v>2</v>
      </c>
      <c r="Y365" s="1"/>
    </row>
    <row r="366" spans="1:25" x14ac:dyDescent="0.45">
      <c r="A366">
        <v>393</v>
      </c>
      <c r="B366">
        <v>61</v>
      </c>
      <c r="C366" t="s">
        <v>17</v>
      </c>
      <c r="D366">
        <v>28.2</v>
      </c>
      <c r="E366">
        <v>0</v>
      </c>
      <c r="F366" t="s">
        <v>24</v>
      </c>
      <c r="G366" t="s">
        <v>19</v>
      </c>
      <c r="H366">
        <v>13041.92</v>
      </c>
      <c r="I366" t="str" cm="1">
        <f t="array" ref="I366">_xlfn.IFS(D366&lt;18.5,"Underweight",AND(D366&gt;=18.5,D366&lt;=24.9),"Normal weight",AND(D366&gt;=25,D366&lt;=29.9),"Overweight",D366&gt;=30,"Obese")</f>
        <v>Overweight</v>
      </c>
      <c r="J366" cm="1">
        <f t="array" ref="J366">_xlfn.IFS(I366="Underweight",1,I366="Normal weight",2,I366="Overweight",3,I366="Obese",4)</f>
        <v>3</v>
      </c>
      <c r="K366" t="str" cm="1">
        <f t="array" ref="K366">_xlfn.IFS(E366=0,"Small Family Size",AND(E366&gt;=1,E366&lt;=2),"Normal Family Size",E366&gt;=3,"Large Family Size")</f>
        <v>Small Family Size</v>
      </c>
      <c r="L366" cm="1">
        <f t="array" ref="L366">_xlfn.IFS(K366="Small Family Size",1,K366="Normal Family Size",2,K366="Large Family Size",3)</f>
        <v>1</v>
      </c>
      <c r="M366" cm="1">
        <f t="array" ref="M366">_xlfn.IFS(G366="southwest",1,G366="northwest",2,G366="southeast",3,G366="northeast",4)</f>
        <v>1</v>
      </c>
      <c r="N366" t="str" cm="1">
        <f t="array" ref="N366">_xlfn.IFS(AND(E367&gt;=0,E367&lt;=2),"Normal Family Size",E367&gt;=3,"Large Family Size")</f>
        <v>Normal Family Size</v>
      </c>
      <c r="P366" t="str" cm="1">
        <f t="array" ref="P366">_xlfn.IFS(AND(E366=0,C366="female"),"Small Family Size Female",AND(E366=0,C366="male"),"Small Family Size Male",AND(E366&gt;=1,E366&lt;=2),"Normal Family Size",E366&gt;=3,"Large Family Size")</f>
        <v>Small Family Size Female</v>
      </c>
      <c r="Q366" cm="1">
        <f t="array" ref="Q366">_xlfn.IFS(P366="Small Family Size Female",1,P366="Small Family Size Male",2,P366="Normal Family Size",3,P366="Large Family Size",4)</f>
        <v>1</v>
      </c>
      <c r="R366" t="str" cm="1">
        <f t="array" ref="R366">_xlfn.IFS(AND(E366=0,F366="yes"),"Small Family Size smoker",AND(E366=0,F366="no"),"Small Family Size non-smoker",AND(E366&gt;=1,E366&lt;=2),"Normal Family Size",E366&gt;=3,"Large Family Size")</f>
        <v>Small Family Size non-smoker</v>
      </c>
      <c r="S366" cm="1">
        <f t="array" ref="S366">_xlfn.IFS(R366="Small Family Size smoker",1,R366="Small Family Size non-smoker",2,R366="Normal Family Size",3,R366="Large Family Size",4)</f>
        <v>2</v>
      </c>
      <c r="T366" s="1" t="str">
        <f t="shared" si="10"/>
        <v>Above Average</v>
      </c>
      <c r="U366" s="2">
        <f t="shared" si="11"/>
        <v>1</v>
      </c>
      <c r="V366" t="str" cm="1">
        <f t="array" ref="V366">_xlfn.IFS(AND(K366="Small Family Size",U366=1),"SFS_AA",AND(K366="Small Family Size",U366=0),"SFS_BA",AND(K366="Normal Family Size",OR(U366=1,U366=0)),"NFS",AND(K366="Large Family Size",OR(U366=1,U366=0)),"LFS")</f>
        <v>SFS_AA</v>
      </c>
      <c r="W366" cm="1">
        <f t="array" ref="W366">_xlfn.IFS(V366="SFS_BA",1,V366="SFS_AA",2,V366="NFS",3,V366="LFS",4)</f>
        <v>2</v>
      </c>
      <c r="Y366" s="1"/>
    </row>
    <row r="367" spans="1:25" x14ac:dyDescent="0.45">
      <c r="A367">
        <v>387</v>
      </c>
      <c r="B367">
        <v>60</v>
      </c>
      <c r="C367" t="s">
        <v>17</v>
      </c>
      <c r="D367">
        <v>35.1</v>
      </c>
      <c r="E367">
        <v>0</v>
      </c>
      <c r="F367" t="s">
        <v>24</v>
      </c>
      <c r="G367" t="s">
        <v>19</v>
      </c>
      <c r="H367">
        <v>12644.59</v>
      </c>
      <c r="I367" t="str" cm="1">
        <f t="array" ref="I367">_xlfn.IFS(D367&lt;18.5,"Underweight",AND(D367&gt;=18.5,D367&lt;=24.9),"Normal weight",AND(D367&gt;=25,D367&lt;=29.9),"Overweight",D367&gt;=30,"Obese")</f>
        <v>Obese</v>
      </c>
      <c r="J367" cm="1">
        <f t="array" ref="J367">_xlfn.IFS(I367="Underweight",1,I367="Normal weight",2,I367="Overweight",3,I367="Obese",4)</f>
        <v>4</v>
      </c>
      <c r="K367" t="str" cm="1">
        <f t="array" ref="K367">_xlfn.IFS(E367=0,"Small Family Size",AND(E367&gt;=1,E367&lt;=2),"Normal Family Size",E367&gt;=3,"Large Family Size")</f>
        <v>Small Family Size</v>
      </c>
      <c r="L367" cm="1">
        <f t="array" ref="L367">_xlfn.IFS(K367="Small Family Size",1,K367="Normal Family Size",2,K367="Large Family Size",3)</f>
        <v>1</v>
      </c>
      <c r="M367" cm="1">
        <f t="array" ref="M367">_xlfn.IFS(G367="southwest",1,G367="northwest",2,G367="southeast",3,G367="northeast",4)</f>
        <v>1</v>
      </c>
      <c r="N367" t="str" cm="1">
        <f t="array" ref="N367">_xlfn.IFS(AND(E368&gt;=0,E368&lt;=2),"Normal Family Size",E368&gt;=3,"Large Family Size")</f>
        <v>Normal Family Size</v>
      </c>
      <c r="P367" t="str" cm="1">
        <f t="array" ref="P367">_xlfn.IFS(AND(E367=0,C367="female"),"Small Family Size Female",AND(E367=0,C367="male"),"Small Family Size Male",AND(E367&gt;=1,E367&lt;=2),"Normal Family Size",E367&gt;=3,"Large Family Size")</f>
        <v>Small Family Size Female</v>
      </c>
      <c r="Q367" cm="1">
        <f t="array" ref="Q367">_xlfn.IFS(P367="Small Family Size Female",1,P367="Small Family Size Male",2,P367="Normal Family Size",3,P367="Large Family Size",4)</f>
        <v>1</v>
      </c>
      <c r="R367" t="str" cm="1">
        <f t="array" ref="R367">_xlfn.IFS(AND(E367=0,F367="yes"),"Small Family Size smoker",AND(E367=0,F367="no"),"Small Family Size non-smoker",AND(E367&gt;=1,E367&lt;=2),"Normal Family Size",E367&gt;=3,"Large Family Size")</f>
        <v>Small Family Size non-smoker</v>
      </c>
      <c r="S367" cm="1">
        <f t="array" ref="S367">_xlfn.IFS(R367="Small Family Size smoker",1,R367="Small Family Size non-smoker",2,R367="Normal Family Size",3,R367="Large Family Size",4)</f>
        <v>2</v>
      </c>
      <c r="T367" s="1" t="str">
        <f t="shared" si="10"/>
        <v>Above Average</v>
      </c>
      <c r="U367" s="2">
        <f t="shared" si="11"/>
        <v>1</v>
      </c>
      <c r="V367" t="str" cm="1">
        <f t="array" ref="V367">_xlfn.IFS(AND(K367="Small Family Size",U367=1),"SFS_AA",AND(K367="Small Family Size",U367=0),"SFS_BA",AND(K367="Normal Family Size",OR(U367=1,U367=0)),"NFS",AND(K367="Large Family Size",OR(U367=1,U367=0)),"LFS")</f>
        <v>SFS_AA</v>
      </c>
      <c r="W367" cm="1">
        <f t="array" ref="W367">_xlfn.IFS(V367="SFS_BA",1,V367="SFS_AA",2,V367="NFS",3,V367="LFS",4)</f>
        <v>2</v>
      </c>
      <c r="Y367" s="1"/>
    </row>
    <row r="368" spans="1:25" x14ac:dyDescent="0.45">
      <c r="A368">
        <v>384</v>
      </c>
      <c r="B368">
        <v>61</v>
      </c>
      <c r="C368" t="s">
        <v>17</v>
      </c>
      <c r="D368">
        <v>44</v>
      </c>
      <c r="E368">
        <v>0</v>
      </c>
      <c r="F368" t="s">
        <v>24</v>
      </c>
      <c r="G368" t="s">
        <v>19</v>
      </c>
      <c r="H368">
        <v>13063.88</v>
      </c>
      <c r="I368" t="str" cm="1">
        <f t="array" ref="I368">_xlfn.IFS(D368&lt;18.5,"Underweight",AND(D368&gt;=18.5,D368&lt;=24.9),"Normal weight",AND(D368&gt;=25,D368&lt;=29.9),"Overweight",D368&gt;=30,"Obese")</f>
        <v>Obese</v>
      </c>
      <c r="J368" cm="1">
        <f t="array" ref="J368">_xlfn.IFS(I368="Underweight",1,I368="Normal weight",2,I368="Overweight",3,I368="Obese",4)</f>
        <v>4</v>
      </c>
      <c r="K368" t="str" cm="1">
        <f t="array" ref="K368">_xlfn.IFS(E368=0,"Small Family Size",AND(E368&gt;=1,E368&lt;=2),"Normal Family Size",E368&gt;=3,"Large Family Size")</f>
        <v>Small Family Size</v>
      </c>
      <c r="L368" cm="1">
        <f t="array" ref="L368">_xlfn.IFS(K368="Small Family Size",1,K368="Normal Family Size",2,K368="Large Family Size",3)</f>
        <v>1</v>
      </c>
      <c r="M368" cm="1">
        <f t="array" ref="M368">_xlfn.IFS(G368="southwest",1,G368="northwest",2,G368="southeast",3,G368="northeast",4)</f>
        <v>1</v>
      </c>
      <c r="N368" t="str" cm="1">
        <f t="array" ref="N368">_xlfn.IFS(AND(E369&gt;=0,E369&lt;=2),"Normal Family Size",E369&gt;=3,"Large Family Size")</f>
        <v>Normal Family Size</v>
      </c>
      <c r="P368" t="str" cm="1">
        <f t="array" ref="P368">_xlfn.IFS(AND(E368=0,C368="female"),"Small Family Size Female",AND(E368=0,C368="male"),"Small Family Size Male",AND(E368&gt;=1,E368&lt;=2),"Normal Family Size",E368&gt;=3,"Large Family Size")</f>
        <v>Small Family Size Female</v>
      </c>
      <c r="Q368" cm="1">
        <f t="array" ref="Q368">_xlfn.IFS(P368="Small Family Size Female",1,P368="Small Family Size Male",2,P368="Normal Family Size",3,P368="Large Family Size",4)</f>
        <v>1</v>
      </c>
      <c r="R368" t="str" cm="1">
        <f t="array" ref="R368">_xlfn.IFS(AND(E368=0,F368="yes"),"Small Family Size smoker",AND(E368=0,F368="no"),"Small Family Size non-smoker",AND(E368&gt;=1,E368&lt;=2),"Normal Family Size",E368&gt;=3,"Large Family Size")</f>
        <v>Small Family Size non-smoker</v>
      </c>
      <c r="S368" cm="1">
        <f t="array" ref="S368">_xlfn.IFS(R368="Small Family Size smoker",1,R368="Small Family Size non-smoker",2,R368="Normal Family Size",3,R368="Large Family Size",4)</f>
        <v>2</v>
      </c>
      <c r="T368" s="1" t="str">
        <f t="shared" si="10"/>
        <v>Above Average</v>
      </c>
      <c r="U368" s="2">
        <f t="shared" si="11"/>
        <v>1</v>
      </c>
      <c r="V368" t="str" cm="1">
        <f t="array" ref="V368">_xlfn.IFS(AND(K368="Small Family Size",U368=1),"SFS_AA",AND(K368="Small Family Size",U368=0),"SFS_BA",AND(K368="Normal Family Size",OR(U368=1,U368=0)),"NFS",AND(K368="Large Family Size",OR(U368=1,U368=0)),"LFS")</f>
        <v>SFS_AA</v>
      </c>
      <c r="W368" cm="1">
        <f t="array" ref="W368">_xlfn.IFS(V368="SFS_BA",1,V368="SFS_AA",2,V368="NFS",3,V368="LFS",4)</f>
        <v>2</v>
      </c>
      <c r="Y368" s="1"/>
    </row>
    <row r="369" spans="1:25" x14ac:dyDescent="0.45">
      <c r="A369">
        <v>368</v>
      </c>
      <c r="B369">
        <v>59</v>
      </c>
      <c r="C369" t="s">
        <v>17</v>
      </c>
      <c r="D369">
        <v>31.4</v>
      </c>
      <c r="E369">
        <v>0</v>
      </c>
      <c r="F369" t="s">
        <v>24</v>
      </c>
      <c r="G369" t="s">
        <v>20</v>
      </c>
      <c r="H369">
        <v>12622.18</v>
      </c>
      <c r="I369" t="str" cm="1">
        <f t="array" ref="I369">_xlfn.IFS(D369&lt;18.5,"Underweight",AND(D369&gt;=18.5,D369&lt;=24.9),"Normal weight",AND(D369&gt;=25,D369&lt;=29.9),"Overweight",D369&gt;=30,"Obese")</f>
        <v>Obese</v>
      </c>
      <c r="J369" cm="1">
        <f t="array" ref="J369">_xlfn.IFS(I369="Underweight",1,I369="Normal weight",2,I369="Overweight",3,I369="Obese",4)</f>
        <v>4</v>
      </c>
      <c r="K369" t="str" cm="1">
        <f t="array" ref="K369">_xlfn.IFS(E369=0,"Small Family Size",AND(E369&gt;=1,E369&lt;=2),"Normal Family Size",E369&gt;=3,"Large Family Size")</f>
        <v>Small Family Size</v>
      </c>
      <c r="L369" cm="1">
        <f t="array" ref="L369">_xlfn.IFS(K369="Small Family Size",1,K369="Normal Family Size",2,K369="Large Family Size",3)</f>
        <v>1</v>
      </c>
      <c r="M369" cm="1">
        <f t="array" ref="M369">_xlfn.IFS(G369="southwest",1,G369="northwest",2,G369="southeast",3,G369="northeast",4)</f>
        <v>2</v>
      </c>
      <c r="N369" t="str" cm="1">
        <f t="array" ref="N369">_xlfn.IFS(AND(E370&gt;=0,E370&lt;=2),"Normal Family Size",E370&gt;=3,"Large Family Size")</f>
        <v>Normal Family Size</v>
      </c>
      <c r="P369" t="str" cm="1">
        <f t="array" ref="P369">_xlfn.IFS(AND(E369=0,C369="female"),"Small Family Size Female",AND(E369=0,C369="male"),"Small Family Size Male",AND(E369&gt;=1,E369&lt;=2),"Normal Family Size",E369&gt;=3,"Large Family Size")</f>
        <v>Small Family Size Female</v>
      </c>
      <c r="Q369" cm="1">
        <f t="array" ref="Q369">_xlfn.IFS(P369="Small Family Size Female",1,P369="Small Family Size Male",2,P369="Normal Family Size",3,P369="Large Family Size",4)</f>
        <v>1</v>
      </c>
      <c r="R369" t="str" cm="1">
        <f t="array" ref="R369">_xlfn.IFS(AND(E369=0,F369="yes"),"Small Family Size smoker",AND(E369=0,F369="no"),"Small Family Size non-smoker",AND(E369&gt;=1,E369&lt;=2),"Normal Family Size",E369&gt;=3,"Large Family Size")</f>
        <v>Small Family Size non-smoker</v>
      </c>
      <c r="S369" cm="1">
        <f t="array" ref="S369">_xlfn.IFS(R369="Small Family Size smoker",1,R369="Small Family Size non-smoker",2,R369="Normal Family Size",3,R369="Large Family Size",4)</f>
        <v>2</v>
      </c>
      <c r="T369" s="1" t="str">
        <f t="shared" si="10"/>
        <v>Above Average</v>
      </c>
      <c r="U369" s="2">
        <f t="shared" si="11"/>
        <v>1</v>
      </c>
      <c r="V369" t="str" cm="1">
        <f t="array" ref="V369">_xlfn.IFS(AND(K369="Small Family Size",U369=1),"SFS_AA",AND(K369="Small Family Size",U369=0),"SFS_BA",AND(K369="Normal Family Size",OR(U369=1,U369=0)),"NFS",AND(K369="Large Family Size",OR(U369=1,U369=0)),"LFS")</f>
        <v>SFS_AA</v>
      </c>
      <c r="W369" cm="1">
        <f t="array" ref="W369">_xlfn.IFS(V369="SFS_BA",1,V369="SFS_AA",2,V369="NFS",3,V369="LFS",4)</f>
        <v>2</v>
      </c>
      <c r="Y369" s="1"/>
    </row>
    <row r="370" spans="1:25" x14ac:dyDescent="0.45">
      <c r="A370">
        <v>366</v>
      </c>
      <c r="B370">
        <v>56</v>
      </c>
      <c r="C370" t="s">
        <v>17</v>
      </c>
      <c r="D370">
        <v>28.3</v>
      </c>
      <c r="E370">
        <v>0</v>
      </c>
      <c r="F370" t="s">
        <v>24</v>
      </c>
      <c r="G370" t="s">
        <v>22</v>
      </c>
      <c r="H370">
        <v>11657.72</v>
      </c>
      <c r="I370" t="str" cm="1">
        <f t="array" ref="I370">_xlfn.IFS(D370&lt;18.5,"Underweight",AND(D370&gt;=18.5,D370&lt;=24.9),"Normal weight",AND(D370&gt;=25,D370&lt;=29.9),"Overweight",D370&gt;=30,"Obese")</f>
        <v>Overweight</v>
      </c>
      <c r="J370" cm="1">
        <f t="array" ref="J370">_xlfn.IFS(I370="Underweight",1,I370="Normal weight",2,I370="Overweight",3,I370="Obese",4)</f>
        <v>3</v>
      </c>
      <c r="K370" t="str" cm="1">
        <f t="array" ref="K370">_xlfn.IFS(E370=0,"Small Family Size",AND(E370&gt;=1,E370&lt;=2),"Normal Family Size",E370&gt;=3,"Large Family Size")</f>
        <v>Small Family Size</v>
      </c>
      <c r="L370" cm="1">
        <f t="array" ref="L370">_xlfn.IFS(K370="Small Family Size",1,K370="Normal Family Size",2,K370="Large Family Size",3)</f>
        <v>1</v>
      </c>
      <c r="M370" cm="1">
        <f t="array" ref="M370">_xlfn.IFS(G370="southwest",1,G370="northwest",2,G370="southeast",3,G370="northeast",4)</f>
        <v>4</v>
      </c>
      <c r="N370" t="str" cm="1">
        <f t="array" ref="N370">_xlfn.IFS(AND(E371&gt;=0,E371&lt;=2),"Normal Family Size",E371&gt;=3,"Large Family Size")</f>
        <v>Normal Family Size</v>
      </c>
      <c r="P370" t="str" cm="1">
        <f t="array" ref="P370">_xlfn.IFS(AND(E370=0,C370="female"),"Small Family Size Female",AND(E370=0,C370="male"),"Small Family Size Male",AND(E370&gt;=1,E370&lt;=2),"Normal Family Size",E370&gt;=3,"Large Family Size")</f>
        <v>Small Family Size Female</v>
      </c>
      <c r="Q370" cm="1">
        <f t="array" ref="Q370">_xlfn.IFS(P370="Small Family Size Female",1,P370="Small Family Size Male",2,P370="Normal Family Size",3,P370="Large Family Size",4)</f>
        <v>1</v>
      </c>
      <c r="R370" t="str" cm="1">
        <f t="array" ref="R370">_xlfn.IFS(AND(E370=0,F370="yes"),"Small Family Size smoker",AND(E370=0,F370="no"),"Small Family Size non-smoker",AND(E370&gt;=1,E370&lt;=2),"Normal Family Size",E370&gt;=3,"Large Family Size")</f>
        <v>Small Family Size non-smoker</v>
      </c>
      <c r="S370" cm="1">
        <f t="array" ref="S370">_xlfn.IFS(R370="Small Family Size smoker",1,R370="Small Family Size non-smoker",2,R370="Normal Family Size",3,R370="Large Family Size",4)</f>
        <v>2</v>
      </c>
      <c r="T370" s="1" t="str">
        <f t="shared" si="10"/>
        <v>Above Average</v>
      </c>
      <c r="U370" s="2">
        <f t="shared" si="11"/>
        <v>1</v>
      </c>
      <c r="V370" t="str" cm="1">
        <f t="array" ref="V370">_xlfn.IFS(AND(K370="Small Family Size",U370=1),"SFS_AA",AND(K370="Small Family Size",U370=0),"SFS_BA",AND(K370="Normal Family Size",OR(U370=1,U370=0)),"NFS",AND(K370="Large Family Size",OR(U370=1,U370=0)),"LFS")</f>
        <v>SFS_AA</v>
      </c>
      <c r="W370" cm="1">
        <f t="array" ref="W370">_xlfn.IFS(V370="SFS_BA",1,V370="SFS_AA",2,V370="NFS",3,V370="LFS",4)</f>
        <v>2</v>
      </c>
      <c r="Y370" s="1"/>
    </row>
    <row r="371" spans="1:25" x14ac:dyDescent="0.45">
      <c r="A371">
        <v>355</v>
      </c>
      <c r="B371">
        <v>45</v>
      </c>
      <c r="C371" t="s">
        <v>17</v>
      </c>
      <c r="D371">
        <v>35.799999999999997</v>
      </c>
      <c r="E371">
        <v>0</v>
      </c>
      <c r="F371" t="s">
        <v>24</v>
      </c>
      <c r="G371" t="s">
        <v>20</v>
      </c>
      <c r="H371">
        <v>7731.86</v>
      </c>
      <c r="I371" t="str" cm="1">
        <f t="array" ref="I371">_xlfn.IFS(D371&lt;18.5,"Underweight",AND(D371&gt;=18.5,D371&lt;=24.9),"Normal weight",AND(D371&gt;=25,D371&lt;=29.9),"Overweight",D371&gt;=30,"Obese")</f>
        <v>Obese</v>
      </c>
      <c r="J371" cm="1">
        <f t="array" ref="J371">_xlfn.IFS(I371="Underweight",1,I371="Normal weight",2,I371="Overweight",3,I371="Obese",4)</f>
        <v>4</v>
      </c>
      <c r="K371" t="str" cm="1">
        <f t="array" ref="K371">_xlfn.IFS(E371=0,"Small Family Size",AND(E371&gt;=1,E371&lt;=2),"Normal Family Size",E371&gt;=3,"Large Family Size")</f>
        <v>Small Family Size</v>
      </c>
      <c r="L371" cm="1">
        <f t="array" ref="L371">_xlfn.IFS(K371="Small Family Size",1,K371="Normal Family Size",2,K371="Large Family Size",3)</f>
        <v>1</v>
      </c>
      <c r="M371" cm="1">
        <f t="array" ref="M371">_xlfn.IFS(G371="southwest",1,G371="northwest",2,G371="southeast",3,G371="northeast",4)</f>
        <v>2</v>
      </c>
      <c r="N371" t="str" cm="1">
        <f t="array" ref="N371">_xlfn.IFS(AND(E372&gt;=0,E372&lt;=2),"Normal Family Size",E372&gt;=3,"Large Family Size")</f>
        <v>Normal Family Size</v>
      </c>
      <c r="P371" t="str" cm="1">
        <f t="array" ref="P371">_xlfn.IFS(AND(E371=0,C371="female"),"Small Family Size Female",AND(E371=0,C371="male"),"Small Family Size Male",AND(E371&gt;=1,E371&lt;=2),"Normal Family Size",E371&gt;=3,"Large Family Size")</f>
        <v>Small Family Size Female</v>
      </c>
      <c r="Q371" cm="1">
        <f t="array" ref="Q371">_xlfn.IFS(P371="Small Family Size Female",1,P371="Small Family Size Male",2,P371="Normal Family Size",3,P371="Large Family Size",4)</f>
        <v>1</v>
      </c>
      <c r="R371" t="str" cm="1">
        <f t="array" ref="R371">_xlfn.IFS(AND(E371=0,F371="yes"),"Small Family Size smoker",AND(E371=0,F371="no"),"Small Family Size non-smoker",AND(E371&gt;=1,E371&lt;=2),"Normal Family Size",E371&gt;=3,"Large Family Size")</f>
        <v>Small Family Size non-smoker</v>
      </c>
      <c r="S371" cm="1">
        <f t="array" ref="S371">_xlfn.IFS(R371="Small Family Size smoker",1,R371="Small Family Size non-smoker",2,R371="Normal Family Size",3,R371="Large Family Size",4)</f>
        <v>2</v>
      </c>
      <c r="T371" s="1" t="str">
        <f t="shared" si="10"/>
        <v>Above Average</v>
      </c>
      <c r="U371" s="2">
        <f t="shared" si="11"/>
        <v>1</v>
      </c>
      <c r="V371" t="str" cm="1">
        <f t="array" ref="V371">_xlfn.IFS(AND(K371="Small Family Size",U371=1),"SFS_AA",AND(K371="Small Family Size",U371=0),"SFS_BA",AND(K371="Normal Family Size",OR(U371=1,U371=0)),"NFS",AND(K371="Large Family Size",OR(U371=1,U371=0)),"LFS")</f>
        <v>SFS_AA</v>
      </c>
      <c r="W371" cm="1">
        <f t="array" ref="W371">_xlfn.IFS(V371="SFS_BA",1,V371="SFS_AA",2,V371="NFS",3,V371="LFS",4)</f>
        <v>2</v>
      </c>
      <c r="Y371" s="1"/>
    </row>
    <row r="372" spans="1:25" x14ac:dyDescent="0.45">
      <c r="A372">
        <v>354</v>
      </c>
      <c r="B372">
        <v>64</v>
      </c>
      <c r="C372" t="s">
        <v>17</v>
      </c>
      <c r="D372">
        <v>36</v>
      </c>
      <c r="E372">
        <v>0</v>
      </c>
      <c r="F372" t="s">
        <v>24</v>
      </c>
      <c r="G372" t="s">
        <v>21</v>
      </c>
      <c r="H372">
        <v>14313.85</v>
      </c>
      <c r="I372" t="str" cm="1">
        <f t="array" ref="I372">_xlfn.IFS(D372&lt;18.5,"Underweight",AND(D372&gt;=18.5,D372&lt;=24.9),"Normal weight",AND(D372&gt;=25,D372&lt;=29.9),"Overweight",D372&gt;=30,"Obese")</f>
        <v>Obese</v>
      </c>
      <c r="J372" cm="1">
        <f t="array" ref="J372">_xlfn.IFS(I372="Underweight",1,I372="Normal weight",2,I372="Overweight",3,I372="Obese",4)</f>
        <v>4</v>
      </c>
      <c r="K372" t="str" cm="1">
        <f t="array" ref="K372">_xlfn.IFS(E372=0,"Small Family Size",AND(E372&gt;=1,E372&lt;=2),"Normal Family Size",E372&gt;=3,"Large Family Size")</f>
        <v>Small Family Size</v>
      </c>
      <c r="L372" cm="1">
        <f t="array" ref="L372">_xlfn.IFS(K372="Small Family Size",1,K372="Normal Family Size",2,K372="Large Family Size",3)</f>
        <v>1</v>
      </c>
      <c r="M372" cm="1">
        <f t="array" ref="M372">_xlfn.IFS(G372="southwest",1,G372="northwest",2,G372="southeast",3,G372="northeast",4)</f>
        <v>3</v>
      </c>
      <c r="N372" t="str" cm="1">
        <f t="array" ref="N372">_xlfn.IFS(AND(E373&gt;=0,E373&lt;=2),"Normal Family Size",E373&gt;=3,"Large Family Size")</f>
        <v>Normal Family Size</v>
      </c>
      <c r="P372" t="str" cm="1">
        <f t="array" ref="P372">_xlfn.IFS(AND(E372=0,C372="female"),"Small Family Size Female",AND(E372=0,C372="male"),"Small Family Size Male",AND(E372&gt;=1,E372&lt;=2),"Normal Family Size",E372&gt;=3,"Large Family Size")</f>
        <v>Small Family Size Female</v>
      </c>
      <c r="Q372" cm="1">
        <f t="array" ref="Q372">_xlfn.IFS(P372="Small Family Size Female",1,P372="Small Family Size Male",2,P372="Normal Family Size",3,P372="Large Family Size",4)</f>
        <v>1</v>
      </c>
      <c r="R372" t="str" cm="1">
        <f t="array" ref="R372">_xlfn.IFS(AND(E372=0,F372="yes"),"Small Family Size smoker",AND(E372=0,F372="no"),"Small Family Size non-smoker",AND(E372&gt;=1,E372&lt;=2),"Normal Family Size",E372&gt;=3,"Large Family Size")</f>
        <v>Small Family Size non-smoker</v>
      </c>
      <c r="S372" cm="1">
        <f t="array" ref="S372">_xlfn.IFS(R372="Small Family Size smoker",1,R372="Small Family Size non-smoker",2,R372="Normal Family Size",3,R372="Large Family Size",4)</f>
        <v>2</v>
      </c>
      <c r="T372" s="1" t="str">
        <f t="shared" si="10"/>
        <v>Above Average</v>
      </c>
      <c r="U372" s="2">
        <f t="shared" si="11"/>
        <v>1</v>
      </c>
      <c r="V372" t="str" cm="1">
        <f t="array" ref="V372">_xlfn.IFS(AND(K372="Small Family Size",U372=1),"SFS_AA",AND(K372="Small Family Size",U372=0),"SFS_BA",AND(K372="Normal Family Size",OR(U372=1,U372=0)),"NFS",AND(K372="Large Family Size",OR(U372=1,U372=0)),"LFS")</f>
        <v>SFS_AA</v>
      </c>
      <c r="W372" cm="1">
        <f t="array" ref="W372">_xlfn.IFS(V372="SFS_BA",1,V372="SFS_AA",2,V372="NFS",3,V372="LFS",4)</f>
        <v>2</v>
      </c>
      <c r="Y372" s="1"/>
    </row>
    <row r="373" spans="1:25" x14ac:dyDescent="0.45">
      <c r="A373">
        <v>352</v>
      </c>
      <c r="B373">
        <v>58</v>
      </c>
      <c r="C373" t="s">
        <v>17</v>
      </c>
      <c r="D373">
        <v>33.1</v>
      </c>
      <c r="E373">
        <v>0</v>
      </c>
      <c r="F373" t="s">
        <v>24</v>
      </c>
      <c r="G373" t="s">
        <v>19</v>
      </c>
      <c r="H373">
        <v>11848.14</v>
      </c>
      <c r="I373" t="str" cm="1">
        <f t="array" ref="I373">_xlfn.IFS(D373&lt;18.5,"Underweight",AND(D373&gt;=18.5,D373&lt;=24.9),"Normal weight",AND(D373&gt;=25,D373&lt;=29.9),"Overweight",D373&gt;=30,"Obese")</f>
        <v>Obese</v>
      </c>
      <c r="J373" cm="1">
        <f t="array" ref="J373">_xlfn.IFS(I373="Underweight",1,I373="Normal weight",2,I373="Overweight",3,I373="Obese",4)</f>
        <v>4</v>
      </c>
      <c r="K373" t="str" cm="1">
        <f t="array" ref="K373">_xlfn.IFS(E373=0,"Small Family Size",AND(E373&gt;=1,E373&lt;=2),"Normal Family Size",E373&gt;=3,"Large Family Size")</f>
        <v>Small Family Size</v>
      </c>
      <c r="L373" cm="1">
        <f t="array" ref="L373">_xlfn.IFS(K373="Small Family Size",1,K373="Normal Family Size",2,K373="Large Family Size",3)</f>
        <v>1</v>
      </c>
      <c r="M373" cm="1">
        <f t="array" ref="M373">_xlfn.IFS(G373="southwest",1,G373="northwest",2,G373="southeast",3,G373="northeast",4)</f>
        <v>1</v>
      </c>
      <c r="N373" t="str" cm="1">
        <f t="array" ref="N373">_xlfn.IFS(AND(E374&gt;=0,E374&lt;=2),"Normal Family Size",E374&gt;=3,"Large Family Size")</f>
        <v>Normal Family Size</v>
      </c>
      <c r="P373" t="str" cm="1">
        <f t="array" ref="P373">_xlfn.IFS(AND(E373=0,C373="female"),"Small Family Size Female",AND(E373=0,C373="male"),"Small Family Size Male",AND(E373&gt;=1,E373&lt;=2),"Normal Family Size",E373&gt;=3,"Large Family Size")</f>
        <v>Small Family Size Female</v>
      </c>
      <c r="Q373" cm="1">
        <f t="array" ref="Q373">_xlfn.IFS(P373="Small Family Size Female",1,P373="Small Family Size Male",2,P373="Normal Family Size",3,P373="Large Family Size",4)</f>
        <v>1</v>
      </c>
      <c r="R373" t="str" cm="1">
        <f t="array" ref="R373">_xlfn.IFS(AND(E373=0,F373="yes"),"Small Family Size smoker",AND(E373=0,F373="no"),"Small Family Size non-smoker",AND(E373&gt;=1,E373&lt;=2),"Normal Family Size",E373&gt;=3,"Large Family Size")</f>
        <v>Small Family Size non-smoker</v>
      </c>
      <c r="S373" cm="1">
        <f t="array" ref="S373">_xlfn.IFS(R373="Small Family Size smoker",1,R373="Small Family Size non-smoker",2,R373="Normal Family Size",3,R373="Large Family Size",4)</f>
        <v>2</v>
      </c>
      <c r="T373" s="1" t="str">
        <f t="shared" si="10"/>
        <v>Above Average</v>
      </c>
      <c r="U373" s="2">
        <f t="shared" si="11"/>
        <v>1</v>
      </c>
      <c r="V373" t="str" cm="1">
        <f t="array" ref="V373">_xlfn.IFS(AND(K373="Small Family Size",U373=1),"SFS_AA",AND(K373="Small Family Size",U373=0),"SFS_BA",AND(K373="Normal Family Size",OR(U373=1,U373=0)),"NFS",AND(K373="Large Family Size",OR(U373=1,U373=0)),"LFS")</f>
        <v>SFS_AA</v>
      </c>
      <c r="W373" cm="1">
        <f t="array" ref="W373">_xlfn.IFS(V373="SFS_BA",1,V373="SFS_AA",2,V373="NFS",3,V373="LFS",4)</f>
        <v>2</v>
      </c>
      <c r="Y373" s="1"/>
    </row>
    <row r="374" spans="1:25" x14ac:dyDescent="0.45">
      <c r="A374">
        <v>347</v>
      </c>
      <c r="B374">
        <v>62</v>
      </c>
      <c r="C374" t="s">
        <v>17</v>
      </c>
      <c r="D374">
        <v>29.9</v>
      </c>
      <c r="E374">
        <v>0</v>
      </c>
      <c r="F374" t="s">
        <v>24</v>
      </c>
      <c r="G374" t="s">
        <v>21</v>
      </c>
      <c r="H374">
        <v>13457.96</v>
      </c>
      <c r="I374" t="str" cm="1">
        <f t="array" ref="I374">_xlfn.IFS(D374&lt;18.5,"Underweight",AND(D374&gt;=18.5,D374&lt;=24.9),"Normal weight",AND(D374&gt;=25,D374&lt;=29.9),"Overweight",D374&gt;=30,"Obese")</f>
        <v>Overweight</v>
      </c>
      <c r="J374" cm="1">
        <f t="array" ref="J374">_xlfn.IFS(I374="Underweight",1,I374="Normal weight",2,I374="Overweight",3,I374="Obese",4)</f>
        <v>3</v>
      </c>
      <c r="K374" t="str" cm="1">
        <f t="array" ref="K374">_xlfn.IFS(E374=0,"Small Family Size",AND(E374&gt;=1,E374&lt;=2),"Normal Family Size",E374&gt;=3,"Large Family Size")</f>
        <v>Small Family Size</v>
      </c>
      <c r="L374" cm="1">
        <f t="array" ref="L374">_xlfn.IFS(K374="Small Family Size",1,K374="Normal Family Size",2,K374="Large Family Size",3)</f>
        <v>1</v>
      </c>
      <c r="M374" cm="1">
        <f t="array" ref="M374">_xlfn.IFS(G374="southwest",1,G374="northwest",2,G374="southeast",3,G374="northeast",4)</f>
        <v>3</v>
      </c>
      <c r="N374" t="str" cm="1">
        <f t="array" ref="N374">_xlfn.IFS(AND(E375&gt;=0,E375&lt;=2),"Normal Family Size",E375&gt;=3,"Large Family Size")</f>
        <v>Normal Family Size</v>
      </c>
      <c r="P374" t="str" cm="1">
        <f t="array" ref="P374">_xlfn.IFS(AND(E374=0,C374="female"),"Small Family Size Female",AND(E374=0,C374="male"),"Small Family Size Male",AND(E374&gt;=1,E374&lt;=2),"Normal Family Size",E374&gt;=3,"Large Family Size")</f>
        <v>Small Family Size Female</v>
      </c>
      <c r="Q374" cm="1">
        <f t="array" ref="Q374">_xlfn.IFS(P374="Small Family Size Female",1,P374="Small Family Size Male",2,P374="Normal Family Size",3,P374="Large Family Size",4)</f>
        <v>1</v>
      </c>
      <c r="R374" t="str" cm="1">
        <f t="array" ref="R374">_xlfn.IFS(AND(E374=0,F374="yes"),"Small Family Size smoker",AND(E374=0,F374="no"),"Small Family Size non-smoker",AND(E374&gt;=1,E374&lt;=2),"Normal Family Size",E374&gt;=3,"Large Family Size")</f>
        <v>Small Family Size non-smoker</v>
      </c>
      <c r="S374" cm="1">
        <f t="array" ref="S374">_xlfn.IFS(R374="Small Family Size smoker",1,R374="Small Family Size non-smoker",2,R374="Normal Family Size",3,R374="Large Family Size",4)</f>
        <v>2</v>
      </c>
      <c r="T374" s="1" t="str">
        <f t="shared" si="10"/>
        <v>Above Average</v>
      </c>
      <c r="U374" s="2">
        <f t="shared" si="11"/>
        <v>1</v>
      </c>
      <c r="V374" t="str" cm="1">
        <f t="array" ref="V374">_xlfn.IFS(AND(K374="Small Family Size",U374=1),"SFS_AA",AND(K374="Small Family Size",U374=0),"SFS_BA",AND(K374="Normal Family Size",OR(U374=1,U374=0)),"NFS",AND(K374="Large Family Size",OR(U374=1,U374=0)),"LFS")</f>
        <v>SFS_AA</v>
      </c>
      <c r="W374" cm="1">
        <f t="array" ref="W374">_xlfn.IFS(V374="SFS_BA",1,V374="SFS_AA",2,V374="NFS",3,V374="LFS",4)</f>
        <v>2</v>
      </c>
      <c r="Y374" s="1"/>
    </row>
    <row r="375" spans="1:25" x14ac:dyDescent="0.45">
      <c r="A375">
        <v>344</v>
      </c>
      <c r="B375">
        <v>44</v>
      </c>
      <c r="C375" t="s">
        <v>17</v>
      </c>
      <c r="D375">
        <v>36.5</v>
      </c>
      <c r="E375">
        <v>0</v>
      </c>
      <c r="F375" t="s">
        <v>24</v>
      </c>
      <c r="G375" t="s">
        <v>22</v>
      </c>
      <c r="H375">
        <v>12797.21</v>
      </c>
      <c r="I375" t="str" cm="1">
        <f t="array" ref="I375">_xlfn.IFS(D375&lt;18.5,"Underweight",AND(D375&gt;=18.5,D375&lt;=24.9),"Normal weight",AND(D375&gt;=25,D375&lt;=29.9),"Overweight",D375&gt;=30,"Obese")</f>
        <v>Obese</v>
      </c>
      <c r="J375" cm="1">
        <f t="array" ref="J375">_xlfn.IFS(I375="Underweight",1,I375="Normal weight",2,I375="Overweight",3,I375="Obese",4)</f>
        <v>4</v>
      </c>
      <c r="K375" t="str" cm="1">
        <f t="array" ref="K375">_xlfn.IFS(E375=0,"Small Family Size",AND(E375&gt;=1,E375&lt;=2),"Normal Family Size",E375&gt;=3,"Large Family Size")</f>
        <v>Small Family Size</v>
      </c>
      <c r="L375" cm="1">
        <f t="array" ref="L375">_xlfn.IFS(K375="Small Family Size",1,K375="Normal Family Size",2,K375="Large Family Size",3)</f>
        <v>1</v>
      </c>
      <c r="M375" cm="1">
        <f t="array" ref="M375">_xlfn.IFS(G375="southwest",1,G375="northwest",2,G375="southeast",3,G375="northeast",4)</f>
        <v>4</v>
      </c>
      <c r="N375" t="str" cm="1">
        <f t="array" ref="N375">_xlfn.IFS(AND(E376&gt;=0,E376&lt;=2),"Normal Family Size",E376&gt;=3,"Large Family Size")</f>
        <v>Normal Family Size</v>
      </c>
      <c r="P375" t="str" cm="1">
        <f t="array" ref="P375">_xlfn.IFS(AND(E375=0,C375="female"),"Small Family Size Female",AND(E375=0,C375="male"),"Small Family Size Male",AND(E375&gt;=1,E375&lt;=2),"Normal Family Size",E375&gt;=3,"Large Family Size")</f>
        <v>Small Family Size Female</v>
      </c>
      <c r="Q375" cm="1">
        <f t="array" ref="Q375">_xlfn.IFS(P375="Small Family Size Female",1,P375="Small Family Size Male",2,P375="Normal Family Size",3,P375="Large Family Size",4)</f>
        <v>1</v>
      </c>
      <c r="R375" t="str" cm="1">
        <f t="array" ref="R375">_xlfn.IFS(AND(E375=0,F375="yes"),"Small Family Size smoker",AND(E375=0,F375="no"),"Small Family Size non-smoker",AND(E375&gt;=1,E375&lt;=2),"Normal Family Size",E375&gt;=3,"Large Family Size")</f>
        <v>Small Family Size non-smoker</v>
      </c>
      <c r="S375" cm="1">
        <f t="array" ref="S375">_xlfn.IFS(R375="Small Family Size smoker",1,R375="Small Family Size non-smoker",2,R375="Normal Family Size",3,R375="Large Family Size",4)</f>
        <v>2</v>
      </c>
      <c r="T375" s="1" t="str">
        <f t="shared" si="10"/>
        <v>Above Average</v>
      </c>
      <c r="U375" s="2">
        <f t="shared" si="11"/>
        <v>1</v>
      </c>
      <c r="V375" t="str" cm="1">
        <f t="array" ref="V375">_xlfn.IFS(AND(K375="Small Family Size",U375=1),"SFS_AA",AND(K375="Small Family Size",U375=0),"SFS_BA",AND(K375="Normal Family Size",OR(U375=1,U375=0)),"NFS",AND(K375="Large Family Size",OR(U375=1,U375=0)),"LFS")</f>
        <v>SFS_AA</v>
      </c>
      <c r="W375" cm="1">
        <f t="array" ref="W375">_xlfn.IFS(V375="SFS_BA",1,V375="SFS_AA",2,V375="NFS",3,V375="LFS",4)</f>
        <v>2</v>
      </c>
      <c r="Y375" s="1"/>
    </row>
    <row r="376" spans="1:25" x14ac:dyDescent="0.45">
      <c r="A376">
        <v>341</v>
      </c>
      <c r="B376">
        <v>64</v>
      </c>
      <c r="C376" t="s">
        <v>17</v>
      </c>
      <c r="D376">
        <v>39.700000000000003</v>
      </c>
      <c r="E376">
        <v>0</v>
      </c>
      <c r="F376" t="s">
        <v>24</v>
      </c>
      <c r="G376" t="s">
        <v>19</v>
      </c>
      <c r="H376">
        <v>14319.03</v>
      </c>
      <c r="I376" t="str" cm="1">
        <f t="array" ref="I376">_xlfn.IFS(D376&lt;18.5,"Underweight",AND(D376&gt;=18.5,D376&lt;=24.9),"Normal weight",AND(D376&gt;=25,D376&lt;=29.9),"Overweight",D376&gt;=30,"Obese")</f>
        <v>Obese</v>
      </c>
      <c r="J376" cm="1">
        <f t="array" ref="J376">_xlfn.IFS(I376="Underweight",1,I376="Normal weight",2,I376="Overweight",3,I376="Obese",4)</f>
        <v>4</v>
      </c>
      <c r="K376" t="str" cm="1">
        <f t="array" ref="K376">_xlfn.IFS(E376=0,"Small Family Size",AND(E376&gt;=1,E376&lt;=2),"Normal Family Size",E376&gt;=3,"Large Family Size")</f>
        <v>Small Family Size</v>
      </c>
      <c r="L376" cm="1">
        <f t="array" ref="L376">_xlfn.IFS(K376="Small Family Size",1,K376="Normal Family Size",2,K376="Large Family Size",3)</f>
        <v>1</v>
      </c>
      <c r="M376" cm="1">
        <f t="array" ref="M376">_xlfn.IFS(G376="southwest",1,G376="northwest",2,G376="southeast",3,G376="northeast",4)</f>
        <v>1</v>
      </c>
      <c r="N376" t="str" cm="1">
        <f t="array" ref="N376">_xlfn.IFS(AND(E377&gt;=0,E377&lt;=2),"Normal Family Size",E377&gt;=3,"Large Family Size")</f>
        <v>Normal Family Size</v>
      </c>
      <c r="P376" t="str" cm="1">
        <f t="array" ref="P376">_xlfn.IFS(AND(E376=0,C376="female"),"Small Family Size Female",AND(E376=0,C376="male"),"Small Family Size Male",AND(E376&gt;=1,E376&lt;=2),"Normal Family Size",E376&gt;=3,"Large Family Size")</f>
        <v>Small Family Size Female</v>
      </c>
      <c r="Q376" cm="1">
        <f t="array" ref="Q376">_xlfn.IFS(P376="Small Family Size Female",1,P376="Small Family Size Male",2,P376="Normal Family Size",3,P376="Large Family Size",4)</f>
        <v>1</v>
      </c>
      <c r="R376" t="str" cm="1">
        <f t="array" ref="R376">_xlfn.IFS(AND(E376=0,F376="yes"),"Small Family Size smoker",AND(E376=0,F376="no"),"Small Family Size non-smoker",AND(E376&gt;=1,E376&lt;=2),"Normal Family Size",E376&gt;=3,"Large Family Size")</f>
        <v>Small Family Size non-smoker</v>
      </c>
      <c r="S376" cm="1">
        <f t="array" ref="S376">_xlfn.IFS(R376="Small Family Size smoker",1,R376="Small Family Size non-smoker",2,R376="Normal Family Size",3,R376="Large Family Size",4)</f>
        <v>2</v>
      </c>
      <c r="T376" s="1" t="str">
        <f t="shared" si="10"/>
        <v>Above Average</v>
      </c>
      <c r="U376" s="2">
        <f t="shared" si="11"/>
        <v>1</v>
      </c>
      <c r="V376" t="str" cm="1">
        <f t="array" ref="V376">_xlfn.IFS(AND(K376="Small Family Size",U376=1),"SFS_AA",AND(K376="Small Family Size",U376=0),"SFS_BA",AND(K376="Normal Family Size",OR(U376=1,U376=0)),"NFS",AND(K376="Large Family Size",OR(U376=1,U376=0)),"LFS")</f>
        <v>SFS_AA</v>
      </c>
      <c r="W376" cm="1">
        <f t="array" ref="W376">_xlfn.IFS(V376="SFS_BA",1,V376="SFS_AA",2,V376="NFS",3,V376="LFS",4)</f>
        <v>2</v>
      </c>
      <c r="Y376" s="1"/>
    </row>
    <row r="377" spans="1:25" x14ac:dyDescent="0.45">
      <c r="A377">
        <v>339</v>
      </c>
      <c r="B377">
        <v>57</v>
      </c>
      <c r="C377" t="s">
        <v>17</v>
      </c>
      <c r="D377">
        <v>31.8</v>
      </c>
      <c r="E377">
        <v>0</v>
      </c>
      <c r="F377" t="s">
        <v>24</v>
      </c>
      <c r="G377" t="s">
        <v>20</v>
      </c>
      <c r="H377">
        <v>11842.62</v>
      </c>
      <c r="I377" t="str" cm="1">
        <f t="array" ref="I377">_xlfn.IFS(D377&lt;18.5,"Underweight",AND(D377&gt;=18.5,D377&lt;=24.9),"Normal weight",AND(D377&gt;=25,D377&lt;=29.9),"Overweight",D377&gt;=30,"Obese")</f>
        <v>Obese</v>
      </c>
      <c r="J377" cm="1">
        <f t="array" ref="J377">_xlfn.IFS(I377="Underweight",1,I377="Normal weight",2,I377="Overweight",3,I377="Obese",4)</f>
        <v>4</v>
      </c>
      <c r="K377" t="str" cm="1">
        <f t="array" ref="K377">_xlfn.IFS(E377=0,"Small Family Size",AND(E377&gt;=1,E377&lt;=2),"Normal Family Size",E377&gt;=3,"Large Family Size")</f>
        <v>Small Family Size</v>
      </c>
      <c r="L377" cm="1">
        <f t="array" ref="L377">_xlfn.IFS(K377="Small Family Size",1,K377="Normal Family Size",2,K377="Large Family Size",3)</f>
        <v>1</v>
      </c>
      <c r="M377" cm="1">
        <f t="array" ref="M377">_xlfn.IFS(G377="southwest",1,G377="northwest",2,G377="southeast",3,G377="northeast",4)</f>
        <v>2</v>
      </c>
      <c r="N377" t="str" cm="1">
        <f t="array" ref="N377">_xlfn.IFS(AND(E378&gt;=0,E378&lt;=2),"Normal Family Size",E378&gt;=3,"Large Family Size")</f>
        <v>Normal Family Size</v>
      </c>
      <c r="P377" t="str" cm="1">
        <f t="array" ref="P377">_xlfn.IFS(AND(E377=0,C377="female"),"Small Family Size Female",AND(E377=0,C377="male"),"Small Family Size Male",AND(E377&gt;=1,E377&lt;=2),"Normal Family Size",E377&gt;=3,"Large Family Size")</f>
        <v>Small Family Size Female</v>
      </c>
      <c r="Q377" cm="1">
        <f t="array" ref="Q377">_xlfn.IFS(P377="Small Family Size Female",1,P377="Small Family Size Male",2,P377="Normal Family Size",3,P377="Large Family Size",4)</f>
        <v>1</v>
      </c>
      <c r="R377" t="str" cm="1">
        <f t="array" ref="R377">_xlfn.IFS(AND(E377=0,F377="yes"),"Small Family Size smoker",AND(E377=0,F377="no"),"Small Family Size non-smoker",AND(E377&gt;=1,E377&lt;=2),"Normal Family Size",E377&gt;=3,"Large Family Size")</f>
        <v>Small Family Size non-smoker</v>
      </c>
      <c r="S377" cm="1">
        <f t="array" ref="S377">_xlfn.IFS(R377="Small Family Size smoker",1,R377="Small Family Size non-smoker",2,R377="Normal Family Size",3,R377="Large Family Size",4)</f>
        <v>2</v>
      </c>
      <c r="T377" s="1" t="str">
        <f t="shared" si="10"/>
        <v>Above Average</v>
      </c>
      <c r="U377" s="2">
        <f t="shared" si="11"/>
        <v>1</v>
      </c>
      <c r="V377" t="str" cm="1">
        <f t="array" ref="V377">_xlfn.IFS(AND(K377="Small Family Size",U377=1),"SFS_AA",AND(K377="Small Family Size",U377=0),"SFS_BA",AND(K377="Normal Family Size",OR(U377=1,U377=0)),"NFS",AND(K377="Large Family Size",OR(U377=1,U377=0)),"LFS")</f>
        <v>SFS_AA</v>
      </c>
      <c r="W377" cm="1">
        <f t="array" ref="W377">_xlfn.IFS(V377="SFS_BA",1,V377="SFS_AA",2,V377="NFS",3,V377="LFS",4)</f>
        <v>2</v>
      </c>
      <c r="Y377" s="1"/>
    </row>
    <row r="378" spans="1:25" x14ac:dyDescent="0.45">
      <c r="A378">
        <v>335</v>
      </c>
      <c r="B378">
        <v>58</v>
      </c>
      <c r="C378" t="s">
        <v>17</v>
      </c>
      <c r="D378">
        <v>22.8</v>
      </c>
      <c r="E378">
        <v>0</v>
      </c>
      <c r="F378" t="s">
        <v>24</v>
      </c>
      <c r="G378" t="s">
        <v>21</v>
      </c>
      <c r="H378">
        <v>11833.78</v>
      </c>
      <c r="I378" t="str" cm="1">
        <f t="array" ref="I378">_xlfn.IFS(D378&lt;18.5,"Underweight",AND(D378&gt;=18.5,D378&lt;=24.9),"Normal weight",AND(D378&gt;=25,D378&lt;=29.9),"Overweight",D378&gt;=30,"Obese")</f>
        <v>Normal weight</v>
      </c>
      <c r="J378" cm="1">
        <f t="array" ref="J378">_xlfn.IFS(I378="Underweight",1,I378="Normal weight",2,I378="Overweight",3,I378="Obese",4)</f>
        <v>2</v>
      </c>
      <c r="K378" t="str" cm="1">
        <f t="array" ref="K378">_xlfn.IFS(E378=0,"Small Family Size",AND(E378&gt;=1,E378&lt;=2),"Normal Family Size",E378&gt;=3,"Large Family Size")</f>
        <v>Small Family Size</v>
      </c>
      <c r="L378" cm="1">
        <f t="array" ref="L378">_xlfn.IFS(K378="Small Family Size",1,K378="Normal Family Size",2,K378="Large Family Size",3)</f>
        <v>1</v>
      </c>
      <c r="M378" cm="1">
        <f t="array" ref="M378">_xlfn.IFS(G378="southwest",1,G378="northwest",2,G378="southeast",3,G378="northeast",4)</f>
        <v>3</v>
      </c>
      <c r="N378" t="str" cm="1">
        <f t="array" ref="N378">_xlfn.IFS(AND(E379&gt;=0,E379&lt;=2),"Normal Family Size",E379&gt;=3,"Large Family Size")</f>
        <v>Normal Family Size</v>
      </c>
      <c r="P378" t="str" cm="1">
        <f t="array" ref="P378">_xlfn.IFS(AND(E378=0,C378="female"),"Small Family Size Female",AND(E378=0,C378="male"),"Small Family Size Male",AND(E378&gt;=1,E378&lt;=2),"Normal Family Size",E378&gt;=3,"Large Family Size")</f>
        <v>Small Family Size Female</v>
      </c>
      <c r="Q378" cm="1">
        <f t="array" ref="Q378">_xlfn.IFS(P378="Small Family Size Female",1,P378="Small Family Size Male",2,P378="Normal Family Size",3,P378="Large Family Size",4)</f>
        <v>1</v>
      </c>
      <c r="R378" t="str" cm="1">
        <f t="array" ref="R378">_xlfn.IFS(AND(E378=0,F378="yes"),"Small Family Size smoker",AND(E378=0,F378="no"),"Small Family Size non-smoker",AND(E378&gt;=1,E378&lt;=2),"Normal Family Size",E378&gt;=3,"Large Family Size")</f>
        <v>Small Family Size non-smoker</v>
      </c>
      <c r="S378" cm="1">
        <f t="array" ref="S378">_xlfn.IFS(R378="Small Family Size smoker",1,R378="Small Family Size non-smoker",2,R378="Normal Family Size",3,R378="Large Family Size",4)</f>
        <v>2</v>
      </c>
      <c r="T378" s="1" t="str">
        <f t="shared" si="10"/>
        <v>Above Average</v>
      </c>
      <c r="U378" s="2">
        <f t="shared" si="11"/>
        <v>1</v>
      </c>
      <c r="V378" t="str" cm="1">
        <f t="array" ref="V378">_xlfn.IFS(AND(K378="Small Family Size",U378=1),"SFS_AA",AND(K378="Small Family Size",U378=0),"SFS_BA",AND(K378="Normal Family Size",OR(U378=1,U378=0)),"NFS",AND(K378="Large Family Size",OR(U378=1,U378=0)),"LFS")</f>
        <v>SFS_AA</v>
      </c>
      <c r="W378" cm="1">
        <f t="array" ref="W378">_xlfn.IFS(V378="SFS_BA",1,V378="SFS_AA",2,V378="NFS",3,V378="LFS",4)</f>
        <v>2</v>
      </c>
      <c r="Y378" s="1"/>
    </row>
    <row r="379" spans="1:25" x14ac:dyDescent="0.45">
      <c r="A379">
        <v>324</v>
      </c>
      <c r="B379">
        <v>51</v>
      </c>
      <c r="C379" t="s">
        <v>17</v>
      </c>
      <c r="D379">
        <v>40.700000000000003</v>
      </c>
      <c r="E379">
        <v>0</v>
      </c>
      <c r="F379" t="s">
        <v>24</v>
      </c>
      <c r="G379" t="s">
        <v>22</v>
      </c>
      <c r="H379">
        <v>9875.68</v>
      </c>
      <c r="I379" t="str" cm="1">
        <f t="array" ref="I379">_xlfn.IFS(D379&lt;18.5,"Underweight",AND(D379&gt;=18.5,D379&lt;=24.9),"Normal weight",AND(D379&gt;=25,D379&lt;=29.9),"Overweight",D379&gt;=30,"Obese")</f>
        <v>Obese</v>
      </c>
      <c r="J379" cm="1">
        <f t="array" ref="J379">_xlfn.IFS(I379="Underweight",1,I379="Normal weight",2,I379="Overweight",3,I379="Obese",4)</f>
        <v>4</v>
      </c>
      <c r="K379" t="str" cm="1">
        <f t="array" ref="K379">_xlfn.IFS(E379=0,"Small Family Size",AND(E379&gt;=1,E379&lt;=2),"Normal Family Size",E379&gt;=3,"Large Family Size")</f>
        <v>Small Family Size</v>
      </c>
      <c r="L379" cm="1">
        <f t="array" ref="L379">_xlfn.IFS(K379="Small Family Size",1,K379="Normal Family Size",2,K379="Large Family Size",3)</f>
        <v>1</v>
      </c>
      <c r="M379" cm="1">
        <f t="array" ref="M379">_xlfn.IFS(G379="southwest",1,G379="northwest",2,G379="southeast",3,G379="northeast",4)</f>
        <v>4</v>
      </c>
      <c r="N379" t="str" cm="1">
        <f t="array" ref="N379">_xlfn.IFS(AND(E380&gt;=0,E380&lt;=2),"Normal Family Size",E380&gt;=3,"Large Family Size")</f>
        <v>Normal Family Size</v>
      </c>
      <c r="P379" t="str" cm="1">
        <f t="array" ref="P379">_xlfn.IFS(AND(E379=0,C379="female"),"Small Family Size Female",AND(E379=0,C379="male"),"Small Family Size Male",AND(E379&gt;=1,E379&lt;=2),"Normal Family Size",E379&gt;=3,"Large Family Size")</f>
        <v>Small Family Size Female</v>
      </c>
      <c r="Q379" cm="1">
        <f t="array" ref="Q379">_xlfn.IFS(P379="Small Family Size Female",1,P379="Small Family Size Male",2,P379="Normal Family Size",3,P379="Large Family Size",4)</f>
        <v>1</v>
      </c>
      <c r="R379" t="str" cm="1">
        <f t="array" ref="R379">_xlfn.IFS(AND(E379=0,F379="yes"),"Small Family Size smoker",AND(E379=0,F379="no"),"Small Family Size non-smoker",AND(E379&gt;=1,E379&lt;=2),"Normal Family Size",E379&gt;=3,"Large Family Size")</f>
        <v>Small Family Size non-smoker</v>
      </c>
      <c r="S379" cm="1">
        <f t="array" ref="S379">_xlfn.IFS(R379="Small Family Size smoker",1,R379="Small Family Size non-smoker",2,R379="Normal Family Size",3,R379="Large Family Size",4)</f>
        <v>2</v>
      </c>
      <c r="T379" s="1" t="str">
        <f t="shared" si="10"/>
        <v>Above Average</v>
      </c>
      <c r="U379" s="2">
        <f t="shared" si="11"/>
        <v>1</v>
      </c>
      <c r="V379" t="str" cm="1">
        <f t="array" ref="V379">_xlfn.IFS(AND(K379="Small Family Size",U379=1),"SFS_AA",AND(K379="Small Family Size",U379=0),"SFS_BA",AND(K379="Normal Family Size",OR(U379=1,U379=0)),"NFS",AND(K379="Large Family Size",OR(U379=1,U379=0)),"LFS")</f>
        <v>SFS_AA</v>
      </c>
      <c r="W379" cm="1">
        <f t="array" ref="W379">_xlfn.IFS(V379="SFS_BA",1,V379="SFS_AA",2,V379="NFS",3,V379="LFS",4)</f>
        <v>2</v>
      </c>
      <c r="Y379" s="1"/>
    </row>
    <row r="380" spans="1:25" x14ac:dyDescent="0.45">
      <c r="A380">
        <v>323</v>
      </c>
      <c r="B380">
        <v>58</v>
      </c>
      <c r="C380" t="s">
        <v>17</v>
      </c>
      <c r="D380">
        <v>33.4</v>
      </c>
      <c r="E380">
        <v>0</v>
      </c>
      <c r="F380" t="s">
        <v>24</v>
      </c>
      <c r="G380" t="s">
        <v>20</v>
      </c>
      <c r="H380">
        <v>12231.61</v>
      </c>
      <c r="I380" t="str" cm="1">
        <f t="array" ref="I380">_xlfn.IFS(D380&lt;18.5,"Underweight",AND(D380&gt;=18.5,D380&lt;=24.9),"Normal weight",AND(D380&gt;=25,D380&lt;=29.9),"Overweight",D380&gt;=30,"Obese")</f>
        <v>Obese</v>
      </c>
      <c r="J380" cm="1">
        <f t="array" ref="J380">_xlfn.IFS(I380="Underweight",1,I380="Normal weight",2,I380="Overweight",3,I380="Obese",4)</f>
        <v>4</v>
      </c>
      <c r="K380" t="str" cm="1">
        <f t="array" ref="K380">_xlfn.IFS(E380=0,"Small Family Size",AND(E380&gt;=1,E380&lt;=2),"Normal Family Size",E380&gt;=3,"Large Family Size")</f>
        <v>Small Family Size</v>
      </c>
      <c r="L380" cm="1">
        <f t="array" ref="L380">_xlfn.IFS(K380="Small Family Size",1,K380="Normal Family Size",2,K380="Large Family Size",3)</f>
        <v>1</v>
      </c>
      <c r="M380" cm="1">
        <f t="array" ref="M380">_xlfn.IFS(G380="southwest",1,G380="northwest",2,G380="southeast",3,G380="northeast",4)</f>
        <v>2</v>
      </c>
      <c r="N380" t="str" cm="1">
        <f t="array" ref="N380">_xlfn.IFS(AND(E381&gt;=0,E381&lt;=2),"Normal Family Size",E381&gt;=3,"Large Family Size")</f>
        <v>Normal Family Size</v>
      </c>
      <c r="P380" t="str" cm="1">
        <f t="array" ref="P380">_xlfn.IFS(AND(E380=0,C380="female"),"Small Family Size Female",AND(E380=0,C380="male"),"Small Family Size Male",AND(E380&gt;=1,E380&lt;=2),"Normal Family Size",E380&gt;=3,"Large Family Size")</f>
        <v>Small Family Size Female</v>
      </c>
      <c r="Q380" cm="1">
        <f t="array" ref="Q380">_xlfn.IFS(P380="Small Family Size Female",1,P380="Small Family Size Male",2,P380="Normal Family Size",3,P380="Large Family Size",4)</f>
        <v>1</v>
      </c>
      <c r="R380" t="str" cm="1">
        <f t="array" ref="R380">_xlfn.IFS(AND(E380=0,F380="yes"),"Small Family Size smoker",AND(E380=0,F380="no"),"Small Family Size non-smoker",AND(E380&gt;=1,E380&lt;=2),"Normal Family Size",E380&gt;=3,"Large Family Size")</f>
        <v>Small Family Size non-smoker</v>
      </c>
      <c r="S380" cm="1">
        <f t="array" ref="S380">_xlfn.IFS(R380="Small Family Size smoker",1,R380="Small Family Size non-smoker",2,R380="Normal Family Size",3,R380="Large Family Size",4)</f>
        <v>2</v>
      </c>
      <c r="T380" s="1" t="str">
        <f t="shared" si="10"/>
        <v>Above Average</v>
      </c>
      <c r="U380" s="2">
        <f t="shared" si="11"/>
        <v>1</v>
      </c>
      <c r="V380" t="str" cm="1">
        <f t="array" ref="V380">_xlfn.IFS(AND(K380="Small Family Size",U380=1),"SFS_AA",AND(K380="Small Family Size",U380=0),"SFS_BA",AND(K380="Normal Family Size",OR(U380=1,U380=0)),"NFS",AND(K380="Large Family Size",OR(U380=1,U380=0)),"LFS")</f>
        <v>SFS_AA</v>
      </c>
      <c r="W380" cm="1">
        <f t="array" ref="W380">_xlfn.IFS(V380="SFS_BA",1,V380="SFS_AA",2,V380="NFS",3,V380="LFS",4)</f>
        <v>2</v>
      </c>
      <c r="Y380" s="1"/>
    </row>
    <row r="381" spans="1:25" x14ac:dyDescent="0.45">
      <c r="A381">
        <v>312</v>
      </c>
      <c r="B381">
        <v>50</v>
      </c>
      <c r="C381" t="s">
        <v>17</v>
      </c>
      <c r="D381">
        <v>44.7</v>
      </c>
      <c r="E381">
        <v>0</v>
      </c>
      <c r="F381" t="s">
        <v>24</v>
      </c>
      <c r="G381" t="s">
        <v>22</v>
      </c>
      <c r="H381">
        <v>9541.7000000000007</v>
      </c>
      <c r="I381" t="str" cm="1">
        <f t="array" ref="I381">_xlfn.IFS(D381&lt;18.5,"Underweight",AND(D381&gt;=18.5,D381&lt;=24.9),"Normal weight",AND(D381&gt;=25,D381&lt;=29.9),"Overweight",D381&gt;=30,"Obese")</f>
        <v>Obese</v>
      </c>
      <c r="J381" cm="1">
        <f t="array" ref="J381">_xlfn.IFS(I381="Underweight",1,I381="Normal weight",2,I381="Overweight",3,I381="Obese",4)</f>
        <v>4</v>
      </c>
      <c r="K381" t="str" cm="1">
        <f t="array" ref="K381">_xlfn.IFS(E381=0,"Small Family Size",AND(E381&gt;=1,E381&lt;=2),"Normal Family Size",E381&gt;=3,"Large Family Size")</f>
        <v>Small Family Size</v>
      </c>
      <c r="L381" cm="1">
        <f t="array" ref="L381">_xlfn.IFS(K381="Small Family Size",1,K381="Normal Family Size",2,K381="Large Family Size",3)</f>
        <v>1</v>
      </c>
      <c r="M381" cm="1">
        <f t="array" ref="M381">_xlfn.IFS(G381="southwest",1,G381="northwest",2,G381="southeast",3,G381="northeast",4)</f>
        <v>4</v>
      </c>
      <c r="N381" t="str" cm="1">
        <f t="array" ref="N381">_xlfn.IFS(AND(E382&gt;=0,E382&lt;=2),"Normal Family Size",E382&gt;=3,"Large Family Size")</f>
        <v>Normal Family Size</v>
      </c>
      <c r="P381" t="str" cm="1">
        <f t="array" ref="P381">_xlfn.IFS(AND(E381=0,C381="female"),"Small Family Size Female",AND(E381=0,C381="male"),"Small Family Size Male",AND(E381&gt;=1,E381&lt;=2),"Normal Family Size",E381&gt;=3,"Large Family Size")</f>
        <v>Small Family Size Female</v>
      </c>
      <c r="Q381" cm="1">
        <f t="array" ref="Q381">_xlfn.IFS(P381="Small Family Size Female",1,P381="Small Family Size Male",2,P381="Normal Family Size",3,P381="Large Family Size",4)</f>
        <v>1</v>
      </c>
      <c r="R381" t="str" cm="1">
        <f t="array" ref="R381">_xlfn.IFS(AND(E381=0,F381="yes"),"Small Family Size smoker",AND(E381=0,F381="no"),"Small Family Size non-smoker",AND(E381&gt;=1,E381&lt;=2),"Normal Family Size",E381&gt;=3,"Large Family Size")</f>
        <v>Small Family Size non-smoker</v>
      </c>
      <c r="S381" cm="1">
        <f t="array" ref="S381">_xlfn.IFS(R381="Small Family Size smoker",1,R381="Small Family Size non-smoker",2,R381="Normal Family Size",3,R381="Large Family Size",4)</f>
        <v>2</v>
      </c>
      <c r="T381" s="1" t="str">
        <f t="shared" si="10"/>
        <v>Above Average</v>
      </c>
      <c r="U381" s="2">
        <f t="shared" si="11"/>
        <v>1</v>
      </c>
      <c r="V381" t="str" cm="1">
        <f t="array" ref="V381">_xlfn.IFS(AND(K381="Small Family Size",U381=1),"SFS_AA",AND(K381="Small Family Size",U381=0),"SFS_BA",AND(K381="Normal Family Size",OR(U381=1,U381=0)),"NFS",AND(K381="Large Family Size",OR(U381=1,U381=0)),"LFS")</f>
        <v>SFS_AA</v>
      </c>
      <c r="W381" cm="1">
        <f t="array" ref="W381">_xlfn.IFS(V381="SFS_BA",1,V381="SFS_AA",2,V381="NFS",3,V381="LFS",4)</f>
        <v>2</v>
      </c>
      <c r="Y381" s="1"/>
    </row>
    <row r="382" spans="1:25" x14ac:dyDescent="0.45">
      <c r="A382">
        <v>297</v>
      </c>
      <c r="B382">
        <v>59</v>
      </c>
      <c r="C382" t="s">
        <v>17</v>
      </c>
      <c r="D382">
        <v>35.200000000000003</v>
      </c>
      <c r="E382">
        <v>0</v>
      </c>
      <c r="F382" t="s">
        <v>24</v>
      </c>
      <c r="G382" t="s">
        <v>21</v>
      </c>
      <c r="H382">
        <v>12244.53</v>
      </c>
      <c r="I382" t="str" cm="1">
        <f t="array" ref="I382">_xlfn.IFS(D382&lt;18.5,"Underweight",AND(D382&gt;=18.5,D382&lt;=24.9),"Normal weight",AND(D382&gt;=25,D382&lt;=29.9),"Overweight",D382&gt;=30,"Obese")</f>
        <v>Obese</v>
      </c>
      <c r="J382" cm="1">
        <f t="array" ref="J382">_xlfn.IFS(I382="Underweight",1,I382="Normal weight",2,I382="Overweight",3,I382="Obese",4)</f>
        <v>4</v>
      </c>
      <c r="K382" t="str" cm="1">
        <f t="array" ref="K382">_xlfn.IFS(E382=0,"Small Family Size",AND(E382&gt;=1,E382&lt;=2),"Normal Family Size",E382&gt;=3,"Large Family Size")</f>
        <v>Small Family Size</v>
      </c>
      <c r="L382" cm="1">
        <f t="array" ref="L382">_xlfn.IFS(K382="Small Family Size",1,K382="Normal Family Size",2,K382="Large Family Size",3)</f>
        <v>1</v>
      </c>
      <c r="M382" cm="1">
        <f t="array" ref="M382">_xlfn.IFS(G382="southwest",1,G382="northwest",2,G382="southeast",3,G382="northeast",4)</f>
        <v>3</v>
      </c>
      <c r="N382" t="str" cm="1">
        <f t="array" ref="N382">_xlfn.IFS(AND(E383&gt;=0,E383&lt;=2),"Normal Family Size",E383&gt;=3,"Large Family Size")</f>
        <v>Normal Family Size</v>
      </c>
      <c r="P382" t="str" cm="1">
        <f t="array" ref="P382">_xlfn.IFS(AND(E382=0,C382="female"),"Small Family Size Female",AND(E382=0,C382="male"),"Small Family Size Male",AND(E382&gt;=1,E382&lt;=2),"Normal Family Size",E382&gt;=3,"Large Family Size")</f>
        <v>Small Family Size Female</v>
      </c>
      <c r="Q382" cm="1">
        <f t="array" ref="Q382">_xlfn.IFS(P382="Small Family Size Female",1,P382="Small Family Size Male",2,P382="Normal Family Size",3,P382="Large Family Size",4)</f>
        <v>1</v>
      </c>
      <c r="R382" t="str" cm="1">
        <f t="array" ref="R382">_xlfn.IFS(AND(E382=0,F382="yes"),"Small Family Size smoker",AND(E382=0,F382="no"),"Small Family Size non-smoker",AND(E382&gt;=1,E382&lt;=2),"Normal Family Size",E382&gt;=3,"Large Family Size")</f>
        <v>Small Family Size non-smoker</v>
      </c>
      <c r="S382" cm="1">
        <f t="array" ref="S382">_xlfn.IFS(R382="Small Family Size smoker",1,R382="Small Family Size non-smoker",2,R382="Normal Family Size",3,R382="Large Family Size",4)</f>
        <v>2</v>
      </c>
      <c r="T382" s="1" t="str">
        <f t="shared" si="10"/>
        <v>Above Average</v>
      </c>
      <c r="U382" s="2">
        <f t="shared" si="11"/>
        <v>1</v>
      </c>
      <c r="V382" t="str" cm="1">
        <f t="array" ref="V382">_xlfn.IFS(AND(K382="Small Family Size",U382=1),"SFS_AA",AND(K382="Small Family Size",U382=0),"SFS_BA",AND(K382="Normal Family Size",OR(U382=1,U382=0)),"NFS",AND(K382="Large Family Size",OR(U382=1,U382=0)),"LFS")</f>
        <v>SFS_AA</v>
      </c>
      <c r="W382" cm="1">
        <f t="array" ref="W382">_xlfn.IFS(V382="SFS_BA",1,V382="SFS_AA",2,V382="NFS",3,V382="LFS",4)</f>
        <v>2</v>
      </c>
      <c r="Y382" s="1"/>
    </row>
    <row r="383" spans="1:25" x14ac:dyDescent="0.45">
      <c r="A383">
        <v>295</v>
      </c>
      <c r="B383">
        <v>48</v>
      </c>
      <c r="C383" t="s">
        <v>17</v>
      </c>
      <c r="D383">
        <v>31.1</v>
      </c>
      <c r="E383">
        <v>0</v>
      </c>
      <c r="F383" t="s">
        <v>24</v>
      </c>
      <c r="G383" t="s">
        <v>21</v>
      </c>
      <c r="H383">
        <v>8280.6200000000008</v>
      </c>
      <c r="I383" t="str" cm="1">
        <f t="array" ref="I383">_xlfn.IFS(D383&lt;18.5,"Underweight",AND(D383&gt;=18.5,D383&lt;=24.9),"Normal weight",AND(D383&gt;=25,D383&lt;=29.9),"Overweight",D383&gt;=30,"Obese")</f>
        <v>Obese</v>
      </c>
      <c r="J383" cm="1">
        <f t="array" ref="J383">_xlfn.IFS(I383="Underweight",1,I383="Normal weight",2,I383="Overweight",3,I383="Obese",4)</f>
        <v>4</v>
      </c>
      <c r="K383" t="str" cm="1">
        <f t="array" ref="K383">_xlfn.IFS(E383=0,"Small Family Size",AND(E383&gt;=1,E383&lt;=2),"Normal Family Size",E383&gt;=3,"Large Family Size")</f>
        <v>Small Family Size</v>
      </c>
      <c r="L383" cm="1">
        <f t="array" ref="L383">_xlfn.IFS(K383="Small Family Size",1,K383="Normal Family Size",2,K383="Large Family Size",3)</f>
        <v>1</v>
      </c>
      <c r="M383" cm="1">
        <f t="array" ref="M383">_xlfn.IFS(G383="southwest",1,G383="northwest",2,G383="southeast",3,G383="northeast",4)</f>
        <v>3</v>
      </c>
      <c r="N383" t="str" cm="1">
        <f t="array" ref="N383">_xlfn.IFS(AND(E384&gt;=0,E384&lt;=2),"Normal Family Size",E384&gt;=3,"Large Family Size")</f>
        <v>Normal Family Size</v>
      </c>
      <c r="P383" t="str" cm="1">
        <f t="array" ref="P383">_xlfn.IFS(AND(E383=0,C383="female"),"Small Family Size Female",AND(E383=0,C383="male"),"Small Family Size Male",AND(E383&gt;=1,E383&lt;=2),"Normal Family Size",E383&gt;=3,"Large Family Size")</f>
        <v>Small Family Size Female</v>
      </c>
      <c r="Q383" cm="1">
        <f t="array" ref="Q383">_xlfn.IFS(P383="Small Family Size Female",1,P383="Small Family Size Male",2,P383="Normal Family Size",3,P383="Large Family Size",4)</f>
        <v>1</v>
      </c>
      <c r="R383" t="str" cm="1">
        <f t="array" ref="R383">_xlfn.IFS(AND(E383=0,F383="yes"),"Small Family Size smoker",AND(E383=0,F383="no"),"Small Family Size non-smoker",AND(E383&gt;=1,E383&lt;=2),"Normal Family Size",E383&gt;=3,"Large Family Size")</f>
        <v>Small Family Size non-smoker</v>
      </c>
      <c r="S383" cm="1">
        <f t="array" ref="S383">_xlfn.IFS(R383="Small Family Size smoker",1,R383="Small Family Size non-smoker",2,R383="Normal Family Size",3,R383="Large Family Size",4)</f>
        <v>2</v>
      </c>
      <c r="T383" s="1" t="str">
        <f t="shared" si="10"/>
        <v>Above Average</v>
      </c>
      <c r="U383" s="2">
        <f t="shared" si="11"/>
        <v>1</v>
      </c>
      <c r="V383" t="str" cm="1">
        <f t="array" ref="V383">_xlfn.IFS(AND(K383="Small Family Size",U383=1),"SFS_AA",AND(K383="Small Family Size",U383=0),"SFS_BA",AND(K383="Normal Family Size",OR(U383=1,U383=0)),"NFS",AND(K383="Large Family Size",OR(U383=1,U383=0)),"LFS")</f>
        <v>SFS_AA</v>
      </c>
      <c r="W383" cm="1">
        <f t="array" ref="W383">_xlfn.IFS(V383="SFS_BA",1,V383="SFS_AA",2,V383="NFS",3,V383="LFS",4)</f>
        <v>2</v>
      </c>
      <c r="Y383" s="1"/>
    </row>
    <row r="384" spans="1:25" x14ac:dyDescent="0.45">
      <c r="A384">
        <v>292</v>
      </c>
      <c r="B384">
        <v>58</v>
      </c>
      <c r="C384" t="s">
        <v>17</v>
      </c>
      <c r="D384">
        <v>33</v>
      </c>
      <c r="E384">
        <v>0</v>
      </c>
      <c r="F384" t="s">
        <v>24</v>
      </c>
      <c r="G384" t="s">
        <v>22</v>
      </c>
      <c r="H384">
        <v>12430.95</v>
      </c>
      <c r="I384" t="str" cm="1">
        <f t="array" ref="I384">_xlfn.IFS(D384&lt;18.5,"Underweight",AND(D384&gt;=18.5,D384&lt;=24.9),"Normal weight",AND(D384&gt;=25,D384&lt;=29.9),"Overweight",D384&gt;=30,"Obese")</f>
        <v>Obese</v>
      </c>
      <c r="J384" cm="1">
        <f t="array" ref="J384">_xlfn.IFS(I384="Underweight",1,I384="Normal weight",2,I384="Overweight",3,I384="Obese",4)</f>
        <v>4</v>
      </c>
      <c r="K384" t="str" cm="1">
        <f t="array" ref="K384">_xlfn.IFS(E384=0,"Small Family Size",AND(E384&gt;=1,E384&lt;=2),"Normal Family Size",E384&gt;=3,"Large Family Size")</f>
        <v>Small Family Size</v>
      </c>
      <c r="L384" cm="1">
        <f t="array" ref="L384">_xlfn.IFS(K384="Small Family Size",1,K384="Normal Family Size",2,K384="Large Family Size",3)</f>
        <v>1</v>
      </c>
      <c r="M384" cm="1">
        <f t="array" ref="M384">_xlfn.IFS(G384="southwest",1,G384="northwest",2,G384="southeast",3,G384="northeast",4)</f>
        <v>4</v>
      </c>
      <c r="N384" t="str" cm="1">
        <f t="array" ref="N384">_xlfn.IFS(AND(E385&gt;=0,E385&lt;=2),"Normal Family Size",E385&gt;=3,"Large Family Size")</f>
        <v>Normal Family Size</v>
      </c>
      <c r="P384" t="str" cm="1">
        <f t="array" ref="P384">_xlfn.IFS(AND(E384=0,C384="female"),"Small Family Size Female",AND(E384=0,C384="male"),"Small Family Size Male",AND(E384&gt;=1,E384&lt;=2),"Normal Family Size",E384&gt;=3,"Large Family Size")</f>
        <v>Small Family Size Female</v>
      </c>
      <c r="Q384" cm="1">
        <f t="array" ref="Q384">_xlfn.IFS(P384="Small Family Size Female",1,P384="Small Family Size Male",2,P384="Normal Family Size",3,P384="Large Family Size",4)</f>
        <v>1</v>
      </c>
      <c r="R384" t="str" cm="1">
        <f t="array" ref="R384">_xlfn.IFS(AND(E384=0,F384="yes"),"Small Family Size smoker",AND(E384=0,F384="no"),"Small Family Size non-smoker",AND(E384&gt;=1,E384&lt;=2),"Normal Family Size",E384&gt;=3,"Large Family Size")</f>
        <v>Small Family Size non-smoker</v>
      </c>
      <c r="S384" cm="1">
        <f t="array" ref="S384">_xlfn.IFS(R384="Small Family Size smoker",1,R384="Small Family Size non-smoker",2,R384="Normal Family Size",3,R384="Large Family Size",4)</f>
        <v>2</v>
      </c>
      <c r="T384" s="1" t="str">
        <f t="shared" si="10"/>
        <v>Above Average</v>
      </c>
      <c r="U384" s="2">
        <f t="shared" si="11"/>
        <v>1</v>
      </c>
      <c r="V384" t="str" cm="1">
        <f t="array" ref="V384">_xlfn.IFS(AND(K384="Small Family Size",U384=1),"SFS_AA",AND(K384="Small Family Size",U384=0),"SFS_BA",AND(K384="Normal Family Size",OR(U384=1,U384=0)),"NFS",AND(K384="Large Family Size",OR(U384=1,U384=0)),"LFS")</f>
        <v>SFS_AA</v>
      </c>
      <c r="W384" cm="1">
        <f t="array" ref="W384">_xlfn.IFS(V384="SFS_BA",1,V384="SFS_AA",2,V384="NFS",3,V384="LFS",4)</f>
        <v>2</v>
      </c>
      <c r="Y384" s="1"/>
    </row>
    <row r="385" spans="1:25" x14ac:dyDescent="0.45">
      <c r="A385">
        <v>285</v>
      </c>
      <c r="B385">
        <v>55</v>
      </c>
      <c r="C385" t="s">
        <v>17</v>
      </c>
      <c r="D385">
        <v>37.1</v>
      </c>
      <c r="E385">
        <v>0</v>
      </c>
      <c r="F385" t="s">
        <v>24</v>
      </c>
      <c r="G385" t="s">
        <v>19</v>
      </c>
      <c r="H385">
        <v>10713.64</v>
      </c>
      <c r="I385" t="str" cm="1">
        <f t="array" ref="I385">_xlfn.IFS(D385&lt;18.5,"Underweight",AND(D385&gt;=18.5,D385&lt;=24.9),"Normal weight",AND(D385&gt;=25,D385&lt;=29.9),"Overweight",D385&gt;=30,"Obese")</f>
        <v>Obese</v>
      </c>
      <c r="J385" cm="1">
        <f t="array" ref="J385">_xlfn.IFS(I385="Underweight",1,I385="Normal weight",2,I385="Overweight",3,I385="Obese",4)</f>
        <v>4</v>
      </c>
      <c r="K385" t="str" cm="1">
        <f t="array" ref="K385">_xlfn.IFS(E385=0,"Small Family Size",AND(E385&gt;=1,E385&lt;=2),"Normal Family Size",E385&gt;=3,"Large Family Size")</f>
        <v>Small Family Size</v>
      </c>
      <c r="L385" cm="1">
        <f t="array" ref="L385">_xlfn.IFS(K385="Small Family Size",1,K385="Normal Family Size",2,K385="Large Family Size",3)</f>
        <v>1</v>
      </c>
      <c r="M385" cm="1">
        <f t="array" ref="M385">_xlfn.IFS(G385="southwest",1,G385="northwest",2,G385="southeast",3,G385="northeast",4)</f>
        <v>1</v>
      </c>
      <c r="N385" t="str" cm="1">
        <f t="array" ref="N385">_xlfn.IFS(AND(E386&gt;=0,E386&lt;=2),"Normal Family Size",E386&gt;=3,"Large Family Size")</f>
        <v>Normal Family Size</v>
      </c>
      <c r="P385" t="str" cm="1">
        <f t="array" ref="P385">_xlfn.IFS(AND(E385=0,C385="female"),"Small Family Size Female",AND(E385=0,C385="male"),"Small Family Size Male",AND(E385&gt;=1,E385&lt;=2),"Normal Family Size",E385&gt;=3,"Large Family Size")</f>
        <v>Small Family Size Female</v>
      </c>
      <c r="Q385" cm="1">
        <f t="array" ref="Q385">_xlfn.IFS(P385="Small Family Size Female",1,P385="Small Family Size Male",2,P385="Normal Family Size",3,P385="Large Family Size",4)</f>
        <v>1</v>
      </c>
      <c r="R385" t="str" cm="1">
        <f t="array" ref="R385">_xlfn.IFS(AND(E385=0,F385="yes"),"Small Family Size smoker",AND(E385=0,F385="no"),"Small Family Size non-smoker",AND(E385&gt;=1,E385&lt;=2),"Normal Family Size",E385&gt;=3,"Large Family Size")</f>
        <v>Small Family Size non-smoker</v>
      </c>
      <c r="S385" cm="1">
        <f t="array" ref="S385">_xlfn.IFS(R385="Small Family Size smoker",1,R385="Small Family Size non-smoker",2,R385="Normal Family Size",3,R385="Large Family Size",4)</f>
        <v>2</v>
      </c>
      <c r="T385" s="1" t="str">
        <f t="shared" si="10"/>
        <v>Above Average</v>
      </c>
      <c r="U385" s="2">
        <f t="shared" si="11"/>
        <v>1</v>
      </c>
      <c r="V385" t="str" cm="1">
        <f t="array" ref="V385">_xlfn.IFS(AND(K385="Small Family Size",U385=1),"SFS_AA",AND(K385="Small Family Size",U385=0),"SFS_BA",AND(K385="Normal Family Size",OR(U385=1,U385=0)),"NFS",AND(K385="Large Family Size",OR(U385=1,U385=0)),"LFS")</f>
        <v>SFS_AA</v>
      </c>
      <c r="W385" cm="1">
        <f t="array" ref="W385">_xlfn.IFS(V385="SFS_BA",1,V385="SFS_AA",2,V385="NFS",3,V385="LFS",4)</f>
        <v>2</v>
      </c>
      <c r="Y385" s="1"/>
    </row>
    <row r="386" spans="1:25" x14ac:dyDescent="0.45">
      <c r="A386">
        <v>284</v>
      </c>
      <c r="B386">
        <v>56</v>
      </c>
      <c r="C386" t="s">
        <v>17</v>
      </c>
      <c r="D386">
        <v>28.6</v>
      </c>
      <c r="E386">
        <v>0</v>
      </c>
      <c r="F386" t="s">
        <v>24</v>
      </c>
      <c r="G386" t="s">
        <v>22</v>
      </c>
      <c r="H386">
        <v>11658.12</v>
      </c>
      <c r="I386" t="str" cm="1">
        <f t="array" ref="I386">_xlfn.IFS(D386&lt;18.5,"Underweight",AND(D386&gt;=18.5,D386&lt;=24.9),"Normal weight",AND(D386&gt;=25,D386&lt;=29.9),"Overweight",D386&gt;=30,"Obese")</f>
        <v>Overweight</v>
      </c>
      <c r="J386" cm="1">
        <f t="array" ref="J386">_xlfn.IFS(I386="Underweight",1,I386="Normal weight",2,I386="Overweight",3,I386="Obese",4)</f>
        <v>3</v>
      </c>
      <c r="K386" t="str" cm="1">
        <f t="array" ref="K386">_xlfn.IFS(E386=0,"Small Family Size",AND(E386&gt;=1,E386&lt;=2),"Normal Family Size",E386&gt;=3,"Large Family Size")</f>
        <v>Small Family Size</v>
      </c>
      <c r="L386" cm="1">
        <f t="array" ref="L386">_xlfn.IFS(K386="Small Family Size",1,K386="Normal Family Size",2,K386="Large Family Size",3)</f>
        <v>1</v>
      </c>
      <c r="M386" cm="1">
        <f t="array" ref="M386">_xlfn.IFS(G386="southwest",1,G386="northwest",2,G386="southeast",3,G386="northeast",4)</f>
        <v>4</v>
      </c>
      <c r="N386" t="str" cm="1">
        <f t="array" ref="N386">_xlfn.IFS(AND(E387&gt;=0,E387&lt;=2),"Normal Family Size",E387&gt;=3,"Large Family Size")</f>
        <v>Normal Family Size</v>
      </c>
      <c r="P386" t="str" cm="1">
        <f t="array" ref="P386">_xlfn.IFS(AND(E386=0,C386="female"),"Small Family Size Female",AND(E386=0,C386="male"),"Small Family Size Male",AND(E386&gt;=1,E386&lt;=2),"Normal Family Size",E386&gt;=3,"Large Family Size")</f>
        <v>Small Family Size Female</v>
      </c>
      <c r="Q386" cm="1">
        <f t="array" ref="Q386">_xlfn.IFS(P386="Small Family Size Female",1,P386="Small Family Size Male",2,P386="Normal Family Size",3,P386="Large Family Size",4)</f>
        <v>1</v>
      </c>
      <c r="R386" t="str" cm="1">
        <f t="array" ref="R386">_xlfn.IFS(AND(E386=0,F386="yes"),"Small Family Size smoker",AND(E386=0,F386="no"),"Small Family Size non-smoker",AND(E386&gt;=1,E386&lt;=2),"Normal Family Size",E386&gt;=3,"Large Family Size")</f>
        <v>Small Family Size non-smoker</v>
      </c>
      <c r="S386" cm="1">
        <f t="array" ref="S386">_xlfn.IFS(R386="Small Family Size smoker",1,R386="Small Family Size non-smoker",2,R386="Normal Family Size",3,R386="Large Family Size",4)</f>
        <v>2</v>
      </c>
      <c r="T386" s="1" t="str">
        <f t="shared" ref="T386:T449" si="12">IF(H386&gt;$H$1036,"Above Average","Below Average")</f>
        <v>Above Average</v>
      </c>
      <c r="U386" s="2">
        <f t="shared" ref="U386:U449" si="13">IF(T386="Above Average",1,0)</f>
        <v>1</v>
      </c>
      <c r="V386" t="str" cm="1">
        <f t="array" ref="V386">_xlfn.IFS(AND(K386="Small Family Size",U386=1),"SFS_AA",AND(K386="Small Family Size",U386=0),"SFS_BA",AND(K386="Normal Family Size",OR(U386=1,U386=0)),"NFS",AND(K386="Large Family Size",OR(U386=1,U386=0)),"LFS")</f>
        <v>SFS_AA</v>
      </c>
      <c r="W386" cm="1">
        <f t="array" ref="W386">_xlfn.IFS(V386="SFS_BA",1,V386="SFS_AA",2,V386="NFS",3,V386="LFS",4)</f>
        <v>2</v>
      </c>
      <c r="Y386" s="1"/>
    </row>
    <row r="387" spans="1:25" x14ac:dyDescent="0.45">
      <c r="A387">
        <v>277</v>
      </c>
      <c r="B387">
        <v>51</v>
      </c>
      <c r="C387" t="s">
        <v>17</v>
      </c>
      <c r="D387">
        <v>34.1</v>
      </c>
      <c r="E387">
        <v>0</v>
      </c>
      <c r="F387" t="s">
        <v>24</v>
      </c>
      <c r="G387" t="s">
        <v>21</v>
      </c>
      <c r="H387">
        <v>9283.56</v>
      </c>
      <c r="I387" t="str" cm="1">
        <f t="array" ref="I387">_xlfn.IFS(D387&lt;18.5,"Underweight",AND(D387&gt;=18.5,D387&lt;=24.9),"Normal weight",AND(D387&gt;=25,D387&lt;=29.9),"Overweight",D387&gt;=30,"Obese")</f>
        <v>Obese</v>
      </c>
      <c r="J387" cm="1">
        <f t="array" ref="J387">_xlfn.IFS(I387="Underweight",1,I387="Normal weight",2,I387="Overweight",3,I387="Obese",4)</f>
        <v>4</v>
      </c>
      <c r="K387" t="str" cm="1">
        <f t="array" ref="K387">_xlfn.IFS(E387=0,"Small Family Size",AND(E387&gt;=1,E387&lt;=2),"Normal Family Size",E387&gt;=3,"Large Family Size")</f>
        <v>Small Family Size</v>
      </c>
      <c r="L387" cm="1">
        <f t="array" ref="L387">_xlfn.IFS(K387="Small Family Size",1,K387="Normal Family Size",2,K387="Large Family Size",3)</f>
        <v>1</v>
      </c>
      <c r="M387" cm="1">
        <f t="array" ref="M387">_xlfn.IFS(G387="southwest",1,G387="northwest",2,G387="southeast",3,G387="northeast",4)</f>
        <v>3</v>
      </c>
      <c r="N387" t="str" cm="1">
        <f t="array" ref="N387">_xlfn.IFS(AND(E388&gt;=0,E388&lt;=2),"Normal Family Size",E388&gt;=3,"Large Family Size")</f>
        <v>Normal Family Size</v>
      </c>
      <c r="P387" t="str" cm="1">
        <f t="array" ref="P387">_xlfn.IFS(AND(E387=0,C387="female"),"Small Family Size Female",AND(E387=0,C387="male"),"Small Family Size Male",AND(E387&gt;=1,E387&lt;=2),"Normal Family Size",E387&gt;=3,"Large Family Size")</f>
        <v>Small Family Size Female</v>
      </c>
      <c r="Q387" cm="1">
        <f t="array" ref="Q387">_xlfn.IFS(P387="Small Family Size Female",1,P387="Small Family Size Male",2,P387="Normal Family Size",3,P387="Large Family Size",4)</f>
        <v>1</v>
      </c>
      <c r="R387" t="str" cm="1">
        <f t="array" ref="R387">_xlfn.IFS(AND(E387=0,F387="yes"),"Small Family Size smoker",AND(E387=0,F387="no"),"Small Family Size non-smoker",AND(E387&gt;=1,E387&lt;=2),"Normal Family Size",E387&gt;=3,"Large Family Size")</f>
        <v>Small Family Size non-smoker</v>
      </c>
      <c r="S387" cm="1">
        <f t="array" ref="S387">_xlfn.IFS(R387="Small Family Size smoker",1,R387="Small Family Size non-smoker",2,R387="Normal Family Size",3,R387="Large Family Size",4)</f>
        <v>2</v>
      </c>
      <c r="T387" s="1" t="str">
        <f t="shared" si="12"/>
        <v>Above Average</v>
      </c>
      <c r="U387" s="2">
        <f t="shared" si="13"/>
        <v>1</v>
      </c>
      <c r="V387" t="str" cm="1">
        <f t="array" ref="V387">_xlfn.IFS(AND(K387="Small Family Size",U387=1),"SFS_AA",AND(K387="Small Family Size",U387=0),"SFS_BA",AND(K387="Normal Family Size",OR(U387=1,U387=0)),"NFS",AND(K387="Large Family Size",OR(U387=1,U387=0)),"LFS")</f>
        <v>SFS_AA</v>
      </c>
      <c r="W387" cm="1">
        <f t="array" ref="W387">_xlfn.IFS(V387="SFS_BA",1,V387="SFS_AA",2,V387="NFS",3,V387="LFS",4)</f>
        <v>2</v>
      </c>
      <c r="Y387" s="1"/>
    </row>
    <row r="388" spans="1:25" x14ac:dyDescent="0.45">
      <c r="A388">
        <v>275</v>
      </c>
      <c r="B388">
        <v>56</v>
      </c>
      <c r="C388" t="s">
        <v>17</v>
      </c>
      <c r="D388">
        <v>25.3</v>
      </c>
      <c r="E388">
        <v>0</v>
      </c>
      <c r="F388" t="s">
        <v>24</v>
      </c>
      <c r="G388" t="s">
        <v>19</v>
      </c>
      <c r="H388">
        <v>11070.54</v>
      </c>
      <c r="I388" t="str" cm="1">
        <f t="array" ref="I388">_xlfn.IFS(D388&lt;18.5,"Underweight",AND(D388&gt;=18.5,D388&lt;=24.9),"Normal weight",AND(D388&gt;=25,D388&lt;=29.9),"Overweight",D388&gt;=30,"Obese")</f>
        <v>Overweight</v>
      </c>
      <c r="J388" cm="1">
        <f t="array" ref="J388">_xlfn.IFS(I388="Underweight",1,I388="Normal weight",2,I388="Overweight",3,I388="Obese",4)</f>
        <v>3</v>
      </c>
      <c r="K388" t="str" cm="1">
        <f t="array" ref="K388">_xlfn.IFS(E388=0,"Small Family Size",AND(E388&gt;=1,E388&lt;=2),"Normal Family Size",E388&gt;=3,"Large Family Size")</f>
        <v>Small Family Size</v>
      </c>
      <c r="L388" cm="1">
        <f t="array" ref="L388">_xlfn.IFS(K388="Small Family Size",1,K388="Normal Family Size",2,K388="Large Family Size",3)</f>
        <v>1</v>
      </c>
      <c r="M388" cm="1">
        <f t="array" ref="M388">_xlfn.IFS(G388="southwest",1,G388="northwest",2,G388="southeast",3,G388="northeast",4)</f>
        <v>1</v>
      </c>
      <c r="N388" t="str" cm="1">
        <f t="array" ref="N388">_xlfn.IFS(AND(E389&gt;=0,E389&lt;=2),"Normal Family Size",E389&gt;=3,"Large Family Size")</f>
        <v>Normal Family Size</v>
      </c>
      <c r="P388" t="str" cm="1">
        <f t="array" ref="P388">_xlfn.IFS(AND(E388=0,C388="female"),"Small Family Size Female",AND(E388=0,C388="male"),"Small Family Size Male",AND(E388&gt;=1,E388&lt;=2),"Normal Family Size",E388&gt;=3,"Large Family Size")</f>
        <v>Small Family Size Female</v>
      </c>
      <c r="Q388" cm="1">
        <f t="array" ref="Q388">_xlfn.IFS(P388="Small Family Size Female",1,P388="Small Family Size Male",2,P388="Normal Family Size",3,P388="Large Family Size",4)</f>
        <v>1</v>
      </c>
      <c r="R388" t="str" cm="1">
        <f t="array" ref="R388">_xlfn.IFS(AND(E388=0,F388="yes"),"Small Family Size smoker",AND(E388=0,F388="no"),"Small Family Size non-smoker",AND(E388&gt;=1,E388&lt;=2),"Normal Family Size",E388&gt;=3,"Large Family Size")</f>
        <v>Small Family Size non-smoker</v>
      </c>
      <c r="S388" cm="1">
        <f t="array" ref="S388">_xlfn.IFS(R388="Small Family Size smoker",1,R388="Small Family Size non-smoker",2,R388="Normal Family Size",3,R388="Large Family Size",4)</f>
        <v>2</v>
      </c>
      <c r="T388" s="1" t="str">
        <f t="shared" si="12"/>
        <v>Above Average</v>
      </c>
      <c r="U388" s="2">
        <f t="shared" si="13"/>
        <v>1</v>
      </c>
      <c r="V388" t="str" cm="1">
        <f t="array" ref="V388">_xlfn.IFS(AND(K388="Small Family Size",U388=1),"SFS_AA",AND(K388="Small Family Size",U388=0),"SFS_BA",AND(K388="Normal Family Size",OR(U388=1,U388=0)),"NFS",AND(K388="Large Family Size",OR(U388=1,U388=0)),"LFS")</f>
        <v>SFS_AA</v>
      </c>
      <c r="W388" cm="1">
        <f t="array" ref="W388">_xlfn.IFS(V388="SFS_BA",1,V388="SFS_AA",2,V388="NFS",3,V388="LFS",4)</f>
        <v>2</v>
      </c>
      <c r="Y388" s="1"/>
    </row>
    <row r="389" spans="1:25" x14ac:dyDescent="0.45">
      <c r="A389">
        <v>270</v>
      </c>
      <c r="B389">
        <v>58</v>
      </c>
      <c r="C389" t="s">
        <v>17</v>
      </c>
      <c r="D389">
        <v>29</v>
      </c>
      <c r="E389">
        <v>0</v>
      </c>
      <c r="F389" t="s">
        <v>24</v>
      </c>
      <c r="G389" t="s">
        <v>19</v>
      </c>
      <c r="H389">
        <v>11842.44</v>
      </c>
      <c r="I389" t="str" cm="1">
        <f t="array" ref="I389">_xlfn.IFS(D389&lt;18.5,"Underweight",AND(D389&gt;=18.5,D389&lt;=24.9),"Normal weight",AND(D389&gt;=25,D389&lt;=29.9),"Overweight",D389&gt;=30,"Obese")</f>
        <v>Overweight</v>
      </c>
      <c r="J389" cm="1">
        <f t="array" ref="J389">_xlfn.IFS(I389="Underweight",1,I389="Normal weight",2,I389="Overweight",3,I389="Obese",4)</f>
        <v>3</v>
      </c>
      <c r="K389" t="str" cm="1">
        <f t="array" ref="K389">_xlfn.IFS(E389=0,"Small Family Size",AND(E389&gt;=1,E389&lt;=2),"Normal Family Size",E389&gt;=3,"Large Family Size")</f>
        <v>Small Family Size</v>
      </c>
      <c r="L389" cm="1">
        <f t="array" ref="L389">_xlfn.IFS(K389="Small Family Size",1,K389="Normal Family Size",2,K389="Large Family Size",3)</f>
        <v>1</v>
      </c>
      <c r="M389" cm="1">
        <f t="array" ref="M389">_xlfn.IFS(G389="southwest",1,G389="northwest",2,G389="southeast",3,G389="northeast",4)</f>
        <v>1</v>
      </c>
      <c r="N389" t="str" cm="1">
        <f t="array" ref="N389">_xlfn.IFS(AND(E390&gt;=0,E390&lt;=2),"Normal Family Size",E390&gt;=3,"Large Family Size")</f>
        <v>Normal Family Size</v>
      </c>
      <c r="P389" t="str" cm="1">
        <f t="array" ref="P389">_xlfn.IFS(AND(E389=0,C389="female"),"Small Family Size Female",AND(E389=0,C389="male"),"Small Family Size Male",AND(E389&gt;=1,E389&lt;=2),"Normal Family Size",E389&gt;=3,"Large Family Size")</f>
        <v>Small Family Size Female</v>
      </c>
      <c r="Q389" cm="1">
        <f t="array" ref="Q389">_xlfn.IFS(P389="Small Family Size Female",1,P389="Small Family Size Male",2,P389="Normal Family Size",3,P389="Large Family Size",4)</f>
        <v>1</v>
      </c>
      <c r="R389" t="str" cm="1">
        <f t="array" ref="R389">_xlfn.IFS(AND(E389=0,F389="yes"),"Small Family Size smoker",AND(E389=0,F389="no"),"Small Family Size non-smoker",AND(E389&gt;=1,E389&lt;=2),"Normal Family Size",E389&gt;=3,"Large Family Size")</f>
        <v>Small Family Size non-smoker</v>
      </c>
      <c r="S389" cm="1">
        <f t="array" ref="S389">_xlfn.IFS(R389="Small Family Size smoker",1,R389="Small Family Size non-smoker",2,R389="Normal Family Size",3,R389="Large Family Size",4)</f>
        <v>2</v>
      </c>
      <c r="T389" s="1" t="str">
        <f t="shared" si="12"/>
        <v>Above Average</v>
      </c>
      <c r="U389" s="2">
        <f t="shared" si="13"/>
        <v>1</v>
      </c>
      <c r="V389" t="str" cm="1">
        <f t="array" ref="V389">_xlfn.IFS(AND(K389="Small Family Size",U389=1),"SFS_AA",AND(K389="Small Family Size",U389=0),"SFS_BA",AND(K389="Normal Family Size",OR(U389=1,U389=0)),"NFS",AND(K389="Large Family Size",OR(U389=1,U389=0)),"LFS")</f>
        <v>SFS_AA</v>
      </c>
      <c r="W389" cm="1">
        <f t="array" ref="W389">_xlfn.IFS(V389="SFS_BA",1,V389="SFS_AA",2,V389="NFS",3,V389="LFS",4)</f>
        <v>2</v>
      </c>
      <c r="Y389" s="1"/>
    </row>
    <row r="390" spans="1:25" x14ac:dyDescent="0.45">
      <c r="A390">
        <v>268</v>
      </c>
      <c r="B390">
        <v>61</v>
      </c>
      <c r="C390" t="s">
        <v>17</v>
      </c>
      <c r="D390">
        <v>35.9</v>
      </c>
      <c r="E390">
        <v>0</v>
      </c>
      <c r="F390" t="s">
        <v>24</v>
      </c>
      <c r="G390" t="s">
        <v>22</v>
      </c>
      <c r="H390">
        <v>13635.64</v>
      </c>
      <c r="I390" t="str" cm="1">
        <f t="array" ref="I390">_xlfn.IFS(D390&lt;18.5,"Underweight",AND(D390&gt;=18.5,D390&lt;=24.9),"Normal weight",AND(D390&gt;=25,D390&lt;=29.9),"Overweight",D390&gt;=30,"Obese")</f>
        <v>Obese</v>
      </c>
      <c r="J390" cm="1">
        <f t="array" ref="J390">_xlfn.IFS(I390="Underweight",1,I390="Normal weight",2,I390="Overweight",3,I390="Obese",4)</f>
        <v>4</v>
      </c>
      <c r="K390" t="str" cm="1">
        <f t="array" ref="K390">_xlfn.IFS(E390=0,"Small Family Size",AND(E390&gt;=1,E390&lt;=2),"Normal Family Size",E390&gt;=3,"Large Family Size")</f>
        <v>Small Family Size</v>
      </c>
      <c r="L390" cm="1">
        <f t="array" ref="L390">_xlfn.IFS(K390="Small Family Size",1,K390="Normal Family Size",2,K390="Large Family Size",3)</f>
        <v>1</v>
      </c>
      <c r="M390" cm="1">
        <f t="array" ref="M390">_xlfn.IFS(G390="southwest",1,G390="northwest",2,G390="southeast",3,G390="northeast",4)</f>
        <v>4</v>
      </c>
      <c r="N390" t="str" cm="1">
        <f t="array" ref="N390">_xlfn.IFS(AND(E391&gt;=0,E391&lt;=2),"Normal Family Size",E391&gt;=3,"Large Family Size")</f>
        <v>Normal Family Size</v>
      </c>
      <c r="P390" t="str" cm="1">
        <f t="array" ref="P390">_xlfn.IFS(AND(E390=0,C390="female"),"Small Family Size Female",AND(E390=0,C390="male"),"Small Family Size Male",AND(E390&gt;=1,E390&lt;=2),"Normal Family Size",E390&gt;=3,"Large Family Size")</f>
        <v>Small Family Size Female</v>
      </c>
      <c r="Q390" cm="1">
        <f t="array" ref="Q390">_xlfn.IFS(P390="Small Family Size Female",1,P390="Small Family Size Male",2,P390="Normal Family Size",3,P390="Large Family Size",4)</f>
        <v>1</v>
      </c>
      <c r="R390" t="str" cm="1">
        <f t="array" ref="R390">_xlfn.IFS(AND(E390=0,F390="yes"),"Small Family Size smoker",AND(E390=0,F390="no"),"Small Family Size non-smoker",AND(E390&gt;=1,E390&lt;=2),"Normal Family Size",E390&gt;=3,"Large Family Size")</f>
        <v>Small Family Size non-smoker</v>
      </c>
      <c r="S390" cm="1">
        <f t="array" ref="S390">_xlfn.IFS(R390="Small Family Size smoker",1,R390="Small Family Size non-smoker",2,R390="Normal Family Size",3,R390="Large Family Size",4)</f>
        <v>2</v>
      </c>
      <c r="T390" s="1" t="str">
        <f t="shared" si="12"/>
        <v>Above Average</v>
      </c>
      <c r="U390" s="2">
        <f t="shared" si="13"/>
        <v>1</v>
      </c>
      <c r="V390" t="str" cm="1">
        <f t="array" ref="V390">_xlfn.IFS(AND(K390="Small Family Size",U390=1),"SFS_AA",AND(K390="Small Family Size",U390=0),"SFS_BA",AND(K390="Normal Family Size",OR(U390=1,U390=0)),"NFS",AND(K390="Large Family Size",OR(U390=1,U390=0)),"LFS")</f>
        <v>SFS_AA</v>
      </c>
      <c r="W390" cm="1">
        <f t="array" ref="W390">_xlfn.IFS(V390="SFS_BA",1,V390="SFS_AA",2,V390="NFS",3,V390="LFS",4)</f>
        <v>2</v>
      </c>
      <c r="Y390" s="1"/>
    </row>
    <row r="391" spans="1:25" x14ac:dyDescent="0.45">
      <c r="A391">
        <v>264</v>
      </c>
      <c r="B391">
        <v>58</v>
      </c>
      <c r="C391" t="s">
        <v>17</v>
      </c>
      <c r="D391">
        <v>27.2</v>
      </c>
      <c r="E391">
        <v>0</v>
      </c>
      <c r="F391" t="s">
        <v>24</v>
      </c>
      <c r="G391" t="s">
        <v>20</v>
      </c>
      <c r="H391">
        <v>12222.9</v>
      </c>
      <c r="I391" t="str" cm="1">
        <f t="array" ref="I391">_xlfn.IFS(D391&lt;18.5,"Underweight",AND(D391&gt;=18.5,D391&lt;=24.9),"Normal weight",AND(D391&gt;=25,D391&lt;=29.9),"Overweight",D391&gt;=30,"Obese")</f>
        <v>Overweight</v>
      </c>
      <c r="J391" cm="1">
        <f t="array" ref="J391">_xlfn.IFS(I391="Underweight",1,I391="Normal weight",2,I391="Overweight",3,I391="Obese",4)</f>
        <v>3</v>
      </c>
      <c r="K391" t="str" cm="1">
        <f t="array" ref="K391">_xlfn.IFS(E391=0,"Small Family Size",AND(E391&gt;=1,E391&lt;=2),"Normal Family Size",E391&gt;=3,"Large Family Size")</f>
        <v>Small Family Size</v>
      </c>
      <c r="L391" cm="1">
        <f t="array" ref="L391">_xlfn.IFS(K391="Small Family Size",1,K391="Normal Family Size",2,K391="Large Family Size",3)</f>
        <v>1</v>
      </c>
      <c r="M391" cm="1">
        <f t="array" ref="M391">_xlfn.IFS(G391="southwest",1,G391="northwest",2,G391="southeast",3,G391="northeast",4)</f>
        <v>2</v>
      </c>
      <c r="N391" t="str" cm="1">
        <f t="array" ref="N391">_xlfn.IFS(AND(E392&gt;=0,E392&lt;=2),"Normal Family Size",E392&gt;=3,"Large Family Size")</f>
        <v>Normal Family Size</v>
      </c>
      <c r="P391" t="str" cm="1">
        <f t="array" ref="P391">_xlfn.IFS(AND(E391=0,C391="female"),"Small Family Size Female",AND(E391=0,C391="male"),"Small Family Size Male",AND(E391&gt;=1,E391&lt;=2),"Normal Family Size",E391&gt;=3,"Large Family Size")</f>
        <v>Small Family Size Female</v>
      </c>
      <c r="Q391" cm="1">
        <f t="array" ref="Q391">_xlfn.IFS(P391="Small Family Size Female",1,P391="Small Family Size Male",2,P391="Normal Family Size",3,P391="Large Family Size",4)</f>
        <v>1</v>
      </c>
      <c r="R391" t="str" cm="1">
        <f t="array" ref="R391">_xlfn.IFS(AND(E391=0,F391="yes"),"Small Family Size smoker",AND(E391=0,F391="no"),"Small Family Size non-smoker",AND(E391&gt;=1,E391&lt;=2),"Normal Family Size",E391&gt;=3,"Large Family Size")</f>
        <v>Small Family Size non-smoker</v>
      </c>
      <c r="S391" cm="1">
        <f t="array" ref="S391">_xlfn.IFS(R391="Small Family Size smoker",1,R391="Small Family Size non-smoker",2,R391="Normal Family Size",3,R391="Large Family Size",4)</f>
        <v>2</v>
      </c>
      <c r="T391" s="1" t="str">
        <f t="shared" si="12"/>
        <v>Above Average</v>
      </c>
      <c r="U391" s="2">
        <f t="shared" si="13"/>
        <v>1</v>
      </c>
      <c r="V391" t="str" cm="1">
        <f t="array" ref="V391">_xlfn.IFS(AND(K391="Small Family Size",U391=1),"SFS_AA",AND(K391="Small Family Size",U391=0),"SFS_BA",AND(K391="Normal Family Size",OR(U391=1,U391=0)),"NFS",AND(K391="Large Family Size",OR(U391=1,U391=0)),"LFS")</f>
        <v>SFS_AA</v>
      </c>
      <c r="W391" cm="1">
        <f t="array" ref="W391">_xlfn.IFS(V391="SFS_BA",1,V391="SFS_AA",2,V391="NFS",3,V391="LFS",4)</f>
        <v>2</v>
      </c>
      <c r="Y391" s="1"/>
    </row>
    <row r="392" spans="1:25" x14ac:dyDescent="0.45">
      <c r="A392">
        <v>255</v>
      </c>
      <c r="B392">
        <v>54</v>
      </c>
      <c r="C392" t="s">
        <v>17</v>
      </c>
      <c r="D392">
        <v>32.700000000000003</v>
      </c>
      <c r="E392">
        <v>0</v>
      </c>
      <c r="F392" t="s">
        <v>24</v>
      </c>
      <c r="G392" t="s">
        <v>22</v>
      </c>
      <c r="H392">
        <v>10923.93</v>
      </c>
      <c r="I392" t="str" cm="1">
        <f t="array" ref="I392">_xlfn.IFS(D392&lt;18.5,"Underweight",AND(D392&gt;=18.5,D392&lt;=24.9),"Normal weight",AND(D392&gt;=25,D392&lt;=29.9),"Overweight",D392&gt;=30,"Obese")</f>
        <v>Obese</v>
      </c>
      <c r="J392" cm="1">
        <f t="array" ref="J392">_xlfn.IFS(I392="Underweight",1,I392="Normal weight",2,I392="Overweight",3,I392="Obese",4)</f>
        <v>4</v>
      </c>
      <c r="K392" t="str" cm="1">
        <f t="array" ref="K392">_xlfn.IFS(E392=0,"Small Family Size",AND(E392&gt;=1,E392&lt;=2),"Normal Family Size",E392&gt;=3,"Large Family Size")</f>
        <v>Small Family Size</v>
      </c>
      <c r="L392" cm="1">
        <f t="array" ref="L392">_xlfn.IFS(K392="Small Family Size",1,K392="Normal Family Size",2,K392="Large Family Size",3)</f>
        <v>1</v>
      </c>
      <c r="M392" cm="1">
        <f t="array" ref="M392">_xlfn.IFS(G392="southwest",1,G392="northwest",2,G392="southeast",3,G392="northeast",4)</f>
        <v>4</v>
      </c>
      <c r="N392" t="str" cm="1">
        <f t="array" ref="N392">_xlfn.IFS(AND(E393&gt;=0,E393&lt;=2),"Normal Family Size",E393&gt;=3,"Large Family Size")</f>
        <v>Normal Family Size</v>
      </c>
      <c r="P392" t="str" cm="1">
        <f t="array" ref="P392">_xlfn.IFS(AND(E392=0,C392="female"),"Small Family Size Female",AND(E392=0,C392="male"),"Small Family Size Male",AND(E392&gt;=1,E392&lt;=2),"Normal Family Size",E392&gt;=3,"Large Family Size")</f>
        <v>Small Family Size Female</v>
      </c>
      <c r="Q392" cm="1">
        <f t="array" ref="Q392">_xlfn.IFS(P392="Small Family Size Female",1,P392="Small Family Size Male",2,P392="Normal Family Size",3,P392="Large Family Size",4)</f>
        <v>1</v>
      </c>
      <c r="R392" t="str" cm="1">
        <f t="array" ref="R392">_xlfn.IFS(AND(E392=0,F392="yes"),"Small Family Size smoker",AND(E392=0,F392="no"),"Small Family Size non-smoker",AND(E392&gt;=1,E392&lt;=2),"Normal Family Size",E392&gt;=3,"Large Family Size")</f>
        <v>Small Family Size non-smoker</v>
      </c>
      <c r="S392" cm="1">
        <f t="array" ref="S392">_xlfn.IFS(R392="Small Family Size smoker",1,R392="Small Family Size non-smoker",2,R392="Normal Family Size",3,R392="Large Family Size",4)</f>
        <v>2</v>
      </c>
      <c r="T392" s="1" t="str">
        <f t="shared" si="12"/>
        <v>Above Average</v>
      </c>
      <c r="U392" s="2">
        <f t="shared" si="13"/>
        <v>1</v>
      </c>
      <c r="V392" t="str" cm="1">
        <f t="array" ref="V392">_xlfn.IFS(AND(K392="Small Family Size",U392=1),"SFS_AA",AND(K392="Small Family Size",U392=0),"SFS_BA",AND(K392="Normal Family Size",OR(U392=1,U392=0)),"NFS",AND(K392="Large Family Size",OR(U392=1,U392=0)),"LFS")</f>
        <v>SFS_AA</v>
      </c>
      <c r="W392" cm="1">
        <f t="array" ref="W392">_xlfn.IFS(V392="SFS_BA",1,V392="SFS_AA",2,V392="NFS",3,V392="LFS",4)</f>
        <v>2</v>
      </c>
      <c r="Y392" s="1"/>
    </row>
    <row r="393" spans="1:25" x14ac:dyDescent="0.45">
      <c r="A393">
        <v>253</v>
      </c>
      <c r="B393">
        <v>25</v>
      </c>
      <c r="C393" t="s">
        <v>17</v>
      </c>
      <c r="D393">
        <v>41.3</v>
      </c>
      <c r="E393">
        <v>0</v>
      </c>
      <c r="F393" t="s">
        <v>24</v>
      </c>
      <c r="G393" t="s">
        <v>22</v>
      </c>
      <c r="H393">
        <v>17878.900000000001</v>
      </c>
      <c r="I393" t="str" cm="1">
        <f t="array" ref="I393">_xlfn.IFS(D393&lt;18.5,"Underweight",AND(D393&gt;=18.5,D393&lt;=24.9),"Normal weight",AND(D393&gt;=25,D393&lt;=29.9),"Overweight",D393&gt;=30,"Obese")</f>
        <v>Obese</v>
      </c>
      <c r="J393" cm="1">
        <f t="array" ref="J393">_xlfn.IFS(I393="Underweight",1,I393="Normal weight",2,I393="Overweight",3,I393="Obese",4)</f>
        <v>4</v>
      </c>
      <c r="K393" t="str" cm="1">
        <f t="array" ref="K393">_xlfn.IFS(E393=0,"Small Family Size",AND(E393&gt;=1,E393&lt;=2),"Normal Family Size",E393&gt;=3,"Large Family Size")</f>
        <v>Small Family Size</v>
      </c>
      <c r="L393" cm="1">
        <f t="array" ref="L393">_xlfn.IFS(K393="Small Family Size",1,K393="Normal Family Size",2,K393="Large Family Size",3)</f>
        <v>1</v>
      </c>
      <c r="M393" cm="1">
        <f t="array" ref="M393">_xlfn.IFS(G393="southwest",1,G393="northwest",2,G393="southeast",3,G393="northeast",4)</f>
        <v>4</v>
      </c>
      <c r="N393" t="str" cm="1">
        <f t="array" ref="N393">_xlfn.IFS(AND(E394&gt;=0,E394&lt;=2),"Normal Family Size",E394&gt;=3,"Large Family Size")</f>
        <v>Normal Family Size</v>
      </c>
      <c r="P393" t="str" cm="1">
        <f t="array" ref="P393">_xlfn.IFS(AND(E393=0,C393="female"),"Small Family Size Female",AND(E393=0,C393="male"),"Small Family Size Male",AND(E393&gt;=1,E393&lt;=2),"Normal Family Size",E393&gt;=3,"Large Family Size")</f>
        <v>Small Family Size Female</v>
      </c>
      <c r="Q393" cm="1">
        <f t="array" ref="Q393">_xlfn.IFS(P393="Small Family Size Female",1,P393="Small Family Size Male",2,P393="Normal Family Size",3,P393="Large Family Size",4)</f>
        <v>1</v>
      </c>
      <c r="R393" t="str" cm="1">
        <f t="array" ref="R393">_xlfn.IFS(AND(E393=0,F393="yes"),"Small Family Size smoker",AND(E393=0,F393="no"),"Small Family Size non-smoker",AND(E393&gt;=1,E393&lt;=2),"Normal Family Size",E393&gt;=3,"Large Family Size")</f>
        <v>Small Family Size non-smoker</v>
      </c>
      <c r="S393" cm="1">
        <f t="array" ref="S393">_xlfn.IFS(R393="Small Family Size smoker",1,R393="Small Family Size non-smoker",2,R393="Normal Family Size",3,R393="Large Family Size",4)</f>
        <v>2</v>
      </c>
      <c r="T393" s="1" t="str">
        <f t="shared" si="12"/>
        <v>Above Average</v>
      </c>
      <c r="U393" s="2">
        <f t="shared" si="13"/>
        <v>1</v>
      </c>
      <c r="V393" t="str" cm="1">
        <f t="array" ref="V393">_xlfn.IFS(AND(K393="Small Family Size",U393=1),"SFS_AA",AND(K393="Small Family Size",U393=0),"SFS_BA",AND(K393="Normal Family Size",OR(U393=1,U393=0)),"NFS",AND(K393="Large Family Size",OR(U393=1,U393=0)),"LFS")</f>
        <v>SFS_AA</v>
      </c>
      <c r="W393" cm="1">
        <f t="array" ref="W393">_xlfn.IFS(V393="SFS_BA",1,V393="SFS_AA",2,V393="NFS",3,V393="LFS",4)</f>
        <v>2</v>
      </c>
      <c r="Y393" s="1"/>
    </row>
    <row r="394" spans="1:25" x14ac:dyDescent="0.45">
      <c r="A394">
        <v>248</v>
      </c>
      <c r="B394">
        <v>63</v>
      </c>
      <c r="C394" t="s">
        <v>17</v>
      </c>
      <c r="D394">
        <v>36.299999999999997</v>
      </c>
      <c r="E394">
        <v>0</v>
      </c>
      <c r="F394" t="s">
        <v>24</v>
      </c>
      <c r="G394" t="s">
        <v>21</v>
      </c>
      <c r="H394">
        <v>13887.2</v>
      </c>
      <c r="I394" t="str" cm="1">
        <f t="array" ref="I394">_xlfn.IFS(D394&lt;18.5,"Underweight",AND(D394&gt;=18.5,D394&lt;=24.9),"Normal weight",AND(D394&gt;=25,D394&lt;=29.9),"Overweight",D394&gt;=30,"Obese")</f>
        <v>Obese</v>
      </c>
      <c r="J394" cm="1">
        <f t="array" ref="J394">_xlfn.IFS(I394="Underweight",1,I394="Normal weight",2,I394="Overweight",3,I394="Obese",4)</f>
        <v>4</v>
      </c>
      <c r="K394" t="str" cm="1">
        <f t="array" ref="K394">_xlfn.IFS(E394=0,"Small Family Size",AND(E394&gt;=1,E394&lt;=2),"Normal Family Size",E394&gt;=3,"Large Family Size")</f>
        <v>Small Family Size</v>
      </c>
      <c r="L394" cm="1">
        <f t="array" ref="L394">_xlfn.IFS(K394="Small Family Size",1,K394="Normal Family Size",2,K394="Large Family Size",3)</f>
        <v>1</v>
      </c>
      <c r="M394" cm="1">
        <f t="array" ref="M394">_xlfn.IFS(G394="southwest",1,G394="northwest",2,G394="southeast",3,G394="northeast",4)</f>
        <v>3</v>
      </c>
      <c r="N394" t="str" cm="1">
        <f t="array" ref="N394">_xlfn.IFS(AND(E395&gt;=0,E395&lt;=2),"Normal Family Size",E395&gt;=3,"Large Family Size")</f>
        <v>Normal Family Size</v>
      </c>
      <c r="P394" t="str" cm="1">
        <f t="array" ref="P394">_xlfn.IFS(AND(E394=0,C394="female"),"Small Family Size Female",AND(E394=0,C394="male"),"Small Family Size Male",AND(E394&gt;=1,E394&lt;=2),"Normal Family Size",E394&gt;=3,"Large Family Size")</f>
        <v>Small Family Size Female</v>
      </c>
      <c r="Q394" cm="1">
        <f t="array" ref="Q394">_xlfn.IFS(P394="Small Family Size Female",1,P394="Small Family Size Male",2,P394="Normal Family Size",3,P394="Large Family Size",4)</f>
        <v>1</v>
      </c>
      <c r="R394" t="str" cm="1">
        <f t="array" ref="R394">_xlfn.IFS(AND(E394=0,F394="yes"),"Small Family Size smoker",AND(E394=0,F394="no"),"Small Family Size non-smoker",AND(E394&gt;=1,E394&lt;=2),"Normal Family Size",E394&gt;=3,"Large Family Size")</f>
        <v>Small Family Size non-smoker</v>
      </c>
      <c r="S394" cm="1">
        <f t="array" ref="S394">_xlfn.IFS(R394="Small Family Size smoker",1,R394="Small Family Size non-smoker",2,R394="Normal Family Size",3,R394="Large Family Size",4)</f>
        <v>2</v>
      </c>
      <c r="T394" s="1" t="str">
        <f t="shared" si="12"/>
        <v>Above Average</v>
      </c>
      <c r="U394" s="2">
        <f t="shared" si="13"/>
        <v>1</v>
      </c>
      <c r="V394" t="str" cm="1">
        <f t="array" ref="V394">_xlfn.IFS(AND(K394="Small Family Size",U394=1),"SFS_AA",AND(K394="Small Family Size",U394=0),"SFS_BA",AND(K394="Normal Family Size",OR(U394=1,U394=0)),"NFS",AND(K394="Large Family Size",OR(U394=1,U394=0)),"LFS")</f>
        <v>SFS_AA</v>
      </c>
      <c r="W394" cm="1">
        <f t="array" ref="W394">_xlfn.IFS(V394="SFS_BA",1,V394="SFS_AA",2,V394="NFS",3,V394="LFS",4)</f>
        <v>2</v>
      </c>
      <c r="Y394" s="1"/>
    </row>
    <row r="395" spans="1:25" x14ac:dyDescent="0.45">
      <c r="A395">
        <v>242</v>
      </c>
      <c r="B395">
        <v>62</v>
      </c>
      <c r="C395" t="s">
        <v>17</v>
      </c>
      <c r="D395">
        <v>31.7</v>
      </c>
      <c r="E395">
        <v>0</v>
      </c>
      <c r="F395" t="s">
        <v>24</v>
      </c>
      <c r="G395" t="s">
        <v>22</v>
      </c>
      <c r="H395">
        <v>14043.48</v>
      </c>
      <c r="I395" t="str" cm="1">
        <f t="array" ref="I395">_xlfn.IFS(D395&lt;18.5,"Underweight",AND(D395&gt;=18.5,D395&lt;=24.9),"Normal weight",AND(D395&gt;=25,D395&lt;=29.9),"Overweight",D395&gt;=30,"Obese")</f>
        <v>Obese</v>
      </c>
      <c r="J395" cm="1">
        <f t="array" ref="J395">_xlfn.IFS(I395="Underweight",1,I395="Normal weight",2,I395="Overweight",3,I395="Obese",4)</f>
        <v>4</v>
      </c>
      <c r="K395" t="str" cm="1">
        <f t="array" ref="K395">_xlfn.IFS(E395=0,"Small Family Size",AND(E395&gt;=1,E395&lt;=2),"Normal Family Size",E395&gt;=3,"Large Family Size")</f>
        <v>Small Family Size</v>
      </c>
      <c r="L395" cm="1">
        <f t="array" ref="L395">_xlfn.IFS(K395="Small Family Size",1,K395="Normal Family Size",2,K395="Large Family Size",3)</f>
        <v>1</v>
      </c>
      <c r="M395" cm="1">
        <f t="array" ref="M395">_xlfn.IFS(G395="southwest",1,G395="northwest",2,G395="southeast",3,G395="northeast",4)</f>
        <v>4</v>
      </c>
      <c r="N395" t="str" cm="1">
        <f t="array" ref="N395">_xlfn.IFS(AND(E396&gt;=0,E396&lt;=2),"Normal Family Size",E396&gt;=3,"Large Family Size")</f>
        <v>Normal Family Size</v>
      </c>
      <c r="P395" t="str" cm="1">
        <f t="array" ref="P395">_xlfn.IFS(AND(E395=0,C395="female"),"Small Family Size Female",AND(E395=0,C395="male"),"Small Family Size Male",AND(E395&gt;=1,E395&lt;=2),"Normal Family Size",E395&gt;=3,"Large Family Size")</f>
        <v>Small Family Size Female</v>
      </c>
      <c r="Q395" cm="1">
        <f t="array" ref="Q395">_xlfn.IFS(P395="Small Family Size Female",1,P395="Small Family Size Male",2,P395="Normal Family Size",3,P395="Large Family Size",4)</f>
        <v>1</v>
      </c>
      <c r="R395" t="str" cm="1">
        <f t="array" ref="R395">_xlfn.IFS(AND(E395=0,F395="yes"),"Small Family Size smoker",AND(E395=0,F395="no"),"Small Family Size non-smoker",AND(E395&gt;=1,E395&lt;=2),"Normal Family Size",E395&gt;=3,"Large Family Size")</f>
        <v>Small Family Size non-smoker</v>
      </c>
      <c r="S395" cm="1">
        <f t="array" ref="S395">_xlfn.IFS(R395="Small Family Size smoker",1,R395="Small Family Size non-smoker",2,R395="Normal Family Size",3,R395="Large Family Size",4)</f>
        <v>2</v>
      </c>
      <c r="T395" s="1" t="str">
        <f t="shared" si="12"/>
        <v>Above Average</v>
      </c>
      <c r="U395" s="2">
        <f t="shared" si="13"/>
        <v>1</v>
      </c>
      <c r="V395" t="str" cm="1">
        <f t="array" ref="V395">_xlfn.IFS(AND(K395="Small Family Size",U395=1),"SFS_AA",AND(K395="Small Family Size",U395=0),"SFS_BA",AND(K395="Normal Family Size",OR(U395=1,U395=0)),"NFS",AND(K395="Large Family Size",OR(U395=1,U395=0)),"LFS")</f>
        <v>SFS_AA</v>
      </c>
      <c r="W395" cm="1">
        <f t="array" ref="W395">_xlfn.IFS(V395="SFS_BA",1,V395="SFS_AA",2,V395="NFS",3,V395="LFS",4)</f>
        <v>2</v>
      </c>
      <c r="Y395" s="1"/>
    </row>
    <row r="396" spans="1:25" x14ac:dyDescent="0.45">
      <c r="A396">
        <v>240</v>
      </c>
      <c r="B396">
        <v>18</v>
      </c>
      <c r="C396" t="s">
        <v>17</v>
      </c>
      <c r="D396">
        <v>33.9</v>
      </c>
      <c r="E396">
        <v>0</v>
      </c>
      <c r="F396" t="s">
        <v>24</v>
      </c>
      <c r="G396" t="s">
        <v>21</v>
      </c>
      <c r="H396">
        <v>11482.63</v>
      </c>
      <c r="I396" t="str" cm="1">
        <f t="array" ref="I396">_xlfn.IFS(D396&lt;18.5,"Underweight",AND(D396&gt;=18.5,D396&lt;=24.9),"Normal weight",AND(D396&gt;=25,D396&lt;=29.9),"Overweight",D396&gt;=30,"Obese")</f>
        <v>Obese</v>
      </c>
      <c r="J396" cm="1">
        <f t="array" ref="J396">_xlfn.IFS(I396="Underweight",1,I396="Normal weight",2,I396="Overweight",3,I396="Obese",4)</f>
        <v>4</v>
      </c>
      <c r="K396" t="str" cm="1">
        <f t="array" ref="K396">_xlfn.IFS(E396=0,"Small Family Size",AND(E396&gt;=1,E396&lt;=2),"Normal Family Size",E396&gt;=3,"Large Family Size")</f>
        <v>Small Family Size</v>
      </c>
      <c r="L396" cm="1">
        <f t="array" ref="L396">_xlfn.IFS(K396="Small Family Size",1,K396="Normal Family Size",2,K396="Large Family Size",3)</f>
        <v>1</v>
      </c>
      <c r="M396" cm="1">
        <f t="array" ref="M396">_xlfn.IFS(G396="southwest",1,G396="northwest",2,G396="southeast",3,G396="northeast",4)</f>
        <v>3</v>
      </c>
      <c r="N396" t="str" cm="1">
        <f t="array" ref="N396">_xlfn.IFS(AND(E397&gt;=0,E397&lt;=2),"Normal Family Size",E397&gt;=3,"Large Family Size")</f>
        <v>Normal Family Size</v>
      </c>
      <c r="P396" t="str" cm="1">
        <f t="array" ref="P396">_xlfn.IFS(AND(E396=0,C396="female"),"Small Family Size Female",AND(E396=0,C396="male"),"Small Family Size Male",AND(E396&gt;=1,E396&lt;=2),"Normal Family Size",E396&gt;=3,"Large Family Size")</f>
        <v>Small Family Size Female</v>
      </c>
      <c r="Q396" cm="1">
        <f t="array" ref="Q396">_xlfn.IFS(P396="Small Family Size Female",1,P396="Small Family Size Male",2,P396="Normal Family Size",3,P396="Large Family Size",4)</f>
        <v>1</v>
      </c>
      <c r="R396" t="str" cm="1">
        <f t="array" ref="R396">_xlfn.IFS(AND(E396=0,F396="yes"),"Small Family Size smoker",AND(E396=0,F396="no"),"Small Family Size non-smoker",AND(E396&gt;=1,E396&lt;=2),"Normal Family Size",E396&gt;=3,"Large Family Size")</f>
        <v>Small Family Size non-smoker</v>
      </c>
      <c r="S396" cm="1">
        <f t="array" ref="S396">_xlfn.IFS(R396="Small Family Size smoker",1,R396="Small Family Size non-smoker",2,R396="Normal Family Size",3,R396="Large Family Size",4)</f>
        <v>2</v>
      </c>
      <c r="T396" s="1" t="str">
        <f t="shared" si="12"/>
        <v>Above Average</v>
      </c>
      <c r="U396" s="2">
        <f t="shared" si="13"/>
        <v>1</v>
      </c>
      <c r="V396" t="str" cm="1">
        <f t="array" ref="V396">_xlfn.IFS(AND(K396="Small Family Size",U396=1),"SFS_AA",AND(K396="Small Family Size",U396=0),"SFS_BA",AND(K396="Normal Family Size",OR(U396=1,U396=0)),"NFS",AND(K396="Large Family Size",OR(U396=1,U396=0)),"LFS")</f>
        <v>SFS_AA</v>
      </c>
      <c r="W396" cm="1">
        <f t="array" ref="W396">_xlfn.IFS(V396="SFS_BA",1,V396="SFS_AA",2,V396="Normal Family Size",3,V396="Large Family Size",4)</f>
        <v>2</v>
      </c>
      <c r="Y396" s="1"/>
    </row>
    <row r="397" spans="1:25" x14ac:dyDescent="0.45">
      <c r="A397">
        <v>238</v>
      </c>
      <c r="B397">
        <v>51</v>
      </c>
      <c r="C397" t="s">
        <v>17</v>
      </c>
      <c r="D397">
        <v>33.9</v>
      </c>
      <c r="E397">
        <v>0</v>
      </c>
      <c r="F397" t="s">
        <v>24</v>
      </c>
      <c r="G397" t="s">
        <v>22</v>
      </c>
      <c r="H397">
        <v>9866.2999999999993</v>
      </c>
      <c r="I397" t="str" cm="1">
        <f t="array" ref="I397">_xlfn.IFS(D397&lt;18.5,"Underweight",AND(D397&gt;=18.5,D397&lt;=24.9),"Normal weight",AND(D397&gt;=25,D397&lt;=29.9),"Overweight",D397&gt;=30,"Obese")</f>
        <v>Obese</v>
      </c>
      <c r="J397" cm="1">
        <f t="array" ref="J397">_xlfn.IFS(I397="Underweight",1,I397="Normal weight",2,I397="Overweight",3,I397="Obese",4)</f>
        <v>4</v>
      </c>
      <c r="K397" t="str" cm="1">
        <f t="array" ref="K397">_xlfn.IFS(E397=0,"Small Family Size",AND(E397&gt;=1,E397&lt;=2),"Normal Family Size",E397&gt;=3,"Large Family Size")</f>
        <v>Small Family Size</v>
      </c>
      <c r="L397" cm="1">
        <f t="array" ref="L397">_xlfn.IFS(K397="Small Family Size",1,K397="Normal Family Size",2,K397="Large Family Size",3)</f>
        <v>1</v>
      </c>
      <c r="M397" cm="1">
        <f t="array" ref="M397">_xlfn.IFS(G397="southwest",1,G397="northwest",2,G397="southeast",3,G397="northeast",4)</f>
        <v>4</v>
      </c>
      <c r="N397" t="str" cm="1">
        <f t="array" ref="N397">_xlfn.IFS(AND(E398&gt;=0,E398&lt;=2),"Normal Family Size",E398&gt;=3,"Large Family Size")</f>
        <v>Normal Family Size</v>
      </c>
      <c r="P397" t="str" cm="1">
        <f t="array" ref="P397">_xlfn.IFS(AND(E397=0,C397="female"),"Small Family Size Female",AND(E397=0,C397="male"),"Small Family Size Male",AND(E397&gt;=1,E397&lt;=2),"Normal Family Size",E397&gt;=3,"Large Family Size")</f>
        <v>Small Family Size Female</v>
      </c>
      <c r="Q397" cm="1">
        <f t="array" ref="Q397">_xlfn.IFS(P397="Small Family Size Female",1,P397="Small Family Size Male",2,P397="Normal Family Size",3,P397="Large Family Size",4)</f>
        <v>1</v>
      </c>
      <c r="R397" t="str" cm="1">
        <f t="array" ref="R397">_xlfn.IFS(AND(E397=0,F397="yes"),"Small Family Size smoker",AND(E397=0,F397="no"),"Small Family Size non-smoker",AND(E397&gt;=1,E397&lt;=2),"Normal Family Size",E397&gt;=3,"Large Family Size")</f>
        <v>Small Family Size non-smoker</v>
      </c>
      <c r="S397" cm="1">
        <f t="array" ref="S397">_xlfn.IFS(R397="Small Family Size smoker",1,R397="Small Family Size non-smoker",2,R397="Normal Family Size",3,R397="Large Family Size",4)</f>
        <v>2</v>
      </c>
      <c r="T397" s="1" t="str">
        <f t="shared" si="12"/>
        <v>Above Average</v>
      </c>
      <c r="U397" s="2">
        <f t="shared" si="13"/>
        <v>1</v>
      </c>
      <c r="V397" t="str" cm="1">
        <f t="array" ref="V397">_xlfn.IFS(AND(K397="Small Family Size",U397=1),"SFS_AA",AND(K397="Small Family Size",U397=0),"SFS_BA",AND(K397="Normal Family Size",OR(U397=1,U397=0)),"NFS",AND(K397="Large Family Size",OR(U397=1,U397=0)),"LFS")</f>
        <v>SFS_AA</v>
      </c>
      <c r="W397" cm="1">
        <f t="array" ref="W397">_xlfn.IFS(V397="SFS_BA",1,V397="SFS_AA",2,V397="Normal Family Size",3,V397="Large Family Size",4)</f>
        <v>2</v>
      </c>
      <c r="Y397" s="1"/>
    </row>
    <row r="398" spans="1:25" x14ac:dyDescent="0.45">
      <c r="A398">
        <v>235</v>
      </c>
      <c r="B398">
        <v>57</v>
      </c>
      <c r="C398" t="s">
        <v>17</v>
      </c>
      <c r="D398">
        <v>28.7</v>
      </c>
      <c r="E398">
        <v>0</v>
      </c>
      <c r="F398" t="s">
        <v>24</v>
      </c>
      <c r="G398" t="s">
        <v>19</v>
      </c>
      <c r="H398">
        <v>11455.28</v>
      </c>
      <c r="I398" t="str" cm="1">
        <f t="array" ref="I398">_xlfn.IFS(D398&lt;18.5,"Underweight",AND(D398&gt;=18.5,D398&lt;=24.9),"Normal weight",AND(D398&gt;=25,D398&lt;=29.9),"Overweight",D398&gt;=30,"Obese")</f>
        <v>Overweight</v>
      </c>
      <c r="J398" cm="1">
        <f t="array" ref="J398">_xlfn.IFS(I398="Underweight",1,I398="Normal weight",2,I398="Overweight",3,I398="Obese",4)</f>
        <v>3</v>
      </c>
      <c r="K398" t="str" cm="1">
        <f t="array" ref="K398">_xlfn.IFS(E398=0,"Small Family Size",AND(E398&gt;=1,E398&lt;=2),"Normal Family Size",E398&gt;=3,"Large Family Size")</f>
        <v>Small Family Size</v>
      </c>
      <c r="L398" cm="1">
        <f t="array" ref="L398">_xlfn.IFS(K398="Small Family Size",1,K398="Normal Family Size",2,K398="Large Family Size",3)</f>
        <v>1</v>
      </c>
      <c r="M398" cm="1">
        <f t="array" ref="M398">_xlfn.IFS(G398="southwest",1,G398="northwest",2,G398="southeast",3,G398="northeast",4)</f>
        <v>1</v>
      </c>
      <c r="N398" t="str" cm="1">
        <f t="array" ref="N398">_xlfn.IFS(AND(E399&gt;=0,E399&lt;=2),"Normal Family Size",E399&gt;=3,"Large Family Size")</f>
        <v>Normal Family Size</v>
      </c>
      <c r="P398" t="str" cm="1">
        <f t="array" ref="P398">_xlfn.IFS(AND(E398=0,C398="female"),"Small Family Size Female",AND(E398=0,C398="male"),"Small Family Size Male",AND(E398&gt;=1,E398&lt;=2),"Normal Family Size",E398&gt;=3,"Large Family Size")</f>
        <v>Small Family Size Female</v>
      </c>
      <c r="Q398" cm="1">
        <f t="array" ref="Q398">_xlfn.IFS(P398="Small Family Size Female",1,P398="Small Family Size Male",2,P398="Normal Family Size",3,P398="Large Family Size",4)</f>
        <v>1</v>
      </c>
      <c r="R398" t="str" cm="1">
        <f t="array" ref="R398">_xlfn.IFS(AND(E398=0,F398="yes"),"Small Family Size smoker",AND(E398=0,F398="no"),"Small Family Size non-smoker",AND(E398&gt;=1,E398&lt;=2),"Normal Family Size",E398&gt;=3,"Large Family Size")</f>
        <v>Small Family Size non-smoker</v>
      </c>
      <c r="S398" cm="1">
        <f t="array" ref="S398">_xlfn.IFS(R398="Small Family Size smoker",1,R398="Small Family Size non-smoker",2,R398="Normal Family Size",3,R398="Large Family Size",4)</f>
        <v>2</v>
      </c>
      <c r="T398" s="1" t="str">
        <f t="shared" si="12"/>
        <v>Above Average</v>
      </c>
      <c r="U398" s="2">
        <f t="shared" si="13"/>
        <v>1</v>
      </c>
      <c r="V398" t="str" cm="1">
        <f t="array" ref="V398">_xlfn.IFS(AND(K398="Small Family Size",U398=1),"SFS_AA",AND(K398="Small Family Size",U398=0),"SFS_BA",AND(K398="Normal Family Size",OR(U398=1,U398=0)),"NFS",AND(K398="Large Family Size",OR(U398=1,U398=0)),"LFS")</f>
        <v>SFS_AA</v>
      </c>
      <c r="W398" cm="1">
        <f t="array" ref="W398">_xlfn.IFS(V398="SFS_BA",1,V398="SFS_AA",2,V398="NFS",3,V398="LFS",4)</f>
        <v>2</v>
      </c>
      <c r="Y398" s="1"/>
    </row>
    <row r="399" spans="1:25" x14ac:dyDescent="0.45">
      <c r="A399">
        <v>232</v>
      </c>
      <c r="B399">
        <v>62</v>
      </c>
      <c r="C399" t="s">
        <v>17</v>
      </c>
      <c r="D399">
        <v>39.200000000000003</v>
      </c>
      <c r="E399">
        <v>0</v>
      </c>
      <c r="F399" t="s">
        <v>24</v>
      </c>
      <c r="G399" t="s">
        <v>19</v>
      </c>
      <c r="H399">
        <v>13470.86</v>
      </c>
      <c r="I399" t="str" cm="1">
        <f t="array" ref="I399">_xlfn.IFS(D399&lt;18.5,"Underweight",AND(D399&gt;=18.5,D399&lt;=24.9),"Normal weight",AND(D399&gt;=25,D399&lt;=29.9),"Overweight",D399&gt;=30,"Obese")</f>
        <v>Obese</v>
      </c>
      <c r="J399" cm="1">
        <f t="array" ref="J399">_xlfn.IFS(I399="Underweight",1,I399="Normal weight",2,I399="Overweight",3,I399="Obese",4)</f>
        <v>4</v>
      </c>
      <c r="K399" t="str" cm="1">
        <f t="array" ref="K399">_xlfn.IFS(E399=0,"Small Family Size",AND(E399&gt;=1,E399&lt;=2),"Normal Family Size",E399&gt;=3,"Large Family Size")</f>
        <v>Small Family Size</v>
      </c>
      <c r="L399" cm="1">
        <f t="array" ref="L399">_xlfn.IFS(K399="Small Family Size",1,K399="Normal Family Size",2,K399="Large Family Size",3)</f>
        <v>1</v>
      </c>
      <c r="M399" cm="1">
        <f t="array" ref="M399">_xlfn.IFS(G399="southwest",1,G399="northwest",2,G399="southeast",3,G399="northeast",4)</f>
        <v>1</v>
      </c>
      <c r="N399" t="str" cm="1">
        <f t="array" ref="N399">_xlfn.IFS(AND(E400&gt;=0,E400&lt;=2),"Normal Family Size",E400&gt;=3,"Large Family Size")</f>
        <v>Normal Family Size</v>
      </c>
      <c r="P399" t="str" cm="1">
        <f t="array" ref="P399">_xlfn.IFS(AND(E399=0,C399="female"),"Small Family Size Female",AND(E399=0,C399="male"),"Small Family Size Male",AND(E399&gt;=1,E399&lt;=2),"Normal Family Size",E399&gt;=3,"Large Family Size")</f>
        <v>Small Family Size Female</v>
      </c>
      <c r="Q399" cm="1">
        <f t="array" ref="Q399">_xlfn.IFS(P399="Small Family Size Female",1,P399="Small Family Size Male",2,P399="Normal Family Size",3,P399="Large Family Size",4)</f>
        <v>1</v>
      </c>
      <c r="R399" t="str" cm="1">
        <f t="array" ref="R399">_xlfn.IFS(AND(E399=0,F399="yes"),"Small Family Size smoker",AND(E399=0,F399="no"),"Small Family Size non-smoker",AND(E399&gt;=1,E399&lt;=2),"Normal Family Size",E399&gt;=3,"Large Family Size")</f>
        <v>Small Family Size non-smoker</v>
      </c>
      <c r="S399" cm="1">
        <f t="array" ref="S399">_xlfn.IFS(R399="Small Family Size smoker",1,R399="Small Family Size non-smoker",2,R399="Normal Family Size",3,R399="Large Family Size",4)</f>
        <v>2</v>
      </c>
      <c r="T399" s="1" t="str">
        <f t="shared" si="12"/>
        <v>Above Average</v>
      </c>
      <c r="U399" s="2">
        <f t="shared" si="13"/>
        <v>1</v>
      </c>
      <c r="V399" t="str" cm="1">
        <f t="array" ref="V399">_xlfn.IFS(AND(K399="Small Family Size",U399=1),"SFS_AA",AND(K399="Small Family Size",U399=0),"SFS_BA",AND(K399="Normal Family Size",OR(U399=1,U399=0)),"NFS",AND(K399="Large Family Size",OR(U399=1,U399=0)),"LFS")</f>
        <v>SFS_AA</v>
      </c>
      <c r="W399" cm="1">
        <f t="array" ref="W399">_xlfn.IFS(V399="SFS_BA",1,V399="SFS_AA",2,V399="NFS",3,V399="LFS",4)</f>
        <v>2</v>
      </c>
      <c r="Y399" s="1"/>
    </row>
    <row r="400" spans="1:25" x14ac:dyDescent="0.45">
      <c r="A400">
        <v>215</v>
      </c>
      <c r="B400">
        <v>57</v>
      </c>
      <c r="C400" t="s">
        <v>17</v>
      </c>
      <c r="D400">
        <v>30.5</v>
      </c>
      <c r="E400">
        <v>0</v>
      </c>
      <c r="F400" t="s">
        <v>24</v>
      </c>
      <c r="G400" t="s">
        <v>20</v>
      </c>
      <c r="H400">
        <v>11840.78</v>
      </c>
      <c r="I400" t="str" cm="1">
        <f t="array" ref="I400">_xlfn.IFS(D400&lt;18.5,"Underweight",AND(D400&gt;=18.5,D400&lt;=24.9),"Normal weight",AND(D400&gt;=25,D400&lt;=29.9),"Overweight",D400&gt;=30,"Obese")</f>
        <v>Obese</v>
      </c>
      <c r="J400" cm="1">
        <f t="array" ref="J400">_xlfn.IFS(I400="Underweight",1,I400="Normal weight",2,I400="Overweight",3,I400="Obese",4)</f>
        <v>4</v>
      </c>
      <c r="K400" t="str" cm="1">
        <f t="array" ref="K400">_xlfn.IFS(E400=0,"Small Family Size",AND(E400&gt;=1,E400&lt;=2),"Normal Family Size",E400&gt;=3,"Large Family Size")</f>
        <v>Small Family Size</v>
      </c>
      <c r="L400" cm="1">
        <f t="array" ref="L400">_xlfn.IFS(K400="Small Family Size",1,K400="Normal Family Size",2,K400="Large Family Size",3)</f>
        <v>1</v>
      </c>
      <c r="M400" cm="1">
        <f t="array" ref="M400">_xlfn.IFS(G400="southwest",1,G400="northwest",2,G400="southeast",3,G400="northeast",4)</f>
        <v>2</v>
      </c>
      <c r="N400" t="str" cm="1">
        <f t="array" ref="N400">_xlfn.IFS(AND(E401&gt;=0,E401&lt;=2),"Normal Family Size",E401&gt;=3,"Large Family Size")</f>
        <v>Normal Family Size</v>
      </c>
      <c r="P400" t="str" cm="1">
        <f t="array" ref="P400">_xlfn.IFS(AND(E400=0,C400="female"),"Small Family Size Female",AND(E400=0,C400="male"),"Small Family Size Male",AND(E400&gt;=1,E400&lt;=2),"Normal Family Size",E400&gt;=3,"Large Family Size")</f>
        <v>Small Family Size Female</v>
      </c>
      <c r="Q400" cm="1">
        <f t="array" ref="Q400">_xlfn.IFS(P400="Small Family Size Female",1,P400="Small Family Size Male",2,P400="Normal Family Size",3,P400="Large Family Size",4)</f>
        <v>1</v>
      </c>
      <c r="R400" t="str" cm="1">
        <f t="array" ref="R400">_xlfn.IFS(AND(E400=0,F400="yes"),"Small Family Size smoker",AND(E400=0,F400="no"),"Small Family Size non-smoker",AND(E400&gt;=1,E400&lt;=2),"Normal Family Size",E400&gt;=3,"Large Family Size")</f>
        <v>Small Family Size non-smoker</v>
      </c>
      <c r="S400" cm="1">
        <f t="array" ref="S400">_xlfn.IFS(R400="Small Family Size smoker",1,R400="Small Family Size non-smoker",2,R400="Normal Family Size",3,R400="Large Family Size",4)</f>
        <v>2</v>
      </c>
      <c r="T400" s="1" t="str">
        <f t="shared" si="12"/>
        <v>Above Average</v>
      </c>
      <c r="U400" s="2">
        <f t="shared" si="13"/>
        <v>1</v>
      </c>
      <c r="V400" t="str" cm="1">
        <f t="array" ref="V400">_xlfn.IFS(AND(K400="Small Family Size",U400=1),"SFS_AA",AND(K400="Small Family Size",U400=0),"SFS_BA",AND(K400="Normal Family Size",OR(U400=1,U400=0)),"NFS",AND(K400="Large Family Size",OR(U400=1,U400=0)),"LFS")</f>
        <v>SFS_AA</v>
      </c>
      <c r="W400" cm="1">
        <f t="array" ref="W400">_xlfn.IFS(V400="SFS_BA",1,V400="SFS_AA",2,V400="NFS",3,V400="LFS",4)</f>
        <v>2</v>
      </c>
      <c r="Y400" s="1"/>
    </row>
    <row r="401" spans="1:25" x14ac:dyDescent="0.45">
      <c r="A401">
        <v>212</v>
      </c>
      <c r="B401">
        <v>56</v>
      </c>
      <c r="C401" t="s">
        <v>17</v>
      </c>
      <c r="D401">
        <v>25.7</v>
      </c>
      <c r="E401">
        <v>0</v>
      </c>
      <c r="F401" t="s">
        <v>24</v>
      </c>
      <c r="G401" t="s">
        <v>20</v>
      </c>
      <c r="H401">
        <v>11454.02</v>
      </c>
      <c r="I401" t="str" cm="1">
        <f t="array" ref="I401">_xlfn.IFS(D401&lt;18.5,"Underweight",AND(D401&gt;=18.5,D401&lt;=24.9),"Normal weight",AND(D401&gt;=25,D401&lt;=29.9),"Overweight",D401&gt;=30,"Obese")</f>
        <v>Overweight</v>
      </c>
      <c r="J401" cm="1">
        <f t="array" ref="J401">_xlfn.IFS(I401="Underweight",1,I401="Normal weight",2,I401="Overweight",3,I401="Obese",4)</f>
        <v>3</v>
      </c>
      <c r="K401" t="str" cm="1">
        <f t="array" ref="K401">_xlfn.IFS(E401=0,"Small Family Size",AND(E401&gt;=1,E401&lt;=2),"Normal Family Size",E401&gt;=3,"Large Family Size")</f>
        <v>Small Family Size</v>
      </c>
      <c r="L401" cm="1">
        <f t="array" ref="L401">_xlfn.IFS(K401="Small Family Size",1,K401="Normal Family Size",2,K401="Large Family Size",3)</f>
        <v>1</v>
      </c>
      <c r="M401" cm="1">
        <f t="array" ref="M401">_xlfn.IFS(G401="southwest",1,G401="northwest",2,G401="southeast",3,G401="northeast",4)</f>
        <v>2</v>
      </c>
      <c r="N401" t="str" cm="1">
        <f t="array" ref="N401">_xlfn.IFS(AND(E402&gt;=0,E402&lt;=2),"Normal Family Size",E402&gt;=3,"Large Family Size")</f>
        <v>Normal Family Size</v>
      </c>
      <c r="P401" t="str" cm="1">
        <f t="array" ref="P401">_xlfn.IFS(AND(E401=0,C401="female"),"Small Family Size Female",AND(E401=0,C401="male"),"Small Family Size Male",AND(E401&gt;=1,E401&lt;=2),"Normal Family Size",E401&gt;=3,"Large Family Size")</f>
        <v>Small Family Size Female</v>
      </c>
      <c r="Q401" cm="1">
        <f t="array" ref="Q401">_xlfn.IFS(P401="Small Family Size Female",1,P401="Small Family Size Male",2,P401="Normal Family Size",3,P401="Large Family Size",4)</f>
        <v>1</v>
      </c>
      <c r="R401" t="str" cm="1">
        <f t="array" ref="R401">_xlfn.IFS(AND(E401=0,F401="yes"),"Small Family Size smoker",AND(E401=0,F401="no"),"Small Family Size non-smoker",AND(E401&gt;=1,E401&lt;=2),"Normal Family Size",E401&gt;=3,"Large Family Size")</f>
        <v>Small Family Size non-smoker</v>
      </c>
      <c r="S401" cm="1">
        <f t="array" ref="S401">_xlfn.IFS(R401="Small Family Size smoker",1,R401="Small Family Size non-smoker",2,R401="Normal Family Size",3,R401="Large Family Size",4)</f>
        <v>2</v>
      </c>
      <c r="T401" s="1" t="str">
        <f t="shared" si="12"/>
        <v>Above Average</v>
      </c>
      <c r="U401" s="2">
        <f t="shared" si="13"/>
        <v>1</v>
      </c>
      <c r="V401" t="str" cm="1">
        <f t="array" ref="V401">_xlfn.IFS(AND(K401="Small Family Size",U401=1),"SFS_AA",AND(K401="Small Family Size",U401=0),"SFS_BA",AND(K401="Normal Family Size",OR(U401=1,U401=0)),"NFS",AND(K401="Large Family Size",OR(U401=1,U401=0)),"LFS")</f>
        <v>SFS_AA</v>
      </c>
      <c r="W401" cm="1">
        <f t="array" ref="W401">_xlfn.IFS(V401="SFS_BA",1,V401="SFS_AA",2,V401="NFS",3,V401="LFS",4)</f>
        <v>2</v>
      </c>
      <c r="Y401" s="1"/>
    </row>
    <row r="402" spans="1:25" x14ac:dyDescent="0.45">
      <c r="A402">
        <v>208</v>
      </c>
      <c r="B402">
        <v>60</v>
      </c>
      <c r="C402" t="s">
        <v>17</v>
      </c>
      <c r="D402">
        <v>30.5</v>
      </c>
      <c r="E402">
        <v>0</v>
      </c>
      <c r="F402" t="s">
        <v>24</v>
      </c>
      <c r="G402" t="s">
        <v>19</v>
      </c>
      <c r="H402">
        <v>12638.2</v>
      </c>
      <c r="I402" t="str" cm="1">
        <f t="array" ref="I402">_xlfn.IFS(D402&lt;18.5,"Underweight",AND(D402&gt;=18.5,D402&lt;=24.9),"Normal weight",AND(D402&gt;=25,D402&lt;=29.9),"Overweight",D402&gt;=30,"Obese")</f>
        <v>Obese</v>
      </c>
      <c r="J402" cm="1">
        <f t="array" ref="J402">_xlfn.IFS(I402="Underweight",1,I402="Normal weight",2,I402="Overweight",3,I402="Obese",4)</f>
        <v>4</v>
      </c>
      <c r="K402" t="str" cm="1">
        <f t="array" ref="K402">_xlfn.IFS(E402=0,"Small Family Size",AND(E402&gt;=1,E402&lt;=2),"Normal Family Size",E402&gt;=3,"Large Family Size")</f>
        <v>Small Family Size</v>
      </c>
      <c r="L402" cm="1">
        <f t="array" ref="L402">_xlfn.IFS(K402="Small Family Size",1,K402="Normal Family Size",2,K402="Large Family Size",3)</f>
        <v>1</v>
      </c>
      <c r="M402" cm="1">
        <f t="array" ref="M402">_xlfn.IFS(G402="southwest",1,G402="northwest",2,G402="southeast",3,G402="northeast",4)</f>
        <v>1</v>
      </c>
      <c r="N402" t="str" cm="1">
        <f t="array" ref="N402">_xlfn.IFS(AND(E403&gt;=0,E403&lt;=2),"Normal Family Size",E403&gt;=3,"Large Family Size")</f>
        <v>Normal Family Size</v>
      </c>
      <c r="P402" t="str" cm="1">
        <f t="array" ref="P402">_xlfn.IFS(AND(E402=0,C402="female"),"Small Family Size Female",AND(E402=0,C402="male"),"Small Family Size Male",AND(E402&gt;=1,E402&lt;=2),"Normal Family Size",E402&gt;=3,"Large Family Size")</f>
        <v>Small Family Size Female</v>
      </c>
      <c r="Q402" cm="1">
        <f t="array" ref="Q402">_xlfn.IFS(P402="Small Family Size Female",1,P402="Small Family Size Male",2,P402="Normal Family Size",3,P402="Large Family Size",4)</f>
        <v>1</v>
      </c>
      <c r="R402" t="str" cm="1">
        <f t="array" ref="R402">_xlfn.IFS(AND(E402=0,F402="yes"),"Small Family Size smoker",AND(E402=0,F402="no"),"Small Family Size non-smoker",AND(E402&gt;=1,E402&lt;=2),"Normal Family Size",E402&gt;=3,"Large Family Size")</f>
        <v>Small Family Size non-smoker</v>
      </c>
      <c r="S402" cm="1">
        <f t="array" ref="S402">_xlfn.IFS(R402="Small Family Size smoker",1,R402="Small Family Size non-smoker",2,R402="Normal Family Size",3,R402="Large Family Size",4)</f>
        <v>2</v>
      </c>
      <c r="T402" s="1" t="str">
        <f t="shared" si="12"/>
        <v>Above Average</v>
      </c>
      <c r="U402" s="2">
        <f t="shared" si="13"/>
        <v>1</v>
      </c>
      <c r="V402" t="str" cm="1">
        <f t="array" ref="V402">_xlfn.IFS(AND(K402="Small Family Size",U402=1),"SFS_AA",AND(K402="Small Family Size",U402=0),"SFS_BA",AND(K402="Normal Family Size",OR(U402=1,U402=0)),"NFS",AND(K402="Large Family Size",OR(U402=1,U402=0)),"LFS")</f>
        <v>SFS_AA</v>
      </c>
      <c r="W402" cm="1">
        <f t="array" ref="W402">_xlfn.IFS(V402="SFS_BA",1,V402="SFS_AA",2,V402="NFS",3,V402="LFS",4)</f>
        <v>2</v>
      </c>
      <c r="Y402" s="1"/>
    </row>
    <row r="403" spans="1:25" x14ac:dyDescent="0.45">
      <c r="A403">
        <v>198</v>
      </c>
      <c r="B403">
        <v>64</v>
      </c>
      <c r="C403" t="s">
        <v>17</v>
      </c>
      <c r="D403">
        <v>33</v>
      </c>
      <c r="E403">
        <v>0</v>
      </c>
      <c r="F403" t="s">
        <v>24</v>
      </c>
      <c r="G403" t="s">
        <v>20</v>
      </c>
      <c r="H403">
        <v>14692.67</v>
      </c>
      <c r="I403" t="str" cm="1">
        <f t="array" ref="I403">_xlfn.IFS(D403&lt;18.5,"Underweight",AND(D403&gt;=18.5,D403&lt;=24.9),"Normal weight",AND(D403&gt;=25,D403&lt;=29.9),"Overweight",D403&gt;=30,"Obese")</f>
        <v>Obese</v>
      </c>
      <c r="J403" cm="1">
        <f t="array" ref="J403">_xlfn.IFS(I403="Underweight",1,I403="Normal weight",2,I403="Overweight",3,I403="Obese",4)</f>
        <v>4</v>
      </c>
      <c r="K403" t="str" cm="1">
        <f t="array" ref="K403">_xlfn.IFS(E403=0,"Small Family Size",AND(E403&gt;=1,E403&lt;=2),"Normal Family Size",E403&gt;=3,"Large Family Size")</f>
        <v>Small Family Size</v>
      </c>
      <c r="L403" cm="1">
        <f t="array" ref="L403">_xlfn.IFS(K403="Small Family Size",1,K403="Normal Family Size",2,K403="Large Family Size",3)</f>
        <v>1</v>
      </c>
      <c r="M403" cm="1">
        <f t="array" ref="M403">_xlfn.IFS(G403="southwest",1,G403="northwest",2,G403="southeast",3,G403="northeast",4)</f>
        <v>2</v>
      </c>
      <c r="N403" t="str" cm="1">
        <f t="array" ref="N403">_xlfn.IFS(AND(E404&gt;=0,E404&lt;=2),"Normal Family Size",E404&gt;=3,"Large Family Size")</f>
        <v>Normal Family Size</v>
      </c>
      <c r="P403" t="str" cm="1">
        <f t="array" ref="P403">_xlfn.IFS(AND(E403=0,C403="female"),"Small Family Size Female",AND(E403=0,C403="male"),"Small Family Size Male",AND(E403&gt;=1,E403&lt;=2),"Normal Family Size",E403&gt;=3,"Large Family Size")</f>
        <v>Small Family Size Female</v>
      </c>
      <c r="Q403" cm="1">
        <f t="array" ref="Q403">_xlfn.IFS(P403="Small Family Size Female",1,P403="Small Family Size Male",2,P403="Normal Family Size",3,P403="Large Family Size",4)</f>
        <v>1</v>
      </c>
      <c r="R403" t="str" cm="1">
        <f t="array" ref="R403">_xlfn.IFS(AND(E403=0,F403="yes"),"Small Family Size smoker",AND(E403=0,F403="no"),"Small Family Size non-smoker",AND(E403&gt;=1,E403&lt;=2),"Normal Family Size",E403&gt;=3,"Large Family Size")</f>
        <v>Small Family Size non-smoker</v>
      </c>
      <c r="S403" cm="1">
        <f t="array" ref="S403">_xlfn.IFS(R403="Small Family Size smoker",1,R403="Small Family Size non-smoker",2,R403="Normal Family Size",3,R403="Large Family Size",4)</f>
        <v>2</v>
      </c>
      <c r="T403" s="1" t="str">
        <f t="shared" si="12"/>
        <v>Above Average</v>
      </c>
      <c r="U403" s="2">
        <f t="shared" si="13"/>
        <v>1</v>
      </c>
      <c r="V403" t="str" cm="1">
        <f t="array" ref="V403">_xlfn.IFS(AND(K403="Small Family Size",U403=1),"SFS_AA",AND(K403="Small Family Size",U403=0),"SFS_BA",AND(K403="Normal Family Size",OR(U403=1,U403=0)),"NFS",AND(K403="Large Family Size",OR(U403=1,U403=0)),"LFS")</f>
        <v>SFS_AA</v>
      </c>
      <c r="W403" cm="1">
        <f t="array" ref="W403">_xlfn.IFS(V403="SFS_BA",1,V403="SFS_AA",2,V403="NFS",3,V403="LFS",4)</f>
        <v>2</v>
      </c>
      <c r="Y403" s="1"/>
    </row>
    <row r="404" spans="1:25" x14ac:dyDescent="0.45">
      <c r="A404">
        <v>197</v>
      </c>
      <c r="B404">
        <v>51</v>
      </c>
      <c r="C404" t="s">
        <v>17</v>
      </c>
      <c r="D404">
        <v>20.6</v>
      </c>
      <c r="E404">
        <v>0</v>
      </c>
      <c r="F404" t="s">
        <v>24</v>
      </c>
      <c r="G404" t="s">
        <v>19</v>
      </c>
      <c r="H404">
        <v>9264.7999999999993</v>
      </c>
      <c r="I404" t="str" cm="1">
        <f t="array" ref="I404">_xlfn.IFS(D404&lt;18.5,"Underweight",AND(D404&gt;=18.5,D404&lt;=24.9),"Normal weight",AND(D404&gt;=25,D404&lt;=29.9),"Overweight",D404&gt;=30,"Obese")</f>
        <v>Normal weight</v>
      </c>
      <c r="J404" cm="1">
        <f t="array" ref="J404">_xlfn.IFS(I404="Underweight",1,I404="Normal weight",2,I404="Overweight",3,I404="Obese",4)</f>
        <v>2</v>
      </c>
      <c r="K404" t="str" cm="1">
        <f t="array" ref="K404">_xlfn.IFS(E404=0,"Small Family Size",AND(E404&gt;=1,E404&lt;=2),"Normal Family Size",E404&gt;=3,"Large Family Size")</f>
        <v>Small Family Size</v>
      </c>
      <c r="L404" cm="1">
        <f t="array" ref="L404">_xlfn.IFS(K404="Small Family Size",1,K404="Normal Family Size",2,K404="Large Family Size",3)</f>
        <v>1</v>
      </c>
      <c r="M404" cm="1">
        <f t="array" ref="M404">_xlfn.IFS(G404="southwest",1,G404="northwest",2,G404="southeast",3,G404="northeast",4)</f>
        <v>1</v>
      </c>
      <c r="N404" t="str" cm="1">
        <f t="array" ref="N404">_xlfn.IFS(AND(E405&gt;=0,E405&lt;=2),"Normal Family Size",E405&gt;=3,"Large Family Size")</f>
        <v>Normal Family Size</v>
      </c>
      <c r="P404" t="str" cm="1">
        <f t="array" ref="P404">_xlfn.IFS(AND(E404=0,C404="female"),"Small Family Size Female",AND(E404=0,C404="male"),"Small Family Size Male",AND(E404&gt;=1,E404&lt;=2),"Normal Family Size",E404&gt;=3,"Large Family Size")</f>
        <v>Small Family Size Female</v>
      </c>
      <c r="Q404" cm="1">
        <f t="array" ref="Q404">_xlfn.IFS(P404="Small Family Size Female",1,P404="Small Family Size Male",2,P404="Normal Family Size",3,P404="Large Family Size",4)</f>
        <v>1</v>
      </c>
      <c r="R404" t="str" cm="1">
        <f t="array" ref="R404">_xlfn.IFS(AND(E404=0,F404="yes"),"Small Family Size smoker",AND(E404=0,F404="no"),"Small Family Size non-smoker",AND(E404&gt;=1,E404&lt;=2),"Normal Family Size",E404&gt;=3,"Large Family Size")</f>
        <v>Small Family Size non-smoker</v>
      </c>
      <c r="S404" cm="1">
        <f t="array" ref="S404">_xlfn.IFS(R404="Small Family Size smoker",1,R404="Small Family Size non-smoker",2,R404="Normal Family Size",3,R404="Large Family Size",4)</f>
        <v>2</v>
      </c>
      <c r="T404" s="1" t="str">
        <f t="shared" si="12"/>
        <v>Above Average</v>
      </c>
      <c r="U404" s="2">
        <f t="shared" si="13"/>
        <v>1</v>
      </c>
      <c r="V404" t="str" cm="1">
        <f t="array" ref="V404">_xlfn.IFS(AND(K404="Small Family Size",U404=1),"SFS_AA",AND(K404="Small Family Size",U404=0),"SFS_BA",AND(K404="Normal Family Size",OR(U404=1,U404=0)),"NFS",AND(K404="Large Family Size",OR(U404=1,U404=0)),"LFS")</f>
        <v>SFS_AA</v>
      </c>
      <c r="W404" cm="1">
        <f t="array" ref="W404">_xlfn.IFS(V404="SFS_BA",1,V404="SFS_AA",2,V404="NFS",3,V404="LFS",4)</f>
        <v>2</v>
      </c>
      <c r="Y404" s="1"/>
    </row>
    <row r="405" spans="1:25" x14ac:dyDescent="0.45">
      <c r="A405">
        <v>190</v>
      </c>
      <c r="B405">
        <v>58</v>
      </c>
      <c r="C405" t="s">
        <v>17</v>
      </c>
      <c r="D405">
        <v>39.1</v>
      </c>
      <c r="E405">
        <v>0</v>
      </c>
      <c r="F405" t="s">
        <v>24</v>
      </c>
      <c r="G405" t="s">
        <v>21</v>
      </c>
      <c r="H405">
        <v>11856.41</v>
      </c>
      <c r="I405" t="str" cm="1">
        <f t="array" ref="I405">_xlfn.IFS(D405&lt;18.5,"Underweight",AND(D405&gt;=18.5,D405&lt;=24.9),"Normal weight",AND(D405&gt;=25,D405&lt;=29.9),"Overweight",D405&gt;=30,"Obese")</f>
        <v>Obese</v>
      </c>
      <c r="J405" cm="1">
        <f t="array" ref="J405">_xlfn.IFS(I405="Underweight",1,I405="Normal weight",2,I405="Overweight",3,I405="Obese",4)</f>
        <v>4</v>
      </c>
      <c r="K405" t="str" cm="1">
        <f t="array" ref="K405">_xlfn.IFS(E405=0,"Small Family Size",AND(E405&gt;=1,E405&lt;=2),"Normal Family Size",E405&gt;=3,"Large Family Size")</f>
        <v>Small Family Size</v>
      </c>
      <c r="L405" cm="1">
        <f t="array" ref="L405">_xlfn.IFS(K405="Small Family Size",1,K405="Normal Family Size",2,K405="Large Family Size",3)</f>
        <v>1</v>
      </c>
      <c r="M405" cm="1">
        <f t="array" ref="M405">_xlfn.IFS(G405="southwest",1,G405="northwest",2,G405="southeast",3,G405="northeast",4)</f>
        <v>3</v>
      </c>
      <c r="N405" t="str" cm="1">
        <f t="array" ref="N405">_xlfn.IFS(AND(E406&gt;=0,E406&lt;=2),"Normal Family Size",E406&gt;=3,"Large Family Size")</f>
        <v>Normal Family Size</v>
      </c>
      <c r="P405" t="str" cm="1">
        <f t="array" ref="P405">_xlfn.IFS(AND(E405=0,C405="female"),"Small Family Size Female",AND(E405=0,C405="male"),"Small Family Size Male",AND(E405&gt;=1,E405&lt;=2),"Normal Family Size",E405&gt;=3,"Large Family Size")</f>
        <v>Small Family Size Female</v>
      </c>
      <c r="Q405" cm="1">
        <f t="array" ref="Q405">_xlfn.IFS(P405="Small Family Size Female",1,P405="Small Family Size Male",2,P405="Normal Family Size",3,P405="Large Family Size",4)</f>
        <v>1</v>
      </c>
      <c r="R405" t="str" cm="1">
        <f t="array" ref="R405">_xlfn.IFS(AND(E405=0,F405="yes"),"Small Family Size smoker",AND(E405=0,F405="no"),"Small Family Size non-smoker",AND(E405&gt;=1,E405&lt;=2),"Normal Family Size",E405&gt;=3,"Large Family Size")</f>
        <v>Small Family Size non-smoker</v>
      </c>
      <c r="S405" cm="1">
        <f t="array" ref="S405">_xlfn.IFS(R405="Small Family Size smoker",1,R405="Small Family Size non-smoker",2,R405="Normal Family Size",3,R405="Large Family Size",4)</f>
        <v>2</v>
      </c>
      <c r="T405" s="1" t="str">
        <f t="shared" si="12"/>
        <v>Above Average</v>
      </c>
      <c r="U405" s="2">
        <f t="shared" si="13"/>
        <v>1</v>
      </c>
      <c r="V405" t="str" cm="1">
        <f t="array" ref="V405">_xlfn.IFS(AND(K405="Small Family Size",U405=1),"SFS_AA",AND(K405="Small Family Size",U405=0),"SFS_BA",AND(K405="Normal Family Size",OR(U405=1,U405=0)),"NFS",AND(K405="Large Family Size",OR(U405=1,U405=0)),"LFS")</f>
        <v>SFS_AA</v>
      </c>
      <c r="W405" cm="1">
        <f t="array" ref="W405">_xlfn.IFS(V405="SFS_BA",1,V405="SFS_AA",2,V405="NFS",3,V405="LFS",4)</f>
        <v>2</v>
      </c>
      <c r="Y405" s="1"/>
    </row>
    <row r="406" spans="1:25" x14ac:dyDescent="0.45">
      <c r="A406">
        <v>186</v>
      </c>
      <c r="B406">
        <v>57</v>
      </c>
      <c r="C406" t="s">
        <v>17</v>
      </c>
      <c r="D406">
        <v>22.2</v>
      </c>
      <c r="E406">
        <v>0</v>
      </c>
      <c r="F406" t="s">
        <v>24</v>
      </c>
      <c r="G406" t="s">
        <v>22</v>
      </c>
      <c r="H406">
        <v>12029.29</v>
      </c>
      <c r="I406" t="str" cm="1">
        <f t="array" ref="I406">_xlfn.IFS(D406&lt;18.5,"Underweight",AND(D406&gt;=18.5,D406&lt;=24.9),"Normal weight",AND(D406&gt;=25,D406&lt;=29.9),"Overweight",D406&gt;=30,"Obese")</f>
        <v>Normal weight</v>
      </c>
      <c r="J406" cm="1">
        <f t="array" ref="J406">_xlfn.IFS(I406="Underweight",1,I406="Normal weight",2,I406="Overweight",3,I406="Obese",4)</f>
        <v>2</v>
      </c>
      <c r="K406" t="str" cm="1">
        <f t="array" ref="K406">_xlfn.IFS(E406=0,"Small Family Size",AND(E406&gt;=1,E406&lt;=2),"Normal Family Size",E406&gt;=3,"Large Family Size")</f>
        <v>Small Family Size</v>
      </c>
      <c r="L406" cm="1">
        <f t="array" ref="L406">_xlfn.IFS(K406="Small Family Size",1,K406="Normal Family Size",2,K406="Large Family Size",3)</f>
        <v>1</v>
      </c>
      <c r="M406" cm="1">
        <f t="array" ref="M406">_xlfn.IFS(G406="southwest",1,G406="northwest",2,G406="southeast",3,G406="northeast",4)</f>
        <v>4</v>
      </c>
      <c r="N406" t="str" cm="1">
        <f t="array" ref="N406">_xlfn.IFS(AND(E407&gt;=0,E407&lt;=2),"Normal Family Size",E407&gt;=3,"Large Family Size")</f>
        <v>Normal Family Size</v>
      </c>
      <c r="P406" t="str" cm="1">
        <f t="array" ref="P406">_xlfn.IFS(AND(E406=0,C406="female"),"Small Family Size Female",AND(E406=0,C406="male"),"Small Family Size Male",AND(E406&gt;=1,E406&lt;=2),"Normal Family Size",E406&gt;=3,"Large Family Size")</f>
        <v>Small Family Size Female</v>
      </c>
      <c r="Q406" cm="1">
        <f t="array" ref="Q406">_xlfn.IFS(P406="Small Family Size Female",1,P406="Small Family Size Male",2,P406="Normal Family Size",3,P406="Large Family Size",4)</f>
        <v>1</v>
      </c>
      <c r="R406" t="str" cm="1">
        <f t="array" ref="R406">_xlfn.IFS(AND(E406=0,F406="yes"),"Small Family Size smoker",AND(E406=0,F406="no"),"Small Family Size non-smoker",AND(E406&gt;=1,E406&lt;=2),"Normal Family Size",E406&gt;=3,"Large Family Size")</f>
        <v>Small Family Size non-smoker</v>
      </c>
      <c r="S406" cm="1">
        <f t="array" ref="S406">_xlfn.IFS(R406="Small Family Size smoker",1,R406="Small Family Size non-smoker",2,R406="Normal Family Size",3,R406="Large Family Size",4)</f>
        <v>2</v>
      </c>
      <c r="T406" s="1" t="str">
        <f t="shared" si="12"/>
        <v>Above Average</v>
      </c>
      <c r="U406" s="2">
        <f t="shared" si="13"/>
        <v>1</v>
      </c>
      <c r="V406" t="str" cm="1">
        <f t="array" ref="V406">_xlfn.IFS(AND(K406="Small Family Size",U406=1),"SFS_AA",AND(K406="Small Family Size",U406=0),"SFS_BA",AND(K406="Normal Family Size",OR(U406=1,U406=0)),"NFS",AND(K406="Large Family Size",OR(U406=1,U406=0)),"LFS")</f>
        <v>SFS_AA</v>
      </c>
      <c r="W406" cm="1">
        <f t="array" ref="W406">_xlfn.IFS(V406="SFS_BA",1,V406="SFS_AA",2,V406="NFS",3,V406="LFS",4)</f>
        <v>2</v>
      </c>
      <c r="Y406" s="1"/>
    </row>
    <row r="407" spans="1:25" x14ac:dyDescent="0.45">
      <c r="A407">
        <v>185</v>
      </c>
      <c r="B407">
        <v>61</v>
      </c>
      <c r="C407" t="s">
        <v>17</v>
      </c>
      <c r="D407">
        <v>21.1</v>
      </c>
      <c r="E407">
        <v>0</v>
      </c>
      <c r="F407" t="s">
        <v>24</v>
      </c>
      <c r="G407" t="s">
        <v>20</v>
      </c>
      <c r="H407">
        <v>13415.04</v>
      </c>
      <c r="I407" t="str" cm="1">
        <f t="array" ref="I407">_xlfn.IFS(D407&lt;18.5,"Underweight",AND(D407&gt;=18.5,D407&lt;=24.9),"Normal weight",AND(D407&gt;=25,D407&lt;=29.9),"Overweight",D407&gt;=30,"Obese")</f>
        <v>Normal weight</v>
      </c>
      <c r="J407" cm="1">
        <f t="array" ref="J407">_xlfn.IFS(I407="Underweight",1,I407="Normal weight",2,I407="Overweight",3,I407="Obese",4)</f>
        <v>2</v>
      </c>
      <c r="K407" t="str" cm="1">
        <f t="array" ref="K407">_xlfn.IFS(E407=0,"Small Family Size",AND(E407&gt;=1,E407&lt;=2),"Normal Family Size",E407&gt;=3,"Large Family Size")</f>
        <v>Small Family Size</v>
      </c>
      <c r="L407" cm="1">
        <f t="array" ref="L407">_xlfn.IFS(K407="Small Family Size",1,K407="Normal Family Size",2,K407="Large Family Size",3)</f>
        <v>1</v>
      </c>
      <c r="M407" cm="1">
        <f t="array" ref="M407">_xlfn.IFS(G407="southwest",1,G407="northwest",2,G407="southeast",3,G407="northeast",4)</f>
        <v>2</v>
      </c>
      <c r="N407" t="str" cm="1">
        <f t="array" ref="N407">_xlfn.IFS(AND(E408&gt;=0,E408&lt;=2),"Normal Family Size",E408&gt;=3,"Large Family Size")</f>
        <v>Normal Family Size</v>
      </c>
      <c r="P407" t="str" cm="1">
        <f t="array" ref="P407">_xlfn.IFS(AND(E407=0,C407="female"),"Small Family Size Female",AND(E407=0,C407="male"),"Small Family Size Male",AND(E407&gt;=1,E407&lt;=2),"Normal Family Size",E407&gt;=3,"Large Family Size")</f>
        <v>Small Family Size Female</v>
      </c>
      <c r="Q407" cm="1">
        <f t="array" ref="Q407">_xlfn.IFS(P407="Small Family Size Female",1,P407="Small Family Size Male",2,P407="Normal Family Size",3,P407="Large Family Size",4)</f>
        <v>1</v>
      </c>
      <c r="R407" t="str" cm="1">
        <f t="array" ref="R407">_xlfn.IFS(AND(E407=0,F407="yes"),"Small Family Size smoker",AND(E407=0,F407="no"),"Small Family Size non-smoker",AND(E407&gt;=1,E407&lt;=2),"Normal Family Size",E407&gt;=3,"Large Family Size")</f>
        <v>Small Family Size non-smoker</v>
      </c>
      <c r="S407" cm="1">
        <f t="array" ref="S407">_xlfn.IFS(R407="Small Family Size smoker",1,R407="Small Family Size non-smoker",2,R407="Normal Family Size",3,R407="Large Family Size",4)</f>
        <v>2</v>
      </c>
      <c r="T407" s="1" t="str">
        <f t="shared" si="12"/>
        <v>Above Average</v>
      </c>
      <c r="U407" s="2">
        <f t="shared" si="13"/>
        <v>1</v>
      </c>
      <c r="V407" t="str" cm="1">
        <f t="array" ref="V407">_xlfn.IFS(AND(K407="Small Family Size",U407=1),"SFS_AA",AND(K407="Small Family Size",U407=0),"SFS_BA",AND(K407="Normal Family Size",OR(U407=1,U407=0)),"NFS",AND(K407="Large Family Size",OR(U407=1,U407=0)),"LFS")</f>
        <v>SFS_AA</v>
      </c>
      <c r="W407" cm="1">
        <f t="array" ref="W407">_xlfn.IFS(V407="SFS_BA",1,V407="SFS_AA",2,V407="NFS",3,V407="LFS",4)</f>
        <v>2</v>
      </c>
      <c r="Y407" s="1"/>
    </row>
    <row r="408" spans="1:25" x14ac:dyDescent="0.45">
      <c r="A408">
        <v>177</v>
      </c>
      <c r="B408">
        <v>18</v>
      </c>
      <c r="C408" t="s">
        <v>17</v>
      </c>
      <c r="D408">
        <v>38.299999999999997</v>
      </c>
      <c r="E408">
        <v>0</v>
      </c>
      <c r="F408" t="s">
        <v>24</v>
      </c>
      <c r="G408" t="s">
        <v>21</v>
      </c>
      <c r="H408">
        <v>14133.04</v>
      </c>
      <c r="I408" t="str" cm="1">
        <f t="array" ref="I408">_xlfn.IFS(D408&lt;18.5,"Underweight",AND(D408&gt;=18.5,D408&lt;=24.9),"Normal weight",AND(D408&gt;=25,D408&lt;=29.9),"Overweight",D408&gt;=30,"Obese")</f>
        <v>Obese</v>
      </c>
      <c r="J408" cm="1">
        <f t="array" ref="J408">_xlfn.IFS(I408="Underweight",1,I408="Normal weight",2,I408="Overweight",3,I408="Obese",4)</f>
        <v>4</v>
      </c>
      <c r="K408" t="str" cm="1">
        <f t="array" ref="K408">_xlfn.IFS(E408=0,"Small Family Size",AND(E408&gt;=1,E408&lt;=2),"Normal Family Size",E408&gt;=3,"Large Family Size")</f>
        <v>Small Family Size</v>
      </c>
      <c r="L408" cm="1">
        <f t="array" ref="L408">_xlfn.IFS(K408="Small Family Size",1,K408="Normal Family Size",2,K408="Large Family Size",3)</f>
        <v>1</v>
      </c>
      <c r="M408" cm="1">
        <f t="array" ref="M408">_xlfn.IFS(G408="southwest",1,G408="northwest",2,G408="southeast",3,G408="northeast",4)</f>
        <v>3</v>
      </c>
      <c r="N408" t="str" cm="1">
        <f t="array" ref="N408">_xlfn.IFS(AND(E409&gt;=0,E409&lt;=2),"Normal Family Size",E409&gt;=3,"Large Family Size")</f>
        <v>Normal Family Size</v>
      </c>
      <c r="P408" t="str" cm="1">
        <f t="array" ref="P408">_xlfn.IFS(AND(E408=0,C408="female"),"Small Family Size Female",AND(E408=0,C408="male"),"Small Family Size Male",AND(E408&gt;=1,E408&lt;=2),"Normal Family Size",E408&gt;=3,"Large Family Size")</f>
        <v>Small Family Size Female</v>
      </c>
      <c r="Q408" cm="1">
        <f t="array" ref="Q408">_xlfn.IFS(P408="Small Family Size Female",1,P408="Small Family Size Male",2,P408="Normal Family Size",3,P408="Large Family Size",4)</f>
        <v>1</v>
      </c>
      <c r="R408" t="str" cm="1">
        <f t="array" ref="R408">_xlfn.IFS(AND(E408=0,F408="yes"),"Small Family Size smoker",AND(E408=0,F408="no"),"Small Family Size non-smoker",AND(E408&gt;=1,E408&lt;=2),"Normal Family Size",E408&gt;=3,"Large Family Size")</f>
        <v>Small Family Size non-smoker</v>
      </c>
      <c r="S408" cm="1">
        <f t="array" ref="S408">_xlfn.IFS(R408="Small Family Size smoker",1,R408="Small Family Size non-smoker",2,R408="Normal Family Size",3,R408="Large Family Size",4)</f>
        <v>2</v>
      </c>
      <c r="T408" s="1" t="str">
        <f t="shared" si="12"/>
        <v>Above Average</v>
      </c>
      <c r="U408" s="2">
        <f t="shared" si="13"/>
        <v>1</v>
      </c>
      <c r="V408" t="str" cm="1">
        <f t="array" ref="V408">_xlfn.IFS(AND(K408="Small Family Size",U408=1),"SFS_AA",AND(K408="Small Family Size",U408=0),"SFS_BA",AND(K408="Normal Family Size",OR(U408=1,U408=0)),"NFS",AND(K408="Large Family Size",OR(U408=1,U408=0)),"LFS")</f>
        <v>SFS_AA</v>
      </c>
      <c r="W408" cm="1">
        <f t="array" ref="W408">_xlfn.IFS(V408="SFS_BA",1,V408="SFS_AA",2,V408="NFS",3,V408="LFS",4)</f>
        <v>2</v>
      </c>
      <c r="Y408" s="1"/>
    </row>
    <row r="409" spans="1:25" x14ac:dyDescent="0.45">
      <c r="A409">
        <v>175</v>
      </c>
      <c r="B409">
        <v>50</v>
      </c>
      <c r="C409" t="s">
        <v>17</v>
      </c>
      <c r="D409">
        <v>25.6</v>
      </c>
      <c r="E409">
        <v>0</v>
      </c>
      <c r="F409" t="s">
        <v>24</v>
      </c>
      <c r="G409" t="s">
        <v>19</v>
      </c>
      <c r="H409">
        <v>8932.08</v>
      </c>
      <c r="I409" t="str" cm="1">
        <f t="array" ref="I409">_xlfn.IFS(D409&lt;18.5,"Underweight",AND(D409&gt;=18.5,D409&lt;=24.9),"Normal weight",AND(D409&gt;=25,D409&lt;=29.9),"Overweight",D409&gt;=30,"Obese")</f>
        <v>Overweight</v>
      </c>
      <c r="J409" cm="1">
        <f t="array" ref="J409">_xlfn.IFS(I409="Underweight",1,I409="Normal weight",2,I409="Overweight",3,I409="Obese",4)</f>
        <v>3</v>
      </c>
      <c r="K409" t="str" cm="1">
        <f t="array" ref="K409">_xlfn.IFS(E409=0,"Small Family Size",AND(E409&gt;=1,E409&lt;=2),"Normal Family Size",E409&gt;=3,"Large Family Size")</f>
        <v>Small Family Size</v>
      </c>
      <c r="L409" cm="1">
        <f t="array" ref="L409">_xlfn.IFS(K409="Small Family Size",1,K409="Normal Family Size",2,K409="Large Family Size",3)</f>
        <v>1</v>
      </c>
      <c r="M409" cm="1">
        <f t="array" ref="M409">_xlfn.IFS(G409="southwest",1,G409="northwest",2,G409="southeast",3,G409="northeast",4)</f>
        <v>1</v>
      </c>
      <c r="N409" t="str" cm="1">
        <f t="array" ref="N409">_xlfn.IFS(AND(E410&gt;=0,E410&lt;=2),"Normal Family Size",E410&gt;=3,"Large Family Size")</f>
        <v>Normal Family Size</v>
      </c>
      <c r="P409" t="str" cm="1">
        <f t="array" ref="P409">_xlfn.IFS(AND(E409=0,C409="female"),"Small Family Size Female",AND(E409=0,C409="male"),"Small Family Size Male",AND(E409&gt;=1,E409&lt;=2),"Normal Family Size",E409&gt;=3,"Large Family Size")</f>
        <v>Small Family Size Female</v>
      </c>
      <c r="Q409" cm="1">
        <f t="array" ref="Q409">_xlfn.IFS(P409="Small Family Size Female",1,P409="Small Family Size Male",2,P409="Normal Family Size",3,P409="Large Family Size",4)</f>
        <v>1</v>
      </c>
      <c r="R409" t="str" cm="1">
        <f t="array" ref="R409">_xlfn.IFS(AND(E409=0,F409="yes"),"Small Family Size smoker",AND(E409=0,F409="no"),"Small Family Size non-smoker",AND(E409&gt;=1,E409&lt;=2),"Normal Family Size",E409&gt;=3,"Large Family Size")</f>
        <v>Small Family Size non-smoker</v>
      </c>
      <c r="S409" cm="1">
        <f t="array" ref="S409">_xlfn.IFS(R409="Small Family Size smoker",1,R409="Small Family Size non-smoker",2,R409="Normal Family Size",3,R409="Large Family Size",4)</f>
        <v>2</v>
      </c>
      <c r="T409" s="1" t="str">
        <f t="shared" si="12"/>
        <v>Above Average</v>
      </c>
      <c r="U409" s="2">
        <f t="shared" si="13"/>
        <v>1</v>
      </c>
      <c r="V409" t="str" cm="1">
        <f t="array" ref="V409">_xlfn.IFS(AND(K409="Small Family Size",U409=1),"SFS_AA",AND(K409="Small Family Size",U409=0),"SFS_BA",AND(K409="Normal Family Size",OR(U409=1,U409=0)),"NFS",AND(K409="Large Family Size",OR(U409=1,U409=0)),"LFS")</f>
        <v>SFS_AA</v>
      </c>
      <c r="W409" cm="1">
        <f t="array" ref="W409">_xlfn.IFS(V409="SFS_BA",1,V409="SFS_AA",2,V409="NFS",3,V409="LFS",4)</f>
        <v>2</v>
      </c>
      <c r="Y409" s="1"/>
    </row>
    <row r="410" spans="1:25" x14ac:dyDescent="0.45">
      <c r="A410">
        <v>174</v>
      </c>
      <c r="B410">
        <v>57</v>
      </c>
      <c r="C410" t="s">
        <v>17</v>
      </c>
      <c r="D410">
        <v>23.2</v>
      </c>
      <c r="E410">
        <v>0</v>
      </c>
      <c r="F410" t="s">
        <v>24</v>
      </c>
      <c r="G410" t="s">
        <v>20</v>
      </c>
      <c r="H410">
        <v>11830.61</v>
      </c>
      <c r="I410" t="str" cm="1">
        <f t="array" ref="I410">_xlfn.IFS(D410&lt;18.5,"Underweight",AND(D410&gt;=18.5,D410&lt;=24.9),"Normal weight",AND(D410&gt;=25,D410&lt;=29.9),"Overweight",D410&gt;=30,"Obese")</f>
        <v>Normal weight</v>
      </c>
      <c r="J410" cm="1">
        <f t="array" ref="J410">_xlfn.IFS(I410="Underweight",1,I410="Normal weight",2,I410="Overweight",3,I410="Obese",4)</f>
        <v>2</v>
      </c>
      <c r="K410" t="str" cm="1">
        <f t="array" ref="K410">_xlfn.IFS(E410=0,"Small Family Size",AND(E410&gt;=1,E410&lt;=2),"Normal Family Size",E410&gt;=3,"Large Family Size")</f>
        <v>Small Family Size</v>
      </c>
      <c r="L410" cm="1">
        <f t="array" ref="L410">_xlfn.IFS(K410="Small Family Size",1,K410="Normal Family Size",2,K410="Large Family Size",3)</f>
        <v>1</v>
      </c>
      <c r="M410" cm="1">
        <f t="array" ref="M410">_xlfn.IFS(G410="southwest",1,G410="northwest",2,G410="southeast",3,G410="northeast",4)</f>
        <v>2</v>
      </c>
      <c r="N410" t="str" cm="1">
        <f t="array" ref="N410">_xlfn.IFS(AND(E411&gt;=0,E411&lt;=2),"Normal Family Size",E411&gt;=3,"Large Family Size")</f>
        <v>Normal Family Size</v>
      </c>
      <c r="P410" t="str" cm="1">
        <f t="array" ref="P410">_xlfn.IFS(AND(E410=0,C410="female"),"Small Family Size Female",AND(E410=0,C410="male"),"Small Family Size Male",AND(E410&gt;=1,E410&lt;=2),"Normal Family Size",E410&gt;=3,"Large Family Size")</f>
        <v>Small Family Size Female</v>
      </c>
      <c r="Q410" cm="1">
        <f t="array" ref="Q410">_xlfn.IFS(P410="Small Family Size Female",1,P410="Small Family Size Male",2,P410="Normal Family Size",3,P410="Large Family Size",4)</f>
        <v>1</v>
      </c>
      <c r="R410" t="str" cm="1">
        <f t="array" ref="R410">_xlfn.IFS(AND(E410=0,F410="yes"),"Small Family Size smoker",AND(E410=0,F410="no"),"Small Family Size non-smoker",AND(E410&gt;=1,E410&lt;=2),"Normal Family Size",E410&gt;=3,"Large Family Size")</f>
        <v>Small Family Size non-smoker</v>
      </c>
      <c r="S410" cm="1">
        <f t="array" ref="S410">_xlfn.IFS(R410="Small Family Size smoker",1,R410="Small Family Size non-smoker",2,R410="Normal Family Size",3,R410="Large Family Size",4)</f>
        <v>2</v>
      </c>
      <c r="T410" s="1" t="str">
        <f t="shared" si="12"/>
        <v>Above Average</v>
      </c>
      <c r="U410" s="2">
        <f t="shared" si="13"/>
        <v>1</v>
      </c>
      <c r="V410" t="str" cm="1">
        <f t="array" ref="V410">_xlfn.IFS(AND(K410="Small Family Size",U410=1),"SFS_AA",AND(K410="Small Family Size",U410=0),"SFS_BA",AND(K410="Normal Family Size",OR(U410=1,U410=0)),"NFS",AND(K410="Large Family Size",OR(U410=1,U410=0)),"LFS")</f>
        <v>SFS_AA</v>
      </c>
      <c r="W410" cm="1">
        <f t="array" ref="W410">_xlfn.IFS(V410="SFS_BA",1,V410="SFS_AA",2,V410="NFS",3,V410="LFS",4)</f>
        <v>2</v>
      </c>
      <c r="Y410" s="1"/>
    </row>
    <row r="411" spans="1:25" x14ac:dyDescent="0.45">
      <c r="A411">
        <v>170</v>
      </c>
      <c r="B411">
        <v>60</v>
      </c>
      <c r="C411" t="s">
        <v>17</v>
      </c>
      <c r="D411">
        <v>27.6</v>
      </c>
      <c r="E411">
        <v>0</v>
      </c>
      <c r="F411" t="s">
        <v>24</v>
      </c>
      <c r="G411" t="s">
        <v>22</v>
      </c>
      <c r="H411">
        <v>13217.09</v>
      </c>
      <c r="I411" t="str" cm="1">
        <f t="array" ref="I411">_xlfn.IFS(D411&lt;18.5,"Underweight",AND(D411&gt;=18.5,D411&lt;=24.9),"Normal weight",AND(D411&gt;=25,D411&lt;=29.9),"Overweight",D411&gt;=30,"Obese")</f>
        <v>Overweight</v>
      </c>
      <c r="J411" cm="1">
        <f t="array" ref="J411">_xlfn.IFS(I411="Underweight",1,I411="Normal weight",2,I411="Overweight",3,I411="Obese",4)</f>
        <v>3</v>
      </c>
      <c r="K411" t="str" cm="1">
        <f t="array" ref="K411">_xlfn.IFS(E411=0,"Small Family Size",AND(E411&gt;=1,E411&lt;=2),"Normal Family Size",E411&gt;=3,"Large Family Size")</f>
        <v>Small Family Size</v>
      </c>
      <c r="L411" cm="1">
        <f t="array" ref="L411">_xlfn.IFS(K411="Small Family Size",1,K411="Normal Family Size",2,K411="Large Family Size",3)</f>
        <v>1</v>
      </c>
      <c r="M411" cm="1">
        <f t="array" ref="M411">_xlfn.IFS(G411="southwest",1,G411="northwest",2,G411="southeast",3,G411="northeast",4)</f>
        <v>4</v>
      </c>
      <c r="N411" t="str" cm="1">
        <f t="array" ref="N411">_xlfn.IFS(AND(E412&gt;=0,E412&lt;=2),"Normal Family Size",E412&gt;=3,"Large Family Size")</f>
        <v>Normal Family Size</v>
      </c>
      <c r="P411" t="str" cm="1">
        <f t="array" ref="P411">_xlfn.IFS(AND(E411=0,C411="female"),"Small Family Size Female",AND(E411=0,C411="male"),"Small Family Size Male",AND(E411&gt;=1,E411&lt;=2),"Normal Family Size",E411&gt;=3,"Large Family Size")</f>
        <v>Small Family Size Female</v>
      </c>
      <c r="Q411" cm="1">
        <f t="array" ref="Q411">_xlfn.IFS(P411="Small Family Size Female",1,P411="Small Family Size Male",2,P411="Normal Family Size",3,P411="Large Family Size",4)</f>
        <v>1</v>
      </c>
      <c r="R411" t="str" cm="1">
        <f t="array" ref="R411">_xlfn.IFS(AND(E411=0,F411="yes"),"Small Family Size smoker",AND(E411=0,F411="no"),"Small Family Size non-smoker",AND(E411&gt;=1,E411&lt;=2),"Normal Family Size",E411&gt;=3,"Large Family Size")</f>
        <v>Small Family Size non-smoker</v>
      </c>
      <c r="S411" cm="1">
        <f t="array" ref="S411">_xlfn.IFS(R411="Small Family Size smoker",1,R411="Small Family Size non-smoker",2,R411="Normal Family Size",3,R411="Large Family Size",4)</f>
        <v>2</v>
      </c>
      <c r="T411" s="1" t="str">
        <f t="shared" si="12"/>
        <v>Above Average</v>
      </c>
      <c r="U411" s="2">
        <f t="shared" si="13"/>
        <v>1</v>
      </c>
      <c r="V411" t="str" cm="1">
        <f t="array" ref="V411">_xlfn.IFS(AND(K411="Small Family Size",U411=1),"SFS_AA",AND(K411="Small Family Size",U411=0),"SFS_BA",AND(K411="Normal Family Size",OR(U411=1,U411=0)),"NFS",AND(K411="Large Family Size",OR(U411=1,U411=0)),"LFS")</f>
        <v>SFS_AA</v>
      </c>
      <c r="W411" cm="1">
        <f t="array" ref="W411">_xlfn.IFS(V411="SFS_BA",1,V411="SFS_AA",2,V411="NFS",3,V411="LFS",4)</f>
        <v>2</v>
      </c>
      <c r="Y411" s="1"/>
    </row>
    <row r="412" spans="1:25" x14ac:dyDescent="0.45">
      <c r="A412">
        <v>168</v>
      </c>
      <c r="B412">
        <v>56</v>
      </c>
      <c r="C412" t="s">
        <v>17</v>
      </c>
      <c r="D412">
        <v>28.8</v>
      </c>
      <c r="E412">
        <v>0</v>
      </c>
      <c r="F412" t="s">
        <v>24</v>
      </c>
      <c r="G412" t="s">
        <v>22</v>
      </c>
      <c r="H412">
        <v>11658.38</v>
      </c>
      <c r="I412" t="str" cm="1">
        <f t="array" ref="I412">_xlfn.IFS(D412&lt;18.5,"Underweight",AND(D412&gt;=18.5,D412&lt;=24.9),"Normal weight",AND(D412&gt;=25,D412&lt;=29.9),"Overweight",D412&gt;=30,"Obese")</f>
        <v>Overweight</v>
      </c>
      <c r="J412" cm="1">
        <f t="array" ref="J412">_xlfn.IFS(I412="Underweight",1,I412="Normal weight",2,I412="Overweight",3,I412="Obese",4)</f>
        <v>3</v>
      </c>
      <c r="K412" t="str" cm="1">
        <f t="array" ref="K412">_xlfn.IFS(E412=0,"Small Family Size",AND(E412&gt;=1,E412&lt;=2),"Normal Family Size",E412&gt;=3,"Large Family Size")</f>
        <v>Small Family Size</v>
      </c>
      <c r="L412" cm="1">
        <f t="array" ref="L412">_xlfn.IFS(K412="Small Family Size",1,K412="Normal Family Size",2,K412="Large Family Size",3)</f>
        <v>1</v>
      </c>
      <c r="M412" cm="1">
        <f t="array" ref="M412">_xlfn.IFS(G412="southwest",1,G412="northwest",2,G412="southeast",3,G412="northeast",4)</f>
        <v>4</v>
      </c>
      <c r="N412" t="str" cm="1">
        <f t="array" ref="N412">_xlfn.IFS(AND(E413&gt;=0,E413&lt;=2),"Normal Family Size",E413&gt;=3,"Large Family Size")</f>
        <v>Normal Family Size</v>
      </c>
      <c r="P412" t="str" cm="1">
        <f t="array" ref="P412">_xlfn.IFS(AND(E412=0,C412="female"),"Small Family Size Female",AND(E412=0,C412="male"),"Small Family Size Male",AND(E412&gt;=1,E412&lt;=2),"Normal Family Size",E412&gt;=3,"Large Family Size")</f>
        <v>Small Family Size Female</v>
      </c>
      <c r="Q412" cm="1">
        <f t="array" ref="Q412">_xlfn.IFS(P412="Small Family Size Female",1,P412="Small Family Size Male",2,P412="Normal Family Size",3,P412="Large Family Size",4)</f>
        <v>1</v>
      </c>
      <c r="R412" t="str" cm="1">
        <f t="array" ref="R412">_xlfn.IFS(AND(E412=0,F412="yes"),"Small Family Size smoker",AND(E412=0,F412="no"),"Small Family Size non-smoker",AND(E412&gt;=1,E412&lt;=2),"Normal Family Size",E412&gt;=3,"Large Family Size")</f>
        <v>Small Family Size non-smoker</v>
      </c>
      <c r="S412" cm="1">
        <f t="array" ref="S412">_xlfn.IFS(R412="Small Family Size smoker",1,R412="Small Family Size non-smoker",2,R412="Normal Family Size",3,R412="Large Family Size",4)</f>
        <v>2</v>
      </c>
      <c r="T412" s="1" t="str">
        <f t="shared" si="12"/>
        <v>Above Average</v>
      </c>
      <c r="U412" s="2">
        <f t="shared" si="13"/>
        <v>1</v>
      </c>
      <c r="V412" t="str" cm="1">
        <f t="array" ref="V412">_xlfn.IFS(AND(K412="Small Family Size",U412=1),"SFS_AA",AND(K412="Small Family Size",U412=0),"SFS_BA",AND(K412="Normal Family Size",OR(U412=1,U412=0)),"NFS",AND(K412="Large Family Size",OR(U412=1,U412=0)),"LFS")</f>
        <v>SFS_AA</v>
      </c>
      <c r="W412" cm="1">
        <f t="array" ref="W412">_xlfn.IFS(V412="SFS_BA",1,V412="SFS_AA",2,V412="NFS",3,V412="LFS",4)</f>
        <v>2</v>
      </c>
      <c r="Y412" s="1"/>
    </row>
    <row r="413" spans="1:25" x14ac:dyDescent="0.45">
      <c r="A413">
        <v>167</v>
      </c>
      <c r="B413">
        <v>61</v>
      </c>
      <c r="C413" t="s">
        <v>17</v>
      </c>
      <c r="D413">
        <v>31.2</v>
      </c>
      <c r="E413">
        <v>0</v>
      </c>
      <c r="F413" t="s">
        <v>24</v>
      </c>
      <c r="G413" t="s">
        <v>20</v>
      </c>
      <c r="H413">
        <v>13429.04</v>
      </c>
      <c r="I413" t="str" cm="1">
        <f t="array" ref="I413">_xlfn.IFS(D413&lt;18.5,"Underweight",AND(D413&gt;=18.5,D413&lt;=24.9),"Normal weight",AND(D413&gt;=25,D413&lt;=29.9),"Overweight",D413&gt;=30,"Obese")</f>
        <v>Obese</v>
      </c>
      <c r="J413" cm="1">
        <f t="array" ref="J413">_xlfn.IFS(I413="Underweight",1,I413="Normal weight",2,I413="Overweight",3,I413="Obese",4)</f>
        <v>4</v>
      </c>
      <c r="K413" t="str" cm="1">
        <f t="array" ref="K413">_xlfn.IFS(E413=0,"Small Family Size",AND(E413&gt;=1,E413&lt;=2),"Normal Family Size",E413&gt;=3,"Large Family Size")</f>
        <v>Small Family Size</v>
      </c>
      <c r="L413" cm="1">
        <f t="array" ref="L413">_xlfn.IFS(K413="Small Family Size",1,K413="Normal Family Size",2,K413="Large Family Size",3)</f>
        <v>1</v>
      </c>
      <c r="M413" cm="1">
        <f t="array" ref="M413">_xlfn.IFS(G413="southwest",1,G413="northwest",2,G413="southeast",3,G413="northeast",4)</f>
        <v>2</v>
      </c>
      <c r="N413" t="str" cm="1">
        <f t="array" ref="N413">_xlfn.IFS(AND(E414&gt;=0,E414&lt;=2),"Normal Family Size",E414&gt;=3,"Large Family Size")</f>
        <v>Normal Family Size</v>
      </c>
      <c r="P413" t="str" cm="1">
        <f t="array" ref="P413">_xlfn.IFS(AND(E413=0,C413="female"),"Small Family Size Female",AND(E413=0,C413="male"),"Small Family Size Male",AND(E413&gt;=1,E413&lt;=2),"Normal Family Size",E413&gt;=3,"Large Family Size")</f>
        <v>Small Family Size Female</v>
      </c>
      <c r="Q413" cm="1">
        <f t="array" ref="Q413">_xlfn.IFS(P413="Small Family Size Female",1,P413="Small Family Size Male",2,P413="Normal Family Size",3,P413="Large Family Size",4)</f>
        <v>1</v>
      </c>
      <c r="R413" t="str" cm="1">
        <f t="array" ref="R413">_xlfn.IFS(AND(E413=0,F413="yes"),"Small Family Size smoker",AND(E413=0,F413="no"),"Small Family Size non-smoker",AND(E413&gt;=1,E413&lt;=2),"Normal Family Size",E413&gt;=3,"Large Family Size")</f>
        <v>Small Family Size non-smoker</v>
      </c>
      <c r="S413" cm="1">
        <f t="array" ref="S413">_xlfn.IFS(R413="Small Family Size smoker",1,R413="Small Family Size non-smoker",2,R413="Normal Family Size",3,R413="Large Family Size",4)</f>
        <v>2</v>
      </c>
      <c r="T413" s="1" t="str">
        <f t="shared" si="12"/>
        <v>Above Average</v>
      </c>
      <c r="U413" s="2">
        <f t="shared" si="13"/>
        <v>1</v>
      </c>
      <c r="V413" t="str" cm="1">
        <f t="array" ref="V413">_xlfn.IFS(AND(K413="Small Family Size",U413=1),"SFS_AA",AND(K413="Small Family Size",U413=0),"SFS_BA",AND(K413="Normal Family Size",OR(U413=1,U413=0)),"NFS",AND(K413="Large Family Size",OR(U413=1,U413=0)),"LFS")</f>
        <v>SFS_AA</v>
      </c>
      <c r="W413" cm="1">
        <f t="array" ref="W413">_xlfn.IFS(V413="SFS_BA",1,V413="SFS_AA",2,V413="NFS",3,V413="LFS",4)</f>
        <v>2</v>
      </c>
      <c r="Y413" s="1"/>
    </row>
    <row r="414" spans="1:25" x14ac:dyDescent="0.45">
      <c r="A414">
        <v>155</v>
      </c>
      <c r="B414">
        <v>63</v>
      </c>
      <c r="C414" t="s">
        <v>17</v>
      </c>
      <c r="D414">
        <v>26.2</v>
      </c>
      <c r="E414">
        <v>0</v>
      </c>
      <c r="F414" t="s">
        <v>24</v>
      </c>
      <c r="G414" t="s">
        <v>20</v>
      </c>
      <c r="H414">
        <v>14256.19</v>
      </c>
      <c r="I414" t="str" cm="1">
        <f t="array" ref="I414">_xlfn.IFS(D414&lt;18.5,"Underweight",AND(D414&gt;=18.5,D414&lt;=24.9),"Normal weight",AND(D414&gt;=25,D414&lt;=29.9),"Overweight",D414&gt;=30,"Obese")</f>
        <v>Overweight</v>
      </c>
      <c r="J414" cm="1">
        <f t="array" ref="J414">_xlfn.IFS(I414="Underweight",1,I414="Normal weight",2,I414="Overweight",3,I414="Obese",4)</f>
        <v>3</v>
      </c>
      <c r="K414" t="str" cm="1">
        <f t="array" ref="K414">_xlfn.IFS(E414=0,"Small Family Size",AND(E414&gt;=1,E414&lt;=2),"Normal Family Size",E414&gt;=3,"Large Family Size")</f>
        <v>Small Family Size</v>
      </c>
      <c r="L414" cm="1">
        <f t="array" ref="L414">_xlfn.IFS(K414="Small Family Size",1,K414="Normal Family Size",2,K414="Large Family Size",3)</f>
        <v>1</v>
      </c>
      <c r="M414" cm="1">
        <f t="array" ref="M414">_xlfn.IFS(G414="southwest",1,G414="northwest",2,G414="southeast",3,G414="northeast",4)</f>
        <v>2</v>
      </c>
      <c r="N414" t="str" cm="1">
        <f t="array" ref="N414">_xlfn.IFS(AND(E415&gt;=0,E415&lt;=2),"Normal Family Size",E415&gt;=3,"Large Family Size")</f>
        <v>Normal Family Size</v>
      </c>
      <c r="P414" t="str" cm="1">
        <f t="array" ref="P414">_xlfn.IFS(AND(E414=0,C414="female"),"Small Family Size Female",AND(E414=0,C414="male"),"Small Family Size Male",AND(E414&gt;=1,E414&lt;=2),"Normal Family Size",E414&gt;=3,"Large Family Size")</f>
        <v>Small Family Size Female</v>
      </c>
      <c r="Q414" cm="1">
        <f t="array" ref="Q414">_xlfn.IFS(P414="Small Family Size Female",1,P414="Small Family Size Male",2,P414="Normal Family Size",3,P414="Large Family Size",4)</f>
        <v>1</v>
      </c>
      <c r="R414" t="str" cm="1">
        <f t="array" ref="R414">_xlfn.IFS(AND(E414=0,F414="yes"),"Small Family Size smoker",AND(E414=0,F414="no"),"Small Family Size non-smoker",AND(E414&gt;=1,E414&lt;=2),"Normal Family Size",E414&gt;=3,"Large Family Size")</f>
        <v>Small Family Size non-smoker</v>
      </c>
      <c r="S414" cm="1">
        <f t="array" ref="S414">_xlfn.IFS(R414="Small Family Size smoker",1,R414="Small Family Size non-smoker",2,R414="Normal Family Size",3,R414="Large Family Size",4)</f>
        <v>2</v>
      </c>
      <c r="T414" s="1" t="str">
        <f t="shared" si="12"/>
        <v>Above Average</v>
      </c>
      <c r="U414" s="2">
        <f t="shared" si="13"/>
        <v>1</v>
      </c>
      <c r="V414" t="str" cm="1">
        <f t="array" ref="V414">_xlfn.IFS(AND(K414="Small Family Size",U414=1),"SFS_AA",AND(K414="Small Family Size",U414=0),"SFS_BA",AND(K414="Normal Family Size",OR(U414=1,U414=0)),"NFS",AND(K414="Large Family Size",OR(U414=1,U414=0)),"LFS")</f>
        <v>SFS_AA</v>
      </c>
      <c r="W414" cm="1">
        <f t="array" ref="W414">_xlfn.IFS(V414="SFS_BA",1,V414="SFS_AA",2,V414="NFS",3,V414="LFS",4)</f>
        <v>2</v>
      </c>
      <c r="Y414" s="1"/>
    </row>
    <row r="415" spans="1:25" x14ac:dyDescent="0.45">
      <c r="A415">
        <v>153</v>
      </c>
      <c r="B415">
        <v>52</v>
      </c>
      <c r="C415" t="s">
        <v>17</v>
      </c>
      <c r="D415">
        <v>31.2</v>
      </c>
      <c r="E415">
        <v>0</v>
      </c>
      <c r="F415" t="s">
        <v>24</v>
      </c>
      <c r="G415" t="s">
        <v>19</v>
      </c>
      <c r="H415">
        <v>9625.92</v>
      </c>
      <c r="I415" t="str" cm="1">
        <f t="array" ref="I415">_xlfn.IFS(D415&lt;18.5,"Underweight",AND(D415&gt;=18.5,D415&lt;=24.9),"Normal weight",AND(D415&gt;=25,D415&lt;=29.9),"Overweight",D415&gt;=30,"Obese")</f>
        <v>Obese</v>
      </c>
      <c r="J415" cm="1">
        <f t="array" ref="J415">_xlfn.IFS(I415="Underweight",1,I415="Normal weight",2,I415="Overweight",3,I415="Obese",4)</f>
        <v>4</v>
      </c>
      <c r="K415" t="str" cm="1">
        <f t="array" ref="K415">_xlfn.IFS(E415=0,"Small Family Size",AND(E415&gt;=1,E415&lt;=2),"Normal Family Size",E415&gt;=3,"Large Family Size")</f>
        <v>Small Family Size</v>
      </c>
      <c r="L415" cm="1">
        <f t="array" ref="L415">_xlfn.IFS(K415="Small Family Size",1,K415="Normal Family Size",2,K415="Large Family Size",3)</f>
        <v>1</v>
      </c>
      <c r="M415" cm="1">
        <f t="array" ref="M415">_xlfn.IFS(G415="southwest",1,G415="northwest",2,G415="southeast",3,G415="northeast",4)</f>
        <v>1</v>
      </c>
      <c r="N415" t="str" cm="1">
        <f t="array" ref="N415">_xlfn.IFS(AND(E416&gt;=0,E416&lt;=2),"Normal Family Size",E416&gt;=3,"Large Family Size")</f>
        <v>Normal Family Size</v>
      </c>
      <c r="P415" t="str" cm="1">
        <f t="array" ref="P415">_xlfn.IFS(AND(E415=0,C415="female"),"Small Family Size Female",AND(E415=0,C415="male"),"Small Family Size Male",AND(E415&gt;=1,E415&lt;=2),"Normal Family Size",E415&gt;=3,"Large Family Size")</f>
        <v>Small Family Size Female</v>
      </c>
      <c r="Q415" cm="1">
        <f t="array" ref="Q415">_xlfn.IFS(P415="Small Family Size Female",1,P415="Small Family Size Male",2,P415="Normal Family Size",3,P415="Large Family Size",4)</f>
        <v>1</v>
      </c>
      <c r="R415" t="str" cm="1">
        <f t="array" ref="R415">_xlfn.IFS(AND(E415=0,F415="yes"),"Small Family Size smoker",AND(E415=0,F415="no"),"Small Family Size non-smoker",AND(E415&gt;=1,E415&lt;=2),"Normal Family Size",E415&gt;=3,"Large Family Size")</f>
        <v>Small Family Size non-smoker</v>
      </c>
      <c r="S415" cm="1">
        <f t="array" ref="S415">_xlfn.IFS(R415="Small Family Size smoker",1,R415="Small Family Size non-smoker",2,R415="Normal Family Size",3,R415="Large Family Size",4)</f>
        <v>2</v>
      </c>
      <c r="T415" s="1" t="str">
        <f t="shared" si="12"/>
        <v>Above Average</v>
      </c>
      <c r="U415" s="2">
        <f t="shared" si="13"/>
        <v>1</v>
      </c>
      <c r="V415" t="str" cm="1">
        <f t="array" ref="V415">_xlfn.IFS(AND(K415="Small Family Size",U415=1),"SFS_AA",AND(K415="Small Family Size",U415=0),"SFS_BA",AND(K415="Normal Family Size",OR(U415=1,U415=0)),"NFS",AND(K415="Large Family Size",OR(U415=1,U415=0)),"LFS")</f>
        <v>SFS_AA</v>
      </c>
      <c r="W415" cm="1">
        <f t="array" ref="W415">_xlfn.IFS(V415="SFS_BA",1,V415="SFS_AA",2,V415="NFS",3,V415="LFS",4)</f>
        <v>2</v>
      </c>
      <c r="Y415" s="1"/>
    </row>
    <row r="416" spans="1:25" x14ac:dyDescent="0.45">
      <c r="A416">
        <v>147</v>
      </c>
      <c r="B416">
        <v>58</v>
      </c>
      <c r="C416" t="s">
        <v>17</v>
      </c>
      <c r="D416">
        <v>25.2</v>
      </c>
      <c r="E416">
        <v>0</v>
      </c>
      <c r="F416" t="s">
        <v>24</v>
      </c>
      <c r="G416" t="s">
        <v>19</v>
      </c>
      <c r="H416">
        <v>11837.16</v>
      </c>
      <c r="I416" t="str" cm="1">
        <f t="array" ref="I416">_xlfn.IFS(D416&lt;18.5,"Underweight",AND(D416&gt;=18.5,D416&lt;=24.9),"Normal weight",AND(D416&gt;=25,D416&lt;=29.9),"Overweight",D416&gt;=30,"Obese")</f>
        <v>Overweight</v>
      </c>
      <c r="J416" cm="1">
        <f t="array" ref="J416">_xlfn.IFS(I416="Underweight",1,I416="Normal weight",2,I416="Overweight",3,I416="Obese",4)</f>
        <v>3</v>
      </c>
      <c r="K416" t="str" cm="1">
        <f t="array" ref="K416">_xlfn.IFS(E416=0,"Small Family Size",AND(E416&gt;=1,E416&lt;=2),"Normal Family Size",E416&gt;=3,"Large Family Size")</f>
        <v>Small Family Size</v>
      </c>
      <c r="L416" cm="1">
        <f t="array" ref="L416">_xlfn.IFS(K416="Small Family Size",1,K416="Normal Family Size",2,K416="Large Family Size",3)</f>
        <v>1</v>
      </c>
      <c r="M416" cm="1">
        <f t="array" ref="M416">_xlfn.IFS(G416="southwest",1,G416="northwest",2,G416="southeast",3,G416="northeast",4)</f>
        <v>1</v>
      </c>
      <c r="N416" t="str" cm="1">
        <f t="array" ref="N416">_xlfn.IFS(AND(E417&gt;=0,E417&lt;=2),"Normal Family Size",E417&gt;=3,"Large Family Size")</f>
        <v>Normal Family Size</v>
      </c>
      <c r="P416" t="str" cm="1">
        <f t="array" ref="P416">_xlfn.IFS(AND(E416=0,C416="female"),"Small Family Size Female",AND(E416=0,C416="male"),"Small Family Size Male",AND(E416&gt;=1,E416&lt;=2),"Normal Family Size",E416&gt;=3,"Large Family Size")</f>
        <v>Small Family Size Female</v>
      </c>
      <c r="Q416" cm="1">
        <f t="array" ref="Q416">_xlfn.IFS(P416="Small Family Size Female",1,P416="Small Family Size Male",2,P416="Normal Family Size",3,P416="Large Family Size",4)</f>
        <v>1</v>
      </c>
      <c r="R416" t="str" cm="1">
        <f t="array" ref="R416">_xlfn.IFS(AND(E416=0,F416="yes"),"Small Family Size smoker",AND(E416=0,F416="no"),"Small Family Size non-smoker",AND(E416&gt;=1,E416&lt;=2),"Normal Family Size",E416&gt;=3,"Large Family Size")</f>
        <v>Small Family Size non-smoker</v>
      </c>
      <c r="S416" cm="1">
        <f t="array" ref="S416">_xlfn.IFS(R416="Small Family Size smoker",1,R416="Small Family Size non-smoker",2,R416="Normal Family Size",3,R416="Large Family Size",4)</f>
        <v>2</v>
      </c>
      <c r="T416" s="1" t="str">
        <f t="shared" si="12"/>
        <v>Above Average</v>
      </c>
      <c r="U416" s="2">
        <f t="shared" si="13"/>
        <v>1</v>
      </c>
      <c r="V416" t="str" cm="1">
        <f t="array" ref="V416">_xlfn.IFS(AND(K416="Small Family Size",U416=1),"SFS_AA",AND(K416="Small Family Size",U416=0),"SFS_BA",AND(K416="Normal Family Size",OR(U416=1,U416=0)),"NFS",AND(K416="Large Family Size",OR(U416=1,U416=0)),"LFS")</f>
        <v>SFS_AA</v>
      </c>
      <c r="W416" cm="1">
        <f t="array" ref="W416">_xlfn.IFS(V416="SFS_BA",1,V416="SFS_AA",2,V416="NFS",3,V416="LFS",4)</f>
        <v>2</v>
      </c>
      <c r="Y416" s="1"/>
    </row>
    <row r="417" spans="1:25" x14ac:dyDescent="0.45">
      <c r="A417">
        <v>144</v>
      </c>
      <c r="B417">
        <v>60</v>
      </c>
      <c r="C417" t="s">
        <v>17</v>
      </c>
      <c r="D417">
        <v>38.1</v>
      </c>
      <c r="E417">
        <v>0</v>
      </c>
      <c r="F417" t="s">
        <v>24</v>
      </c>
      <c r="G417" t="s">
        <v>21</v>
      </c>
      <c r="H417">
        <v>12648.7</v>
      </c>
      <c r="I417" t="str" cm="1">
        <f t="array" ref="I417">_xlfn.IFS(D417&lt;18.5,"Underweight",AND(D417&gt;=18.5,D417&lt;=24.9),"Normal weight",AND(D417&gt;=25,D417&lt;=29.9),"Overweight",D417&gt;=30,"Obese")</f>
        <v>Obese</v>
      </c>
      <c r="J417" cm="1">
        <f t="array" ref="J417">_xlfn.IFS(I417="Underweight",1,I417="Normal weight",2,I417="Overweight",3,I417="Obese",4)</f>
        <v>4</v>
      </c>
      <c r="K417" t="str" cm="1">
        <f t="array" ref="K417">_xlfn.IFS(E417=0,"Small Family Size",AND(E417&gt;=1,E417&lt;=2),"Normal Family Size",E417&gt;=3,"Large Family Size")</f>
        <v>Small Family Size</v>
      </c>
      <c r="L417" cm="1">
        <f t="array" ref="L417">_xlfn.IFS(K417="Small Family Size",1,K417="Normal Family Size",2,K417="Large Family Size",3)</f>
        <v>1</v>
      </c>
      <c r="M417" cm="1">
        <f t="array" ref="M417">_xlfn.IFS(G417="southwest",1,G417="northwest",2,G417="southeast",3,G417="northeast",4)</f>
        <v>3</v>
      </c>
      <c r="N417" t="str" cm="1">
        <f t="array" ref="N417">_xlfn.IFS(AND(E418&gt;=0,E418&lt;=2),"Normal Family Size",E418&gt;=3,"Large Family Size")</f>
        <v>Normal Family Size</v>
      </c>
      <c r="P417" t="str" cm="1">
        <f t="array" ref="P417">_xlfn.IFS(AND(E417=0,C417="female"),"Small Family Size Female",AND(E417=0,C417="male"),"Small Family Size Male",AND(E417&gt;=1,E417&lt;=2),"Normal Family Size",E417&gt;=3,"Large Family Size")</f>
        <v>Small Family Size Female</v>
      </c>
      <c r="Q417" cm="1">
        <f t="array" ref="Q417">_xlfn.IFS(P417="Small Family Size Female",1,P417="Small Family Size Male",2,P417="Normal Family Size",3,P417="Large Family Size",4)</f>
        <v>1</v>
      </c>
      <c r="R417" t="str" cm="1">
        <f t="array" ref="R417">_xlfn.IFS(AND(E417=0,F417="yes"),"Small Family Size smoker",AND(E417=0,F417="no"),"Small Family Size non-smoker",AND(E417&gt;=1,E417&lt;=2),"Normal Family Size",E417&gt;=3,"Large Family Size")</f>
        <v>Small Family Size non-smoker</v>
      </c>
      <c r="S417" cm="1">
        <f t="array" ref="S417">_xlfn.IFS(R417="Small Family Size smoker",1,R417="Small Family Size non-smoker",2,R417="Normal Family Size",3,R417="Large Family Size",4)</f>
        <v>2</v>
      </c>
      <c r="T417" s="1" t="str">
        <f t="shared" si="12"/>
        <v>Above Average</v>
      </c>
      <c r="U417" s="2">
        <f t="shared" si="13"/>
        <v>1</v>
      </c>
      <c r="V417" t="str" cm="1">
        <f t="array" ref="V417">_xlfn.IFS(AND(K417="Small Family Size",U417=1),"SFS_AA",AND(K417="Small Family Size",U417=0),"SFS_BA",AND(K417="Normal Family Size",OR(U417=1,U417=0)),"NFS",AND(K417="Large Family Size",OR(U417=1,U417=0)),"LFS")</f>
        <v>SFS_AA</v>
      </c>
      <c r="W417" cm="1">
        <f t="array" ref="W417">_xlfn.IFS(V417="SFS_BA",1,V417="SFS_AA",2,V417="NFS",3,V417="LFS",4)</f>
        <v>2</v>
      </c>
      <c r="Y417" s="1"/>
    </row>
    <row r="418" spans="1:25" x14ac:dyDescent="0.45">
      <c r="A418">
        <v>137</v>
      </c>
      <c r="B418">
        <v>53</v>
      </c>
      <c r="C418" t="s">
        <v>17</v>
      </c>
      <c r="D418">
        <v>33.299999999999997</v>
      </c>
      <c r="E418">
        <v>0</v>
      </c>
      <c r="F418" t="s">
        <v>24</v>
      </c>
      <c r="G418" t="s">
        <v>22</v>
      </c>
      <c r="H418">
        <v>10564.88</v>
      </c>
      <c r="I418" t="str" cm="1">
        <f t="array" ref="I418">_xlfn.IFS(D418&lt;18.5,"Underweight",AND(D418&gt;=18.5,D418&lt;=24.9),"Normal weight",AND(D418&gt;=25,D418&lt;=29.9),"Overweight",D418&gt;=30,"Obese")</f>
        <v>Obese</v>
      </c>
      <c r="J418" cm="1">
        <f t="array" ref="J418">_xlfn.IFS(I418="Underweight",1,I418="Normal weight",2,I418="Overweight",3,I418="Obese",4)</f>
        <v>4</v>
      </c>
      <c r="K418" t="str" cm="1">
        <f t="array" ref="K418">_xlfn.IFS(E418=0,"Small Family Size",AND(E418&gt;=1,E418&lt;=2),"Normal Family Size",E418&gt;=3,"Large Family Size")</f>
        <v>Small Family Size</v>
      </c>
      <c r="L418" cm="1">
        <f t="array" ref="L418">_xlfn.IFS(K418="Small Family Size",1,K418="Normal Family Size",2,K418="Large Family Size",3)</f>
        <v>1</v>
      </c>
      <c r="M418" cm="1">
        <f t="array" ref="M418">_xlfn.IFS(G418="southwest",1,G418="northwest",2,G418="southeast",3,G418="northeast",4)</f>
        <v>4</v>
      </c>
      <c r="N418" t="str" cm="1">
        <f t="array" ref="N418">_xlfn.IFS(AND(E419&gt;=0,E419&lt;=2),"Normal Family Size",E419&gt;=3,"Large Family Size")</f>
        <v>Normal Family Size</v>
      </c>
      <c r="P418" t="str" cm="1">
        <f t="array" ref="P418">_xlfn.IFS(AND(E418=0,C418="female"),"Small Family Size Female",AND(E418=0,C418="male"),"Small Family Size Male",AND(E418&gt;=1,E418&lt;=2),"Normal Family Size",E418&gt;=3,"Large Family Size")</f>
        <v>Small Family Size Female</v>
      </c>
      <c r="Q418" cm="1">
        <f t="array" ref="Q418">_xlfn.IFS(P418="Small Family Size Female",1,P418="Small Family Size Male",2,P418="Normal Family Size",3,P418="Large Family Size",4)</f>
        <v>1</v>
      </c>
      <c r="R418" t="str" cm="1">
        <f t="array" ref="R418">_xlfn.IFS(AND(E418=0,F418="yes"),"Small Family Size smoker",AND(E418=0,F418="no"),"Small Family Size non-smoker",AND(E418&gt;=1,E418&lt;=2),"Normal Family Size",E418&gt;=3,"Large Family Size")</f>
        <v>Small Family Size non-smoker</v>
      </c>
      <c r="S418" cm="1">
        <f t="array" ref="S418">_xlfn.IFS(R418="Small Family Size smoker",1,R418="Small Family Size non-smoker",2,R418="Normal Family Size",3,R418="Large Family Size",4)</f>
        <v>2</v>
      </c>
      <c r="T418" s="1" t="str">
        <f t="shared" si="12"/>
        <v>Above Average</v>
      </c>
      <c r="U418" s="2">
        <f t="shared" si="13"/>
        <v>1</v>
      </c>
      <c r="V418" t="str" cm="1">
        <f t="array" ref="V418">_xlfn.IFS(AND(K418="Small Family Size",U418=1),"SFS_AA",AND(K418="Small Family Size",U418=0),"SFS_BA",AND(K418="Normal Family Size",OR(U418=1,U418=0)),"NFS",AND(K418="Large Family Size",OR(U418=1,U418=0)),"LFS")</f>
        <v>SFS_AA</v>
      </c>
      <c r="W418" cm="1">
        <f t="array" ref="W418">_xlfn.IFS(V418="SFS_BA",1,V418="SFS_AA",2,V418="NFS",3,V418="LFS",4)</f>
        <v>2</v>
      </c>
      <c r="Y418" s="1"/>
    </row>
    <row r="419" spans="1:25" x14ac:dyDescent="0.45">
      <c r="A419">
        <v>134</v>
      </c>
      <c r="B419">
        <v>53</v>
      </c>
      <c r="C419" t="s">
        <v>17</v>
      </c>
      <c r="D419">
        <v>26.6</v>
      </c>
      <c r="E419">
        <v>0</v>
      </c>
      <c r="F419" t="s">
        <v>24</v>
      </c>
      <c r="G419" t="s">
        <v>20</v>
      </c>
      <c r="H419">
        <v>10355.64</v>
      </c>
      <c r="I419" t="str" cm="1">
        <f t="array" ref="I419">_xlfn.IFS(D419&lt;18.5,"Underweight",AND(D419&gt;=18.5,D419&lt;=24.9),"Normal weight",AND(D419&gt;=25,D419&lt;=29.9),"Overweight",D419&gt;=30,"Obese")</f>
        <v>Overweight</v>
      </c>
      <c r="J419" cm="1">
        <f t="array" ref="J419">_xlfn.IFS(I419="Underweight",1,I419="Normal weight",2,I419="Overweight",3,I419="Obese",4)</f>
        <v>3</v>
      </c>
      <c r="K419" t="str" cm="1">
        <f t="array" ref="K419">_xlfn.IFS(E419=0,"Small Family Size",AND(E419&gt;=1,E419&lt;=2),"Normal Family Size",E419&gt;=3,"Large Family Size")</f>
        <v>Small Family Size</v>
      </c>
      <c r="L419" cm="1">
        <f t="array" ref="L419">_xlfn.IFS(K419="Small Family Size",1,K419="Normal Family Size",2,K419="Large Family Size",3)</f>
        <v>1</v>
      </c>
      <c r="M419" cm="1">
        <f t="array" ref="M419">_xlfn.IFS(G419="southwest",1,G419="northwest",2,G419="southeast",3,G419="northeast",4)</f>
        <v>2</v>
      </c>
      <c r="N419" t="str" cm="1">
        <f t="array" ref="N419">_xlfn.IFS(AND(E420&gt;=0,E420&lt;=2),"Normal Family Size",E420&gt;=3,"Large Family Size")</f>
        <v>Normal Family Size</v>
      </c>
      <c r="P419" t="str" cm="1">
        <f t="array" ref="P419">_xlfn.IFS(AND(E419=0,C419="female"),"Small Family Size Female",AND(E419=0,C419="male"),"Small Family Size Male",AND(E419&gt;=1,E419&lt;=2),"Normal Family Size",E419&gt;=3,"Large Family Size")</f>
        <v>Small Family Size Female</v>
      </c>
      <c r="Q419" cm="1">
        <f t="array" ref="Q419">_xlfn.IFS(P419="Small Family Size Female",1,P419="Small Family Size Male",2,P419="Normal Family Size",3,P419="Large Family Size",4)</f>
        <v>1</v>
      </c>
      <c r="R419" t="str" cm="1">
        <f t="array" ref="R419">_xlfn.IFS(AND(E419=0,F419="yes"),"Small Family Size smoker",AND(E419=0,F419="no"),"Small Family Size non-smoker",AND(E419&gt;=1,E419&lt;=2),"Normal Family Size",E419&gt;=3,"Large Family Size")</f>
        <v>Small Family Size non-smoker</v>
      </c>
      <c r="S419" cm="1">
        <f t="array" ref="S419">_xlfn.IFS(R419="Small Family Size smoker",1,R419="Small Family Size non-smoker",2,R419="Normal Family Size",3,R419="Large Family Size",4)</f>
        <v>2</v>
      </c>
      <c r="T419" s="1" t="str">
        <f t="shared" si="12"/>
        <v>Above Average</v>
      </c>
      <c r="U419" s="2">
        <f t="shared" si="13"/>
        <v>1</v>
      </c>
      <c r="V419" t="str" cm="1">
        <f t="array" ref="V419">_xlfn.IFS(AND(K419="Small Family Size",U419=1),"SFS_AA",AND(K419="Small Family Size",U419=0),"SFS_BA",AND(K419="Normal Family Size",OR(U419=1,U419=0)),"NFS",AND(K419="Large Family Size",OR(U419=1,U419=0)),"LFS")</f>
        <v>SFS_AA</v>
      </c>
      <c r="W419" cm="1">
        <f t="array" ref="W419">_xlfn.IFS(V419="SFS_BA",1,V419="SFS_AA",2,V419="NFS",3,V419="LFS",4)</f>
        <v>2</v>
      </c>
      <c r="Y419" s="1"/>
    </row>
    <row r="420" spans="1:25" x14ac:dyDescent="0.45">
      <c r="A420">
        <v>130</v>
      </c>
      <c r="B420">
        <v>63</v>
      </c>
      <c r="C420" t="s">
        <v>17</v>
      </c>
      <c r="D420">
        <v>31.8</v>
      </c>
      <c r="E420">
        <v>0</v>
      </c>
      <c r="F420" t="s">
        <v>24</v>
      </c>
      <c r="G420" t="s">
        <v>19</v>
      </c>
      <c r="H420">
        <v>13880.95</v>
      </c>
      <c r="I420" t="str" cm="1">
        <f t="array" ref="I420">_xlfn.IFS(D420&lt;18.5,"Underweight",AND(D420&gt;=18.5,D420&lt;=24.9),"Normal weight",AND(D420&gt;=25,D420&lt;=29.9),"Overweight",D420&gt;=30,"Obese")</f>
        <v>Obese</v>
      </c>
      <c r="J420" cm="1">
        <f t="array" ref="J420">_xlfn.IFS(I420="Underweight",1,I420="Normal weight",2,I420="Overweight",3,I420="Obese",4)</f>
        <v>4</v>
      </c>
      <c r="K420" t="str" cm="1">
        <f t="array" ref="K420">_xlfn.IFS(E420=0,"Small Family Size",AND(E420&gt;=1,E420&lt;=2),"Normal Family Size",E420&gt;=3,"Large Family Size")</f>
        <v>Small Family Size</v>
      </c>
      <c r="L420" cm="1">
        <f t="array" ref="L420">_xlfn.IFS(K420="Small Family Size",1,K420="Normal Family Size",2,K420="Large Family Size",3)</f>
        <v>1</v>
      </c>
      <c r="M420" cm="1">
        <f t="array" ref="M420">_xlfn.IFS(G420="southwest",1,G420="northwest",2,G420="southeast",3,G420="northeast",4)</f>
        <v>1</v>
      </c>
      <c r="N420" t="str" cm="1">
        <f t="array" ref="N420">_xlfn.IFS(AND(E421&gt;=0,E421&lt;=2),"Normal Family Size",E421&gt;=3,"Large Family Size")</f>
        <v>Normal Family Size</v>
      </c>
      <c r="P420" t="str" cm="1">
        <f t="array" ref="P420">_xlfn.IFS(AND(E420=0,C420="female"),"Small Family Size Female",AND(E420=0,C420="male"),"Small Family Size Male",AND(E420&gt;=1,E420&lt;=2),"Normal Family Size",E420&gt;=3,"Large Family Size")</f>
        <v>Small Family Size Female</v>
      </c>
      <c r="Q420" cm="1">
        <f t="array" ref="Q420">_xlfn.IFS(P420="Small Family Size Female",1,P420="Small Family Size Male",2,P420="Normal Family Size",3,P420="Large Family Size",4)</f>
        <v>1</v>
      </c>
      <c r="R420" t="str" cm="1">
        <f t="array" ref="R420">_xlfn.IFS(AND(E420=0,F420="yes"),"Small Family Size smoker",AND(E420=0,F420="no"),"Small Family Size non-smoker",AND(E420&gt;=1,E420&lt;=2),"Normal Family Size",E420&gt;=3,"Large Family Size")</f>
        <v>Small Family Size non-smoker</v>
      </c>
      <c r="S420" cm="1">
        <f t="array" ref="S420">_xlfn.IFS(R420="Small Family Size smoker",1,R420="Small Family Size non-smoker",2,R420="Normal Family Size",3,R420="Large Family Size",4)</f>
        <v>2</v>
      </c>
      <c r="T420" s="1" t="str">
        <f t="shared" si="12"/>
        <v>Above Average</v>
      </c>
      <c r="U420" s="2">
        <f t="shared" si="13"/>
        <v>1</v>
      </c>
      <c r="V420" t="str" cm="1">
        <f t="array" ref="V420">_xlfn.IFS(AND(K420="Small Family Size",U420=1),"SFS_AA",AND(K420="Small Family Size",U420=0),"SFS_BA",AND(K420="Normal Family Size",OR(U420=1,U420=0)),"NFS",AND(K420="Large Family Size",OR(U420=1,U420=0)),"LFS")</f>
        <v>SFS_AA</v>
      </c>
      <c r="W420" cm="1">
        <f t="array" ref="W420">_xlfn.IFS(V420="SFS_BA",1,V420="SFS_AA",2,V420="NFS",3,V420="LFS",4)</f>
        <v>2</v>
      </c>
      <c r="Y420" s="1"/>
    </row>
    <row r="421" spans="1:25" x14ac:dyDescent="0.45">
      <c r="A421">
        <v>128</v>
      </c>
      <c r="B421">
        <v>60</v>
      </c>
      <c r="C421" t="s">
        <v>17</v>
      </c>
      <c r="D421">
        <v>24</v>
      </c>
      <c r="E421">
        <v>0</v>
      </c>
      <c r="F421" t="s">
        <v>24</v>
      </c>
      <c r="G421" t="s">
        <v>20</v>
      </c>
      <c r="H421">
        <v>13012.21</v>
      </c>
      <c r="I421" t="str" cm="1">
        <f t="array" ref="I421">_xlfn.IFS(D421&lt;18.5,"Underweight",AND(D421&gt;=18.5,D421&lt;=24.9),"Normal weight",AND(D421&gt;=25,D421&lt;=29.9),"Overweight",D421&gt;=30,"Obese")</f>
        <v>Normal weight</v>
      </c>
      <c r="J421" cm="1">
        <f t="array" ref="J421">_xlfn.IFS(I421="Underweight",1,I421="Normal weight",2,I421="Overweight",3,I421="Obese",4)</f>
        <v>2</v>
      </c>
      <c r="K421" t="str" cm="1">
        <f t="array" ref="K421">_xlfn.IFS(E421=0,"Small Family Size",AND(E421&gt;=1,E421&lt;=2),"Normal Family Size",E421&gt;=3,"Large Family Size")</f>
        <v>Small Family Size</v>
      </c>
      <c r="L421" cm="1">
        <f t="array" ref="L421">_xlfn.IFS(K421="Small Family Size",1,K421="Normal Family Size",2,K421="Large Family Size",3)</f>
        <v>1</v>
      </c>
      <c r="M421" cm="1">
        <f t="array" ref="M421">_xlfn.IFS(G421="southwest",1,G421="northwest",2,G421="southeast",3,G421="northeast",4)</f>
        <v>2</v>
      </c>
      <c r="N421" t="str" cm="1">
        <f t="array" ref="N421">_xlfn.IFS(AND(E422&gt;=0,E422&lt;=2),"Normal Family Size",E422&gt;=3,"Large Family Size")</f>
        <v>Normal Family Size</v>
      </c>
      <c r="P421" t="str" cm="1">
        <f t="array" ref="P421">_xlfn.IFS(AND(E421=0,C421="female"),"Small Family Size Female",AND(E421=0,C421="male"),"Small Family Size Male",AND(E421&gt;=1,E421&lt;=2),"Normal Family Size",E421&gt;=3,"Large Family Size")</f>
        <v>Small Family Size Female</v>
      </c>
      <c r="Q421" cm="1">
        <f t="array" ref="Q421">_xlfn.IFS(P421="Small Family Size Female",1,P421="Small Family Size Male",2,P421="Normal Family Size",3,P421="Large Family Size",4)</f>
        <v>1</v>
      </c>
      <c r="R421" t="str" cm="1">
        <f t="array" ref="R421">_xlfn.IFS(AND(E421=0,F421="yes"),"Small Family Size smoker",AND(E421=0,F421="no"),"Small Family Size non-smoker",AND(E421&gt;=1,E421&lt;=2),"Normal Family Size",E421&gt;=3,"Large Family Size")</f>
        <v>Small Family Size non-smoker</v>
      </c>
      <c r="S421" cm="1">
        <f t="array" ref="S421">_xlfn.IFS(R421="Small Family Size smoker",1,R421="Small Family Size non-smoker",2,R421="Normal Family Size",3,R421="Large Family Size",4)</f>
        <v>2</v>
      </c>
      <c r="T421" s="1" t="str">
        <f t="shared" si="12"/>
        <v>Above Average</v>
      </c>
      <c r="U421" s="2">
        <f t="shared" si="13"/>
        <v>1</v>
      </c>
      <c r="V421" t="str" cm="1">
        <f t="array" ref="V421">_xlfn.IFS(AND(K421="Small Family Size",U421=1),"SFS_AA",AND(K421="Small Family Size",U421=0),"SFS_BA",AND(K421="Normal Family Size",OR(U421=1,U421=0)),"NFS",AND(K421="Large Family Size",OR(U421=1,U421=0)),"LFS")</f>
        <v>SFS_AA</v>
      </c>
      <c r="W421" cm="1">
        <f t="array" ref="W421">_xlfn.IFS(V421="SFS_BA",1,V421="SFS_AA",2,V421="NFS",3,V421="LFS",4)</f>
        <v>2</v>
      </c>
      <c r="Y421" s="1"/>
    </row>
    <row r="422" spans="1:25" x14ac:dyDescent="0.45">
      <c r="A422">
        <v>125</v>
      </c>
      <c r="B422">
        <v>64</v>
      </c>
      <c r="C422" t="s">
        <v>17</v>
      </c>
      <c r="D422">
        <v>39.299999999999997</v>
      </c>
      <c r="E422">
        <v>0</v>
      </c>
      <c r="F422" t="s">
        <v>24</v>
      </c>
      <c r="G422" t="s">
        <v>22</v>
      </c>
      <c r="H422">
        <v>14901.52</v>
      </c>
      <c r="I422" t="str" cm="1">
        <f t="array" ref="I422">_xlfn.IFS(D422&lt;18.5,"Underweight",AND(D422&gt;=18.5,D422&lt;=24.9),"Normal weight",AND(D422&gt;=25,D422&lt;=29.9),"Overweight",D422&gt;=30,"Obese")</f>
        <v>Obese</v>
      </c>
      <c r="J422" cm="1">
        <f t="array" ref="J422">_xlfn.IFS(I422="Underweight",1,I422="Normal weight",2,I422="Overweight",3,I422="Obese",4)</f>
        <v>4</v>
      </c>
      <c r="K422" t="str" cm="1">
        <f t="array" ref="K422">_xlfn.IFS(E422=0,"Small Family Size",AND(E422&gt;=1,E422&lt;=2),"Normal Family Size",E422&gt;=3,"Large Family Size")</f>
        <v>Small Family Size</v>
      </c>
      <c r="L422" cm="1">
        <f t="array" ref="L422">_xlfn.IFS(K422="Small Family Size",1,K422="Normal Family Size",2,K422="Large Family Size",3)</f>
        <v>1</v>
      </c>
      <c r="M422" cm="1">
        <f t="array" ref="M422">_xlfn.IFS(G422="southwest",1,G422="northwest",2,G422="southeast",3,G422="northeast",4)</f>
        <v>4</v>
      </c>
      <c r="N422" t="str" cm="1">
        <f t="array" ref="N422">_xlfn.IFS(AND(E423&gt;=0,E423&lt;=2),"Normal Family Size",E423&gt;=3,"Large Family Size")</f>
        <v>Normal Family Size</v>
      </c>
      <c r="P422" t="str" cm="1">
        <f t="array" ref="P422">_xlfn.IFS(AND(E422=0,C422="female"),"Small Family Size Female",AND(E422=0,C422="male"),"Small Family Size Male",AND(E422&gt;=1,E422&lt;=2),"Normal Family Size",E422&gt;=3,"Large Family Size")</f>
        <v>Small Family Size Female</v>
      </c>
      <c r="Q422" cm="1">
        <f t="array" ref="Q422">_xlfn.IFS(P422="Small Family Size Female",1,P422="Small Family Size Male",2,P422="Normal Family Size",3,P422="Large Family Size",4)</f>
        <v>1</v>
      </c>
      <c r="R422" t="str" cm="1">
        <f t="array" ref="R422">_xlfn.IFS(AND(E422=0,F422="yes"),"Small Family Size smoker",AND(E422=0,F422="no"),"Small Family Size non-smoker",AND(E422&gt;=1,E422&lt;=2),"Normal Family Size",E422&gt;=3,"Large Family Size")</f>
        <v>Small Family Size non-smoker</v>
      </c>
      <c r="S422" cm="1">
        <f t="array" ref="S422">_xlfn.IFS(R422="Small Family Size smoker",1,R422="Small Family Size non-smoker",2,R422="Normal Family Size",3,R422="Large Family Size",4)</f>
        <v>2</v>
      </c>
      <c r="T422" s="1" t="str">
        <f t="shared" si="12"/>
        <v>Above Average</v>
      </c>
      <c r="U422" s="2">
        <f t="shared" si="13"/>
        <v>1</v>
      </c>
      <c r="V422" t="str" cm="1">
        <f t="array" ref="V422">_xlfn.IFS(AND(K422="Small Family Size",U422=1),"SFS_AA",AND(K422="Small Family Size",U422=0),"SFS_BA",AND(K422="Normal Family Size",OR(U422=1,U422=0)),"NFS",AND(K422="Large Family Size",OR(U422=1,U422=0)),"LFS")</f>
        <v>SFS_AA</v>
      </c>
      <c r="W422" cm="1">
        <f t="array" ref="W422">_xlfn.IFS(V422="SFS_BA",1,V422="SFS_AA",2,V422="NFS",3,V422="LFS",4)</f>
        <v>2</v>
      </c>
      <c r="Y422" s="1"/>
    </row>
    <row r="423" spans="1:25" x14ac:dyDescent="0.45">
      <c r="A423">
        <v>124</v>
      </c>
      <c r="B423">
        <v>51</v>
      </c>
      <c r="C423" t="s">
        <v>17</v>
      </c>
      <c r="D423">
        <v>18.100000000000001</v>
      </c>
      <c r="E423">
        <v>0</v>
      </c>
      <c r="F423" t="s">
        <v>24</v>
      </c>
      <c r="G423" t="s">
        <v>20</v>
      </c>
      <c r="H423">
        <v>9644.25</v>
      </c>
      <c r="I423" t="str" cm="1">
        <f t="array" ref="I423">_xlfn.IFS(D423&lt;18.5,"Underweight",AND(D423&gt;=18.5,D423&lt;=24.9),"Normal weight",AND(D423&gt;=25,D423&lt;=29.9),"Overweight",D423&gt;=30,"Obese")</f>
        <v>Underweight</v>
      </c>
      <c r="J423" cm="1">
        <f t="array" ref="J423">_xlfn.IFS(I423="Underweight",1,I423="Normal weight",2,I423="Overweight",3,I423="Obese",4)</f>
        <v>1</v>
      </c>
      <c r="K423" t="str" cm="1">
        <f t="array" ref="K423">_xlfn.IFS(E423=0,"Small Family Size",AND(E423&gt;=1,E423&lt;=2),"Normal Family Size",E423&gt;=3,"Large Family Size")</f>
        <v>Small Family Size</v>
      </c>
      <c r="L423" cm="1">
        <f t="array" ref="L423">_xlfn.IFS(K423="Small Family Size",1,K423="Normal Family Size",2,K423="Large Family Size",3)</f>
        <v>1</v>
      </c>
      <c r="M423" cm="1">
        <f t="array" ref="M423">_xlfn.IFS(G423="southwest",1,G423="northwest",2,G423="southeast",3,G423="northeast",4)</f>
        <v>2</v>
      </c>
      <c r="N423" t="str" cm="1">
        <f t="array" ref="N423">_xlfn.IFS(AND(E424&gt;=0,E424&lt;=2),"Normal Family Size",E424&gt;=3,"Large Family Size")</f>
        <v>Normal Family Size</v>
      </c>
      <c r="P423" t="str" cm="1">
        <f t="array" ref="P423">_xlfn.IFS(AND(E423=0,C423="female"),"Small Family Size Female",AND(E423=0,C423="male"),"Small Family Size Male",AND(E423&gt;=1,E423&lt;=2),"Normal Family Size",E423&gt;=3,"Large Family Size")</f>
        <v>Small Family Size Female</v>
      </c>
      <c r="Q423" cm="1">
        <f t="array" ref="Q423">_xlfn.IFS(P423="Small Family Size Female",1,P423="Small Family Size Male",2,P423="Normal Family Size",3,P423="Large Family Size",4)</f>
        <v>1</v>
      </c>
      <c r="R423" t="str" cm="1">
        <f t="array" ref="R423">_xlfn.IFS(AND(E423=0,F423="yes"),"Small Family Size smoker",AND(E423=0,F423="no"),"Small Family Size non-smoker",AND(E423&gt;=1,E423&lt;=2),"Normal Family Size",E423&gt;=3,"Large Family Size")</f>
        <v>Small Family Size non-smoker</v>
      </c>
      <c r="S423" cm="1">
        <f t="array" ref="S423">_xlfn.IFS(R423="Small Family Size smoker",1,R423="Small Family Size non-smoker",2,R423="Normal Family Size",3,R423="Large Family Size",4)</f>
        <v>2</v>
      </c>
      <c r="T423" s="1" t="str">
        <f t="shared" si="12"/>
        <v>Above Average</v>
      </c>
      <c r="U423" s="2">
        <f t="shared" si="13"/>
        <v>1</v>
      </c>
      <c r="V423" t="str" cm="1">
        <f t="array" ref="V423">_xlfn.IFS(AND(K423="Small Family Size",U423=1),"SFS_AA",AND(K423="Small Family Size",U423=0),"SFS_BA",AND(K423="Normal Family Size",OR(U423=1,U423=0)),"NFS",AND(K423="Large Family Size",OR(U423=1,U423=0)),"LFS")</f>
        <v>SFS_AA</v>
      </c>
      <c r="W423" cm="1">
        <f t="array" ref="W423">_xlfn.IFS(V423="SFS_BA",1,V423="SFS_AA",2,V423="NFS",3,V423="LFS",4)</f>
        <v>2</v>
      </c>
      <c r="Y423" s="1"/>
    </row>
    <row r="424" spans="1:25" x14ac:dyDescent="0.45">
      <c r="A424">
        <v>96</v>
      </c>
      <c r="B424">
        <v>61</v>
      </c>
      <c r="C424" t="s">
        <v>17</v>
      </c>
      <c r="D424">
        <v>22</v>
      </c>
      <c r="E424">
        <v>0</v>
      </c>
      <c r="F424" t="s">
        <v>24</v>
      </c>
      <c r="G424" t="s">
        <v>22</v>
      </c>
      <c r="H424">
        <v>13616.36</v>
      </c>
      <c r="I424" t="str" cm="1">
        <f t="array" ref="I424">_xlfn.IFS(D424&lt;18.5,"Underweight",AND(D424&gt;=18.5,D424&lt;=24.9),"Normal weight",AND(D424&gt;=25,D424&lt;=29.9),"Overweight",D424&gt;=30,"Obese")</f>
        <v>Normal weight</v>
      </c>
      <c r="J424" cm="1">
        <f t="array" ref="J424">_xlfn.IFS(I424="Underweight",1,I424="Normal weight",2,I424="Overweight",3,I424="Obese",4)</f>
        <v>2</v>
      </c>
      <c r="K424" t="str" cm="1">
        <f t="array" ref="K424">_xlfn.IFS(E424=0,"Small Family Size",AND(E424&gt;=1,E424&lt;=2),"Normal Family Size",E424&gt;=3,"Large Family Size")</f>
        <v>Small Family Size</v>
      </c>
      <c r="L424" cm="1">
        <f t="array" ref="L424">_xlfn.IFS(K424="Small Family Size",1,K424="Normal Family Size",2,K424="Large Family Size",3)</f>
        <v>1</v>
      </c>
      <c r="M424" cm="1">
        <f t="array" ref="M424">_xlfn.IFS(G424="southwest",1,G424="northwest",2,G424="southeast",3,G424="northeast",4)</f>
        <v>4</v>
      </c>
      <c r="N424" t="str" cm="1">
        <f t="array" ref="N424">_xlfn.IFS(AND(E425&gt;=0,E425&lt;=2),"Normal Family Size",E425&gt;=3,"Large Family Size")</f>
        <v>Normal Family Size</v>
      </c>
      <c r="P424" t="str" cm="1">
        <f t="array" ref="P424">_xlfn.IFS(AND(E424=0,C424="female"),"Small Family Size Female",AND(E424=0,C424="male"),"Small Family Size Male",AND(E424&gt;=1,E424&lt;=2),"Normal Family Size",E424&gt;=3,"Large Family Size")</f>
        <v>Small Family Size Female</v>
      </c>
      <c r="Q424" cm="1">
        <f t="array" ref="Q424">_xlfn.IFS(P424="Small Family Size Female",1,P424="Small Family Size Male",2,P424="Normal Family Size",3,P424="Large Family Size",4)</f>
        <v>1</v>
      </c>
      <c r="R424" t="str" cm="1">
        <f t="array" ref="R424">_xlfn.IFS(AND(E424=0,F424="yes"),"Small Family Size smoker",AND(E424=0,F424="no"),"Small Family Size non-smoker",AND(E424&gt;=1,E424&lt;=2),"Normal Family Size",E424&gt;=3,"Large Family Size")</f>
        <v>Small Family Size non-smoker</v>
      </c>
      <c r="S424" cm="1">
        <f t="array" ref="S424">_xlfn.IFS(R424="Small Family Size smoker",1,R424="Small Family Size non-smoker",2,R424="Normal Family Size",3,R424="Large Family Size",4)</f>
        <v>2</v>
      </c>
      <c r="T424" s="1" t="str">
        <f t="shared" si="12"/>
        <v>Above Average</v>
      </c>
      <c r="U424" s="2">
        <f t="shared" si="13"/>
        <v>1</v>
      </c>
      <c r="V424" t="str" cm="1">
        <f t="array" ref="V424">_xlfn.IFS(AND(K424="Small Family Size",U424=1),"SFS_AA",AND(K424="Small Family Size",U424=0),"SFS_BA",AND(K424="Normal Family Size",OR(U424=1,U424=0)),"NFS",AND(K424="Large Family Size",OR(U424=1,U424=0)),"LFS")</f>
        <v>SFS_AA</v>
      </c>
      <c r="W424" cm="1">
        <f t="array" ref="W424">_xlfn.IFS(V424="SFS_BA",1,V424="SFS_AA",2,V424="NFS",3,V424="LFS",4)</f>
        <v>2</v>
      </c>
      <c r="Y424" s="1"/>
    </row>
    <row r="425" spans="1:25" x14ac:dyDescent="0.45">
      <c r="A425">
        <v>95</v>
      </c>
      <c r="B425">
        <v>59</v>
      </c>
      <c r="C425" t="s">
        <v>17</v>
      </c>
      <c r="D425">
        <v>26.5</v>
      </c>
      <c r="E425">
        <v>0</v>
      </c>
      <c r="F425" t="s">
        <v>24</v>
      </c>
      <c r="G425" t="s">
        <v>22</v>
      </c>
      <c r="H425">
        <v>12815.44</v>
      </c>
      <c r="I425" t="str" cm="1">
        <f t="array" ref="I425">_xlfn.IFS(D425&lt;18.5,"Underweight",AND(D425&gt;=18.5,D425&lt;=24.9),"Normal weight",AND(D425&gt;=25,D425&lt;=29.9),"Overweight",D425&gt;=30,"Obese")</f>
        <v>Overweight</v>
      </c>
      <c r="J425" cm="1">
        <f t="array" ref="J425">_xlfn.IFS(I425="Underweight",1,I425="Normal weight",2,I425="Overweight",3,I425="Obese",4)</f>
        <v>3</v>
      </c>
      <c r="K425" t="str" cm="1">
        <f t="array" ref="K425">_xlfn.IFS(E425=0,"Small Family Size",AND(E425&gt;=1,E425&lt;=2),"Normal Family Size",E425&gt;=3,"Large Family Size")</f>
        <v>Small Family Size</v>
      </c>
      <c r="L425" cm="1">
        <f t="array" ref="L425">_xlfn.IFS(K425="Small Family Size",1,K425="Normal Family Size",2,K425="Large Family Size",3)</f>
        <v>1</v>
      </c>
      <c r="M425" cm="1">
        <f t="array" ref="M425">_xlfn.IFS(G425="southwest",1,G425="northwest",2,G425="southeast",3,G425="northeast",4)</f>
        <v>4</v>
      </c>
      <c r="N425" t="str" cm="1">
        <f t="array" ref="N425">_xlfn.IFS(AND(E426&gt;=0,E426&lt;=2),"Normal Family Size",E426&gt;=3,"Large Family Size")</f>
        <v>Normal Family Size</v>
      </c>
      <c r="P425" t="str" cm="1">
        <f t="array" ref="P425">_xlfn.IFS(AND(E425=0,C425="female"),"Small Family Size Female",AND(E425=0,C425="male"),"Small Family Size Male",AND(E425&gt;=1,E425&lt;=2),"Normal Family Size",E425&gt;=3,"Large Family Size")</f>
        <v>Small Family Size Female</v>
      </c>
      <c r="Q425" cm="1">
        <f t="array" ref="Q425">_xlfn.IFS(P425="Small Family Size Female",1,P425="Small Family Size Male",2,P425="Normal Family Size",3,P425="Large Family Size",4)</f>
        <v>1</v>
      </c>
      <c r="R425" t="str" cm="1">
        <f t="array" ref="R425">_xlfn.IFS(AND(E425=0,F425="yes"),"Small Family Size smoker",AND(E425=0,F425="no"),"Small Family Size non-smoker",AND(E425&gt;=1,E425&lt;=2),"Normal Family Size",E425&gt;=3,"Large Family Size")</f>
        <v>Small Family Size non-smoker</v>
      </c>
      <c r="S425" cm="1">
        <f t="array" ref="S425">_xlfn.IFS(R425="Small Family Size smoker",1,R425="Small Family Size non-smoker",2,R425="Normal Family Size",3,R425="Large Family Size",4)</f>
        <v>2</v>
      </c>
      <c r="T425" s="1" t="str">
        <f t="shared" si="12"/>
        <v>Above Average</v>
      </c>
      <c r="U425" s="2">
        <f t="shared" si="13"/>
        <v>1</v>
      </c>
      <c r="V425" t="str" cm="1">
        <f t="array" ref="V425">_xlfn.IFS(AND(K425="Small Family Size",U425=1),"SFS_AA",AND(K425="Small Family Size",U425=0),"SFS_BA",AND(K425="Normal Family Size",OR(U425=1,U425=0)),"NFS",AND(K425="Large Family Size",OR(U425=1,U425=0)),"LFS")</f>
        <v>SFS_AA</v>
      </c>
      <c r="W425" cm="1">
        <f t="array" ref="W425">_xlfn.IFS(V425="SFS_BA",1,V425="SFS_AA",2,V425="NFS",3,V425="LFS",4)</f>
        <v>2</v>
      </c>
      <c r="Y425" s="1"/>
    </row>
    <row r="426" spans="1:25" x14ac:dyDescent="0.45">
      <c r="A426">
        <v>94</v>
      </c>
      <c r="B426">
        <v>52</v>
      </c>
      <c r="C426" t="s">
        <v>17</v>
      </c>
      <c r="D426">
        <v>37.4</v>
      </c>
      <c r="E426">
        <v>0</v>
      </c>
      <c r="F426" t="s">
        <v>24</v>
      </c>
      <c r="G426" t="s">
        <v>19</v>
      </c>
      <c r="H426">
        <v>9634.5400000000009</v>
      </c>
      <c r="I426" t="str" cm="1">
        <f t="array" ref="I426">_xlfn.IFS(D426&lt;18.5,"Underweight",AND(D426&gt;=18.5,D426&lt;=24.9),"Normal weight",AND(D426&gt;=25,D426&lt;=29.9),"Overweight",D426&gt;=30,"Obese")</f>
        <v>Obese</v>
      </c>
      <c r="J426" cm="1">
        <f t="array" ref="J426">_xlfn.IFS(I426="Underweight",1,I426="Normal weight",2,I426="Overweight",3,I426="Obese",4)</f>
        <v>4</v>
      </c>
      <c r="K426" t="str" cm="1">
        <f t="array" ref="K426">_xlfn.IFS(E426=0,"Small Family Size",AND(E426&gt;=1,E426&lt;=2),"Normal Family Size",E426&gt;=3,"Large Family Size")</f>
        <v>Small Family Size</v>
      </c>
      <c r="L426" cm="1">
        <f t="array" ref="L426">_xlfn.IFS(K426="Small Family Size",1,K426="Normal Family Size",2,K426="Large Family Size",3)</f>
        <v>1</v>
      </c>
      <c r="M426" cm="1">
        <f t="array" ref="M426">_xlfn.IFS(G426="southwest",1,G426="northwest",2,G426="southeast",3,G426="northeast",4)</f>
        <v>1</v>
      </c>
      <c r="N426" t="str" cm="1">
        <f t="array" ref="N426">_xlfn.IFS(AND(E427&gt;=0,E427&lt;=2),"Normal Family Size",E427&gt;=3,"Large Family Size")</f>
        <v>Normal Family Size</v>
      </c>
      <c r="P426" t="str" cm="1">
        <f t="array" ref="P426">_xlfn.IFS(AND(E426=0,C426="female"),"Small Family Size Female",AND(E426=0,C426="male"),"Small Family Size Male",AND(E426&gt;=1,E426&lt;=2),"Normal Family Size",E426&gt;=3,"Large Family Size")</f>
        <v>Small Family Size Female</v>
      </c>
      <c r="Q426" cm="1">
        <f t="array" ref="Q426">_xlfn.IFS(P426="Small Family Size Female",1,P426="Small Family Size Male",2,P426="Normal Family Size",3,P426="Large Family Size",4)</f>
        <v>1</v>
      </c>
      <c r="R426" t="str" cm="1">
        <f t="array" ref="R426">_xlfn.IFS(AND(E426=0,F426="yes"),"Small Family Size smoker",AND(E426=0,F426="no"),"Small Family Size non-smoker",AND(E426&gt;=1,E426&lt;=2),"Normal Family Size",E426&gt;=3,"Large Family Size")</f>
        <v>Small Family Size non-smoker</v>
      </c>
      <c r="S426" cm="1">
        <f t="array" ref="S426">_xlfn.IFS(R426="Small Family Size smoker",1,R426="Small Family Size non-smoker",2,R426="Normal Family Size",3,R426="Large Family Size",4)</f>
        <v>2</v>
      </c>
      <c r="T426" s="1" t="str">
        <f t="shared" si="12"/>
        <v>Above Average</v>
      </c>
      <c r="U426" s="2">
        <f t="shared" si="13"/>
        <v>1</v>
      </c>
      <c r="V426" t="str" cm="1">
        <f t="array" ref="V426">_xlfn.IFS(AND(K426="Small Family Size",U426=1),"SFS_AA",AND(K426="Small Family Size",U426=0),"SFS_BA",AND(K426="Normal Family Size",OR(U426=1,U426=0)),"NFS",AND(K426="Large Family Size",OR(U426=1,U426=0)),"LFS")</f>
        <v>SFS_AA</v>
      </c>
      <c r="W426" cm="1">
        <f t="array" ref="W426">_xlfn.IFS(V426="SFS_BA",1,V426="SFS_AA",2,V426="NFS",3,V426="LFS",4)</f>
        <v>2</v>
      </c>
      <c r="Y426" s="1"/>
    </row>
    <row r="427" spans="1:25" x14ac:dyDescent="0.45">
      <c r="A427">
        <v>89</v>
      </c>
      <c r="B427">
        <v>49</v>
      </c>
      <c r="C427" t="s">
        <v>17</v>
      </c>
      <c r="D427">
        <v>27.2</v>
      </c>
      <c r="E427">
        <v>0</v>
      </c>
      <c r="F427" t="s">
        <v>24</v>
      </c>
      <c r="G427" t="s">
        <v>21</v>
      </c>
      <c r="H427">
        <v>8601.33</v>
      </c>
      <c r="I427" t="str" cm="1">
        <f t="array" ref="I427">_xlfn.IFS(D427&lt;18.5,"Underweight",AND(D427&gt;=18.5,D427&lt;=24.9),"Normal weight",AND(D427&gt;=25,D427&lt;=29.9),"Overweight",D427&gt;=30,"Obese")</f>
        <v>Overweight</v>
      </c>
      <c r="J427" cm="1">
        <f t="array" ref="J427">_xlfn.IFS(I427="Underweight",1,I427="Normal weight",2,I427="Overweight",3,I427="Obese",4)</f>
        <v>3</v>
      </c>
      <c r="K427" t="str" cm="1">
        <f t="array" ref="K427">_xlfn.IFS(E427=0,"Small Family Size",AND(E427&gt;=1,E427&lt;=2),"Normal Family Size",E427&gt;=3,"Large Family Size")</f>
        <v>Small Family Size</v>
      </c>
      <c r="L427" cm="1">
        <f t="array" ref="L427">_xlfn.IFS(K427="Small Family Size",1,K427="Normal Family Size",2,K427="Large Family Size",3)</f>
        <v>1</v>
      </c>
      <c r="M427" cm="1">
        <f t="array" ref="M427">_xlfn.IFS(G427="southwest",1,G427="northwest",2,G427="southeast",3,G427="northeast",4)</f>
        <v>3</v>
      </c>
      <c r="N427" t="str" cm="1">
        <f t="array" ref="N427">_xlfn.IFS(AND(E428&gt;=0,E428&lt;=2),"Normal Family Size",E428&gt;=3,"Large Family Size")</f>
        <v>Normal Family Size</v>
      </c>
      <c r="P427" t="str" cm="1">
        <f t="array" ref="P427">_xlfn.IFS(AND(E427=0,C427="female"),"Small Family Size Female",AND(E427=0,C427="male"),"Small Family Size Male",AND(E427&gt;=1,E427&lt;=2),"Normal Family Size",E427&gt;=3,"Large Family Size")</f>
        <v>Small Family Size Female</v>
      </c>
      <c r="Q427" cm="1">
        <f t="array" ref="Q427">_xlfn.IFS(P427="Small Family Size Female",1,P427="Small Family Size Male",2,P427="Normal Family Size",3,P427="Large Family Size",4)</f>
        <v>1</v>
      </c>
      <c r="R427" t="str" cm="1">
        <f t="array" ref="R427">_xlfn.IFS(AND(E427=0,F427="yes"),"Small Family Size smoker",AND(E427=0,F427="no"),"Small Family Size non-smoker",AND(E427&gt;=1,E427&lt;=2),"Normal Family Size",E427&gt;=3,"Large Family Size")</f>
        <v>Small Family Size non-smoker</v>
      </c>
      <c r="S427" cm="1">
        <f t="array" ref="S427">_xlfn.IFS(R427="Small Family Size smoker",1,R427="Small Family Size non-smoker",2,R427="Normal Family Size",3,R427="Large Family Size",4)</f>
        <v>2</v>
      </c>
      <c r="T427" s="1" t="str">
        <f t="shared" si="12"/>
        <v>Above Average</v>
      </c>
      <c r="U427" s="2">
        <f t="shared" si="13"/>
        <v>1</v>
      </c>
      <c r="V427" t="str" cm="1">
        <f t="array" ref="V427">_xlfn.IFS(AND(K427="Small Family Size",U427=1),"SFS_AA",AND(K427="Small Family Size",U427=0),"SFS_BA",AND(K427="Normal Family Size",OR(U427=1,U427=0)),"NFS",AND(K427="Large Family Size",OR(U427=1,U427=0)),"LFS")</f>
        <v>SFS_AA</v>
      </c>
      <c r="W427" cm="1">
        <f t="array" ref="W427">_xlfn.IFS(V427="SFS_BA",1,V427="SFS_AA",2,V427="NFS",3,V427="LFS",4)</f>
        <v>2</v>
      </c>
      <c r="Y427" s="1"/>
    </row>
    <row r="428" spans="1:25" x14ac:dyDescent="0.45">
      <c r="A428">
        <v>79</v>
      </c>
      <c r="B428">
        <v>55</v>
      </c>
      <c r="C428" t="s">
        <v>17</v>
      </c>
      <c r="D428">
        <v>27</v>
      </c>
      <c r="E428">
        <v>0</v>
      </c>
      <c r="F428" t="s">
        <v>24</v>
      </c>
      <c r="G428" t="s">
        <v>20</v>
      </c>
      <c r="H428">
        <v>11082.58</v>
      </c>
      <c r="I428" t="str" cm="1">
        <f t="array" ref="I428">_xlfn.IFS(D428&lt;18.5,"Underweight",AND(D428&gt;=18.5,D428&lt;=24.9),"Normal weight",AND(D428&gt;=25,D428&lt;=29.9),"Overweight",D428&gt;=30,"Obese")</f>
        <v>Overweight</v>
      </c>
      <c r="J428" cm="1">
        <f t="array" ref="J428">_xlfn.IFS(I428="Underweight",1,I428="Normal weight",2,I428="Overweight",3,I428="Obese",4)</f>
        <v>3</v>
      </c>
      <c r="K428" t="str" cm="1">
        <f t="array" ref="K428">_xlfn.IFS(E428=0,"Small Family Size",AND(E428&gt;=1,E428&lt;=2),"Normal Family Size",E428&gt;=3,"Large Family Size")</f>
        <v>Small Family Size</v>
      </c>
      <c r="L428" cm="1">
        <f t="array" ref="L428">_xlfn.IFS(K428="Small Family Size",1,K428="Normal Family Size",2,K428="Large Family Size",3)</f>
        <v>1</v>
      </c>
      <c r="M428" cm="1">
        <f t="array" ref="M428">_xlfn.IFS(G428="southwest",1,G428="northwest",2,G428="southeast",3,G428="northeast",4)</f>
        <v>2</v>
      </c>
      <c r="N428" t="str" cm="1">
        <f t="array" ref="N428">_xlfn.IFS(AND(E429&gt;=0,E429&lt;=2),"Normal Family Size",E429&gt;=3,"Large Family Size")</f>
        <v>Normal Family Size</v>
      </c>
      <c r="P428" t="str" cm="1">
        <f t="array" ref="P428">_xlfn.IFS(AND(E428=0,C428="female"),"Small Family Size Female",AND(E428=0,C428="male"),"Small Family Size Male",AND(E428&gt;=1,E428&lt;=2),"Normal Family Size",E428&gt;=3,"Large Family Size")</f>
        <v>Small Family Size Female</v>
      </c>
      <c r="Q428" cm="1">
        <f t="array" ref="Q428">_xlfn.IFS(P428="Small Family Size Female",1,P428="Small Family Size Male",2,P428="Normal Family Size",3,P428="Large Family Size",4)</f>
        <v>1</v>
      </c>
      <c r="R428" t="str" cm="1">
        <f t="array" ref="R428">_xlfn.IFS(AND(E428=0,F428="yes"),"Small Family Size smoker",AND(E428=0,F428="no"),"Small Family Size non-smoker",AND(E428&gt;=1,E428&lt;=2),"Normal Family Size",E428&gt;=3,"Large Family Size")</f>
        <v>Small Family Size non-smoker</v>
      </c>
      <c r="S428" cm="1">
        <f t="array" ref="S428">_xlfn.IFS(R428="Small Family Size smoker",1,R428="Small Family Size non-smoker",2,R428="Normal Family Size",3,R428="Large Family Size",4)</f>
        <v>2</v>
      </c>
      <c r="T428" s="1" t="str">
        <f t="shared" si="12"/>
        <v>Above Average</v>
      </c>
      <c r="U428" s="2">
        <f t="shared" si="13"/>
        <v>1</v>
      </c>
      <c r="V428" t="str" cm="1">
        <f t="array" ref="V428">_xlfn.IFS(AND(K428="Small Family Size",U428=1),"SFS_AA",AND(K428="Small Family Size",U428=0),"SFS_BA",AND(K428="Normal Family Size",OR(U428=1,U428=0)),"NFS",AND(K428="Large Family Size",OR(U428=1,U428=0)),"LFS")</f>
        <v>SFS_AA</v>
      </c>
      <c r="W428" cm="1">
        <f t="array" ref="W428">_xlfn.IFS(V428="SFS_BA",1,V428="SFS_AA",2,V428="NFS",3,V428="LFS",4)</f>
        <v>2</v>
      </c>
      <c r="Y428" s="1"/>
    </row>
    <row r="429" spans="1:25" x14ac:dyDescent="0.45">
      <c r="A429">
        <v>78</v>
      </c>
      <c r="B429">
        <v>46</v>
      </c>
      <c r="C429" t="s">
        <v>17</v>
      </c>
      <c r="D429">
        <v>27.7</v>
      </c>
      <c r="E429">
        <v>0</v>
      </c>
      <c r="F429" t="s">
        <v>24</v>
      </c>
      <c r="G429" t="s">
        <v>20</v>
      </c>
      <c r="H429">
        <v>8026.67</v>
      </c>
      <c r="I429" t="str" cm="1">
        <f t="array" ref="I429">_xlfn.IFS(D429&lt;18.5,"Underweight",AND(D429&gt;=18.5,D429&lt;=24.9),"Normal weight",AND(D429&gt;=25,D429&lt;=29.9),"Overweight",D429&gt;=30,"Obese")</f>
        <v>Overweight</v>
      </c>
      <c r="J429" cm="1">
        <f t="array" ref="J429">_xlfn.IFS(I429="Underweight",1,I429="Normal weight",2,I429="Overweight",3,I429="Obese",4)</f>
        <v>3</v>
      </c>
      <c r="K429" t="str" cm="1">
        <f t="array" ref="K429">_xlfn.IFS(E429=0,"Small Family Size",AND(E429&gt;=1,E429&lt;=2),"Normal Family Size",E429&gt;=3,"Large Family Size")</f>
        <v>Small Family Size</v>
      </c>
      <c r="L429" cm="1">
        <f t="array" ref="L429">_xlfn.IFS(K429="Small Family Size",1,K429="Normal Family Size",2,K429="Large Family Size",3)</f>
        <v>1</v>
      </c>
      <c r="M429" cm="1">
        <f t="array" ref="M429">_xlfn.IFS(G429="southwest",1,G429="northwest",2,G429="southeast",3,G429="northeast",4)</f>
        <v>2</v>
      </c>
      <c r="N429" t="str" cm="1">
        <f t="array" ref="N429">_xlfn.IFS(AND(E430&gt;=0,E430&lt;=2),"Normal Family Size",E430&gt;=3,"Large Family Size")</f>
        <v>Normal Family Size</v>
      </c>
      <c r="P429" t="str" cm="1">
        <f t="array" ref="P429">_xlfn.IFS(AND(E429=0,C429="female"),"Small Family Size Female",AND(E429=0,C429="male"),"Small Family Size Male",AND(E429&gt;=1,E429&lt;=2),"Normal Family Size",E429&gt;=3,"Large Family Size")</f>
        <v>Small Family Size Female</v>
      </c>
      <c r="Q429" cm="1">
        <f t="array" ref="Q429">_xlfn.IFS(P429="Small Family Size Female",1,P429="Small Family Size Male",2,P429="Normal Family Size",3,P429="Large Family Size",4)</f>
        <v>1</v>
      </c>
      <c r="R429" t="str" cm="1">
        <f t="array" ref="R429">_xlfn.IFS(AND(E429=0,F429="yes"),"Small Family Size smoker",AND(E429=0,F429="no"),"Small Family Size non-smoker",AND(E429&gt;=1,E429&lt;=2),"Normal Family Size",E429&gt;=3,"Large Family Size")</f>
        <v>Small Family Size non-smoker</v>
      </c>
      <c r="S429" cm="1">
        <f t="array" ref="S429">_xlfn.IFS(R429="Small Family Size smoker",1,R429="Small Family Size non-smoker",2,R429="Normal Family Size",3,R429="Large Family Size",4)</f>
        <v>2</v>
      </c>
      <c r="T429" s="1" t="str">
        <f t="shared" si="12"/>
        <v>Above Average</v>
      </c>
      <c r="U429" s="2">
        <f t="shared" si="13"/>
        <v>1</v>
      </c>
      <c r="V429" t="str" cm="1">
        <f t="array" ref="V429">_xlfn.IFS(AND(K429="Small Family Size",U429=1),"SFS_AA",AND(K429="Small Family Size",U429=0),"SFS_BA",AND(K429="Normal Family Size",OR(U429=1,U429=0)),"NFS",AND(K429="Large Family Size",OR(U429=1,U429=0)),"LFS")</f>
        <v>SFS_AA</v>
      </c>
      <c r="W429" cm="1">
        <f t="array" ref="W429">_xlfn.IFS(V429="SFS_BA",1,V429="SFS_AA",2,V429="NFS",3,V429="LFS",4)</f>
        <v>2</v>
      </c>
      <c r="Y429" s="1"/>
    </row>
    <row r="430" spans="1:25" x14ac:dyDescent="0.45">
      <c r="A430">
        <v>77</v>
      </c>
      <c r="B430">
        <v>56</v>
      </c>
      <c r="C430" t="s">
        <v>17</v>
      </c>
      <c r="D430">
        <v>27.2</v>
      </c>
      <c r="E430">
        <v>0</v>
      </c>
      <c r="F430" t="s">
        <v>24</v>
      </c>
      <c r="G430" t="s">
        <v>19</v>
      </c>
      <c r="H430">
        <v>11073.18</v>
      </c>
      <c r="I430" t="str" cm="1">
        <f t="array" ref="I430">_xlfn.IFS(D430&lt;18.5,"Underweight",AND(D430&gt;=18.5,D430&lt;=24.9),"Normal weight",AND(D430&gt;=25,D430&lt;=29.9),"Overweight",D430&gt;=30,"Obese")</f>
        <v>Overweight</v>
      </c>
      <c r="J430" cm="1">
        <f t="array" ref="J430">_xlfn.IFS(I430="Underweight",1,I430="Normal weight",2,I430="Overweight",3,I430="Obese",4)</f>
        <v>3</v>
      </c>
      <c r="K430" t="str" cm="1">
        <f t="array" ref="K430">_xlfn.IFS(E430=0,"Small Family Size",AND(E430&gt;=1,E430&lt;=2),"Normal Family Size",E430&gt;=3,"Large Family Size")</f>
        <v>Small Family Size</v>
      </c>
      <c r="L430" cm="1">
        <f t="array" ref="L430">_xlfn.IFS(K430="Small Family Size",1,K430="Normal Family Size",2,K430="Large Family Size",3)</f>
        <v>1</v>
      </c>
      <c r="M430" cm="1">
        <f t="array" ref="M430">_xlfn.IFS(G430="southwest",1,G430="northwest",2,G430="southeast",3,G430="northeast",4)</f>
        <v>1</v>
      </c>
      <c r="N430" t="str" cm="1">
        <f t="array" ref="N430">_xlfn.IFS(AND(E431&gt;=0,E431&lt;=2),"Normal Family Size",E431&gt;=3,"Large Family Size")</f>
        <v>Normal Family Size</v>
      </c>
      <c r="P430" t="str" cm="1">
        <f t="array" ref="P430">_xlfn.IFS(AND(E430=0,C430="female"),"Small Family Size Female",AND(E430=0,C430="male"),"Small Family Size Male",AND(E430&gt;=1,E430&lt;=2),"Normal Family Size",E430&gt;=3,"Large Family Size")</f>
        <v>Small Family Size Female</v>
      </c>
      <c r="Q430" cm="1">
        <f t="array" ref="Q430">_xlfn.IFS(P430="Small Family Size Female",1,P430="Small Family Size Male",2,P430="Normal Family Size",3,P430="Large Family Size",4)</f>
        <v>1</v>
      </c>
      <c r="R430" t="str" cm="1">
        <f t="array" ref="R430">_xlfn.IFS(AND(E430=0,F430="yes"),"Small Family Size smoker",AND(E430=0,F430="no"),"Small Family Size non-smoker",AND(E430&gt;=1,E430&lt;=2),"Normal Family Size",E430&gt;=3,"Large Family Size")</f>
        <v>Small Family Size non-smoker</v>
      </c>
      <c r="S430" cm="1">
        <f t="array" ref="S430">_xlfn.IFS(R430="Small Family Size smoker",1,R430="Small Family Size non-smoker",2,R430="Normal Family Size",3,R430="Large Family Size",4)</f>
        <v>2</v>
      </c>
      <c r="T430" s="1" t="str">
        <f t="shared" si="12"/>
        <v>Above Average</v>
      </c>
      <c r="U430" s="2">
        <f t="shared" si="13"/>
        <v>1</v>
      </c>
      <c r="V430" t="str" cm="1">
        <f t="array" ref="V430">_xlfn.IFS(AND(K430="Small Family Size",U430=1),"SFS_AA",AND(K430="Small Family Size",U430=0),"SFS_BA",AND(K430="Normal Family Size",OR(U430=1,U430=0)),"NFS",AND(K430="Large Family Size",OR(U430=1,U430=0)),"LFS")</f>
        <v>SFS_AA</v>
      </c>
      <c r="W430" cm="1">
        <f t="array" ref="W430">_xlfn.IFS(V430="SFS_BA",1,V430="SFS_AA",2,V430="NFS",3,V430="LFS",4)</f>
        <v>2</v>
      </c>
      <c r="Y430" s="1"/>
    </row>
    <row r="431" spans="1:25" x14ac:dyDescent="0.45">
      <c r="A431">
        <v>75</v>
      </c>
      <c r="B431">
        <v>45</v>
      </c>
      <c r="C431" t="s">
        <v>17</v>
      </c>
      <c r="D431">
        <v>38.299999999999997</v>
      </c>
      <c r="E431">
        <v>0</v>
      </c>
      <c r="F431" t="s">
        <v>24</v>
      </c>
      <c r="G431" t="s">
        <v>22</v>
      </c>
      <c r="H431">
        <v>7935.29</v>
      </c>
      <c r="I431" t="str" cm="1">
        <f t="array" ref="I431">_xlfn.IFS(D431&lt;18.5,"Underweight",AND(D431&gt;=18.5,D431&lt;=24.9),"Normal weight",AND(D431&gt;=25,D431&lt;=29.9),"Overweight",D431&gt;=30,"Obese")</f>
        <v>Obese</v>
      </c>
      <c r="J431" cm="1">
        <f t="array" ref="J431">_xlfn.IFS(I431="Underweight",1,I431="Normal weight",2,I431="Overweight",3,I431="Obese",4)</f>
        <v>4</v>
      </c>
      <c r="K431" t="str" cm="1">
        <f t="array" ref="K431">_xlfn.IFS(E431=0,"Small Family Size",AND(E431&gt;=1,E431&lt;=2),"Normal Family Size",E431&gt;=3,"Large Family Size")</f>
        <v>Small Family Size</v>
      </c>
      <c r="L431" cm="1">
        <f t="array" ref="L431">_xlfn.IFS(K431="Small Family Size",1,K431="Normal Family Size",2,K431="Large Family Size",3)</f>
        <v>1</v>
      </c>
      <c r="M431" cm="1">
        <f t="array" ref="M431">_xlfn.IFS(G431="southwest",1,G431="northwest",2,G431="southeast",3,G431="northeast",4)</f>
        <v>4</v>
      </c>
      <c r="N431" t="str" cm="1">
        <f t="array" ref="N431">_xlfn.IFS(AND(E432&gt;=0,E432&lt;=2),"Normal Family Size",E432&gt;=3,"Large Family Size")</f>
        <v>Normal Family Size</v>
      </c>
      <c r="P431" t="str" cm="1">
        <f t="array" ref="P431">_xlfn.IFS(AND(E431=0,C431="female"),"Small Family Size Female",AND(E431=0,C431="male"),"Small Family Size Male",AND(E431&gt;=1,E431&lt;=2),"Normal Family Size",E431&gt;=3,"Large Family Size")</f>
        <v>Small Family Size Female</v>
      </c>
      <c r="Q431" cm="1">
        <f t="array" ref="Q431">_xlfn.IFS(P431="Small Family Size Female",1,P431="Small Family Size Male",2,P431="Normal Family Size",3,P431="Large Family Size",4)</f>
        <v>1</v>
      </c>
      <c r="R431" t="str" cm="1">
        <f t="array" ref="R431">_xlfn.IFS(AND(E431=0,F431="yes"),"Small Family Size smoker",AND(E431=0,F431="no"),"Small Family Size non-smoker",AND(E431&gt;=1,E431&lt;=2),"Normal Family Size",E431&gt;=3,"Large Family Size")</f>
        <v>Small Family Size non-smoker</v>
      </c>
      <c r="S431" cm="1">
        <f t="array" ref="S431">_xlfn.IFS(R431="Small Family Size smoker",1,R431="Small Family Size non-smoker",2,R431="Normal Family Size",3,R431="Large Family Size",4)</f>
        <v>2</v>
      </c>
      <c r="T431" s="1" t="str">
        <f t="shared" si="12"/>
        <v>Above Average</v>
      </c>
      <c r="U431" s="2">
        <f t="shared" si="13"/>
        <v>1</v>
      </c>
      <c r="V431" t="str" cm="1">
        <f t="array" ref="V431">_xlfn.IFS(AND(K431="Small Family Size",U431=1),"SFS_AA",AND(K431="Small Family Size",U431=0),"SFS_BA",AND(K431="Normal Family Size",OR(U431=1,U431=0)),"NFS",AND(K431="Large Family Size",OR(U431=1,U431=0)),"LFS")</f>
        <v>SFS_AA</v>
      </c>
      <c r="W431" cm="1">
        <f t="array" ref="W431">_xlfn.IFS(V431="SFS_BA",1,V431="SFS_AA",2,V431="NFS",3,V431="LFS",4)</f>
        <v>2</v>
      </c>
      <c r="Y431" s="1"/>
    </row>
    <row r="432" spans="1:25" x14ac:dyDescent="0.45">
      <c r="A432">
        <v>61</v>
      </c>
      <c r="B432">
        <v>60</v>
      </c>
      <c r="C432" t="s">
        <v>17</v>
      </c>
      <c r="D432">
        <v>24.5</v>
      </c>
      <c r="E432">
        <v>0</v>
      </c>
      <c r="F432" t="s">
        <v>24</v>
      </c>
      <c r="G432" t="s">
        <v>21</v>
      </c>
      <c r="H432">
        <v>12629.9</v>
      </c>
      <c r="I432" t="str" cm="1">
        <f t="array" ref="I432">_xlfn.IFS(D432&lt;18.5,"Underweight",AND(D432&gt;=18.5,D432&lt;=24.9),"Normal weight",AND(D432&gt;=25,D432&lt;=29.9),"Overweight",D432&gt;=30,"Obese")</f>
        <v>Normal weight</v>
      </c>
      <c r="J432" cm="1">
        <f t="array" ref="J432">_xlfn.IFS(I432="Underweight",1,I432="Normal weight",2,I432="Overweight",3,I432="Obese",4)</f>
        <v>2</v>
      </c>
      <c r="K432" t="str" cm="1">
        <f t="array" ref="K432">_xlfn.IFS(E432=0,"Small Family Size",AND(E432&gt;=1,E432&lt;=2),"Normal Family Size",E432&gt;=3,"Large Family Size")</f>
        <v>Small Family Size</v>
      </c>
      <c r="L432" cm="1">
        <f t="array" ref="L432">_xlfn.IFS(K432="Small Family Size",1,K432="Normal Family Size",2,K432="Large Family Size",3)</f>
        <v>1</v>
      </c>
      <c r="M432" cm="1">
        <f t="array" ref="M432">_xlfn.IFS(G432="southwest",1,G432="northwest",2,G432="southeast",3,G432="northeast",4)</f>
        <v>3</v>
      </c>
      <c r="N432" t="str" cm="1">
        <f t="array" ref="N432">_xlfn.IFS(AND(E433&gt;=0,E433&lt;=2),"Normal Family Size",E433&gt;=3,"Large Family Size")</f>
        <v>Normal Family Size</v>
      </c>
      <c r="P432" t="str" cm="1">
        <f t="array" ref="P432">_xlfn.IFS(AND(E432=0,C432="female"),"Small Family Size Female",AND(E432=0,C432="male"),"Small Family Size Male",AND(E432&gt;=1,E432&lt;=2),"Normal Family Size",E432&gt;=3,"Large Family Size")</f>
        <v>Small Family Size Female</v>
      </c>
      <c r="Q432" cm="1">
        <f t="array" ref="Q432">_xlfn.IFS(P432="Small Family Size Female",1,P432="Small Family Size Male",2,P432="Normal Family Size",3,P432="Large Family Size",4)</f>
        <v>1</v>
      </c>
      <c r="R432" t="str" cm="1">
        <f t="array" ref="R432">_xlfn.IFS(AND(E432=0,F432="yes"),"Small Family Size smoker",AND(E432=0,F432="no"),"Small Family Size non-smoker",AND(E432&gt;=1,E432&lt;=2),"Normal Family Size",E432&gt;=3,"Large Family Size")</f>
        <v>Small Family Size non-smoker</v>
      </c>
      <c r="S432" cm="1">
        <f t="array" ref="S432">_xlfn.IFS(R432="Small Family Size smoker",1,R432="Small Family Size non-smoker",2,R432="Normal Family Size",3,R432="Large Family Size",4)</f>
        <v>2</v>
      </c>
      <c r="T432" s="1" t="str">
        <f t="shared" si="12"/>
        <v>Above Average</v>
      </c>
      <c r="U432" s="2">
        <f t="shared" si="13"/>
        <v>1</v>
      </c>
      <c r="V432" t="str" cm="1">
        <f t="array" ref="V432">_xlfn.IFS(AND(K432="Small Family Size",U432=1),"SFS_AA",AND(K432="Small Family Size",U432=0),"SFS_BA",AND(K432="Normal Family Size",OR(U432=1,U432=0)),"NFS",AND(K432="Large Family Size",OR(U432=1,U432=0)),"LFS")</f>
        <v>SFS_AA</v>
      </c>
      <c r="W432" cm="1">
        <f t="array" ref="W432">_xlfn.IFS(V432="SFS_BA",1,V432="SFS_AA",2,V432="NFS",3,V432="LFS",4)</f>
        <v>2</v>
      </c>
      <c r="Y432" s="1"/>
    </row>
    <row r="433" spans="1:25" x14ac:dyDescent="0.45">
      <c r="A433">
        <v>51</v>
      </c>
      <c r="B433">
        <v>63</v>
      </c>
      <c r="C433" t="s">
        <v>17</v>
      </c>
      <c r="D433">
        <v>23.1</v>
      </c>
      <c r="E433">
        <v>0</v>
      </c>
      <c r="F433" t="s">
        <v>24</v>
      </c>
      <c r="G433" t="s">
        <v>22</v>
      </c>
      <c r="H433">
        <v>14451.84</v>
      </c>
      <c r="I433" t="str" cm="1">
        <f t="array" ref="I433">_xlfn.IFS(D433&lt;18.5,"Underweight",AND(D433&gt;=18.5,D433&lt;=24.9),"Normal weight",AND(D433&gt;=25,D433&lt;=29.9),"Overweight",D433&gt;=30,"Obese")</f>
        <v>Normal weight</v>
      </c>
      <c r="J433" cm="1">
        <f t="array" ref="J433">_xlfn.IFS(I433="Underweight",1,I433="Normal weight",2,I433="Overweight",3,I433="Obese",4)</f>
        <v>2</v>
      </c>
      <c r="K433" t="str" cm="1">
        <f t="array" ref="K433">_xlfn.IFS(E433=0,"Small Family Size",AND(E433&gt;=1,E433&lt;=2),"Normal Family Size",E433&gt;=3,"Large Family Size")</f>
        <v>Small Family Size</v>
      </c>
      <c r="L433" cm="1">
        <f t="array" ref="L433">_xlfn.IFS(K433="Small Family Size",1,K433="Normal Family Size",2,K433="Large Family Size",3)</f>
        <v>1</v>
      </c>
      <c r="M433" cm="1">
        <f t="array" ref="M433">_xlfn.IFS(G433="southwest",1,G433="northwest",2,G433="southeast",3,G433="northeast",4)</f>
        <v>4</v>
      </c>
      <c r="N433" t="str" cm="1">
        <f t="array" ref="N433">_xlfn.IFS(AND(E434&gt;=0,E434&lt;=2),"Normal Family Size",E434&gt;=3,"Large Family Size")</f>
        <v>Normal Family Size</v>
      </c>
      <c r="P433" t="str" cm="1">
        <f t="array" ref="P433">_xlfn.IFS(AND(E433=0,C433="female"),"Small Family Size Female",AND(E433=0,C433="male"),"Small Family Size Male",AND(E433&gt;=1,E433&lt;=2),"Normal Family Size",E433&gt;=3,"Large Family Size")</f>
        <v>Small Family Size Female</v>
      </c>
      <c r="Q433" cm="1">
        <f t="array" ref="Q433">_xlfn.IFS(P433="Small Family Size Female",1,P433="Small Family Size Male",2,P433="Normal Family Size",3,P433="Large Family Size",4)</f>
        <v>1</v>
      </c>
      <c r="R433" t="str" cm="1">
        <f t="array" ref="R433">_xlfn.IFS(AND(E433=0,F433="yes"),"Small Family Size smoker",AND(E433=0,F433="no"),"Small Family Size non-smoker",AND(E433&gt;=1,E433&lt;=2),"Normal Family Size",E433&gt;=3,"Large Family Size")</f>
        <v>Small Family Size non-smoker</v>
      </c>
      <c r="S433" cm="1">
        <f t="array" ref="S433">_xlfn.IFS(R433="Small Family Size smoker",1,R433="Small Family Size non-smoker",2,R433="Normal Family Size",3,R433="Large Family Size",4)</f>
        <v>2</v>
      </c>
      <c r="T433" s="1" t="str">
        <f t="shared" si="12"/>
        <v>Above Average</v>
      </c>
      <c r="U433" s="2">
        <f t="shared" si="13"/>
        <v>1</v>
      </c>
      <c r="V433" t="str" cm="1">
        <f t="array" ref="V433">_xlfn.IFS(AND(K433="Small Family Size",U433=1),"SFS_AA",AND(K433="Small Family Size",U433=0),"SFS_BA",AND(K433="Normal Family Size",OR(U433=1,U433=0)),"NFS",AND(K433="Large Family Size",OR(U433=1,U433=0)),"LFS")</f>
        <v>SFS_AA</v>
      </c>
      <c r="W433" cm="1">
        <f t="array" ref="W433">_xlfn.IFS(V433="SFS_BA",1,V433="SFS_AA",2,V433="NFS",3,V433="LFS",4)</f>
        <v>2</v>
      </c>
      <c r="Y433" s="1"/>
    </row>
    <row r="434" spans="1:25" x14ac:dyDescent="0.45">
      <c r="A434">
        <v>48</v>
      </c>
      <c r="B434">
        <v>60</v>
      </c>
      <c r="C434" t="s">
        <v>17</v>
      </c>
      <c r="D434">
        <v>36</v>
      </c>
      <c r="E434">
        <v>0</v>
      </c>
      <c r="F434" t="s">
        <v>24</v>
      </c>
      <c r="G434" t="s">
        <v>22</v>
      </c>
      <c r="H434">
        <v>13228.85</v>
      </c>
      <c r="I434" t="str" cm="1">
        <f t="array" ref="I434">_xlfn.IFS(D434&lt;18.5,"Underweight",AND(D434&gt;=18.5,D434&lt;=24.9),"Normal weight",AND(D434&gt;=25,D434&lt;=29.9),"Overweight",D434&gt;=30,"Obese")</f>
        <v>Obese</v>
      </c>
      <c r="J434" cm="1">
        <f t="array" ref="J434">_xlfn.IFS(I434="Underweight",1,I434="Normal weight",2,I434="Overweight",3,I434="Obese",4)</f>
        <v>4</v>
      </c>
      <c r="K434" t="str" cm="1">
        <f t="array" ref="K434">_xlfn.IFS(E434=0,"Small Family Size",AND(E434&gt;=1,E434&lt;=2),"Normal Family Size",E434&gt;=3,"Large Family Size")</f>
        <v>Small Family Size</v>
      </c>
      <c r="L434" cm="1">
        <f t="array" ref="L434">_xlfn.IFS(K434="Small Family Size",1,K434="Normal Family Size",2,K434="Large Family Size",3)</f>
        <v>1</v>
      </c>
      <c r="M434" cm="1">
        <f t="array" ref="M434">_xlfn.IFS(G434="southwest",1,G434="northwest",2,G434="southeast",3,G434="northeast",4)</f>
        <v>4</v>
      </c>
      <c r="N434" t="str" cm="1">
        <f t="array" ref="N434">_xlfn.IFS(AND(E435&gt;=0,E435&lt;=2),"Normal Family Size",E435&gt;=3,"Large Family Size")</f>
        <v>Normal Family Size</v>
      </c>
      <c r="P434" t="str" cm="1">
        <f t="array" ref="P434">_xlfn.IFS(AND(E434=0,C434="female"),"Small Family Size Female",AND(E434=0,C434="male"),"Small Family Size Male",AND(E434&gt;=1,E434&lt;=2),"Normal Family Size",E434&gt;=3,"Large Family Size")</f>
        <v>Small Family Size Female</v>
      </c>
      <c r="Q434" cm="1">
        <f t="array" ref="Q434">_xlfn.IFS(P434="Small Family Size Female",1,P434="Small Family Size Male",2,P434="Normal Family Size",3,P434="Large Family Size",4)</f>
        <v>1</v>
      </c>
      <c r="R434" t="str" cm="1">
        <f t="array" ref="R434">_xlfn.IFS(AND(E434=0,F434="yes"),"Small Family Size smoker",AND(E434=0,F434="no"),"Small Family Size non-smoker",AND(E434&gt;=1,E434&lt;=2),"Normal Family Size",E434&gt;=3,"Large Family Size")</f>
        <v>Small Family Size non-smoker</v>
      </c>
      <c r="S434" cm="1">
        <f t="array" ref="S434">_xlfn.IFS(R434="Small Family Size smoker",1,R434="Small Family Size non-smoker",2,R434="Normal Family Size",3,R434="Large Family Size",4)</f>
        <v>2</v>
      </c>
      <c r="T434" s="1" t="str">
        <f t="shared" si="12"/>
        <v>Above Average</v>
      </c>
      <c r="U434" s="2">
        <f t="shared" si="13"/>
        <v>1</v>
      </c>
      <c r="V434" t="str" cm="1">
        <f t="array" ref="V434">_xlfn.IFS(AND(K434="Small Family Size",U434=1),"SFS_AA",AND(K434="Small Family Size",U434=0),"SFS_BA",AND(K434="Normal Family Size",OR(U434=1,U434=0)),"NFS",AND(K434="Large Family Size",OR(U434=1,U434=0)),"LFS")</f>
        <v>SFS_AA</v>
      </c>
      <c r="W434" cm="1">
        <f t="array" ref="W434">_xlfn.IFS(V434="SFS_BA",1,V434="SFS_AA",2,V434="NFS",3,V434="LFS",4)</f>
        <v>2</v>
      </c>
      <c r="Y434" s="1"/>
    </row>
    <row r="435" spans="1:25" x14ac:dyDescent="0.45">
      <c r="A435">
        <v>46</v>
      </c>
      <c r="B435">
        <v>56</v>
      </c>
      <c r="C435" t="s">
        <v>17</v>
      </c>
      <c r="D435">
        <v>39.799999999999997</v>
      </c>
      <c r="E435">
        <v>0</v>
      </c>
      <c r="F435" t="s">
        <v>24</v>
      </c>
      <c r="G435" t="s">
        <v>21</v>
      </c>
      <c r="H435">
        <v>11090.72</v>
      </c>
      <c r="I435" t="str" cm="1">
        <f t="array" ref="I435">_xlfn.IFS(D435&lt;18.5,"Underweight",AND(D435&gt;=18.5,D435&lt;=24.9),"Normal weight",AND(D435&gt;=25,D435&lt;=29.9),"Overweight",D435&gt;=30,"Obese")</f>
        <v>Obese</v>
      </c>
      <c r="J435" cm="1">
        <f t="array" ref="J435">_xlfn.IFS(I435="Underweight",1,I435="Normal weight",2,I435="Overweight",3,I435="Obese",4)</f>
        <v>4</v>
      </c>
      <c r="K435" t="str" cm="1">
        <f t="array" ref="K435">_xlfn.IFS(E435=0,"Small Family Size",AND(E435&gt;=1,E435&lt;=2),"Normal Family Size",E435&gt;=3,"Large Family Size")</f>
        <v>Small Family Size</v>
      </c>
      <c r="L435" cm="1">
        <f t="array" ref="L435">_xlfn.IFS(K435="Small Family Size",1,K435="Normal Family Size",2,K435="Large Family Size",3)</f>
        <v>1</v>
      </c>
      <c r="M435" cm="1">
        <f t="array" ref="M435">_xlfn.IFS(G435="southwest",1,G435="northwest",2,G435="southeast",3,G435="northeast",4)</f>
        <v>3</v>
      </c>
      <c r="N435" t="str" cm="1">
        <f t="array" ref="N435">_xlfn.IFS(AND(E436&gt;=0,E436&lt;=2),"Normal Family Size",E436&gt;=3,"Large Family Size")</f>
        <v>Normal Family Size</v>
      </c>
      <c r="P435" t="str" cm="1">
        <f t="array" ref="P435">_xlfn.IFS(AND(E435=0,C435="female"),"Small Family Size Female",AND(E435=0,C435="male"),"Small Family Size Male",AND(E435&gt;=1,E435&lt;=2),"Normal Family Size",E435&gt;=3,"Large Family Size")</f>
        <v>Small Family Size Female</v>
      </c>
      <c r="Q435" cm="1">
        <f t="array" ref="Q435">_xlfn.IFS(P435="Small Family Size Female",1,P435="Small Family Size Male",2,P435="Normal Family Size",3,P435="Large Family Size",4)</f>
        <v>1</v>
      </c>
      <c r="R435" t="str" cm="1">
        <f t="array" ref="R435">_xlfn.IFS(AND(E435=0,F435="yes"),"Small Family Size smoker",AND(E435=0,F435="no"),"Small Family Size non-smoker",AND(E435&gt;=1,E435&lt;=2),"Normal Family Size",E435&gt;=3,"Large Family Size")</f>
        <v>Small Family Size non-smoker</v>
      </c>
      <c r="S435" cm="1">
        <f t="array" ref="S435">_xlfn.IFS(R435="Small Family Size smoker",1,R435="Small Family Size non-smoker",2,R435="Normal Family Size",3,R435="Large Family Size",4)</f>
        <v>2</v>
      </c>
      <c r="T435" s="1" t="str">
        <f t="shared" si="12"/>
        <v>Above Average</v>
      </c>
      <c r="U435" s="2">
        <f t="shared" si="13"/>
        <v>1</v>
      </c>
      <c r="V435" t="str" cm="1">
        <f t="array" ref="V435">_xlfn.IFS(AND(K435="Small Family Size",U435=1),"SFS_AA",AND(K435="Small Family Size",U435=0),"SFS_BA",AND(K435="Normal Family Size",OR(U435=1,U435=0)),"NFS",AND(K435="Large Family Size",OR(U435=1,U435=0)),"LFS")</f>
        <v>SFS_AA</v>
      </c>
      <c r="W435" cm="1">
        <f t="array" ref="W435">_xlfn.IFS(V435="SFS_BA",1,V435="SFS_AA",2,V435="NFS",3,V435="LFS",4)</f>
        <v>2</v>
      </c>
      <c r="Y435" s="1"/>
    </row>
    <row r="436" spans="1:25" x14ac:dyDescent="0.45">
      <c r="A436">
        <v>42</v>
      </c>
      <c r="B436">
        <v>26</v>
      </c>
      <c r="C436" t="s">
        <v>23</v>
      </c>
      <c r="D436">
        <v>27.1</v>
      </c>
      <c r="E436">
        <v>0</v>
      </c>
      <c r="F436" t="s">
        <v>18</v>
      </c>
      <c r="G436" t="s">
        <v>21</v>
      </c>
      <c r="H436">
        <v>17043.34</v>
      </c>
      <c r="I436" t="str" cm="1">
        <f t="array" ref="I436">_xlfn.IFS(D436&lt;18.5,"Underweight",AND(D436&gt;=18.5,D436&lt;=24.9),"Normal weight",AND(D436&gt;=25,D436&lt;=29.9),"Overweight",D436&gt;=30,"Obese")</f>
        <v>Overweight</v>
      </c>
      <c r="J436" cm="1">
        <f t="array" ref="J436">_xlfn.IFS(I436="Underweight",1,I436="Normal weight",2,I436="Overweight",3,I436="Obese",4)</f>
        <v>3</v>
      </c>
      <c r="K436" t="str" cm="1">
        <f t="array" ref="K436">_xlfn.IFS(E436=0,"Small Family Size",AND(E436&gt;=1,E436&lt;=2),"Normal Family Size",E436&gt;=3,"Large Family Size")</f>
        <v>Small Family Size</v>
      </c>
      <c r="L436" cm="1">
        <f t="array" ref="L436">_xlfn.IFS(K436="Small Family Size",1,K436="Normal Family Size",2,K436="Large Family Size",3)</f>
        <v>1</v>
      </c>
      <c r="M436" cm="1">
        <f t="array" ref="M436">_xlfn.IFS(G436="southwest",1,G436="northwest",2,G436="southeast",3,G436="northeast",4)</f>
        <v>3</v>
      </c>
      <c r="N436" t="str" cm="1">
        <f t="array" ref="N436">_xlfn.IFS(AND(E437&gt;=0,E437&lt;=2),"Normal Family Size",E437&gt;=3,"Large Family Size")</f>
        <v>Normal Family Size</v>
      </c>
      <c r="P436" t="str" cm="1">
        <f t="array" ref="P436">_xlfn.IFS(AND(E436=0,C436="female"),"Small Family Size Female",AND(E436=0,C436="male"),"Small Family Size Male",AND(E436&gt;=1,E436&lt;=2),"Normal Family Size",E436&gt;=3,"Large Family Size")</f>
        <v>Small Family Size Male</v>
      </c>
      <c r="Q436" cm="1">
        <f t="array" ref="Q436">_xlfn.IFS(P436="Small Family Size Female",1,P436="Small Family Size Male",2,P436="Normal Family Size",3,P436="Large Family Size",4)</f>
        <v>2</v>
      </c>
      <c r="R436" t="str" cm="1">
        <f t="array" ref="R436">_xlfn.IFS(AND(E436=0,F436="yes"),"Small Family Size smoker",AND(E436=0,F436="no"),"Small Family Size non-smoker",AND(E436&gt;=1,E436&lt;=2),"Normal Family Size",E436&gt;=3,"Large Family Size")</f>
        <v>Small Family Size smoker</v>
      </c>
      <c r="S436" cm="1">
        <f t="array" ref="S436">_xlfn.IFS(R436="Small Family Size smoker",1,R436="Small Family Size non-smoker",2,R436="Normal Family Size",3,R436="Large Family Size",4)</f>
        <v>1</v>
      </c>
      <c r="T436" s="1" t="str">
        <f t="shared" si="12"/>
        <v>Above Average</v>
      </c>
      <c r="U436" s="2">
        <f t="shared" si="13"/>
        <v>1</v>
      </c>
      <c r="V436" t="str" cm="1">
        <f t="array" ref="V436">_xlfn.IFS(AND(K436="Small Family Size",U436=1),"SFS_AA",AND(K436="Small Family Size",U436=0),"SFS_BA",AND(K436="Normal Family Size",OR(U436=1,U436=0)),"NFS",AND(K436="Large Family Size",OR(U436=1,U436=0)),"LFS")</f>
        <v>SFS_AA</v>
      </c>
      <c r="W436" cm="1">
        <f t="array" ref="W436">_xlfn.IFS(V436="SFS_BA",1,V436="SFS_AA",2,V436="NFS",3,V436="LFS",4)</f>
        <v>2</v>
      </c>
      <c r="Y436" s="1"/>
    </row>
    <row r="437" spans="1:25" x14ac:dyDescent="0.45">
      <c r="A437">
        <v>41</v>
      </c>
      <c r="B437">
        <v>20</v>
      </c>
      <c r="C437" t="s">
        <v>23</v>
      </c>
      <c r="D437">
        <v>27.3</v>
      </c>
      <c r="E437">
        <v>0</v>
      </c>
      <c r="F437" t="s">
        <v>18</v>
      </c>
      <c r="G437" t="s">
        <v>19</v>
      </c>
      <c r="H437">
        <v>16232.85</v>
      </c>
      <c r="I437" t="str" cm="1">
        <f t="array" ref="I437">_xlfn.IFS(D437&lt;18.5,"Underweight",AND(D437&gt;=18.5,D437&lt;=24.9),"Normal weight",AND(D437&gt;=25,D437&lt;=29.9),"Overweight",D437&gt;=30,"Obese")</f>
        <v>Overweight</v>
      </c>
      <c r="J437" cm="1">
        <f t="array" ref="J437">_xlfn.IFS(I437="Underweight",1,I437="Normal weight",2,I437="Overweight",3,I437="Obese",4)</f>
        <v>3</v>
      </c>
      <c r="K437" t="str" cm="1">
        <f t="array" ref="K437">_xlfn.IFS(E437=0,"Small Family Size",AND(E437&gt;=1,E437&lt;=2),"Normal Family Size",E437&gt;=3,"Large Family Size")</f>
        <v>Small Family Size</v>
      </c>
      <c r="L437" cm="1">
        <f t="array" ref="L437">_xlfn.IFS(K437="Small Family Size",1,K437="Normal Family Size",2,K437="Large Family Size",3)</f>
        <v>1</v>
      </c>
      <c r="M437" cm="1">
        <f t="array" ref="M437">_xlfn.IFS(G437="southwest",1,G437="northwest",2,G437="southeast",3,G437="northeast",4)</f>
        <v>1</v>
      </c>
      <c r="N437" t="str" cm="1">
        <f t="array" ref="N437">_xlfn.IFS(AND(E438&gt;=0,E438&lt;=2),"Normal Family Size",E438&gt;=3,"Large Family Size")</f>
        <v>Normal Family Size</v>
      </c>
      <c r="P437" t="str" cm="1">
        <f t="array" ref="P437">_xlfn.IFS(AND(E437=0,C437="female"),"Small Family Size Female",AND(E437=0,C437="male"),"Small Family Size Male",AND(E437&gt;=1,E437&lt;=2),"Normal Family Size",E437&gt;=3,"Large Family Size")</f>
        <v>Small Family Size Male</v>
      </c>
      <c r="Q437" cm="1">
        <f t="array" ref="Q437">_xlfn.IFS(P437="Small Family Size Female",1,P437="Small Family Size Male",2,P437="Normal Family Size",3,P437="Large Family Size",4)</f>
        <v>2</v>
      </c>
      <c r="R437" t="str" cm="1">
        <f t="array" ref="R437">_xlfn.IFS(AND(E437=0,F437="yes"),"Small Family Size smoker",AND(E437=0,F437="no"),"Small Family Size non-smoker",AND(E437&gt;=1,E437&lt;=2),"Normal Family Size",E437&gt;=3,"Large Family Size")</f>
        <v>Small Family Size smoker</v>
      </c>
      <c r="S437" cm="1">
        <f t="array" ref="S437">_xlfn.IFS(R437="Small Family Size smoker",1,R437="Small Family Size non-smoker",2,R437="Normal Family Size",3,R437="Large Family Size",4)</f>
        <v>1</v>
      </c>
      <c r="T437" s="1" t="str">
        <f t="shared" si="12"/>
        <v>Above Average</v>
      </c>
      <c r="U437" s="2">
        <f t="shared" si="13"/>
        <v>1</v>
      </c>
      <c r="V437" t="str" cm="1">
        <f t="array" ref="V437">_xlfn.IFS(AND(K437="Small Family Size",U437=1),"SFS_AA",AND(K437="Small Family Size",U437=0),"SFS_BA",AND(K437="Normal Family Size",OR(U437=1,U437=0)),"NFS",AND(K437="Large Family Size",OR(U437=1,U437=0)),"LFS")</f>
        <v>SFS_AA</v>
      </c>
      <c r="W437" cm="1">
        <f t="array" ref="W437">_xlfn.IFS(V437="SFS_BA",1,V437="SFS_AA",2,V437="NFS",3,V437="LFS",4)</f>
        <v>2</v>
      </c>
      <c r="Y437" s="1"/>
    </row>
    <row r="438" spans="1:25" x14ac:dyDescent="0.45">
      <c r="A438">
        <v>39</v>
      </c>
      <c r="B438">
        <v>18</v>
      </c>
      <c r="C438" t="s">
        <v>23</v>
      </c>
      <c r="D438">
        <v>21.6</v>
      </c>
      <c r="E438">
        <v>0</v>
      </c>
      <c r="F438" t="s">
        <v>18</v>
      </c>
      <c r="G438" t="s">
        <v>22</v>
      </c>
      <c r="H438">
        <v>13747.87</v>
      </c>
      <c r="I438" t="str" cm="1">
        <f t="array" ref="I438">_xlfn.IFS(D438&lt;18.5,"Underweight",AND(D438&gt;=18.5,D438&lt;=24.9),"Normal weight",AND(D438&gt;=25,D438&lt;=29.9),"Overweight",D438&gt;=30,"Obese")</f>
        <v>Normal weight</v>
      </c>
      <c r="J438" cm="1">
        <f t="array" ref="J438">_xlfn.IFS(I438="Underweight",1,I438="Normal weight",2,I438="Overweight",3,I438="Obese",4)</f>
        <v>2</v>
      </c>
      <c r="K438" t="str" cm="1">
        <f t="array" ref="K438">_xlfn.IFS(E438=0,"Small Family Size",AND(E438&gt;=1,E438&lt;=2),"Normal Family Size",E438&gt;=3,"Large Family Size")</f>
        <v>Small Family Size</v>
      </c>
      <c r="L438" cm="1">
        <f t="array" ref="L438">_xlfn.IFS(K438="Small Family Size",1,K438="Normal Family Size",2,K438="Large Family Size",3)</f>
        <v>1</v>
      </c>
      <c r="M438" cm="1">
        <f t="array" ref="M438">_xlfn.IFS(G438="southwest",1,G438="northwest",2,G438="southeast",3,G438="northeast",4)</f>
        <v>4</v>
      </c>
      <c r="N438" t="str" cm="1">
        <f t="array" ref="N438">_xlfn.IFS(AND(E439&gt;=0,E439&lt;=2),"Normal Family Size",E439&gt;=3,"Large Family Size")</f>
        <v>Normal Family Size</v>
      </c>
      <c r="P438" t="str" cm="1">
        <f t="array" ref="P438">_xlfn.IFS(AND(E438=0,C438="female"),"Small Family Size Female",AND(E438=0,C438="male"),"Small Family Size Male",AND(E438&gt;=1,E438&lt;=2),"Normal Family Size",E438&gt;=3,"Large Family Size")</f>
        <v>Small Family Size Male</v>
      </c>
      <c r="Q438" cm="1">
        <f t="array" ref="Q438">_xlfn.IFS(P438="Small Family Size Female",1,P438="Small Family Size Male",2,P438="Normal Family Size",3,P438="Large Family Size",4)</f>
        <v>2</v>
      </c>
      <c r="R438" t="str" cm="1">
        <f t="array" ref="R438">_xlfn.IFS(AND(E438=0,F438="yes"),"Small Family Size smoker",AND(E438=0,F438="no"),"Small Family Size non-smoker",AND(E438&gt;=1,E438&lt;=2),"Normal Family Size",E438&gt;=3,"Large Family Size")</f>
        <v>Small Family Size smoker</v>
      </c>
      <c r="S438" cm="1">
        <f t="array" ref="S438">_xlfn.IFS(R438="Small Family Size smoker",1,R438="Small Family Size non-smoker",2,R438="Normal Family Size",3,R438="Large Family Size",4)</f>
        <v>1</v>
      </c>
      <c r="T438" s="1" t="str">
        <f t="shared" si="12"/>
        <v>Above Average</v>
      </c>
      <c r="U438" s="2">
        <f t="shared" si="13"/>
        <v>1</v>
      </c>
      <c r="V438" t="str" cm="1">
        <f t="array" ref="V438">_xlfn.IFS(AND(K438="Small Family Size",U438=1),"SFS_AA",AND(K438="Small Family Size",U438=0),"SFS_BA",AND(K438="Normal Family Size",OR(U438=1,U438=0)),"NFS",AND(K438="Large Family Size",OR(U438=1,U438=0)),"LFS")</f>
        <v>SFS_AA</v>
      </c>
      <c r="W438" cm="1">
        <f t="array" ref="W438">_xlfn.IFS(V438="SFS_BA",1,V438="SFS_AA",2,V438="NFS",3,V438="LFS",4)</f>
        <v>2</v>
      </c>
      <c r="Y438" s="1"/>
    </row>
    <row r="439" spans="1:25" x14ac:dyDescent="0.45">
      <c r="A439">
        <v>36</v>
      </c>
      <c r="B439">
        <v>29</v>
      </c>
      <c r="C439" t="s">
        <v>23</v>
      </c>
      <c r="D439">
        <v>22.9</v>
      </c>
      <c r="E439">
        <v>0</v>
      </c>
      <c r="F439" t="s">
        <v>18</v>
      </c>
      <c r="G439" t="s">
        <v>22</v>
      </c>
      <c r="H439">
        <v>16138.76</v>
      </c>
      <c r="I439" t="str" cm="1">
        <f t="array" ref="I439">_xlfn.IFS(D439&lt;18.5,"Underweight",AND(D439&gt;=18.5,D439&lt;=24.9),"Normal weight",AND(D439&gt;=25,D439&lt;=29.9),"Overweight",D439&gt;=30,"Obese")</f>
        <v>Normal weight</v>
      </c>
      <c r="J439" cm="1">
        <f t="array" ref="J439">_xlfn.IFS(I439="Underweight",1,I439="Normal weight",2,I439="Overweight",3,I439="Obese",4)</f>
        <v>2</v>
      </c>
      <c r="K439" t="str" cm="1">
        <f t="array" ref="K439">_xlfn.IFS(E439=0,"Small Family Size",AND(E439&gt;=1,E439&lt;=2),"Normal Family Size",E439&gt;=3,"Large Family Size")</f>
        <v>Small Family Size</v>
      </c>
      <c r="L439" cm="1">
        <f t="array" ref="L439">_xlfn.IFS(K439="Small Family Size",1,K439="Normal Family Size",2,K439="Large Family Size",3)</f>
        <v>1</v>
      </c>
      <c r="M439" cm="1">
        <f t="array" ref="M439">_xlfn.IFS(G439="southwest",1,G439="northwest",2,G439="southeast",3,G439="northeast",4)</f>
        <v>4</v>
      </c>
      <c r="N439" t="str" cm="1">
        <f t="array" ref="N439">_xlfn.IFS(AND(E440&gt;=0,E440&lt;=2),"Normal Family Size",E440&gt;=3,"Large Family Size")</f>
        <v>Normal Family Size</v>
      </c>
      <c r="P439" t="str" cm="1">
        <f t="array" ref="P439">_xlfn.IFS(AND(E439=0,C439="female"),"Small Family Size Female",AND(E439=0,C439="male"),"Small Family Size Male",AND(E439&gt;=1,E439&lt;=2),"Normal Family Size",E439&gt;=3,"Large Family Size")</f>
        <v>Small Family Size Male</v>
      </c>
      <c r="Q439" cm="1">
        <f t="array" ref="Q439">_xlfn.IFS(P439="Small Family Size Female",1,P439="Small Family Size Male",2,P439="Normal Family Size",3,P439="Large Family Size",4)</f>
        <v>2</v>
      </c>
      <c r="R439" t="str" cm="1">
        <f t="array" ref="R439">_xlfn.IFS(AND(E439=0,F439="yes"),"Small Family Size smoker",AND(E439=0,F439="no"),"Small Family Size non-smoker",AND(E439&gt;=1,E439&lt;=2),"Normal Family Size",E439&gt;=3,"Large Family Size")</f>
        <v>Small Family Size smoker</v>
      </c>
      <c r="S439" cm="1">
        <f t="array" ref="S439">_xlfn.IFS(R439="Small Family Size smoker",1,R439="Small Family Size non-smoker",2,R439="Normal Family Size",3,R439="Large Family Size",4)</f>
        <v>1</v>
      </c>
      <c r="T439" s="1" t="str">
        <f t="shared" si="12"/>
        <v>Above Average</v>
      </c>
      <c r="U439" s="2">
        <f t="shared" si="13"/>
        <v>1</v>
      </c>
      <c r="V439" t="str" cm="1">
        <f t="array" ref="V439">_xlfn.IFS(AND(K439="Small Family Size",U439=1),"SFS_AA",AND(K439="Small Family Size",U439=0),"SFS_BA",AND(K439="Normal Family Size",OR(U439=1,U439=0)),"NFS",AND(K439="Large Family Size",OR(U439=1,U439=0)),"LFS")</f>
        <v>SFS_AA</v>
      </c>
      <c r="W439" cm="1">
        <f t="array" ref="W439">_xlfn.IFS(V439="SFS_BA",1,V439="SFS_AA",2,V439="NFS",3,V439="LFS",4)</f>
        <v>2</v>
      </c>
      <c r="Y439" s="1"/>
    </row>
    <row r="440" spans="1:25" x14ac:dyDescent="0.45">
      <c r="A440">
        <v>35</v>
      </c>
      <c r="B440">
        <v>25</v>
      </c>
      <c r="C440" t="s">
        <v>23</v>
      </c>
      <c r="D440">
        <v>24.1</v>
      </c>
      <c r="E440">
        <v>0</v>
      </c>
      <c r="F440" t="s">
        <v>18</v>
      </c>
      <c r="G440" t="s">
        <v>20</v>
      </c>
      <c r="H440">
        <v>15817.99</v>
      </c>
      <c r="I440" t="str" cm="1">
        <f t="array" ref="I440">_xlfn.IFS(D440&lt;18.5,"Underweight",AND(D440&gt;=18.5,D440&lt;=24.9),"Normal weight",AND(D440&gt;=25,D440&lt;=29.9),"Overweight",D440&gt;=30,"Obese")</f>
        <v>Normal weight</v>
      </c>
      <c r="J440" cm="1">
        <f t="array" ref="J440">_xlfn.IFS(I440="Underweight",1,I440="Normal weight",2,I440="Overweight",3,I440="Obese",4)</f>
        <v>2</v>
      </c>
      <c r="K440" t="str" cm="1">
        <f t="array" ref="K440">_xlfn.IFS(E440=0,"Small Family Size",AND(E440&gt;=1,E440&lt;=2),"Normal Family Size",E440&gt;=3,"Large Family Size")</f>
        <v>Small Family Size</v>
      </c>
      <c r="L440" cm="1">
        <f t="array" ref="L440">_xlfn.IFS(K440="Small Family Size",1,K440="Normal Family Size",2,K440="Large Family Size",3)</f>
        <v>1</v>
      </c>
      <c r="M440" cm="1">
        <f t="array" ref="M440">_xlfn.IFS(G440="southwest",1,G440="northwest",2,G440="southeast",3,G440="northeast",4)</f>
        <v>2</v>
      </c>
      <c r="N440" t="str" cm="1">
        <f t="array" ref="N440">_xlfn.IFS(AND(E441&gt;=0,E441&lt;=2),"Normal Family Size",E441&gt;=3,"Large Family Size")</f>
        <v>Normal Family Size</v>
      </c>
      <c r="P440" t="str" cm="1">
        <f t="array" ref="P440">_xlfn.IFS(AND(E440=0,C440="female"),"Small Family Size Female",AND(E440=0,C440="male"),"Small Family Size Male",AND(E440&gt;=1,E440&lt;=2),"Normal Family Size",E440&gt;=3,"Large Family Size")</f>
        <v>Small Family Size Male</v>
      </c>
      <c r="Q440" cm="1">
        <f t="array" ref="Q440">_xlfn.IFS(P440="Small Family Size Female",1,P440="Small Family Size Male",2,P440="Normal Family Size",3,P440="Large Family Size",4)</f>
        <v>2</v>
      </c>
      <c r="R440" t="str" cm="1">
        <f t="array" ref="R440">_xlfn.IFS(AND(E440=0,F440="yes"),"Small Family Size smoker",AND(E440=0,F440="no"),"Small Family Size non-smoker",AND(E440&gt;=1,E440&lt;=2),"Normal Family Size",E440&gt;=3,"Large Family Size")</f>
        <v>Small Family Size smoker</v>
      </c>
      <c r="S440" cm="1">
        <f t="array" ref="S440">_xlfn.IFS(R440="Small Family Size smoker",1,R440="Small Family Size non-smoker",2,R440="Normal Family Size",3,R440="Large Family Size",4)</f>
        <v>1</v>
      </c>
      <c r="T440" s="1" t="str">
        <f t="shared" si="12"/>
        <v>Above Average</v>
      </c>
      <c r="U440" s="2">
        <f t="shared" si="13"/>
        <v>1</v>
      </c>
      <c r="V440" t="str" cm="1">
        <f t="array" ref="V440">_xlfn.IFS(AND(K440="Small Family Size",U440=1),"SFS_AA",AND(K440="Small Family Size",U440=0),"SFS_BA",AND(K440="Normal Family Size",OR(U440=1,U440=0)),"NFS",AND(K440="Large Family Size",OR(U440=1,U440=0)),"LFS")</f>
        <v>SFS_AA</v>
      </c>
      <c r="W440" cm="1">
        <f t="array" ref="W440">_xlfn.IFS(V440="SFS_BA",1,V440="SFS_AA",2,V440="NFS",3,V440="LFS",4)</f>
        <v>2</v>
      </c>
      <c r="Y440" s="1"/>
    </row>
    <row r="441" spans="1:25" x14ac:dyDescent="0.45">
      <c r="A441">
        <v>34</v>
      </c>
      <c r="B441">
        <v>33</v>
      </c>
      <c r="C441" t="s">
        <v>23</v>
      </c>
      <c r="D441">
        <v>24.8</v>
      </c>
      <c r="E441">
        <v>0</v>
      </c>
      <c r="F441" t="s">
        <v>18</v>
      </c>
      <c r="G441" t="s">
        <v>22</v>
      </c>
      <c r="H441">
        <v>17904.53</v>
      </c>
      <c r="I441" t="str" cm="1">
        <f t="array" ref="I441">_xlfn.IFS(D441&lt;18.5,"Underweight",AND(D441&gt;=18.5,D441&lt;=24.9),"Normal weight",AND(D441&gt;=25,D441&lt;=29.9),"Overweight",D441&gt;=30,"Obese")</f>
        <v>Normal weight</v>
      </c>
      <c r="J441" cm="1">
        <f t="array" ref="J441">_xlfn.IFS(I441="Underweight",1,I441="Normal weight",2,I441="Overweight",3,I441="Obese",4)</f>
        <v>2</v>
      </c>
      <c r="K441" t="str" cm="1">
        <f t="array" ref="K441">_xlfn.IFS(E441=0,"Small Family Size",AND(E441&gt;=1,E441&lt;=2),"Normal Family Size",E441&gt;=3,"Large Family Size")</f>
        <v>Small Family Size</v>
      </c>
      <c r="L441" cm="1">
        <f t="array" ref="L441">_xlfn.IFS(K441="Small Family Size",1,K441="Normal Family Size",2,K441="Large Family Size",3)</f>
        <v>1</v>
      </c>
      <c r="M441" cm="1">
        <f t="array" ref="M441">_xlfn.IFS(G441="southwest",1,G441="northwest",2,G441="southeast",3,G441="northeast",4)</f>
        <v>4</v>
      </c>
      <c r="N441" t="str" cm="1">
        <f t="array" ref="N441">_xlfn.IFS(AND(E442&gt;=0,E442&lt;=2),"Normal Family Size",E442&gt;=3,"Large Family Size")</f>
        <v>Normal Family Size</v>
      </c>
      <c r="P441" t="str" cm="1">
        <f t="array" ref="P441">_xlfn.IFS(AND(E441=0,C441="female"),"Small Family Size Female",AND(E441=0,C441="male"),"Small Family Size Male",AND(E441&gt;=1,E441&lt;=2),"Normal Family Size",E441&gt;=3,"Large Family Size")</f>
        <v>Small Family Size Male</v>
      </c>
      <c r="Q441" cm="1">
        <f t="array" ref="Q441">_xlfn.IFS(P441="Small Family Size Female",1,P441="Small Family Size Male",2,P441="Normal Family Size",3,P441="Large Family Size",4)</f>
        <v>2</v>
      </c>
      <c r="R441" t="str" cm="1">
        <f t="array" ref="R441">_xlfn.IFS(AND(E441=0,F441="yes"),"Small Family Size smoker",AND(E441=0,F441="no"),"Small Family Size non-smoker",AND(E441&gt;=1,E441&lt;=2),"Normal Family Size",E441&gt;=3,"Large Family Size")</f>
        <v>Small Family Size smoker</v>
      </c>
      <c r="S441" cm="1">
        <f t="array" ref="S441">_xlfn.IFS(R441="Small Family Size smoker",1,R441="Small Family Size non-smoker",2,R441="Normal Family Size",3,R441="Large Family Size",4)</f>
        <v>1</v>
      </c>
      <c r="T441" s="1" t="str">
        <f t="shared" si="12"/>
        <v>Above Average</v>
      </c>
      <c r="U441" s="2">
        <f t="shared" si="13"/>
        <v>1</v>
      </c>
      <c r="V441" t="str" cm="1">
        <f t="array" ref="V441">_xlfn.IFS(AND(K441="Small Family Size",U441=1),"SFS_AA",AND(K441="Small Family Size",U441=0),"SFS_BA",AND(K441="Normal Family Size",OR(U441=1,U441=0)),"NFS",AND(K441="Large Family Size",OR(U441=1,U441=0)),"LFS")</f>
        <v>SFS_AA</v>
      </c>
      <c r="W441" cm="1">
        <f t="array" ref="W441">_xlfn.IFS(V441="SFS_BA",1,V441="SFS_AA",2,V441="NFS",3,V441="LFS",4)</f>
        <v>2</v>
      </c>
      <c r="Y441" s="1"/>
    </row>
    <row r="442" spans="1:25" x14ac:dyDescent="0.45">
      <c r="A442">
        <v>33</v>
      </c>
      <c r="B442">
        <v>27</v>
      </c>
      <c r="C442" t="s">
        <v>23</v>
      </c>
      <c r="D442">
        <v>28.5</v>
      </c>
      <c r="E442">
        <v>0</v>
      </c>
      <c r="F442" t="s">
        <v>18</v>
      </c>
      <c r="G442" t="s">
        <v>20</v>
      </c>
      <c r="H442">
        <v>18310.740000000002</v>
      </c>
      <c r="I442" t="str" cm="1">
        <f t="array" ref="I442">_xlfn.IFS(D442&lt;18.5,"Underweight",AND(D442&gt;=18.5,D442&lt;=24.9),"Normal weight",AND(D442&gt;=25,D442&lt;=29.9),"Overweight",D442&gt;=30,"Obese")</f>
        <v>Overweight</v>
      </c>
      <c r="J442" cm="1">
        <f t="array" ref="J442">_xlfn.IFS(I442="Underweight",1,I442="Normal weight",2,I442="Overweight",3,I442="Obese",4)</f>
        <v>3</v>
      </c>
      <c r="K442" t="str" cm="1">
        <f t="array" ref="K442">_xlfn.IFS(E442=0,"Small Family Size",AND(E442&gt;=1,E442&lt;=2),"Normal Family Size",E442&gt;=3,"Large Family Size")</f>
        <v>Small Family Size</v>
      </c>
      <c r="L442" cm="1">
        <f t="array" ref="L442">_xlfn.IFS(K442="Small Family Size",1,K442="Normal Family Size",2,K442="Large Family Size",3)</f>
        <v>1</v>
      </c>
      <c r="M442" cm="1">
        <f t="array" ref="M442">_xlfn.IFS(G442="southwest",1,G442="northwest",2,G442="southeast",3,G442="northeast",4)</f>
        <v>2</v>
      </c>
      <c r="N442" t="str" cm="1">
        <f t="array" ref="N442">_xlfn.IFS(AND(E443&gt;=0,E443&lt;=2),"Normal Family Size",E443&gt;=3,"Large Family Size")</f>
        <v>Normal Family Size</v>
      </c>
      <c r="P442" t="str" cm="1">
        <f t="array" ref="P442">_xlfn.IFS(AND(E442=0,C442="female"),"Small Family Size Female",AND(E442=0,C442="male"),"Small Family Size Male",AND(E442&gt;=1,E442&lt;=2),"Normal Family Size",E442&gt;=3,"Large Family Size")</f>
        <v>Small Family Size Male</v>
      </c>
      <c r="Q442" cm="1">
        <f t="array" ref="Q442">_xlfn.IFS(P442="Small Family Size Female",1,P442="Small Family Size Male",2,P442="Normal Family Size",3,P442="Large Family Size",4)</f>
        <v>2</v>
      </c>
      <c r="R442" t="str" cm="1">
        <f t="array" ref="R442">_xlfn.IFS(AND(E442=0,F442="yes"),"Small Family Size smoker",AND(E442=0,F442="no"),"Small Family Size non-smoker",AND(E442&gt;=1,E442&lt;=2),"Normal Family Size",E442&gt;=3,"Large Family Size")</f>
        <v>Small Family Size smoker</v>
      </c>
      <c r="S442" cm="1">
        <f t="array" ref="S442">_xlfn.IFS(R442="Small Family Size smoker",1,R442="Small Family Size non-smoker",2,R442="Normal Family Size",3,R442="Large Family Size",4)</f>
        <v>1</v>
      </c>
      <c r="T442" s="1" t="str">
        <f t="shared" si="12"/>
        <v>Above Average</v>
      </c>
      <c r="U442" s="2">
        <f t="shared" si="13"/>
        <v>1</v>
      </c>
      <c r="V442" t="str" cm="1">
        <f t="array" ref="V442">_xlfn.IFS(AND(K442="Small Family Size",U442=1),"SFS_AA",AND(K442="Small Family Size",U442=0),"SFS_BA",AND(K442="Normal Family Size",OR(U442=1,U442=0)),"NFS",AND(K442="Large Family Size",OR(U442=1,U442=0)),"LFS")</f>
        <v>SFS_AA</v>
      </c>
      <c r="W442" cm="1">
        <f t="array" ref="W442">_xlfn.IFS(V442="SFS_BA",1,V442="SFS_AA",2,V442="NFS",3,V442="LFS",4)</f>
        <v>2</v>
      </c>
      <c r="Y442" s="1"/>
    </row>
    <row r="443" spans="1:25" x14ac:dyDescent="0.45">
      <c r="A443">
        <v>31</v>
      </c>
      <c r="B443">
        <v>27</v>
      </c>
      <c r="C443" t="s">
        <v>23</v>
      </c>
      <c r="D443">
        <v>29.2</v>
      </c>
      <c r="E443">
        <v>0</v>
      </c>
      <c r="F443" t="s">
        <v>18</v>
      </c>
      <c r="G443" t="s">
        <v>21</v>
      </c>
      <c r="H443">
        <v>18246.5</v>
      </c>
      <c r="I443" t="str" cm="1">
        <f t="array" ref="I443">_xlfn.IFS(D443&lt;18.5,"Underweight",AND(D443&gt;=18.5,D443&lt;=24.9),"Normal weight",AND(D443&gt;=25,D443&lt;=29.9),"Overweight",D443&gt;=30,"Obese")</f>
        <v>Overweight</v>
      </c>
      <c r="J443" cm="1">
        <f t="array" ref="J443">_xlfn.IFS(I443="Underweight",1,I443="Normal weight",2,I443="Overweight",3,I443="Obese",4)</f>
        <v>3</v>
      </c>
      <c r="K443" t="str" cm="1">
        <f t="array" ref="K443">_xlfn.IFS(E443=0,"Small Family Size",AND(E443&gt;=1,E443&lt;=2),"Normal Family Size",E443&gt;=3,"Large Family Size")</f>
        <v>Small Family Size</v>
      </c>
      <c r="L443" cm="1">
        <f t="array" ref="L443">_xlfn.IFS(K443="Small Family Size",1,K443="Normal Family Size",2,K443="Large Family Size",3)</f>
        <v>1</v>
      </c>
      <c r="M443" cm="1">
        <f t="array" ref="M443">_xlfn.IFS(G443="southwest",1,G443="northwest",2,G443="southeast",3,G443="northeast",4)</f>
        <v>3</v>
      </c>
      <c r="N443" t="str" cm="1">
        <f t="array" ref="N443">_xlfn.IFS(AND(E444&gt;=0,E444&lt;=2),"Normal Family Size",E444&gt;=3,"Large Family Size")</f>
        <v>Normal Family Size</v>
      </c>
      <c r="P443" t="str" cm="1">
        <f t="array" ref="P443">_xlfn.IFS(AND(E443=0,C443="female"),"Small Family Size Female",AND(E443=0,C443="male"),"Small Family Size Male",AND(E443&gt;=1,E443&lt;=2),"Normal Family Size",E443&gt;=3,"Large Family Size")</f>
        <v>Small Family Size Male</v>
      </c>
      <c r="Q443" cm="1">
        <f t="array" ref="Q443">_xlfn.IFS(P443="Small Family Size Female",1,P443="Small Family Size Male",2,P443="Normal Family Size",3,P443="Large Family Size",4)</f>
        <v>2</v>
      </c>
      <c r="R443" t="str" cm="1">
        <f t="array" ref="R443">_xlfn.IFS(AND(E443=0,F443="yes"),"Small Family Size smoker",AND(E443=0,F443="no"),"Small Family Size non-smoker",AND(E443&gt;=1,E443&lt;=2),"Normal Family Size",E443&gt;=3,"Large Family Size")</f>
        <v>Small Family Size smoker</v>
      </c>
      <c r="S443" cm="1">
        <f t="array" ref="S443">_xlfn.IFS(R443="Small Family Size smoker",1,R443="Small Family Size non-smoker",2,R443="Normal Family Size",3,R443="Large Family Size",4)</f>
        <v>1</v>
      </c>
      <c r="T443" s="1" t="str">
        <f t="shared" si="12"/>
        <v>Above Average</v>
      </c>
      <c r="U443" s="2">
        <f t="shared" si="13"/>
        <v>1</v>
      </c>
      <c r="V443" t="str" cm="1">
        <f t="array" ref="V443">_xlfn.IFS(AND(K443="Small Family Size",U443=1),"SFS_AA",AND(K443="Small Family Size",U443=0),"SFS_BA",AND(K443="Normal Family Size",OR(U443=1,U443=0)),"NFS",AND(K443="Large Family Size",OR(U443=1,U443=0)),"LFS")</f>
        <v>SFS_AA</v>
      </c>
      <c r="W443" cm="1">
        <f t="array" ref="W443">_xlfn.IFS(V443="SFS_BA",1,V443="SFS_AA",2,V443="NFS",3,V443="LFS",4)</f>
        <v>2</v>
      </c>
      <c r="Y443" s="1"/>
    </row>
    <row r="444" spans="1:25" x14ac:dyDescent="0.45">
      <c r="A444">
        <v>29</v>
      </c>
      <c r="B444">
        <v>19</v>
      </c>
      <c r="C444" t="s">
        <v>23</v>
      </c>
      <c r="D444">
        <v>27.7</v>
      </c>
      <c r="E444">
        <v>0</v>
      </c>
      <c r="F444" t="s">
        <v>18</v>
      </c>
      <c r="G444" t="s">
        <v>19</v>
      </c>
      <c r="H444">
        <v>16297.85</v>
      </c>
      <c r="I444" t="str" cm="1">
        <f t="array" ref="I444">_xlfn.IFS(D444&lt;18.5,"Underweight",AND(D444&gt;=18.5,D444&lt;=24.9),"Normal weight",AND(D444&gt;=25,D444&lt;=29.9),"Overweight",D444&gt;=30,"Obese")</f>
        <v>Overweight</v>
      </c>
      <c r="J444" cm="1">
        <f t="array" ref="J444">_xlfn.IFS(I444="Underweight",1,I444="Normal weight",2,I444="Overweight",3,I444="Obese",4)</f>
        <v>3</v>
      </c>
      <c r="K444" t="str" cm="1">
        <f t="array" ref="K444">_xlfn.IFS(E444=0,"Small Family Size",AND(E444&gt;=1,E444&lt;=2),"Normal Family Size",E444&gt;=3,"Large Family Size")</f>
        <v>Small Family Size</v>
      </c>
      <c r="L444" cm="1">
        <f t="array" ref="L444">_xlfn.IFS(K444="Small Family Size",1,K444="Normal Family Size",2,K444="Large Family Size",3)</f>
        <v>1</v>
      </c>
      <c r="M444" cm="1">
        <f t="array" ref="M444">_xlfn.IFS(G444="southwest",1,G444="northwest",2,G444="southeast",3,G444="northeast",4)</f>
        <v>1</v>
      </c>
      <c r="N444" t="str" cm="1">
        <f t="array" ref="N444">_xlfn.IFS(AND(E445&gt;=0,E445&lt;=2),"Normal Family Size",E445&gt;=3,"Large Family Size")</f>
        <v>Normal Family Size</v>
      </c>
      <c r="P444" t="str" cm="1">
        <f t="array" ref="P444">_xlfn.IFS(AND(E444=0,C444="female"),"Small Family Size Female",AND(E444=0,C444="male"),"Small Family Size Male",AND(E444&gt;=1,E444&lt;=2),"Normal Family Size",E444&gt;=3,"Large Family Size")</f>
        <v>Small Family Size Male</v>
      </c>
      <c r="Q444" cm="1">
        <f t="array" ref="Q444">_xlfn.IFS(P444="Small Family Size Female",1,P444="Small Family Size Male",2,P444="Normal Family Size",3,P444="Large Family Size",4)</f>
        <v>2</v>
      </c>
      <c r="R444" t="str" cm="1">
        <f t="array" ref="R444">_xlfn.IFS(AND(E444=0,F444="yes"),"Small Family Size smoker",AND(E444=0,F444="no"),"Small Family Size non-smoker",AND(E444&gt;=1,E444&lt;=2),"Normal Family Size",E444&gt;=3,"Large Family Size")</f>
        <v>Small Family Size smoker</v>
      </c>
      <c r="S444" cm="1">
        <f t="array" ref="S444">_xlfn.IFS(R444="Small Family Size smoker",1,R444="Small Family Size non-smoker",2,R444="Normal Family Size",3,R444="Large Family Size",4)</f>
        <v>1</v>
      </c>
      <c r="T444" s="1" t="str">
        <f t="shared" si="12"/>
        <v>Above Average</v>
      </c>
      <c r="U444" s="2">
        <f t="shared" si="13"/>
        <v>1</v>
      </c>
      <c r="V444" t="str" cm="1">
        <f t="array" ref="V444">_xlfn.IFS(AND(K444="Small Family Size",U444=1),"SFS_AA",AND(K444="Small Family Size",U444=0),"SFS_BA",AND(K444="Normal Family Size",OR(U444=1,U444=0)),"NFS",AND(K444="Large Family Size",OR(U444=1,U444=0)),"LFS")</f>
        <v>SFS_AA</v>
      </c>
      <c r="W444" cm="1">
        <f t="array" ref="W444">_xlfn.IFS(V444="SFS_BA",1,V444="SFS_AA",2,V444="NFS",3,V444="LFS",4)</f>
        <v>2</v>
      </c>
      <c r="Y444" s="1"/>
    </row>
    <row r="445" spans="1:25" x14ac:dyDescent="0.45">
      <c r="A445">
        <v>26</v>
      </c>
      <c r="B445">
        <v>19</v>
      </c>
      <c r="C445" t="s">
        <v>23</v>
      </c>
      <c r="D445">
        <v>29.1</v>
      </c>
      <c r="E445">
        <v>0</v>
      </c>
      <c r="F445" t="s">
        <v>18</v>
      </c>
      <c r="G445" t="s">
        <v>20</v>
      </c>
      <c r="H445">
        <v>17352.68</v>
      </c>
      <c r="I445" t="str" cm="1">
        <f t="array" ref="I445">_xlfn.IFS(D445&lt;18.5,"Underweight",AND(D445&gt;=18.5,D445&lt;=24.9),"Normal weight",AND(D445&gt;=25,D445&lt;=29.9),"Overweight",D445&gt;=30,"Obese")</f>
        <v>Overweight</v>
      </c>
      <c r="J445" cm="1">
        <f t="array" ref="J445">_xlfn.IFS(I445="Underweight",1,I445="Normal weight",2,I445="Overweight",3,I445="Obese",4)</f>
        <v>3</v>
      </c>
      <c r="K445" t="str" cm="1">
        <f t="array" ref="K445">_xlfn.IFS(E445=0,"Small Family Size",AND(E445&gt;=1,E445&lt;=2),"Normal Family Size",E445&gt;=3,"Large Family Size")</f>
        <v>Small Family Size</v>
      </c>
      <c r="L445" cm="1">
        <f t="array" ref="L445">_xlfn.IFS(K445="Small Family Size",1,K445="Normal Family Size",2,K445="Large Family Size",3)</f>
        <v>1</v>
      </c>
      <c r="M445" cm="1">
        <f t="array" ref="M445">_xlfn.IFS(G445="southwest",1,G445="northwest",2,G445="southeast",3,G445="northeast",4)</f>
        <v>2</v>
      </c>
      <c r="N445" t="str" cm="1">
        <f t="array" ref="N445">_xlfn.IFS(AND(E446&gt;=0,E446&lt;=2),"Normal Family Size",E446&gt;=3,"Large Family Size")</f>
        <v>Normal Family Size</v>
      </c>
      <c r="P445" t="str" cm="1">
        <f t="array" ref="P445">_xlfn.IFS(AND(E445=0,C445="female"),"Small Family Size Female",AND(E445=0,C445="male"),"Small Family Size Male",AND(E445&gt;=1,E445&lt;=2),"Normal Family Size",E445&gt;=3,"Large Family Size")</f>
        <v>Small Family Size Male</v>
      </c>
      <c r="Q445" cm="1">
        <f t="array" ref="Q445">_xlfn.IFS(P445="Small Family Size Female",1,P445="Small Family Size Male",2,P445="Normal Family Size",3,P445="Large Family Size",4)</f>
        <v>2</v>
      </c>
      <c r="R445" t="str" cm="1">
        <f t="array" ref="R445">_xlfn.IFS(AND(E445=0,F445="yes"),"Small Family Size smoker",AND(E445=0,F445="no"),"Small Family Size non-smoker",AND(E445&gt;=1,E445&lt;=2),"Normal Family Size",E445&gt;=3,"Large Family Size")</f>
        <v>Small Family Size smoker</v>
      </c>
      <c r="S445" cm="1">
        <f t="array" ref="S445">_xlfn.IFS(R445="Small Family Size smoker",1,R445="Small Family Size non-smoker",2,R445="Normal Family Size",3,R445="Large Family Size",4)</f>
        <v>1</v>
      </c>
      <c r="T445" s="1" t="str">
        <f t="shared" si="12"/>
        <v>Above Average</v>
      </c>
      <c r="U445" s="2">
        <f t="shared" si="13"/>
        <v>1</v>
      </c>
      <c r="V445" t="str" cm="1">
        <f t="array" ref="V445">_xlfn.IFS(AND(K445="Small Family Size",U445=1),"SFS_AA",AND(K445="Small Family Size",U445=0),"SFS_BA",AND(K445="Normal Family Size",OR(U445=1,U445=0)),"NFS",AND(K445="Large Family Size",OR(U445=1,U445=0)),"LFS")</f>
        <v>SFS_AA</v>
      </c>
      <c r="W445" cm="1">
        <f t="array" ref="W445">_xlfn.IFS(V445="SFS_BA",1,V445="SFS_AA",2,V445="NFS",3,V445="LFS",4)</f>
        <v>2</v>
      </c>
      <c r="Y445" s="1"/>
    </row>
    <row r="446" spans="1:25" x14ac:dyDescent="0.45">
      <c r="A446">
        <v>25</v>
      </c>
      <c r="B446">
        <v>18</v>
      </c>
      <c r="C446" t="s">
        <v>23</v>
      </c>
      <c r="D446">
        <v>25.2</v>
      </c>
      <c r="E446">
        <v>0</v>
      </c>
      <c r="F446" t="s">
        <v>18</v>
      </c>
      <c r="G446" t="s">
        <v>22</v>
      </c>
      <c r="H446">
        <v>15518.18</v>
      </c>
      <c r="I446" t="str" cm="1">
        <f t="array" ref="I446">_xlfn.IFS(D446&lt;18.5,"Underweight",AND(D446&gt;=18.5,D446&lt;=24.9),"Normal weight",AND(D446&gt;=25,D446&lt;=29.9),"Overweight",D446&gt;=30,"Obese")</f>
        <v>Overweight</v>
      </c>
      <c r="J446" cm="1">
        <f t="array" ref="J446">_xlfn.IFS(I446="Underweight",1,I446="Normal weight",2,I446="Overweight",3,I446="Obese",4)</f>
        <v>3</v>
      </c>
      <c r="K446" t="str" cm="1">
        <f t="array" ref="K446">_xlfn.IFS(E446=0,"Small Family Size",AND(E446&gt;=1,E446&lt;=2),"Normal Family Size",E446&gt;=3,"Large Family Size")</f>
        <v>Small Family Size</v>
      </c>
      <c r="L446" cm="1">
        <f t="array" ref="L446">_xlfn.IFS(K446="Small Family Size",1,K446="Normal Family Size",2,K446="Large Family Size",3)</f>
        <v>1</v>
      </c>
      <c r="M446" cm="1">
        <f t="array" ref="M446">_xlfn.IFS(G446="southwest",1,G446="northwest",2,G446="southeast",3,G446="northeast",4)</f>
        <v>4</v>
      </c>
      <c r="N446" t="str" cm="1">
        <f t="array" ref="N446">_xlfn.IFS(AND(E447&gt;=0,E447&lt;=2),"Normal Family Size",E447&gt;=3,"Large Family Size")</f>
        <v>Normal Family Size</v>
      </c>
      <c r="P446" t="str" cm="1">
        <f t="array" ref="P446">_xlfn.IFS(AND(E446=0,C446="female"),"Small Family Size Female",AND(E446=0,C446="male"),"Small Family Size Male",AND(E446&gt;=1,E446&lt;=2),"Normal Family Size",E446&gt;=3,"Large Family Size")</f>
        <v>Small Family Size Male</v>
      </c>
      <c r="Q446" cm="1">
        <f t="array" ref="Q446">_xlfn.IFS(P446="Small Family Size Female",1,P446="Small Family Size Male",2,P446="Normal Family Size",3,P446="Large Family Size",4)</f>
        <v>2</v>
      </c>
      <c r="R446" t="str" cm="1">
        <f t="array" ref="R446">_xlfn.IFS(AND(E446=0,F446="yes"),"Small Family Size smoker",AND(E446=0,F446="no"),"Small Family Size non-smoker",AND(E446&gt;=1,E446&lt;=2),"Normal Family Size",E446&gt;=3,"Large Family Size")</f>
        <v>Small Family Size smoker</v>
      </c>
      <c r="S446" cm="1">
        <f t="array" ref="S446">_xlfn.IFS(R446="Small Family Size smoker",1,R446="Small Family Size non-smoker",2,R446="Normal Family Size",3,R446="Large Family Size",4)</f>
        <v>1</v>
      </c>
      <c r="T446" s="1" t="str">
        <f t="shared" si="12"/>
        <v>Above Average</v>
      </c>
      <c r="U446" s="2">
        <f t="shared" si="13"/>
        <v>1</v>
      </c>
      <c r="V446" t="str" cm="1">
        <f t="array" ref="V446">_xlfn.IFS(AND(K446="Small Family Size",U446=1),"SFS_AA",AND(K446="Small Family Size",U446=0),"SFS_BA",AND(K446="Normal Family Size",OR(U446=1,U446=0)),"NFS",AND(K446="Large Family Size",OR(U446=1,U446=0)),"LFS")</f>
        <v>SFS_AA</v>
      </c>
      <c r="W446" cm="1">
        <f t="array" ref="W446">_xlfn.IFS(V446="SFS_BA",1,V446="SFS_AA",2,V446="NFS",3,V446="LFS",4)</f>
        <v>2</v>
      </c>
      <c r="Y446" s="1"/>
    </row>
    <row r="447" spans="1:25" x14ac:dyDescent="0.45">
      <c r="A447">
        <v>23</v>
      </c>
      <c r="B447">
        <v>38</v>
      </c>
      <c r="C447" t="s">
        <v>23</v>
      </c>
      <c r="D447">
        <v>19.3</v>
      </c>
      <c r="E447">
        <v>0</v>
      </c>
      <c r="F447" t="s">
        <v>18</v>
      </c>
      <c r="G447" t="s">
        <v>19</v>
      </c>
      <c r="H447">
        <v>15820.7</v>
      </c>
      <c r="I447" t="str" cm="1">
        <f t="array" ref="I447">_xlfn.IFS(D447&lt;18.5,"Underweight",AND(D447&gt;=18.5,D447&lt;=24.9),"Normal weight",AND(D447&gt;=25,D447&lt;=29.9),"Overweight",D447&gt;=30,"Obese")</f>
        <v>Normal weight</v>
      </c>
      <c r="J447" cm="1">
        <f t="array" ref="J447">_xlfn.IFS(I447="Underweight",1,I447="Normal weight",2,I447="Overweight",3,I447="Obese",4)</f>
        <v>2</v>
      </c>
      <c r="K447" t="str" cm="1">
        <f t="array" ref="K447">_xlfn.IFS(E447=0,"Small Family Size",AND(E447&gt;=1,E447&lt;=2),"Normal Family Size",E447&gt;=3,"Large Family Size")</f>
        <v>Small Family Size</v>
      </c>
      <c r="L447" cm="1">
        <f t="array" ref="L447">_xlfn.IFS(K447="Small Family Size",1,K447="Normal Family Size",2,K447="Large Family Size",3)</f>
        <v>1</v>
      </c>
      <c r="M447" cm="1">
        <f t="array" ref="M447">_xlfn.IFS(G447="southwest",1,G447="northwest",2,G447="southeast",3,G447="northeast",4)</f>
        <v>1</v>
      </c>
      <c r="N447" t="str" cm="1">
        <f t="array" ref="N447">_xlfn.IFS(AND(E448&gt;=0,E448&lt;=2),"Normal Family Size",E448&gt;=3,"Large Family Size")</f>
        <v>Normal Family Size</v>
      </c>
      <c r="P447" t="str" cm="1">
        <f t="array" ref="P447">_xlfn.IFS(AND(E447=0,C447="female"),"Small Family Size Female",AND(E447=0,C447="male"),"Small Family Size Male",AND(E447&gt;=1,E447&lt;=2),"Normal Family Size",E447&gt;=3,"Large Family Size")</f>
        <v>Small Family Size Male</v>
      </c>
      <c r="Q447" cm="1">
        <f t="array" ref="Q447">_xlfn.IFS(P447="Small Family Size Female",1,P447="Small Family Size Male",2,P447="Normal Family Size",3,P447="Large Family Size",4)</f>
        <v>2</v>
      </c>
      <c r="R447" t="str" cm="1">
        <f t="array" ref="R447">_xlfn.IFS(AND(E447=0,F447="yes"),"Small Family Size smoker",AND(E447=0,F447="no"),"Small Family Size non-smoker",AND(E447&gt;=1,E447&lt;=2),"Normal Family Size",E447&gt;=3,"Large Family Size")</f>
        <v>Small Family Size smoker</v>
      </c>
      <c r="S447" cm="1">
        <f t="array" ref="S447">_xlfn.IFS(R447="Small Family Size smoker",1,R447="Small Family Size non-smoker",2,R447="Normal Family Size",3,R447="Large Family Size",4)</f>
        <v>1</v>
      </c>
      <c r="T447" s="1" t="str">
        <f t="shared" si="12"/>
        <v>Above Average</v>
      </c>
      <c r="U447" s="2">
        <f t="shared" si="13"/>
        <v>1</v>
      </c>
      <c r="V447" t="str" cm="1">
        <f t="array" ref="V447">_xlfn.IFS(AND(K447="Small Family Size",U447=1),"SFS_AA",AND(K447="Small Family Size",U447=0),"SFS_BA",AND(K447="Normal Family Size",OR(U447=1,U447=0)),"NFS",AND(K447="Large Family Size",OR(U447=1,U447=0)),"LFS")</f>
        <v>SFS_AA</v>
      </c>
      <c r="W447" cm="1">
        <f t="array" ref="W447">_xlfn.IFS(V447="SFS_BA",1,V447="SFS_AA",2,V447="NFS",3,V447="LFS",4)</f>
        <v>2</v>
      </c>
      <c r="Y447" s="1"/>
    </row>
    <row r="448" spans="1:25" x14ac:dyDescent="0.45">
      <c r="A448">
        <v>21</v>
      </c>
      <c r="B448">
        <v>29</v>
      </c>
      <c r="C448" t="s">
        <v>17</v>
      </c>
      <c r="D448">
        <v>21.9</v>
      </c>
      <c r="E448">
        <v>0</v>
      </c>
      <c r="F448" t="s">
        <v>18</v>
      </c>
      <c r="G448" t="s">
        <v>22</v>
      </c>
      <c r="H448">
        <v>16115.3</v>
      </c>
      <c r="I448" t="str" cm="1">
        <f t="array" ref="I448">_xlfn.IFS(D448&lt;18.5,"Underweight",AND(D448&gt;=18.5,D448&lt;=24.9),"Normal weight",AND(D448&gt;=25,D448&lt;=29.9),"Overweight",D448&gt;=30,"Obese")</f>
        <v>Normal weight</v>
      </c>
      <c r="J448" cm="1">
        <f t="array" ref="J448">_xlfn.IFS(I448="Underweight",1,I448="Normal weight",2,I448="Overweight",3,I448="Obese",4)</f>
        <v>2</v>
      </c>
      <c r="K448" t="str" cm="1">
        <f t="array" ref="K448">_xlfn.IFS(E448=0,"Small Family Size",AND(E448&gt;=1,E448&lt;=2),"Normal Family Size",E448&gt;=3,"Large Family Size")</f>
        <v>Small Family Size</v>
      </c>
      <c r="L448" cm="1">
        <f t="array" ref="L448">_xlfn.IFS(K448="Small Family Size",1,K448="Normal Family Size",2,K448="Large Family Size",3)</f>
        <v>1</v>
      </c>
      <c r="M448" cm="1">
        <f t="array" ref="M448">_xlfn.IFS(G448="southwest",1,G448="northwest",2,G448="southeast",3,G448="northeast",4)</f>
        <v>4</v>
      </c>
      <c r="N448" t="str" cm="1">
        <f t="array" ref="N448">_xlfn.IFS(AND(E449&gt;=0,E449&lt;=2),"Normal Family Size",E449&gt;=3,"Large Family Size")</f>
        <v>Normal Family Size</v>
      </c>
      <c r="P448" t="str" cm="1">
        <f t="array" ref="P448">_xlfn.IFS(AND(E448=0,C448="female"),"Small Family Size Female",AND(E448=0,C448="male"),"Small Family Size Male",AND(E448&gt;=1,E448&lt;=2),"Normal Family Size",E448&gt;=3,"Large Family Size")</f>
        <v>Small Family Size Female</v>
      </c>
      <c r="Q448" cm="1">
        <f t="array" ref="Q448">_xlfn.IFS(P448="Small Family Size Female",1,P448="Small Family Size Male",2,P448="Normal Family Size",3,P448="Large Family Size",4)</f>
        <v>1</v>
      </c>
      <c r="R448" t="str" cm="1">
        <f t="array" ref="R448">_xlfn.IFS(AND(E448=0,F448="yes"),"Small Family Size smoker",AND(E448=0,F448="no"),"Small Family Size non-smoker",AND(E448&gt;=1,E448&lt;=2),"Normal Family Size",E448&gt;=3,"Large Family Size")</f>
        <v>Small Family Size smoker</v>
      </c>
      <c r="S448" cm="1">
        <f t="array" ref="S448">_xlfn.IFS(R448="Small Family Size smoker",1,R448="Small Family Size non-smoker",2,R448="Normal Family Size",3,R448="Large Family Size",4)</f>
        <v>1</v>
      </c>
      <c r="T448" s="1" t="str">
        <f t="shared" si="12"/>
        <v>Above Average</v>
      </c>
      <c r="U448" s="2">
        <f t="shared" si="13"/>
        <v>1</v>
      </c>
      <c r="V448" t="str" cm="1">
        <f t="array" ref="V448">_xlfn.IFS(AND(K448="Small Family Size",U448=1),"SFS_AA",AND(K448="Small Family Size",U448=0),"SFS_BA",AND(K448="Normal Family Size",OR(U448=1,U448=0)),"NFS",AND(K448="Large Family Size",OR(U448=1,U448=0)),"LFS")</f>
        <v>SFS_AA</v>
      </c>
      <c r="W448" cm="1">
        <f t="array" ref="W448">_xlfn.IFS(V448="SFS_BA",1,V448="SFS_AA",2,V448="NFS",3,V448="LFS",4)</f>
        <v>2</v>
      </c>
      <c r="Y448" s="1"/>
    </row>
    <row r="449" spans="1:25" x14ac:dyDescent="0.45">
      <c r="A449">
        <v>20</v>
      </c>
      <c r="B449">
        <v>18</v>
      </c>
      <c r="C449" t="s">
        <v>17</v>
      </c>
      <c r="D449">
        <v>21.7</v>
      </c>
      <c r="E449">
        <v>0</v>
      </c>
      <c r="F449" t="s">
        <v>18</v>
      </c>
      <c r="G449" t="s">
        <v>22</v>
      </c>
      <c r="H449">
        <v>14283.46</v>
      </c>
      <c r="I449" t="str" cm="1">
        <f t="array" ref="I449">_xlfn.IFS(D449&lt;18.5,"Underweight",AND(D449&gt;=18.5,D449&lt;=24.9),"Normal weight",AND(D449&gt;=25,D449&lt;=29.9),"Overweight",D449&gt;=30,"Obese")</f>
        <v>Normal weight</v>
      </c>
      <c r="J449" cm="1">
        <f t="array" ref="J449">_xlfn.IFS(I449="Underweight",1,I449="Normal weight",2,I449="Overweight",3,I449="Obese",4)</f>
        <v>2</v>
      </c>
      <c r="K449" t="str" cm="1">
        <f t="array" ref="K449">_xlfn.IFS(E449=0,"Small Family Size",AND(E449&gt;=1,E449&lt;=2),"Normal Family Size",E449&gt;=3,"Large Family Size")</f>
        <v>Small Family Size</v>
      </c>
      <c r="L449" cm="1">
        <f t="array" ref="L449">_xlfn.IFS(K449="Small Family Size",1,K449="Normal Family Size",2,K449="Large Family Size",3)</f>
        <v>1</v>
      </c>
      <c r="M449" cm="1">
        <f t="array" ref="M449">_xlfn.IFS(G449="southwest",1,G449="northwest",2,G449="southeast",3,G449="northeast",4)</f>
        <v>4</v>
      </c>
      <c r="N449" t="str" cm="1">
        <f t="array" ref="N449">_xlfn.IFS(AND(E450&gt;=0,E450&lt;=2),"Normal Family Size",E450&gt;=3,"Large Family Size")</f>
        <v>Normal Family Size</v>
      </c>
      <c r="P449" t="str" cm="1">
        <f t="array" ref="P449">_xlfn.IFS(AND(E449=0,C449="female"),"Small Family Size Female",AND(E449=0,C449="male"),"Small Family Size Male",AND(E449&gt;=1,E449&lt;=2),"Normal Family Size",E449&gt;=3,"Large Family Size")</f>
        <v>Small Family Size Female</v>
      </c>
      <c r="Q449" cm="1">
        <f t="array" ref="Q449">_xlfn.IFS(P449="Small Family Size Female",1,P449="Small Family Size Male",2,P449="Normal Family Size",3,P449="Large Family Size",4)</f>
        <v>1</v>
      </c>
      <c r="R449" t="str" cm="1">
        <f t="array" ref="R449">_xlfn.IFS(AND(E449=0,F449="yes"),"Small Family Size smoker",AND(E449=0,F449="no"),"Small Family Size non-smoker",AND(E449&gt;=1,E449&lt;=2),"Normal Family Size",E449&gt;=3,"Large Family Size")</f>
        <v>Small Family Size smoker</v>
      </c>
      <c r="S449" cm="1">
        <f t="array" ref="S449">_xlfn.IFS(R449="Small Family Size smoker",1,R449="Small Family Size non-smoker",2,R449="Normal Family Size",3,R449="Large Family Size",4)</f>
        <v>1</v>
      </c>
      <c r="T449" s="1" t="str">
        <f t="shared" si="12"/>
        <v>Above Average</v>
      </c>
      <c r="U449" s="2">
        <f t="shared" si="13"/>
        <v>1</v>
      </c>
      <c r="V449" t="str" cm="1">
        <f t="array" ref="V449">_xlfn.IFS(AND(K449="Small Family Size",U449=1),"SFS_AA",AND(K449="Small Family Size",U449=0),"SFS_BA",AND(K449="Normal Family Size",OR(U449=1,U449=0)),"NFS",AND(K449="Large Family Size",OR(U449=1,U449=0)),"LFS")</f>
        <v>SFS_AA</v>
      </c>
      <c r="W449" cm="1">
        <f t="array" ref="W449">_xlfn.IFS(V449="SFS_BA",1,V449="SFS_AA",2,V449="NFS",3,V449="LFS",4)</f>
        <v>2</v>
      </c>
      <c r="Y449" s="1"/>
    </row>
    <row r="450" spans="1:25" x14ac:dyDescent="0.45">
      <c r="A450">
        <v>15</v>
      </c>
      <c r="B450">
        <v>24</v>
      </c>
      <c r="C450" t="s">
        <v>17</v>
      </c>
      <c r="D450">
        <v>20.5</v>
      </c>
      <c r="E450">
        <v>0</v>
      </c>
      <c r="F450" t="s">
        <v>18</v>
      </c>
      <c r="G450" t="s">
        <v>22</v>
      </c>
      <c r="H450">
        <v>14571.89</v>
      </c>
      <c r="I450" t="str" cm="1">
        <f t="array" ref="I450">_xlfn.IFS(D450&lt;18.5,"Underweight",AND(D450&gt;=18.5,D450&lt;=24.9),"Normal weight",AND(D450&gt;=25,D450&lt;=29.9),"Overweight",D450&gt;=30,"Obese")</f>
        <v>Normal weight</v>
      </c>
      <c r="J450" cm="1">
        <f t="array" ref="J450">_xlfn.IFS(I450="Underweight",1,I450="Normal weight",2,I450="Overweight",3,I450="Obese",4)</f>
        <v>2</v>
      </c>
      <c r="K450" t="str" cm="1">
        <f t="array" ref="K450">_xlfn.IFS(E450=0,"Small Family Size",AND(E450&gt;=1,E450&lt;=2),"Normal Family Size",E450&gt;=3,"Large Family Size")</f>
        <v>Small Family Size</v>
      </c>
      <c r="L450" cm="1">
        <f t="array" ref="L450">_xlfn.IFS(K450="Small Family Size",1,K450="Normal Family Size",2,K450="Large Family Size",3)</f>
        <v>1</v>
      </c>
      <c r="M450" cm="1">
        <f t="array" ref="M450">_xlfn.IFS(G450="southwest",1,G450="northwest",2,G450="southeast",3,G450="northeast",4)</f>
        <v>4</v>
      </c>
      <c r="N450" t="str" cm="1">
        <f t="array" ref="N450">_xlfn.IFS(AND(E451&gt;=0,E451&lt;=2),"Normal Family Size",E451&gt;=3,"Large Family Size")</f>
        <v>Normal Family Size</v>
      </c>
      <c r="P450" t="str" cm="1">
        <f t="array" ref="P450">_xlfn.IFS(AND(E450=0,C450="female"),"Small Family Size Female",AND(E450=0,C450="male"),"Small Family Size Male",AND(E450&gt;=1,E450&lt;=2),"Normal Family Size",E450&gt;=3,"Large Family Size")</f>
        <v>Small Family Size Female</v>
      </c>
      <c r="Q450" cm="1">
        <f t="array" ref="Q450">_xlfn.IFS(P450="Small Family Size Female",1,P450="Small Family Size Male",2,P450="Normal Family Size",3,P450="Large Family Size",4)</f>
        <v>1</v>
      </c>
      <c r="R450" t="str" cm="1">
        <f t="array" ref="R450">_xlfn.IFS(AND(E450=0,F450="yes"),"Small Family Size smoker",AND(E450=0,F450="no"),"Small Family Size non-smoker",AND(E450&gt;=1,E450&lt;=2),"Normal Family Size",E450&gt;=3,"Large Family Size")</f>
        <v>Small Family Size smoker</v>
      </c>
      <c r="S450" cm="1">
        <f t="array" ref="S450">_xlfn.IFS(R450="Small Family Size smoker",1,R450="Small Family Size non-smoker",2,R450="Normal Family Size",3,R450="Large Family Size",4)</f>
        <v>1</v>
      </c>
      <c r="T450" s="1" t="str">
        <f t="shared" ref="T450:T513" si="14">IF(H450&gt;$H$1036,"Above Average","Below Average")</f>
        <v>Above Average</v>
      </c>
      <c r="U450" s="2">
        <f t="shared" ref="U450:U513" si="15">IF(T450="Above Average",1,0)</f>
        <v>1</v>
      </c>
      <c r="V450" t="str" cm="1">
        <f t="array" ref="V450">_xlfn.IFS(AND(K450="Small Family Size",U450=1),"SFS_AA",AND(K450="Small Family Size",U450=0),"SFS_BA",AND(K450="Normal Family Size",OR(U450=1,U450=0)),"NFS",AND(K450="Large Family Size",OR(U450=1,U450=0)),"LFS")</f>
        <v>SFS_AA</v>
      </c>
      <c r="W450" cm="1">
        <f t="array" ref="W450">_xlfn.IFS(V450="SFS_BA",1,V450="SFS_AA",2,V450="NFS",3,V450="LFS",4)</f>
        <v>2</v>
      </c>
      <c r="Y450" s="1"/>
    </row>
    <row r="451" spans="1:25" x14ac:dyDescent="0.45">
      <c r="A451">
        <v>14</v>
      </c>
      <c r="B451">
        <v>32</v>
      </c>
      <c r="C451" t="s">
        <v>17</v>
      </c>
      <c r="D451">
        <v>24.6</v>
      </c>
      <c r="E451">
        <v>0</v>
      </c>
      <c r="F451" t="s">
        <v>18</v>
      </c>
      <c r="G451" t="s">
        <v>19</v>
      </c>
      <c r="H451">
        <v>17496.310000000001</v>
      </c>
      <c r="I451" t="str" cm="1">
        <f t="array" ref="I451">_xlfn.IFS(D451&lt;18.5,"Underweight",AND(D451&gt;=18.5,D451&lt;=24.9),"Normal weight",AND(D451&gt;=25,D451&lt;=29.9),"Overweight",D451&gt;=30,"Obese")</f>
        <v>Normal weight</v>
      </c>
      <c r="J451" cm="1">
        <f t="array" ref="J451">_xlfn.IFS(I451="Underweight",1,I451="Normal weight",2,I451="Overweight",3,I451="Obese",4)</f>
        <v>2</v>
      </c>
      <c r="K451" t="str" cm="1">
        <f t="array" ref="K451">_xlfn.IFS(E451=0,"Small Family Size",AND(E451&gt;=1,E451&lt;=2),"Normal Family Size",E451&gt;=3,"Large Family Size")</f>
        <v>Small Family Size</v>
      </c>
      <c r="L451" cm="1">
        <f t="array" ref="L451">_xlfn.IFS(K451="Small Family Size",1,K451="Normal Family Size",2,K451="Large Family Size",3)</f>
        <v>1</v>
      </c>
      <c r="M451" cm="1">
        <f t="array" ref="M451">_xlfn.IFS(G451="southwest",1,G451="northwest",2,G451="southeast",3,G451="northeast",4)</f>
        <v>1</v>
      </c>
      <c r="N451" t="str" cm="1">
        <f t="array" ref="N451">_xlfn.IFS(AND(E452&gt;=0,E452&lt;=2),"Normal Family Size",E452&gt;=3,"Large Family Size")</f>
        <v>Normal Family Size</v>
      </c>
      <c r="P451" t="str" cm="1">
        <f t="array" ref="P451">_xlfn.IFS(AND(E451=0,C451="female"),"Small Family Size Female",AND(E451=0,C451="male"),"Small Family Size Male",AND(E451&gt;=1,E451&lt;=2),"Normal Family Size",E451&gt;=3,"Large Family Size")</f>
        <v>Small Family Size Female</v>
      </c>
      <c r="Q451" cm="1">
        <f t="array" ref="Q451">_xlfn.IFS(P451="Small Family Size Female",1,P451="Small Family Size Male",2,P451="Normal Family Size",3,P451="Large Family Size",4)</f>
        <v>1</v>
      </c>
      <c r="R451" t="str" cm="1">
        <f t="array" ref="R451">_xlfn.IFS(AND(E451=0,F451="yes"),"Small Family Size smoker",AND(E451=0,F451="no"),"Small Family Size non-smoker",AND(E451&gt;=1,E451&lt;=2),"Normal Family Size",E451&gt;=3,"Large Family Size")</f>
        <v>Small Family Size smoker</v>
      </c>
      <c r="S451" cm="1">
        <f t="array" ref="S451">_xlfn.IFS(R451="Small Family Size smoker",1,R451="Small Family Size non-smoker",2,R451="Normal Family Size",3,R451="Large Family Size",4)</f>
        <v>1</v>
      </c>
      <c r="T451" s="1" t="str">
        <f t="shared" si="14"/>
        <v>Above Average</v>
      </c>
      <c r="U451" s="2">
        <f t="shared" si="15"/>
        <v>1</v>
      </c>
      <c r="V451" t="str" cm="1">
        <f t="array" ref="V451">_xlfn.IFS(AND(K451="Small Family Size",U451=1),"SFS_AA",AND(K451="Small Family Size",U451=0),"SFS_BA",AND(K451="Normal Family Size",OR(U451=1,U451=0)),"NFS",AND(K451="Large Family Size",OR(U451=1,U451=0)),"LFS")</f>
        <v>SFS_AA</v>
      </c>
      <c r="W451" cm="1">
        <f t="array" ref="W451">_xlfn.IFS(V451="SFS_BA",1,V451="SFS_AA",2,V451="NFS",3,V451="LFS",4)</f>
        <v>2</v>
      </c>
      <c r="Y451" s="1"/>
    </row>
    <row r="452" spans="1:25" x14ac:dyDescent="0.45">
      <c r="A452">
        <v>13</v>
      </c>
      <c r="B452">
        <v>19</v>
      </c>
      <c r="C452" t="s">
        <v>17</v>
      </c>
      <c r="D452">
        <v>28.9</v>
      </c>
      <c r="E452">
        <v>0</v>
      </c>
      <c r="F452" t="s">
        <v>18</v>
      </c>
      <c r="G452" t="s">
        <v>20</v>
      </c>
      <c r="H452">
        <v>17748.509999999998</v>
      </c>
      <c r="I452" t="str" cm="1">
        <f t="array" ref="I452">_xlfn.IFS(D452&lt;18.5,"Underweight",AND(D452&gt;=18.5,D452&lt;=24.9),"Normal weight",AND(D452&gt;=25,D452&lt;=29.9),"Overweight",D452&gt;=30,"Obese")</f>
        <v>Overweight</v>
      </c>
      <c r="J452" cm="1">
        <f t="array" ref="J452">_xlfn.IFS(I452="Underweight",1,I452="Normal weight",2,I452="Overweight",3,I452="Obese",4)</f>
        <v>3</v>
      </c>
      <c r="K452" t="str" cm="1">
        <f t="array" ref="K452">_xlfn.IFS(E452=0,"Small Family Size",AND(E452&gt;=1,E452&lt;=2),"Normal Family Size",E452&gt;=3,"Large Family Size")</f>
        <v>Small Family Size</v>
      </c>
      <c r="L452" cm="1">
        <f t="array" ref="L452">_xlfn.IFS(K452="Small Family Size",1,K452="Normal Family Size",2,K452="Large Family Size",3)</f>
        <v>1</v>
      </c>
      <c r="M452" cm="1">
        <f t="array" ref="M452">_xlfn.IFS(G452="southwest",1,G452="northwest",2,G452="southeast",3,G452="northeast",4)</f>
        <v>2</v>
      </c>
      <c r="N452" t="str" cm="1">
        <f t="array" ref="N452">_xlfn.IFS(AND(E453&gt;=0,E453&lt;=2),"Normal Family Size",E453&gt;=3,"Large Family Size")</f>
        <v>Normal Family Size</v>
      </c>
      <c r="P452" t="str" cm="1">
        <f t="array" ref="P452">_xlfn.IFS(AND(E452=0,C452="female"),"Small Family Size Female",AND(E452=0,C452="male"),"Small Family Size Male",AND(E452&gt;=1,E452&lt;=2),"Normal Family Size",E452&gt;=3,"Large Family Size")</f>
        <v>Small Family Size Female</v>
      </c>
      <c r="Q452" cm="1">
        <f t="array" ref="Q452">_xlfn.IFS(P452="Small Family Size Female",1,P452="Small Family Size Male",2,P452="Normal Family Size",3,P452="Large Family Size",4)</f>
        <v>1</v>
      </c>
      <c r="R452" t="str" cm="1">
        <f t="array" ref="R452">_xlfn.IFS(AND(E452=0,F452="yes"),"Small Family Size smoker",AND(E452=0,F452="no"),"Small Family Size non-smoker",AND(E452&gt;=1,E452&lt;=2),"Normal Family Size",E452&gt;=3,"Large Family Size")</f>
        <v>Small Family Size smoker</v>
      </c>
      <c r="S452" cm="1">
        <f t="array" ref="S452">_xlfn.IFS(R452="Small Family Size smoker",1,R452="Small Family Size non-smoker",2,R452="Normal Family Size",3,R452="Large Family Size",4)</f>
        <v>1</v>
      </c>
      <c r="T452" s="1" t="str">
        <f t="shared" si="14"/>
        <v>Above Average</v>
      </c>
      <c r="U452" s="2">
        <f t="shared" si="15"/>
        <v>1</v>
      </c>
      <c r="V452" t="str" cm="1">
        <f t="array" ref="V452">_xlfn.IFS(AND(K452="Small Family Size",U452=1),"SFS_AA",AND(K452="Small Family Size",U452=0),"SFS_BA",AND(K452="Normal Family Size",OR(U452=1,U452=0)),"NFS",AND(K452="Large Family Size",OR(U452=1,U452=0)),"LFS")</f>
        <v>SFS_AA</v>
      </c>
      <c r="W452" cm="1">
        <f t="array" ref="W452">_xlfn.IFS(V452="SFS_BA",1,V452="SFS_AA",2,V452="NFS",3,V452="LFS",4)</f>
        <v>2</v>
      </c>
      <c r="Y452" s="1"/>
    </row>
    <row r="453" spans="1:25" x14ac:dyDescent="0.45">
      <c r="A453">
        <v>11</v>
      </c>
      <c r="B453">
        <v>19</v>
      </c>
      <c r="C453" t="s">
        <v>17</v>
      </c>
      <c r="D453">
        <v>28.3</v>
      </c>
      <c r="E453">
        <v>0</v>
      </c>
      <c r="F453" t="s">
        <v>18</v>
      </c>
      <c r="G453" t="s">
        <v>20</v>
      </c>
      <c r="H453">
        <v>17468.98</v>
      </c>
      <c r="I453" t="str" cm="1">
        <f t="array" ref="I453">_xlfn.IFS(D453&lt;18.5,"Underweight",AND(D453&gt;=18.5,D453&lt;=24.9),"Normal weight",AND(D453&gt;=25,D453&lt;=29.9),"Overweight",D453&gt;=30,"Obese")</f>
        <v>Overweight</v>
      </c>
      <c r="J453" cm="1">
        <f t="array" ref="J453">_xlfn.IFS(I453="Underweight",1,I453="Normal weight",2,I453="Overweight",3,I453="Obese",4)</f>
        <v>3</v>
      </c>
      <c r="K453" t="str" cm="1">
        <f t="array" ref="K453">_xlfn.IFS(E453=0,"Small Family Size",AND(E453&gt;=1,E453&lt;=2),"Normal Family Size",E453&gt;=3,"Large Family Size")</f>
        <v>Small Family Size</v>
      </c>
      <c r="L453" cm="1">
        <f t="array" ref="L453">_xlfn.IFS(K453="Small Family Size",1,K453="Normal Family Size",2,K453="Large Family Size",3)</f>
        <v>1</v>
      </c>
      <c r="M453" cm="1">
        <f t="array" ref="M453">_xlfn.IFS(G453="southwest",1,G453="northwest",2,G453="southeast",3,G453="northeast",4)</f>
        <v>2</v>
      </c>
      <c r="N453" t="str" cm="1">
        <f t="array" ref="N453">_xlfn.IFS(AND(E454&gt;=0,E454&lt;=2),"Normal Family Size",E454&gt;=3,"Large Family Size")</f>
        <v>Normal Family Size</v>
      </c>
      <c r="P453" t="str" cm="1">
        <f t="array" ref="P453">_xlfn.IFS(AND(E453=0,C453="female"),"Small Family Size Female",AND(E453=0,C453="male"),"Small Family Size Male",AND(E453&gt;=1,E453&lt;=2),"Normal Family Size",E453&gt;=3,"Large Family Size")</f>
        <v>Small Family Size Female</v>
      </c>
      <c r="Q453" cm="1">
        <f t="array" ref="Q453">_xlfn.IFS(P453="Small Family Size Female",1,P453="Small Family Size Male",2,P453="Normal Family Size",3,P453="Large Family Size",4)</f>
        <v>1</v>
      </c>
      <c r="R453" t="str" cm="1">
        <f t="array" ref="R453">_xlfn.IFS(AND(E453=0,F453="yes"),"Small Family Size smoker",AND(E453=0,F453="no"),"Small Family Size non-smoker",AND(E453&gt;=1,E453&lt;=2),"Normal Family Size",E453&gt;=3,"Large Family Size")</f>
        <v>Small Family Size smoker</v>
      </c>
      <c r="S453" cm="1">
        <f t="array" ref="S453">_xlfn.IFS(R453="Small Family Size smoker",1,R453="Small Family Size non-smoker",2,R453="Normal Family Size",3,R453="Large Family Size",4)</f>
        <v>1</v>
      </c>
      <c r="T453" s="1" t="str">
        <f t="shared" si="14"/>
        <v>Above Average</v>
      </c>
      <c r="U453" s="2">
        <f t="shared" si="15"/>
        <v>1</v>
      </c>
      <c r="V453" t="str" cm="1">
        <f t="array" ref="V453">_xlfn.IFS(AND(K453="Small Family Size",U453=1),"SFS_AA",AND(K453="Small Family Size",U453=0),"SFS_BA",AND(K453="Normal Family Size",OR(U453=1,U453=0)),"NFS",AND(K453="Large Family Size",OR(U453=1,U453=0)),"LFS")</f>
        <v>SFS_AA</v>
      </c>
      <c r="W453" cm="1">
        <f t="array" ref="W453">_xlfn.IFS(V453="SFS_BA",1,V453="SFS_AA",2,V453="NFS",3,V453="LFS",4)</f>
        <v>2</v>
      </c>
      <c r="Y453" s="1"/>
    </row>
    <row r="454" spans="1:25" x14ac:dyDescent="0.45">
      <c r="A454">
        <v>7</v>
      </c>
      <c r="B454">
        <v>23</v>
      </c>
      <c r="C454" t="s">
        <v>17</v>
      </c>
      <c r="D454">
        <v>28.3</v>
      </c>
      <c r="E454">
        <v>0</v>
      </c>
      <c r="F454" t="s">
        <v>18</v>
      </c>
      <c r="G454" t="s">
        <v>20</v>
      </c>
      <c r="H454">
        <v>18033.97</v>
      </c>
      <c r="I454" t="str" cm="1">
        <f t="array" ref="I454">_xlfn.IFS(D454&lt;18.5,"Underweight",AND(D454&gt;=18.5,D454&lt;=24.9),"Normal weight",AND(D454&gt;=25,D454&lt;=29.9),"Overweight",D454&gt;=30,"Obese")</f>
        <v>Overweight</v>
      </c>
      <c r="J454" cm="1">
        <f t="array" ref="J454">_xlfn.IFS(I454="Underweight",1,I454="Normal weight",2,I454="Overweight",3,I454="Obese",4)</f>
        <v>3</v>
      </c>
      <c r="K454" t="str" cm="1">
        <f t="array" ref="K454">_xlfn.IFS(E454=0,"Small Family Size",AND(E454&gt;=1,E454&lt;=2),"Normal Family Size",E454&gt;=3,"Large Family Size")</f>
        <v>Small Family Size</v>
      </c>
      <c r="L454" cm="1">
        <f t="array" ref="L454">_xlfn.IFS(K454="Small Family Size",1,K454="Normal Family Size",2,K454="Large Family Size",3)</f>
        <v>1</v>
      </c>
      <c r="M454" cm="1">
        <f t="array" ref="M454">_xlfn.IFS(G454="southwest",1,G454="northwest",2,G454="southeast",3,G454="northeast",4)</f>
        <v>2</v>
      </c>
      <c r="N454" t="str" cm="1">
        <f t="array" ref="N454">_xlfn.IFS(AND(E455&gt;=0,E455&lt;=2),"Normal Family Size",E455&gt;=3,"Large Family Size")</f>
        <v>Normal Family Size</v>
      </c>
      <c r="P454" t="str" cm="1">
        <f t="array" ref="P454">_xlfn.IFS(AND(E454=0,C454="female"),"Small Family Size Female",AND(E454=0,C454="male"),"Small Family Size Male",AND(E454&gt;=1,E454&lt;=2),"Normal Family Size",E454&gt;=3,"Large Family Size")</f>
        <v>Small Family Size Female</v>
      </c>
      <c r="Q454" cm="1">
        <f t="array" ref="Q454">_xlfn.IFS(P454="Small Family Size Female",1,P454="Small Family Size Male",2,P454="Normal Family Size",3,P454="Large Family Size",4)</f>
        <v>1</v>
      </c>
      <c r="R454" t="str" cm="1">
        <f t="array" ref="R454">_xlfn.IFS(AND(E454=0,F454="yes"),"Small Family Size smoker",AND(E454=0,F454="no"),"Small Family Size non-smoker",AND(E454&gt;=1,E454&lt;=2),"Normal Family Size",E454&gt;=3,"Large Family Size")</f>
        <v>Small Family Size smoker</v>
      </c>
      <c r="S454" cm="1">
        <f t="array" ref="S454">_xlfn.IFS(R454="Small Family Size smoker",1,R454="Small Family Size non-smoker",2,R454="Normal Family Size",3,R454="Large Family Size",4)</f>
        <v>1</v>
      </c>
      <c r="T454" s="1" t="str">
        <f t="shared" si="14"/>
        <v>Above Average</v>
      </c>
      <c r="U454" s="2">
        <f t="shared" si="15"/>
        <v>1</v>
      </c>
      <c r="V454" t="str" cm="1">
        <f t="array" ref="V454">_xlfn.IFS(AND(K454="Small Family Size",U454=1),"SFS_AA",AND(K454="Small Family Size",U454=0),"SFS_BA",AND(K454="Normal Family Size",OR(U454=1,U454=0)),"NFS",AND(K454="Large Family Size",OR(U454=1,U454=0)),"LFS")</f>
        <v>SFS_AA</v>
      </c>
      <c r="W454" cm="1">
        <f t="array" ref="W454">_xlfn.IFS(V454="SFS_BA",1,V454="SFS_AA",2,V454="NFS",3,V454="LFS",4)</f>
        <v>2</v>
      </c>
      <c r="Y454" s="1"/>
    </row>
    <row r="455" spans="1:25" x14ac:dyDescent="0.45">
      <c r="A455">
        <v>6</v>
      </c>
      <c r="B455">
        <v>19</v>
      </c>
      <c r="C455" t="s">
        <v>17</v>
      </c>
      <c r="D455">
        <v>21.7</v>
      </c>
      <c r="E455">
        <v>0</v>
      </c>
      <c r="F455" t="s">
        <v>18</v>
      </c>
      <c r="G455" t="s">
        <v>19</v>
      </c>
      <c r="H455">
        <v>13844.51</v>
      </c>
      <c r="I455" t="str" cm="1">
        <f t="array" ref="I455">_xlfn.IFS(D455&lt;18.5,"Underweight",AND(D455&gt;=18.5,D455&lt;=24.9),"Normal weight",AND(D455&gt;=25,D455&lt;=29.9),"Overweight",D455&gt;=30,"Obese")</f>
        <v>Normal weight</v>
      </c>
      <c r="J455" cm="1">
        <f t="array" ref="J455">_xlfn.IFS(I455="Underweight",1,I455="Normal weight",2,I455="Overweight",3,I455="Obese",4)</f>
        <v>2</v>
      </c>
      <c r="K455" t="str" cm="1">
        <f t="array" ref="K455">_xlfn.IFS(E455=0,"Small Family Size",AND(E455&gt;=1,E455&lt;=2),"Normal Family Size",E455&gt;=3,"Large Family Size")</f>
        <v>Small Family Size</v>
      </c>
      <c r="L455" cm="1">
        <f t="array" ref="L455">_xlfn.IFS(K455="Small Family Size",1,K455="Normal Family Size",2,K455="Large Family Size",3)</f>
        <v>1</v>
      </c>
      <c r="M455" cm="1">
        <f t="array" ref="M455">_xlfn.IFS(G455="southwest",1,G455="northwest",2,G455="southeast",3,G455="northeast",4)</f>
        <v>1</v>
      </c>
      <c r="N455" t="str" cm="1">
        <f t="array" ref="N455">_xlfn.IFS(AND(E456&gt;=0,E456&lt;=2),"Normal Family Size",E456&gt;=3,"Large Family Size")</f>
        <v>Normal Family Size</v>
      </c>
      <c r="P455" t="str" cm="1">
        <f t="array" ref="P455">_xlfn.IFS(AND(E455=0,C455="female"),"Small Family Size Female",AND(E455=0,C455="male"),"Small Family Size Male",AND(E455&gt;=1,E455&lt;=2),"Normal Family Size",E455&gt;=3,"Large Family Size")</f>
        <v>Small Family Size Female</v>
      </c>
      <c r="Q455" cm="1">
        <f t="array" ref="Q455">_xlfn.IFS(P455="Small Family Size Female",1,P455="Small Family Size Male",2,P455="Normal Family Size",3,P455="Large Family Size",4)</f>
        <v>1</v>
      </c>
      <c r="R455" t="str" cm="1">
        <f t="array" ref="R455">_xlfn.IFS(AND(E455=0,F455="yes"),"Small Family Size smoker",AND(E455=0,F455="no"),"Small Family Size non-smoker",AND(E455&gt;=1,E455&lt;=2),"Normal Family Size",E455&gt;=3,"Large Family Size")</f>
        <v>Small Family Size smoker</v>
      </c>
      <c r="S455" cm="1">
        <f t="array" ref="S455">_xlfn.IFS(R455="Small Family Size smoker",1,R455="Small Family Size non-smoker",2,R455="Normal Family Size",3,R455="Large Family Size",4)</f>
        <v>1</v>
      </c>
      <c r="T455" s="1" t="str">
        <f t="shared" si="14"/>
        <v>Above Average</v>
      </c>
      <c r="U455" s="2">
        <f t="shared" si="15"/>
        <v>1</v>
      </c>
      <c r="V455" t="str" cm="1">
        <f t="array" ref="V455">_xlfn.IFS(AND(K455="Small Family Size",U455=1),"SFS_AA",AND(K455="Small Family Size",U455=0),"SFS_BA",AND(K455="Normal Family Size",OR(U455=1,U455=0)),"NFS",AND(K455="Large Family Size",OR(U455=1,U455=0)),"LFS")</f>
        <v>SFS_AA</v>
      </c>
      <c r="W455" cm="1">
        <f t="array" ref="W455">_xlfn.IFS(V455="SFS_BA",1,V455="SFS_AA",2,V455="NFS",3,V455="LFS",4)</f>
        <v>2</v>
      </c>
      <c r="Y455" s="1"/>
    </row>
    <row r="456" spans="1:25" x14ac:dyDescent="0.45">
      <c r="A456">
        <v>4</v>
      </c>
      <c r="B456">
        <v>19</v>
      </c>
      <c r="C456" t="s">
        <v>17</v>
      </c>
      <c r="D456">
        <v>28.3</v>
      </c>
      <c r="E456">
        <v>0</v>
      </c>
      <c r="F456" t="s">
        <v>18</v>
      </c>
      <c r="G456" t="s">
        <v>19</v>
      </c>
      <c r="H456">
        <v>17081.080000000002</v>
      </c>
      <c r="I456" t="str" cm="1">
        <f t="array" ref="I456">_xlfn.IFS(D456&lt;18.5,"Underweight",AND(D456&gt;=18.5,D456&lt;=24.9),"Normal weight",AND(D456&gt;=25,D456&lt;=29.9),"Overweight",D456&gt;=30,"Obese")</f>
        <v>Overweight</v>
      </c>
      <c r="J456" cm="1">
        <f t="array" ref="J456">_xlfn.IFS(I456="Underweight",1,I456="Normal weight",2,I456="Overweight",3,I456="Obese",4)</f>
        <v>3</v>
      </c>
      <c r="K456" t="str" cm="1">
        <f t="array" ref="K456">_xlfn.IFS(E456=0,"Small Family Size",AND(E456&gt;=1,E456&lt;=2),"Normal Family Size",E456&gt;=3,"Large Family Size")</f>
        <v>Small Family Size</v>
      </c>
      <c r="L456" cm="1">
        <f t="array" ref="L456">_xlfn.IFS(K456="Small Family Size",1,K456="Normal Family Size",2,K456="Large Family Size",3)</f>
        <v>1</v>
      </c>
      <c r="M456" cm="1">
        <f t="array" ref="M456">_xlfn.IFS(G456="southwest",1,G456="northwest",2,G456="southeast",3,G456="northeast",4)</f>
        <v>1</v>
      </c>
      <c r="N456" t="str" cm="1">
        <f t="array" ref="N456">_xlfn.IFS(AND(E457&gt;=0,E457&lt;=2),"Normal Family Size",E457&gt;=3,"Large Family Size")</f>
        <v>Normal Family Size</v>
      </c>
      <c r="P456" t="str" cm="1">
        <f t="array" ref="P456">_xlfn.IFS(AND(E456=0,C456="female"),"Small Family Size Female",AND(E456=0,C456="male"),"Small Family Size Male",AND(E456&gt;=1,E456&lt;=2),"Normal Family Size",E456&gt;=3,"Large Family Size")</f>
        <v>Small Family Size Female</v>
      </c>
      <c r="Q456" cm="1">
        <f t="array" ref="Q456">_xlfn.IFS(P456="Small Family Size Female",1,P456="Small Family Size Male",2,P456="Normal Family Size",3,P456="Large Family Size",4)</f>
        <v>1</v>
      </c>
      <c r="R456" t="str" cm="1">
        <f t="array" ref="R456">_xlfn.IFS(AND(E456=0,F456="yes"),"Small Family Size smoker",AND(E456=0,F456="no"),"Small Family Size non-smoker",AND(E456&gt;=1,E456&lt;=2),"Normal Family Size",E456&gt;=3,"Large Family Size")</f>
        <v>Small Family Size smoker</v>
      </c>
      <c r="S456" cm="1">
        <f t="array" ref="S456">_xlfn.IFS(R456="Small Family Size smoker",1,R456="Small Family Size non-smoker",2,R456="Normal Family Size",3,R456="Large Family Size",4)</f>
        <v>1</v>
      </c>
      <c r="T456" s="1" t="str">
        <f t="shared" si="14"/>
        <v>Above Average</v>
      </c>
      <c r="U456" s="2">
        <f t="shared" si="15"/>
        <v>1</v>
      </c>
      <c r="V456" t="str" cm="1">
        <f t="array" ref="V456">_xlfn.IFS(AND(K456="Small Family Size",U456=1),"SFS_AA",AND(K456="Small Family Size",U456=0),"SFS_BA",AND(K456="Normal Family Size",OR(U456=1,U456=0)),"NFS",AND(K456="Large Family Size",OR(U456=1,U456=0)),"LFS")</f>
        <v>SFS_AA</v>
      </c>
      <c r="W456" cm="1">
        <f t="array" ref="W456">_xlfn.IFS(V456="SFS_BA",1,V456="SFS_AA",2,V456="NFS",3,V456="LFS",4)</f>
        <v>2</v>
      </c>
      <c r="Y456" s="1"/>
    </row>
    <row r="457" spans="1:25" x14ac:dyDescent="0.45">
      <c r="A457">
        <v>3</v>
      </c>
      <c r="B457">
        <v>27</v>
      </c>
      <c r="C457" t="s">
        <v>17</v>
      </c>
      <c r="D457">
        <v>24.8</v>
      </c>
      <c r="E457">
        <v>0</v>
      </c>
      <c r="F457" t="s">
        <v>18</v>
      </c>
      <c r="G457" t="s">
        <v>21</v>
      </c>
      <c r="H457">
        <v>16577.78</v>
      </c>
      <c r="I457" t="str" cm="1">
        <f t="array" ref="I457">_xlfn.IFS(D457&lt;18.5,"Underweight",AND(D457&gt;=18.5,D457&lt;=24.9),"Normal weight",AND(D457&gt;=25,D457&lt;=29.9),"Overweight",D457&gt;=30,"Obese")</f>
        <v>Normal weight</v>
      </c>
      <c r="J457" cm="1">
        <f t="array" ref="J457">_xlfn.IFS(I457="Underweight",1,I457="Normal weight",2,I457="Overweight",3,I457="Obese",4)</f>
        <v>2</v>
      </c>
      <c r="K457" t="str" cm="1">
        <f t="array" ref="K457">_xlfn.IFS(E457=0,"Small Family Size",AND(E457&gt;=1,E457&lt;=2),"Normal Family Size",E457&gt;=3,"Large Family Size")</f>
        <v>Small Family Size</v>
      </c>
      <c r="L457" cm="1">
        <f t="array" ref="L457">_xlfn.IFS(K457="Small Family Size",1,K457="Normal Family Size",2,K457="Large Family Size",3)</f>
        <v>1</v>
      </c>
      <c r="M457" cm="1">
        <f t="array" ref="M457">_xlfn.IFS(G457="southwest",1,G457="northwest",2,G457="southeast",3,G457="northeast",4)</f>
        <v>3</v>
      </c>
      <c r="N457" t="str" cm="1">
        <f t="array" ref="N457">_xlfn.IFS(AND(E458&gt;=0,E458&lt;=2),"Normal Family Size",E458&gt;=3,"Large Family Size")</f>
        <v>Normal Family Size</v>
      </c>
      <c r="P457" t="str" cm="1">
        <f t="array" ref="P457">_xlfn.IFS(AND(E457=0,C457="female"),"Small Family Size Female",AND(E457=0,C457="male"),"Small Family Size Male",AND(E457&gt;=1,E457&lt;=2),"Normal Family Size",E457&gt;=3,"Large Family Size")</f>
        <v>Small Family Size Female</v>
      </c>
      <c r="Q457" cm="1">
        <f t="array" ref="Q457">_xlfn.IFS(P457="Small Family Size Female",1,P457="Small Family Size Male",2,P457="Normal Family Size",3,P457="Large Family Size",4)</f>
        <v>1</v>
      </c>
      <c r="R457" t="str" cm="1">
        <f t="array" ref="R457">_xlfn.IFS(AND(E457=0,F457="yes"),"Small Family Size smoker",AND(E457=0,F457="no"),"Small Family Size non-smoker",AND(E457&gt;=1,E457&lt;=2),"Normal Family Size",E457&gt;=3,"Large Family Size")</f>
        <v>Small Family Size smoker</v>
      </c>
      <c r="S457" cm="1">
        <f t="array" ref="S457">_xlfn.IFS(R457="Small Family Size smoker",1,R457="Small Family Size non-smoker",2,R457="Normal Family Size",3,R457="Large Family Size",4)</f>
        <v>1</v>
      </c>
      <c r="T457" s="1" t="str">
        <f t="shared" si="14"/>
        <v>Above Average</v>
      </c>
      <c r="U457" s="2">
        <f t="shared" si="15"/>
        <v>1</v>
      </c>
      <c r="V457" t="str" cm="1">
        <f t="array" ref="V457">_xlfn.IFS(AND(K457="Small Family Size",U457=1),"SFS_AA",AND(K457="Small Family Size",U457=0),"SFS_BA",AND(K457="Normal Family Size",OR(U457=1,U457=0)),"NFS",AND(K457="Large Family Size",OR(U457=1,U457=0)),"LFS")</f>
        <v>SFS_AA</v>
      </c>
      <c r="W457" cm="1">
        <f t="array" ref="W457">_xlfn.IFS(V457="SFS_BA",1,V457="SFS_AA",2,V457="NFS",3,V457="LFS",4)</f>
        <v>2</v>
      </c>
      <c r="Y457" s="1"/>
    </row>
    <row r="458" spans="1:25" x14ac:dyDescent="0.45">
      <c r="A458">
        <v>2</v>
      </c>
      <c r="B458">
        <v>20</v>
      </c>
      <c r="C458" t="s">
        <v>17</v>
      </c>
      <c r="D458">
        <v>22.4</v>
      </c>
      <c r="E458">
        <v>0</v>
      </c>
      <c r="F458" t="s">
        <v>18</v>
      </c>
      <c r="G458" t="s">
        <v>20</v>
      </c>
      <c r="H458">
        <v>14711.74</v>
      </c>
      <c r="I458" t="str" cm="1">
        <f t="array" ref="I458">_xlfn.IFS(D458&lt;18.5,"Underweight",AND(D458&gt;=18.5,D458&lt;=24.9),"Normal weight",AND(D458&gt;=25,D458&lt;=29.9),"Overweight",D458&gt;=30,"Obese")</f>
        <v>Normal weight</v>
      </c>
      <c r="J458" cm="1">
        <f t="array" ref="J458">_xlfn.IFS(I458="Underweight",1,I458="Normal weight",2,I458="Overweight",3,I458="Obese",4)</f>
        <v>2</v>
      </c>
      <c r="K458" t="str" cm="1">
        <f t="array" ref="K458">_xlfn.IFS(E458=0,"Small Family Size",AND(E458&gt;=1,E458&lt;=2),"Normal Family Size",E458&gt;=3,"Large Family Size")</f>
        <v>Small Family Size</v>
      </c>
      <c r="L458" cm="1">
        <f t="array" ref="L458">_xlfn.IFS(K458="Small Family Size",1,K458="Normal Family Size",2,K458="Large Family Size",3)</f>
        <v>1</v>
      </c>
      <c r="M458" cm="1">
        <f t="array" ref="M458">_xlfn.IFS(G458="southwest",1,G458="northwest",2,G458="southeast",3,G458="northeast",4)</f>
        <v>2</v>
      </c>
      <c r="N458" t="str" cm="1">
        <f t="array" ref="N458">_xlfn.IFS(AND(E459&gt;=0,E459&lt;=2),"Normal Family Size",E459&gt;=3,"Large Family Size")</f>
        <v>Normal Family Size</v>
      </c>
      <c r="P458" t="str" cm="1">
        <f t="array" ref="P458">_xlfn.IFS(AND(E458=0,C458="female"),"Small Family Size Female",AND(E458=0,C458="male"),"Small Family Size Male",AND(E458&gt;=1,E458&lt;=2),"Normal Family Size",E458&gt;=3,"Large Family Size")</f>
        <v>Small Family Size Female</v>
      </c>
      <c r="Q458" cm="1">
        <f t="array" ref="Q458">_xlfn.IFS(P458="Small Family Size Female",1,P458="Small Family Size Male",2,P458="Normal Family Size",3,P458="Large Family Size",4)</f>
        <v>1</v>
      </c>
      <c r="R458" t="str" cm="1">
        <f t="array" ref="R458">_xlfn.IFS(AND(E458=0,F458="yes"),"Small Family Size smoker",AND(E458=0,F458="no"),"Small Family Size non-smoker",AND(E458&gt;=1,E458&lt;=2),"Normal Family Size",E458&gt;=3,"Large Family Size")</f>
        <v>Small Family Size smoker</v>
      </c>
      <c r="S458" cm="1">
        <f t="array" ref="S458">_xlfn.IFS(R458="Small Family Size smoker",1,R458="Small Family Size non-smoker",2,R458="Normal Family Size",3,R458="Large Family Size",4)</f>
        <v>1</v>
      </c>
      <c r="T458" s="1" t="str">
        <f t="shared" si="14"/>
        <v>Above Average</v>
      </c>
      <c r="U458" s="2">
        <f t="shared" si="15"/>
        <v>1</v>
      </c>
      <c r="V458" t="str" cm="1">
        <f t="array" ref="V458">_xlfn.IFS(AND(K458="Small Family Size",U458=1),"SFS_AA",AND(K458="Small Family Size",U458=0),"SFS_BA",AND(K458="Normal Family Size",OR(U458=1,U458=0)),"NFS",AND(K458="Large Family Size",OR(U458=1,U458=0)),"LFS")</f>
        <v>SFS_AA</v>
      </c>
      <c r="W458" cm="1">
        <f t="array" ref="W458">_xlfn.IFS(V458="SFS_BA",1,V458="SFS_AA",2,V458="NFS",3,V458="LFS",4)</f>
        <v>2</v>
      </c>
      <c r="Y458" s="1"/>
    </row>
    <row r="459" spans="1:25" x14ac:dyDescent="0.45">
      <c r="A459">
        <v>1</v>
      </c>
      <c r="B459">
        <v>19</v>
      </c>
      <c r="C459" t="s">
        <v>17</v>
      </c>
      <c r="D459">
        <v>27.9</v>
      </c>
      <c r="E459">
        <v>0</v>
      </c>
      <c r="F459" t="s">
        <v>18</v>
      </c>
      <c r="G459" t="s">
        <v>19</v>
      </c>
      <c r="H459">
        <v>16884.919999999998</v>
      </c>
      <c r="I459" t="str" cm="1">
        <f t="array" ref="I459">_xlfn.IFS(D459&lt;18.5,"Underweight",AND(D459&gt;=18.5,D459&lt;=24.9),"Normal weight",AND(D459&gt;=25,D459&lt;=29.9),"Overweight",D459&gt;=30,"Obese")</f>
        <v>Overweight</v>
      </c>
      <c r="J459" cm="1">
        <f t="array" ref="J459">_xlfn.IFS(I459="Underweight",1,I459="Normal weight",2,I459="Overweight",3,I459="Obese",4)</f>
        <v>3</v>
      </c>
      <c r="K459" t="str" cm="1">
        <f t="array" ref="K459">_xlfn.IFS(E459=0,"Small Family Size",AND(E459&gt;=1,E459&lt;=2),"Normal Family Size",E459&gt;=3,"Large Family Size")</f>
        <v>Small Family Size</v>
      </c>
      <c r="L459" cm="1">
        <f t="array" ref="L459">_xlfn.IFS(K459="Small Family Size",1,K459="Normal Family Size",2,K459="Large Family Size",3)</f>
        <v>1</v>
      </c>
      <c r="M459" cm="1">
        <f t="array" ref="M459">_xlfn.IFS(G459="southwest",1,G459="northwest",2,G459="southeast",3,G459="northeast",4)</f>
        <v>1</v>
      </c>
      <c r="N459" t="str" cm="1">
        <f t="array" ref="N459">_xlfn.IFS(AND(E460&gt;=0,E460&lt;=2),"Normal Family Size",E460&gt;=3,"Large Family Size")</f>
        <v>Normal Family Size</v>
      </c>
      <c r="P459" t="str" cm="1">
        <f t="array" ref="P459">_xlfn.IFS(AND(E459=0,C459="female"),"Small Family Size Female",AND(E459=0,C459="male"),"Small Family Size Male",AND(E459&gt;=1,E459&lt;=2),"Normal Family Size",E459&gt;=3,"Large Family Size")</f>
        <v>Small Family Size Female</v>
      </c>
      <c r="Q459" cm="1">
        <f t="array" ref="Q459">_xlfn.IFS(P459="Small Family Size Female",1,P459="Small Family Size Male",2,P459="Normal Family Size",3,P459="Large Family Size",4)</f>
        <v>1</v>
      </c>
      <c r="R459" t="str" cm="1">
        <f t="array" ref="R459">_xlfn.IFS(AND(E459=0,F459="yes"),"Small Family Size smoker",AND(E459=0,F459="no"),"Small Family Size non-smoker",AND(E459&gt;=1,E459&lt;=2),"Normal Family Size",E459&gt;=3,"Large Family Size")</f>
        <v>Small Family Size smoker</v>
      </c>
      <c r="S459" cm="1">
        <f t="array" ref="S459">_xlfn.IFS(R459="Small Family Size smoker",1,R459="Small Family Size non-smoker",2,R459="Normal Family Size",3,R459="Large Family Size",4)</f>
        <v>1</v>
      </c>
      <c r="T459" s="1" t="str">
        <f t="shared" si="14"/>
        <v>Above Average</v>
      </c>
      <c r="U459" s="2">
        <f t="shared" si="15"/>
        <v>1</v>
      </c>
      <c r="V459" t="str" cm="1">
        <f t="array" ref="V459">_xlfn.IFS(AND(K459="Small Family Size",U459=1),"SFS_AA",AND(K459="Small Family Size",U459=0),"SFS_BA",AND(K459="Normal Family Size",OR(U459=1,U459=0)),"NFS",AND(K459="Large Family Size",OR(U459=1,U459=0)),"LFS")</f>
        <v>SFS_AA</v>
      </c>
      <c r="W459" cm="1">
        <f t="array" ref="W459">_xlfn.IFS(V459="SFS_BA",1,V459="SFS_AA",2,V459="NFS",3,V459="LFS",4)</f>
        <v>2</v>
      </c>
      <c r="Y459" s="1"/>
    </row>
    <row r="460" spans="1:25" x14ac:dyDescent="0.45">
      <c r="A460">
        <v>1032</v>
      </c>
      <c r="B460">
        <v>52</v>
      </c>
      <c r="C460" t="s">
        <v>23</v>
      </c>
      <c r="D460">
        <v>38.6</v>
      </c>
      <c r="E460">
        <v>2</v>
      </c>
      <c r="F460" t="s">
        <v>24</v>
      </c>
      <c r="G460" t="s">
        <v>19</v>
      </c>
      <c r="H460">
        <v>10325.209999999999</v>
      </c>
      <c r="I460" t="str" cm="1">
        <f t="array" ref="I460">_xlfn.IFS(D460&lt;18.5,"Underweight",AND(D460&gt;=18.5,D460&lt;=24.9),"Normal weight",AND(D460&gt;=25,D460&lt;=29.9),"Overweight",D460&gt;=30,"Obese")</f>
        <v>Obese</v>
      </c>
      <c r="J460" cm="1">
        <f t="array" ref="J460">_xlfn.IFS(I460="Underweight",1,I460="Normal weight",2,I460="Overweight",3,I460="Obese",4)</f>
        <v>4</v>
      </c>
      <c r="K460" t="str" cm="1">
        <f t="array" ref="K460">_xlfn.IFS(E460=0,"Small Family Size",AND(E460&gt;=1,E460&lt;=2),"Normal Family Size",E460&gt;=3,"Large Family Size")</f>
        <v>Normal Family Size</v>
      </c>
      <c r="L460" cm="1">
        <f t="array" ref="L460">_xlfn.IFS(K460="Small Family Size",1,K460="Normal Family Size",2,K460="Large Family Size",3)</f>
        <v>2</v>
      </c>
      <c r="M460" cm="1">
        <f t="array" ref="M460">_xlfn.IFS(G460="southwest",1,G460="northwest",2,G460="southeast",3,G460="northeast",4)</f>
        <v>1</v>
      </c>
      <c r="N460" t="str" cm="1">
        <f t="array" ref="N460">_xlfn.IFS(AND(E461&gt;=0,E461&lt;=2),"Normal Family Size",E461&gt;=3,"Large Family Size")</f>
        <v>Normal Family Size</v>
      </c>
      <c r="P460" t="str" cm="1">
        <f t="array" ref="P460">_xlfn.IFS(AND(E460=0,C460="female"),"Small Family Size Female",AND(E460=0,C460="male"),"Small Family Size Male",AND(E460&gt;=1,E460&lt;=2),"Normal Family Size",E460&gt;=3,"Large Family Size")</f>
        <v>Normal Family Size</v>
      </c>
      <c r="Q460" cm="1">
        <f t="array" ref="Q460">_xlfn.IFS(P460="Small Family Size Female",1,P460="Small Family Size Male",2,P460="Normal Family Size",3,P460="Large Family Size",4)</f>
        <v>3</v>
      </c>
      <c r="R460" t="str" cm="1">
        <f t="array" ref="R460">_xlfn.IFS(AND(E460=0,F460="yes"),"Small Family Size smoker",AND(E460=0,F460="no"),"Small Family Size non-smoker",AND(E460&gt;=1,E460&lt;=2),"Normal Family Size",E460&gt;=3,"Large Family Size")</f>
        <v>Normal Family Size</v>
      </c>
      <c r="S460" cm="1">
        <f t="array" ref="S460">_xlfn.IFS(R460="Small Family Size smoker",1,R460="Small Family Size non-smoker",2,R460="Normal Family Size",3,R460="Large Family Size",4)</f>
        <v>3</v>
      </c>
      <c r="T460" s="1" t="str">
        <f t="shared" si="14"/>
        <v>Above Average</v>
      </c>
      <c r="U460" s="2">
        <f t="shared" si="15"/>
        <v>1</v>
      </c>
      <c r="V460" t="str" cm="1">
        <f t="array" ref="V460">_xlfn.IFS(AND(K460="Small Family Size",U460=1),"SFS_AA",AND(K460="Small Family Size",U460=0),"SFS_BA",AND(K460="Normal Family Size",OR(U460=1,U460=0)),"NFS",AND(K460="Large Family Size",OR(U460=1,U460=0)),"LFS")</f>
        <v>NFS</v>
      </c>
      <c r="W460" cm="1">
        <f t="array" ref="W460">_xlfn.IFS(V460="SFS_BA",1,V460="SFS_AA",2,V460="NFS",3,V460="LFS",4)</f>
        <v>3</v>
      </c>
      <c r="Y460" s="1"/>
    </row>
    <row r="461" spans="1:25" x14ac:dyDescent="0.45">
      <c r="A461">
        <v>1031</v>
      </c>
      <c r="B461">
        <v>51</v>
      </c>
      <c r="C461" t="s">
        <v>23</v>
      </c>
      <c r="D461">
        <v>30</v>
      </c>
      <c r="E461">
        <v>1</v>
      </c>
      <c r="F461" t="s">
        <v>24</v>
      </c>
      <c r="G461" t="s">
        <v>21</v>
      </c>
      <c r="H461">
        <v>9377.9</v>
      </c>
      <c r="I461" t="str" cm="1">
        <f t="array" ref="I461">_xlfn.IFS(D461&lt;18.5,"Underweight",AND(D461&gt;=18.5,D461&lt;=24.9),"Normal weight",AND(D461&gt;=25,D461&lt;=29.9),"Overweight",D461&gt;=30,"Obese")</f>
        <v>Obese</v>
      </c>
      <c r="J461" cm="1">
        <f t="array" ref="J461">_xlfn.IFS(I461="Underweight",1,I461="Normal weight",2,I461="Overweight",3,I461="Obese",4)</f>
        <v>4</v>
      </c>
      <c r="K461" t="str" cm="1">
        <f t="array" ref="K461">_xlfn.IFS(E461=0,"Small Family Size",AND(E461&gt;=1,E461&lt;=2),"Normal Family Size",E461&gt;=3,"Large Family Size")</f>
        <v>Normal Family Size</v>
      </c>
      <c r="L461" cm="1">
        <f t="array" ref="L461">_xlfn.IFS(K461="Small Family Size",1,K461="Normal Family Size",2,K461="Large Family Size",3)</f>
        <v>2</v>
      </c>
      <c r="M461" cm="1">
        <f t="array" ref="M461">_xlfn.IFS(G461="southwest",1,G461="northwest",2,G461="southeast",3,G461="northeast",4)</f>
        <v>3</v>
      </c>
      <c r="N461" t="str" cm="1">
        <f t="array" ref="N461">_xlfn.IFS(AND(E462&gt;=0,E462&lt;=2),"Normal Family Size",E462&gt;=3,"Large Family Size")</f>
        <v>Normal Family Size</v>
      </c>
      <c r="P461" t="str" cm="1">
        <f t="array" ref="P461">_xlfn.IFS(AND(E461=0,C461="female"),"Small Family Size Female",AND(E461=0,C461="male"),"Small Family Size Male",AND(E461&gt;=1,E461&lt;=2),"Normal Family Size",E461&gt;=3,"Large Family Size")</f>
        <v>Normal Family Size</v>
      </c>
      <c r="Q461" cm="1">
        <f t="array" ref="Q461">_xlfn.IFS(P461="Small Family Size Female",1,P461="Small Family Size Male",2,P461="Normal Family Size",3,P461="Large Family Size",4)</f>
        <v>3</v>
      </c>
      <c r="R461" t="str" cm="1">
        <f t="array" ref="R461">_xlfn.IFS(AND(E461=0,F461="yes"),"Small Family Size smoker",AND(E461=0,F461="no"),"Small Family Size non-smoker",AND(E461&gt;=1,E461&lt;=2),"Normal Family Size",E461&gt;=3,"Large Family Size")</f>
        <v>Normal Family Size</v>
      </c>
      <c r="S461" cm="1">
        <f t="array" ref="S461">_xlfn.IFS(R461="Small Family Size smoker",1,R461="Small Family Size non-smoker",2,R461="Normal Family Size",3,R461="Large Family Size",4)</f>
        <v>3</v>
      </c>
      <c r="T461" s="1" t="str">
        <f t="shared" si="14"/>
        <v>Above Average</v>
      </c>
      <c r="U461" s="2">
        <f t="shared" si="15"/>
        <v>1</v>
      </c>
      <c r="V461" t="str" cm="1">
        <f t="array" ref="V461">_xlfn.IFS(AND(K461="Small Family Size",U461=1),"SFS_AA",AND(K461="Small Family Size",U461=0),"SFS_BA",AND(K461="Normal Family Size",OR(U461=1,U461=0)),"NFS",AND(K461="Large Family Size",OR(U461=1,U461=0)),"LFS")</f>
        <v>NFS</v>
      </c>
      <c r="W461" cm="1">
        <f t="array" ref="W461">_xlfn.IFS(V461="SFS_BA",1,V461="SFS_AA",2,V461="NFS",3,V461="LFS",4)</f>
        <v>3</v>
      </c>
      <c r="Y461" s="1"/>
    </row>
    <row r="462" spans="1:25" x14ac:dyDescent="0.45">
      <c r="A462">
        <v>1029</v>
      </c>
      <c r="B462">
        <v>31</v>
      </c>
      <c r="C462" t="s">
        <v>23</v>
      </c>
      <c r="D462">
        <v>25.9</v>
      </c>
      <c r="E462">
        <v>1</v>
      </c>
      <c r="F462" t="s">
        <v>24</v>
      </c>
      <c r="G462" t="s">
        <v>20</v>
      </c>
      <c r="H462">
        <v>4239.8900000000003</v>
      </c>
      <c r="I462" t="str" cm="1">
        <f t="array" ref="I462">_xlfn.IFS(D462&lt;18.5,"Underweight",AND(D462&gt;=18.5,D462&lt;=24.9),"Normal weight",AND(D462&gt;=25,D462&lt;=29.9),"Overweight",D462&gt;=30,"Obese")</f>
        <v>Overweight</v>
      </c>
      <c r="J462" cm="1">
        <f t="array" ref="J462">_xlfn.IFS(I462="Underweight",1,I462="Normal weight",2,I462="Overweight",3,I462="Obese",4)</f>
        <v>3</v>
      </c>
      <c r="K462" t="str" cm="1">
        <f t="array" ref="K462">_xlfn.IFS(E462=0,"Small Family Size",AND(E462&gt;=1,E462&lt;=2),"Normal Family Size",E462&gt;=3,"Large Family Size")</f>
        <v>Normal Family Size</v>
      </c>
      <c r="L462" cm="1">
        <f t="array" ref="L462">_xlfn.IFS(K462="Small Family Size",1,K462="Normal Family Size",2,K462="Large Family Size",3)</f>
        <v>2</v>
      </c>
      <c r="M462" cm="1">
        <f t="array" ref="M462">_xlfn.IFS(G462="southwest",1,G462="northwest",2,G462="southeast",3,G462="northeast",4)</f>
        <v>2</v>
      </c>
      <c r="N462" t="str" cm="1">
        <f t="array" ref="N462">_xlfn.IFS(AND(E463&gt;=0,E463&lt;=2),"Normal Family Size",E463&gt;=3,"Large Family Size")</f>
        <v>Normal Family Size</v>
      </c>
      <c r="P462" t="str" cm="1">
        <f t="array" ref="P462">_xlfn.IFS(AND(E462=0,C462="female"),"Small Family Size Female",AND(E462=0,C462="male"),"Small Family Size Male",AND(E462&gt;=1,E462&lt;=2),"Normal Family Size",E462&gt;=3,"Large Family Size")</f>
        <v>Normal Family Size</v>
      </c>
      <c r="Q462" cm="1">
        <f t="array" ref="Q462">_xlfn.IFS(P462="Small Family Size Female",1,P462="Small Family Size Male",2,P462="Normal Family Size",3,P462="Large Family Size",4)</f>
        <v>3</v>
      </c>
      <c r="R462" t="str" cm="1">
        <f t="array" ref="R462">_xlfn.IFS(AND(E462=0,F462="yes"),"Small Family Size smoker",AND(E462=0,F462="no"),"Small Family Size non-smoker",AND(E462&gt;=1,E462&lt;=2),"Normal Family Size",E462&gt;=3,"Large Family Size")</f>
        <v>Normal Family Size</v>
      </c>
      <c r="S462" cm="1">
        <f t="array" ref="S462">_xlfn.IFS(R462="Small Family Size smoker",1,R462="Small Family Size non-smoker",2,R462="Normal Family Size",3,R462="Large Family Size",4)</f>
        <v>3</v>
      </c>
      <c r="T462" s="1" t="str">
        <f t="shared" si="14"/>
        <v>Below Average</v>
      </c>
      <c r="U462" s="2">
        <f t="shared" si="15"/>
        <v>0</v>
      </c>
      <c r="V462" t="str" cm="1">
        <f t="array" ref="V462">_xlfn.IFS(AND(K462="Small Family Size",U462=1),"SFS_AA",AND(K462="Small Family Size",U462=0),"SFS_BA",AND(K462="Normal Family Size",OR(U462=1,U462=0)),"NFS",AND(K462="Large Family Size",OR(U462=1,U462=0)),"LFS")</f>
        <v>NFS</v>
      </c>
      <c r="W462" cm="1">
        <f t="array" ref="W462">_xlfn.IFS(V462="SFS_BA",1,V462="SFS_AA",2,V462="NFS",3,V462="LFS",4)</f>
        <v>3</v>
      </c>
      <c r="Y462" s="1"/>
    </row>
    <row r="463" spans="1:25" x14ac:dyDescent="0.45">
      <c r="A463">
        <v>1025</v>
      </c>
      <c r="B463">
        <v>18</v>
      </c>
      <c r="C463" t="s">
        <v>23</v>
      </c>
      <c r="D463">
        <v>28.3</v>
      </c>
      <c r="E463">
        <v>1</v>
      </c>
      <c r="F463" t="s">
        <v>24</v>
      </c>
      <c r="G463" t="s">
        <v>22</v>
      </c>
      <c r="H463">
        <v>11272.33</v>
      </c>
      <c r="I463" t="str" cm="1">
        <f t="array" ref="I463">_xlfn.IFS(D463&lt;18.5,"Underweight",AND(D463&gt;=18.5,D463&lt;=24.9),"Normal weight",AND(D463&gt;=25,D463&lt;=29.9),"Overweight",D463&gt;=30,"Obese")</f>
        <v>Overweight</v>
      </c>
      <c r="J463" cm="1">
        <f t="array" ref="J463">_xlfn.IFS(I463="Underweight",1,I463="Normal weight",2,I463="Overweight",3,I463="Obese",4)</f>
        <v>3</v>
      </c>
      <c r="K463" t="str" cm="1">
        <f t="array" ref="K463">_xlfn.IFS(E463=0,"Small Family Size",AND(E463&gt;=1,E463&lt;=2),"Normal Family Size",E463&gt;=3,"Large Family Size")</f>
        <v>Normal Family Size</v>
      </c>
      <c r="L463" cm="1">
        <f t="array" ref="L463">_xlfn.IFS(K463="Small Family Size",1,K463="Normal Family Size",2,K463="Large Family Size",3)</f>
        <v>2</v>
      </c>
      <c r="M463" cm="1">
        <f t="array" ref="M463">_xlfn.IFS(G463="southwest",1,G463="northwest",2,G463="southeast",3,G463="northeast",4)</f>
        <v>4</v>
      </c>
      <c r="N463" t="str" cm="1">
        <f t="array" ref="N463">_xlfn.IFS(AND(E464&gt;=0,E464&lt;=2),"Normal Family Size",E464&gt;=3,"Large Family Size")</f>
        <v>Normal Family Size</v>
      </c>
      <c r="P463" t="str" cm="1">
        <f t="array" ref="P463">_xlfn.IFS(AND(E463=0,C463="female"),"Small Family Size Female",AND(E463=0,C463="male"),"Small Family Size Male",AND(E463&gt;=1,E463&lt;=2),"Normal Family Size",E463&gt;=3,"Large Family Size")</f>
        <v>Normal Family Size</v>
      </c>
      <c r="Q463" cm="1">
        <f t="array" ref="Q463">_xlfn.IFS(P463="Small Family Size Female",1,P463="Small Family Size Male",2,P463="Normal Family Size",3,P463="Large Family Size",4)</f>
        <v>3</v>
      </c>
      <c r="R463" t="str" cm="1">
        <f t="array" ref="R463">_xlfn.IFS(AND(E463=0,F463="yes"),"Small Family Size smoker",AND(E463=0,F463="no"),"Small Family Size non-smoker",AND(E463&gt;=1,E463&lt;=2),"Normal Family Size",E463&gt;=3,"Large Family Size")</f>
        <v>Normal Family Size</v>
      </c>
      <c r="S463" cm="1">
        <f t="array" ref="S463">_xlfn.IFS(R463="Small Family Size smoker",1,R463="Small Family Size non-smoker",2,R463="Normal Family Size",3,R463="Large Family Size",4)</f>
        <v>3</v>
      </c>
      <c r="T463" s="1" t="str">
        <f t="shared" si="14"/>
        <v>Above Average</v>
      </c>
      <c r="U463" s="2">
        <f t="shared" si="15"/>
        <v>1</v>
      </c>
      <c r="V463" t="str" cm="1">
        <f t="array" ref="V463">_xlfn.IFS(AND(K463="Small Family Size",U463=1),"SFS_AA",AND(K463="Small Family Size",U463=0),"SFS_BA",AND(K463="Normal Family Size",OR(U463=1,U463=0)),"NFS",AND(K463="Large Family Size",OR(U463=1,U463=0)),"LFS")</f>
        <v>NFS</v>
      </c>
      <c r="W463" cm="1">
        <f t="array" ref="W463">_xlfn.IFS(V463="SFS_BA",1,V463="SFS_AA",2,V463="NFS",3,V463="LFS",4)</f>
        <v>3</v>
      </c>
      <c r="Y463" s="1"/>
    </row>
    <row r="464" spans="1:25" x14ac:dyDescent="0.45">
      <c r="A464">
        <v>1024</v>
      </c>
      <c r="B464">
        <v>34</v>
      </c>
      <c r="C464" t="s">
        <v>23</v>
      </c>
      <c r="D464">
        <v>42.9</v>
      </c>
      <c r="E464">
        <v>1</v>
      </c>
      <c r="F464" t="s">
        <v>24</v>
      </c>
      <c r="G464" t="s">
        <v>19</v>
      </c>
      <c r="H464">
        <v>4536.26</v>
      </c>
      <c r="I464" t="str" cm="1">
        <f t="array" ref="I464">_xlfn.IFS(D464&lt;18.5,"Underweight",AND(D464&gt;=18.5,D464&lt;=24.9),"Normal weight",AND(D464&gt;=25,D464&lt;=29.9),"Overweight",D464&gt;=30,"Obese")</f>
        <v>Obese</v>
      </c>
      <c r="J464" cm="1">
        <f t="array" ref="J464">_xlfn.IFS(I464="Underweight",1,I464="Normal weight",2,I464="Overweight",3,I464="Obese",4)</f>
        <v>4</v>
      </c>
      <c r="K464" t="str" cm="1">
        <f t="array" ref="K464">_xlfn.IFS(E464=0,"Small Family Size",AND(E464&gt;=1,E464&lt;=2),"Normal Family Size",E464&gt;=3,"Large Family Size")</f>
        <v>Normal Family Size</v>
      </c>
      <c r="L464" cm="1">
        <f t="array" ref="L464">_xlfn.IFS(K464="Small Family Size",1,K464="Normal Family Size",2,K464="Large Family Size",3)</f>
        <v>2</v>
      </c>
      <c r="M464" cm="1">
        <f t="array" ref="M464">_xlfn.IFS(G464="southwest",1,G464="northwest",2,G464="southeast",3,G464="northeast",4)</f>
        <v>1</v>
      </c>
      <c r="N464" t="str" cm="1">
        <f t="array" ref="N464">_xlfn.IFS(AND(E465&gt;=0,E465&lt;=2),"Normal Family Size",E465&gt;=3,"Large Family Size")</f>
        <v>Normal Family Size</v>
      </c>
      <c r="P464" t="str" cm="1">
        <f t="array" ref="P464">_xlfn.IFS(AND(E464=0,C464="female"),"Small Family Size Female",AND(E464=0,C464="male"),"Small Family Size Male",AND(E464&gt;=1,E464&lt;=2),"Normal Family Size",E464&gt;=3,"Large Family Size")</f>
        <v>Normal Family Size</v>
      </c>
      <c r="Q464" cm="1">
        <f t="array" ref="Q464">_xlfn.IFS(P464="Small Family Size Female",1,P464="Small Family Size Male",2,P464="Normal Family Size",3,P464="Large Family Size",4)</f>
        <v>3</v>
      </c>
      <c r="R464" t="str" cm="1">
        <f t="array" ref="R464">_xlfn.IFS(AND(E464=0,F464="yes"),"Small Family Size smoker",AND(E464=0,F464="no"),"Small Family Size non-smoker",AND(E464&gt;=1,E464&lt;=2),"Normal Family Size",E464&gt;=3,"Large Family Size")</f>
        <v>Normal Family Size</v>
      </c>
      <c r="S464" cm="1">
        <f t="array" ref="S464">_xlfn.IFS(R464="Small Family Size smoker",1,R464="Small Family Size non-smoker",2,R464="Normal Family Size",3,R464="Large Family Size",4)</f>
        <v>3</v>
      </c>
      <c r="T464" s="1" t="str">
        <f t="shared" si="14"/>
        <v>Below Average</v>
      </c>
      <c r="U464" s="2">
        <f t="shared" si="15"/>
        <v>0</v>
      </c>
      <c r="V464" t="str" cm="1">
        <f t="array" ref="V464">_xlfn.IFS(AND(K464="Small Family Size",U464=1),"SFS_AA",AND(K464="Small Family Size",U464=0),"SFS_BA",AND(K464="Normal Family Size",OR(U464=1,U464=0)),"NFS",AND(K464="Large Family Size",OR(U464=1,U464=0)),"LFS")</f>
        <v>NFS</v>
      </c>
      <c r="W464" cm="1">
        <f t="array" ref="W464">_xlfn.IFS(V464="SFS_BA",1,V464="SFS_AA",2,V464="NFS",3,V464="LFS",4)</f>
        <v>3</v>
      </c>
      <c r="Y464" s="1"/>
    </row>
    <row r="465" spans="1:25" x14ac:dyDescent="0.45">
      <c r="A465">
        <v>1023</v>
      </c>
      <c r="B465">
        <v>42</v>
      </c>
      <c r="C465" t="s">
        <v>23</v>
      </c>
      <c r="D465">
        <v>26.3</v>
      </c>
      <c r="E465">
        <v>1</v>
      </c>
      <c r="F465" t="s">
        <v>24</v>
      </c>
      <c r="G465" t="s">
        <v>20</v>
      </c>
      <c r="H465">
        <v>6940.91</v>
      </c>
      <c r="I465" t="str" cm="1">
        <f t="array" ref="I465">_xlfn.IFS(D465&lt;18.5,"Underweight",AND(D465&gt;=18.5,D465&lt;=24.9),"Normal weight",AND(D465&gt;=25,D465&lt;=29.9),"Overweight",D465&gt;=30,"Obese")</f>
        <v>Overweight</v>
      </c>
      <c r="J465" cm="1">
        <f t="array" ref="J465">_xlfn.IFS(I465="Underweight",1,I465="Normal weight",2,I465="Overweight",3,I465="Obese",4)</f>
        <v>3</v>
      </c>
      <c r="K465" t="str" cm="1">
        <f t="array" ref="K465">_xlfn.IFS(E465=0,"Small Family Size",AND(E465&gt;=1,E465&lt;=2),"Normal Family Size",E465&gt;=3,"Large Family Size")</f>
        <v>Normal Family Size</v>
      </c>
      <c r="L465" cm="1">
        <f t="array" ref="L465">_xlfn.IFS(K465="Small Family Size",1,K465="Normal Family Size",2,K465="Large Family Size",3)</f>
        <v>2</v>
      </c>
      <c r="M465" cm="1">
        <f t="array" ref="M465">_xlfn.IFS(G465="southwest",1,G465="northwest",2,G465="southeast",3,G465="northeast",4)</f>
        <v>2</v>
      </c>
      <c r="N465" t="str" cm="1">
        <f t="array" ref="N465">_xlfn.IFS(AND(E466&gt;=0,E466&lt;=2),"Normal Family Size",E466&gt;=3,"Large Family Size")</f>
        <v>Normal Family Size</v>
      </c>
      <c r="P465" t="str" cm="1">
        <f t="array" ref="P465">_xlfn.IFS(AND(E465=0,C465="female"),"Small Family Size Female",AND(E465=0,C465="male"),"Small Family Size Male",AND(E465&gt;=1,E465&lt;=2),"Normal Family Size",E465&gt;=3,"Large Family Size")</f>
        <v>Normal Family Size</v>
      </c>
      <c r="Q465" cm="1">
        <f t="array" ref="Q465">_xlfn.IFS(P465="Small Family Size Female",1,P465="Small Family Size Male",2,P465="Normal Family Size",3,P465="Large Family Size",4)</f>
        <v>3</v>
      </c>
      <c r="R465" t="str" cm="1">
        <f t="array" ref="R465">_xlfn.IFS(AND(E465=0,F465="yes"),"Small Family Size smoker",AND(E465=0,F465="no"),"Small Family Size non-smoker",AND(E465&gt;=1,E465&lt;=2),"Normal Family Size",E465&gt;=3,"Large Family Size")</f>
        <v>Normal Family Size</v>
      </c>
      <c r="S465" cm="1">
        <f t="array" ref="S465">_xlfn.IFS(R465="Small Family Size smoker",1,R465="Small Family Size non-smoker",2,R465="Normal Family Size",3,R465="Large Family Size",4)</f>
        <v>3</v>
      </c>
      <c r="T465" s="1" t="str">
        <f t="shared" si="14"/>
        <v>Below Average</v>
      </c>
      <c r="U465" s="2">
        <f t="shared" si="15"/>
        <v>0</v>
      </c>
      <c r="V465" t="str" cm="1">
        <f t="array" ref="V465">_xlfn.IFS(AND(K465="Small Family Size",U465=1),"SFS_AA",AND(K465="Small Family Size",U465=0),"SFS_BA",AND(K465="Normal Family Size",OR(U465=1,U465=0)),"NFS",AND(K465="Large Family Size",OR(U465=1,U465=0)),"LFS")</f>
        <v>NFS</v>
      </c>
      <c r="W465" cm="1">
        <f t="array" ref="W465">_xlfn.IFS(V465="SFS_BA",1,V465="SFS_AA",2,V465="NFS",3,V465="LFS",4)</f>
        <v>3</v>
      </c>
      <c r="Y465" s="1"/>
    </row>
    <row r="466" spans="1:25" x14ac:dyDescent="0.45">
      <c r="A466">
        <v>1022</v>
      </c>
      <c r="B466">
        <v>41</v>
      </c>
      <c r="C466" t="s">
        <v>23</v>
      </c>
      <c r="D466">
        <v>32.200000000000003</v>
      </c>
      <c r="E466">
        <v>2</v>
      </c>
      <c r="F466" t="s">
        <v>24</v>
      </c>
      <c r="G466" t="s">
        <v>19</v>
      </c>
      <c r="H466">
        <v>6875.96</v>
      </c>
      <c r="I466" t="str" cm="1">
        <f t="array" ref="I466">_xlfn.IFS(D466&lt;18.5,"Underweight",AND(D466&gt;=18.5,D466&lt;=24.9),"Normal weight",AND(D466&gt;=25,D466&lt;=29.9),"Overweight",D466&gt;=30,"Obese")</f>
        <v>Obese</v>
      </c>
      <c r="J466" cm="1">
        <f t="array" ref="J466">_xlfn.IFS(I466="Underweight",1,I466="Normal weight",2,I466="Overweight",3,I466="Obese",4)</f>
        <v>4</v>
      </c>
      <c r="K466" t="str" cm="1">
        <f t="array" ref="K466">_xlfn.IFS(E466=0,"Small Family Size",AND(E466&gt;=1,E466&lt;=2),"Normal Family Size",E466&gt;=3,"Large Family Size")</f>
        <v>Normal Family Size</v>
      </c>
      <c r="L466" cm="1">
        <f t="array" ref="L466">_xlfn.IFS(K466="Small Family Size",1,K466="Normal Family Size",2,K466="Large Family Size",3)</f>
        <v>2</v>
      </c>
      <c r="M466" cm="1">
        <f t="array" ref="M466">_xlfn.IFS(G466="southwest",1,G466="northwest",2,G466="southeast",3,G466="northeast",4)</f>
        <v>1</v>
      </c>
      <c r="N466" t="str" cm="1">
        <f t="array" ref="N466">_xlfn.IFS(AND(E467&gt;=0,E467&lt;=2),"Normal Family Size",E467&gt;=3,"Large Family Size")</f>
        <v>Normal Family Size</v>
      </c>
      <c r="P466" t="str" cm="1">
        <f t="array" ref="P466">_xlfn.IFS(AND(E466=0,C466="female"),"Small Family Size Female",AND(E466=0,C466="male"),"Small Family Size Male",AND(E466&gt;=1,E466&lt;=2),"Normal Family Size",E466&gt;=3,"Large Family Size")</f>
        <v>Normal Family Size</v>
      </c>
      <c r="Q466" cm="1">
        <f t="array" ref="Q466">_xlfn.IFS(P466="Small Family Size Female",1,P466="Small Family Size Male",2,P466="Normal Family Size",3,P466="Large Family Size",4)</f>
        <v>3</v>
      </c>
      <c r="R466" t="str" cm="1">
        <f t="array" ref="R466">_xlfn.IFS(AND(E466=0,F466="yes"),"Small Family Size smoker",AND(E466=0,F466="no"),"Small Family Size non-smoker",AND(E466&gt;=1,E466&lt;=2),"Normal Family Size",E466&gt;=3,"Large Family Size")</f>
        <v>Normal Family Size</v>
      </c>
      <c r="S466" cm="1">
        <f t="array" ref="S466">_xlfn.IFS(R466="Small Family Size smoker",1,R466="Small Family Size non-smoker",2,R466="Normal Family Size",3,R466="Large Family Size",4)</f>
        <v>3</v>
      </c>
      <c r="T466" s="1" t="str">
        <f t="shared" si="14"/>
        <v>Below Average</v>
      </c>
      <c r="U466" s="2">
        <f t="shared" si="15"/>
        <v>0</v>
      </c>
      <c r="V466" t="str" cm="1">
        <f t="array" ref="V466">_xlfn.IFS(AND(K466="Small Family Size",U466=1),"SFS_AA",AND(K466="Small Family Size",U466=0),"SFS_BA",AND(K466="Normal Family Size",OR(U466=1,U466=0)),"NFS",AND(K466="Large Family Size",OR(U466=1,U466=0)),"LFS")</f>
        <v>NFS</v>
      </c>
      <c r="W466" cm="1">
        <f t="array" ref="W466">_xlfn.IFS(V466="SFS_BA",1,V466="SFS_AA",2,V466="NFS",3,V466="LFS",4)</f>
        <v>3</v>
      </c>
      <c r="Y466" s="1"/>
    </row>
    <row r="467" spans="1:25" x14ac:dyDescent="0.45">
      <c r="A467">
        <v>1021</v>
      </c>
      <c r="B467">
        <v>33</v>
      </c>
      <c r="C467" t="s">
        <v>23</v>
      </c>
      <c r="D467">
        <v>27.5</v>
      </c>
      <c r="E467">
        <v>2</v>
      </c>
      <c r="F467" t="s">
        <v>24</v>
      </c>
      <c r="G467" t="s">
        <v>20</v>
      </c>
      <c r="H467">
        <v>5261.47</v>
      </c>
      <c r="I467" t="str" cm="1">
        <f t="array" ref="I467">_xlfn.IFS(D467&lt;18.5,"Underweight",AND(D467&gt;=18.5,D467&lt;=24.9),"Normal weight",AND(D467&gt;=25,D467&lt;=29.9),"Overweight",D467&gt;=30,"Obese")</f>
        <v>Overweight</v>
      </c>
      <c r="J467" cm="1">
        <f t="array" ref="J467">_xlfn.IFS(I467="Underweight",1,I467="Normal weight",2,I467="Overweight",3,I467="Obese",4)</f>
        <v>3</v>
      </c>
      <c r="K467" t="str" cm="1">
        <f t="array" ref="K467">_xlfn.IFS(E467=0,"Small Family Size",AND(E467&gt;=1,E467&lt;=2),"Normal Family Size",E467&gt;=3,"Large Family Size")</f>
        <v>Normal Family Size</v>
      </c>
      <c r="L467" cm="1">
        <f t="array" ref="L467">_xlfn.IFS(K467="Small Family Size",1,K467="Normal Family Size",2,K467="Large Family Size",3)</f>
        <v>2</v>
      </c>
      <c r="M467" cm="1">
        <f t="array" ref="M467">_xlfn.IFS(G467="southwest",1,G467="northwest",2,G467="southeast",3,G467="northeast",4)</f>
        <v>2</v>
      </c>
      <c r="N467" t="str" cm="1">
        <f t="array" ref="N467">_xlfn.IFS(AND(E468&gt;=0,E468&lt;=2),"Normal Family Size",E468&gt;=3,"Large Family Size")</f>
        <v>Normal Family Size</v>
      </c>
      <c r="P467" t="str" cm="1">
        <f t="array" ref="P467">_xlfn.IFS(AND(E467=0,C467="female"),"Small Family Size Female",AND(E467=0,C467="male"),"Small Family Size Male",AND(E467&gt;=1,E467&lt;=2),"Normal Family Size",E467&gt;=3,"Large Family Size")</f>
        <v>Normal Family Size</v>
      </c>
      <c r="Q467" cm="1">
        <f t="array" ref="Q467">_xlfn.IFS(P467="Small Family Size Female",1,P467="Small Family Size Male",2,P467="Normal Family Size",3,P467="Large Family Size",4)</f>
        <v>3</v>
      </c>
      <c r="R467" t="str" cm="1">
        <f t="array" ref="R467">_xlfn.IFS(AND(E467=0,F467="yes"),"Small Family Size smoker",AND(E467=0,F467="no"),"Small Family Size non-smoker",AND(E467&gt;=1,E467&lt;=2),"Normal Family Size",E467&gt;=3,"Large Family Size")</f>
        <v>Normal Family Size</v>
      </c>
      <c r="S467" cm="1">
        <f t="array" ref="S467">_xlfn.IFS(R467="Small Family Size smoker",1,R467="Small Family Size non-smoker",2,R467="Normal Family Size",3,R467="Large Family Size",4)</f>
        <v>3</v>
      </c>
      <c r="T467" s="1" t="str">
        <f t="shared" si="14"/>
        <v>Below Average</v>
      </c>
      <c r="U467" s="2">
        <f t="shared" si="15"/>
        <v>0</v>
      </c>
      <c r="V467" t="str" cm="1">
        <f t="array" ref="V467">_xlfn.IFS(AND(K467="Small Family Size",U467=1),"SFS_AA",AND(K467="Small Family Size",U467=0),"SFS_BA",AND(K467="Normal Family Size",OR(U467=1,U467=0)),"NFS",AND(K467="Large Family Size",OR(U467=1,U467=0)),"LFS")</f>
        <v>NFS</v>
      </c>
      <c r="W467" cm="1">
        <f t="array" ref="W467">_xlfn.IFS(V467="SFS_BA",1,V467="SFS_AA",2,V467="NFS",3,V467="LFS",4)</f>
        <v>3</v>
      </c>
      <c r="Y467" s="1"/>
    </row>
    <row r="468" spans="1:25" x14ac:dyDescent="0.45">
      <c r="A468">
        <v>1019</v>
      </c>
      <c r="B468">
        <v>20</v>
      </c>
      <c r="C468" t="s">
        <v>23</v>
      </c>
      <c r="D468">
        <v>22</v>
      </c>
      <c r="E468">
        <v>1</v>
      </c>
      <c r="F468" t="s">
        <v>24</v>
      </c>
      <c r="G468" t="s">
        <v>19</v>
      </c>
      <c r="H468">
        <v>1964.78</v>
      </c>
      <c r="I468" t="str" cm="1">
        <f t="array" ref="I468">_xlfn.IFS(D468&lt;18.5,"Underweight",AND(D468&gt;=18.5,D468&lt;=24.9),"Normal weight",AND(D468&gt;=25,D468&lt;=29.9),"Overweight",D468&gt;=30,"Obese")</f>
        <v>Normal weight</v>
      </c>
      <c r="J468" cm="1">
        <f t="array" ref="J468">_xlfn.IFS(I468="Underweight",1,I468="Normal weight",2,I468="Overweight",3,I468="Obese",4)</f>
        <v>2</v>
      </c>
      <c r="K468" t="str" cm="1">
        <f t="array" ref="K468">_xlfn.IFS(E468=0,"Small Family Size",AND(E468&gt;=1,E468&lt;=2),"Normal Family Size",E468&gt;=3,"Large Family Size")</f>
        <v>Normal Family Size</v>
      </c>
      <c r="L468" cm="1">
        <f t="array" ref="L468">_xlfn.IFS(K468="Small Family Size",1,K468="Normal Family Size",2,K468="Large Family Size",3)</f>
        <v>2</v>
      </c>
      <c r="M468" cm="1">
        <f t="array" ref="M468">_xlfn.IFS(G468="southwest",1,G468="northwest",2,G468="southeast",3,G468="northeast",4)</f>
        <v>1</v>
      </c>
      <c r="N468" t="str" cm="1">
        <f t="array" ref="N468">_xlfn.IFS(AND(E469&gt;=0,E469&lt;=2),"Normal Family Size",E469&gt;=3,"Large Family Size")</f>
        <v>Normal Family Size</v>
      </c>
      <c r="P468" t="str" cm="1">
        <f t="array" ref="P468">_xlfn.IFS(AND(E468=0,C468="female"),"Small Family Size Female",AND(E468=0,C468="male"),"Small Family Size Male",AND(E468&gt;=1,E468&lt;=2),"Normal Family Size",E468&gt;=3,"Large Family Size")</f>
        <v>Normal Family Size</v>
      </c>
      <c r="Q468" cm="1">
        <f t="array" ref="Q468">_xlfn.IFS(P468="Small Family Size Female",1,P468="Small Family Size Male",2,P468="Normal Family Size",3,P468="Large Family Size",4)</f>
        <v>3</v>
      </c>
      <c r="R468" t="str" cm="1">
        <f t="array" ref="R468">_xlfn.IFS(AND(E468=0,F468="yes"),"Small Family Size smoker",AND(E468=0,F468="no"),"Small Family Size non-smoker",AND(E468&gt;=1,E468&lt;=2),"Normal Family Size",E468&gt;=3,"Large Family Size")</f>
        <v>Normal Family Size</v>
      </c>
      <c r="S468" cm="1">
        <f t="array" ref="S468">_xlfn.IFS(R468="Small Family Size smoker",1,R468="Small Family Size non-smoker",2,R468="Normal Family Size",3,R468="Large Family Size",4)</f>
        <v>3</v>
      </c>
      <c r="T468" s="1" t="str">
        <f t="shared" si="14"/>
        <v>Below Average</v>
      </c>
      <c r="U468" s="2">
        <f t="shared" si="15"/>
        <v>0</v>
      </c>
      <c r="V468" t="str" cm="1">
        <f t="array" ref="V468">_xlfn.IFS(AND(K468="Small Family Size",U468=1),"SFS_AA",AND(K468="Small Family Size",U468=0),"SFS_BA",AND(K468="Normal Family Size",OR(U468=1,U468=0)),"NFS",AND(K468="Large Family Size",OR(U468=1,U468=0)),"LFS")</f>
        <v>NFS</v>
      </c>
      <c r="W468" cm="1">
        <f t="array" ref="W468">_xlfn.IFS(V468="SFS_BA",1,V468="SFS_AA",2,V468="NFS",3,V468="LFS",4)</f>
        <v>3</v>
      </c>
      <c r="Y468" s="1"/>
    </row>
    <row r="469" spans="1:25" x14ac:dyDescent="0.45">
      <c r="A469">
        <v>1015</v>
      </c>
      <c r="B469">
        <v>44</v>
      </c>
      <c r="C469" t="s">
        <v>23</v>
      </c>
      <c r="D469">
        <v>34.299999999999997</v>
      </c>
      <c r="E469">
        <v>1</v>
      </c>
      <c r="F469" t="s">
        <v>24</v>
      </c>
      <c r="G469" t="s">
        <v>21</v>
      </c>
      <c r="H469">
        <v>7147.47</v>
      </c>
      <c r="I469" t="str" cm="1">
        <f t="array" ref="I469">_xlfn.IFS(D469&lt;18.5,"Underweight",AND(D469&gt;=18.5,D469&lt;=24.9),"Normal weight",AND(D469&gt;=25,D469&lt;=29.9),"Overweight",D469&gt;=30,"Obese")</f>
        <v>Obese</v>
      </c>
      <c r="J469" cm="1">
        <f t="array" ref="J469">_xlfn.IFS(I469="Underweight",1,I469="Normal weight",2,I469="Overweight",3,I469="Obese",4)</f>
        <v>4</v>
      </c>
      <c r="K469" t="str" cm="1">
        <f t="array" ref="K469">_xlfn.IFS(E469=0,"Small Family Size",AND(E469&gt;=1,E469&lt;=2),"Normal Family Size",E469&gt;=3,"Large Family Size")</f>
        <v>Normal Family Size</v>
      </c>
      <c r="L469" cm="1">
        <f t="array" ref="L469">_xlfn.IFS(K469="Small Family Size",1,K469="Normal Family Size",2,K469="Large Family Size",3)</f>
        <v>2</v>
      </c>
      <c r="M469" cm="1">
        <f t="array" ref="M469">_xlfn.IFS(G469="southwest",1,G469="northwest",2,G469="southeast",3,G469="northeast",4)</f>
        <v>3</v>
      </c>
      <c r="N469" t="str" cm="1">
        <f t="array" ref="N469">_xlfn.IFS(AND(E470&gt;=0,E470&lt;=2),"Normal Family Size",E470&gt;=3,"Large Family Size")</f>
        <v>Normal Family Size</v>
      </c>
      <c r="P469" t="str" cm="1">
        <f t="array" ref="P469">_xlfn.IFS(AND(E469=0,C469="female"),"Small Family Size Female",AND(E469=0,C469="male"),"Small Family Size Male",AND(E469&gt;=1,E469&lt;=2),"Normal Family Size",E469&gt;=3,"Large Family Size")</f>
        <v>Normal Family Size</v>
      </c>
      <c r="Q469" cm="1">
        <f t="array" ref="Q469">_xlfn.IFS(P469="Small Family Size Female",1,P469="Small Family Size Male",2,P469="Normal Family Size",3,P469="Large Family Size",4)</f>
        <v>3</v>
      </c>
      <c r="R469" t="str" cm="1">
        <f t="array" ref="R469">_xlfn.IFS(AND(E469=0,F469="yes"),"Small Family Size smoker",AND(E469=0,F469="no"),"Small Family Size non-smoker",AND(E469&gt;=1,E469&lt;=2),"Normal Family Size",E469&gt;=3,"Large Family Size")</f>
        <v>Normal Family Size</v>
      </c>
      <c r="S469" cm="1">
        <f t="array" ref="S469">_xlfn.IFS(R469="Small Family Size smoker",1,R469="Small Family Size non-smoker",2,R469="Normal Family Size",3,R469="Large Family Size",4)</f>
        <v>3</v>
      </c>
      <c r="T469" s="1" t="str">
        <f t="shared" si="14"/>
        <v>Below Average</v>
      </c>
      <c r="U469" s="2">
        <f t="shared" si="15"/>
        <v>0</v>
      </c>
      <c r="V469" t="str" cm="1">
        <f t="array" ref="V469">_xlfn.IFS(AND(K469="Small Family Size",U469=1),"SFS_AA",AND(K469="Small Family Size",U469=0),"SFS_BA",AND(K469="Normal Family Size",OR(U469=1,U469=0)),"NFS",AND(K469="Large Family Size",OR(U469=1,U469=0)),"LFS")</f>
        <v>NFS</v>
      </c>
      <c r="W469" cm="1">
        <f t="array" ref="W469">_xlfn.IFS(V469="SFS_BA",1,V469="SFS_AA",2,V469="NFS",3,V469="LFS",4)</f>
        <v>3</v>
      </c>
      <c r="Y469" s="1"/>
    </row>
    <row r="470" spans="1:25" x14ac:dyDescent="0.45">
      <c r="A470">
        <v>1014</v>
      </c>
      <c r="B470">
        <v>18</v>
      </c>
      <c r="C470" t="s">
        <v>23</v>
      </c>
      <c r="D470">
        <v>30</v>
      </c>
      <c r="E470">
        <v>1</v>
      </c>
      <c r="F470" t="s">
        <v>24</v>
      </c>
      <c r="G470" t="s">
        <v>21</v>
      </c>
      <c r="H470">
        <v>1720.35</v>
      </c>
      <c r="I470" t="str" cm="1">
        <f t="array" ref="I470">_xlfn.IFS(D470&lt;18.5,"Underweight",AND(D470&gt;=18.5,D470&lt;=24.9),"Normal weight",AND(D470&gt;=25,D470&lt;=29.9),"Overweight",D470&gt;=30,"Obese")</f>
        <v>Obese</v>
      </c>
      <c r="J470" cm="1">
        <f t="array" ref="J470">_xlfn.IFS(I470="Underweight",1,I470="Normal weight",2,I470="Overweight",3,I470="Obese",4)</f>
        <v>4</v>
      </c>
      <c r="K470" t="str" cm="1">
        <f t="array" ref="K470">_xlfn.IFS(E470=0,"Small Family Size",AND(E470&gt;=1,E470&lt;=2),"Normal Family Size",E470&gt;=3,"Large Family Size")</f>
        <v>Normal Family Size</v>
      </c>
      <c r="L470" cm="1">
        <f t="array" ref="L470">_xlfn.IFS(K470="Small Family Size",1,K470="Normal Family Size",2,K470="Large Family Size",3)</f>
        <v>2</v>
      </c>
      <c r="M470" cm="1">
        <f t="array" ref="M470">_xlfn.IFS(G470="southwest",1,G470="northwest",2,G470="southeast",3,G470="northeast",4)</f>
        <v>3</v>
      </c>
      <c r="N470" t="str" cm="1">
        <f t="array" ref="N470">_xlfn.IFS(AND(E471&gt;=0,E471&lt;=2),"Normal Family Size",E471&gt;=3,"Large Family Size")</f>
        <v>Normal Family Size</v>
      </c>
      <c r="P470" t="str" cm="1">
        <f t="array" ref="P470">_xlfn.IFS(AND(E470=0,C470="female"),"Small Family Size Female",AND(E470=0,C470="male"),"Small Family Size Male",AND(E470&gt;=1,E470&lt;=2),"Normal Family Size",E470&gt;=3,"Large Family Size")</f>
        <v>Normal Family Size</v>
      </c>
      <c r="Q470" cm="1">
        <f t="array" ref="Q470">_xlfn.IFS(P470="Small Family Size Female",1,P470="Small Family Size Male",2,P470="Normal Family Size",3,P470="Large Family Size",4)</f>
        <v>3</v>
      </c>
      <c r="R470" t="str" cm="1">
        <f t="array" ref="R470">_xlfn.IFS(AND(E470=0,F470="yes"),"Small Family Size smoker",AND(E470=0,F470="no"),"Small Family Size non-smoker",AND(E470&gt;=1,E470&lt;=2),"Normal Family Size",E470&gt;=3,"Large Family Size")</f>
        <v>Normal Family Size</v>
      </c>
      <c r="S470" cm="1">
        <f t="array" ref="S470">_xlfn.IFS(R470="Small Family Size smoker",1,R470="Small Family Size non-smoker",2,R470="Normal Family Size",3,R470="Large Family Size",4)</f>
        <v>3</v>
      </c>
      <c r="T470" s="1" t="str">
        <f t="shared" si="14"/>
        <v>Below Average</v>
      </c>
      <c r="U470" s="2">
        <f t="shared" si="15"/>
        <v>0</v>
      </c>
      <c r="V470" t="str" cm="1">
        <f t="array" ref="V470">_xlfn.IFS(AND(K470="Small Family Size",U470=1),"SFS_AA",AND(K470="Small Family Size",U470=0),"SFS_BA",AND(K470="Normal Family Size",OR(U470=1,U470=0)),"NFS",AND(K470="Large Family Size",OR(U470=1,U470=0)),"LFS")</f>
        <v>NFS</v>
      </c>
      <c r="W470" cm="1">
        <f t="array" ref="W470">_xlfn.IFS(V470="SFS_BA",1,V470="SFS_AA",2,V470="NFS",3,V470="LFS",4)</f>
        <v>3</v>
      </c>
      <c r="Y470" s="1"/>
    </row>
    <row r="471" spans="1:25" x14ac:dyDescent="0.45">
      <c r="A471">
        <v>1012</v>
      </c>
      <c r="B471">
        <v>35</v>
      </c>
      <c r="C471" t="s">
        <v>23</v>
      </c>
      <c r="D471">
        <v>27.6</v>
      </c>
      <c r="E471">
        <v>1</v>
      </c>
      <c r="F471" t="s">
        <v>24</v>
      </c>
      <c r="G471" t="s">
        <v>21</v>
      </c>
      <c r="H471">
        <v>4747.05</v>
      </c>
      <c r="I471" t="str" cm="1">
        <f t="array" ref="I471">_xlfn.IFS(D471&lt;18.5,"Underweight",AND(D471&gt;=18.5,D471&lt;=24.9),"Normal weight",AND(D471&gt;=25,D471&lt;=29.9),"Overweight",D471&gt;=30,"Obese")</f>
        <v>Overweight</v>
      </c>
      <c r="J471" cm="1">
        <f t="array" ref="J471">_xlfn.IFS(I471="Underweight",1,I471="Normal weight",2,I471="Overweight",3,I471="Obese",4)</f>
        <v>3</v>
      </c>
      <c r="K471" t="str" cm="1">
        <f t="array" ref="K471">_xlfn.IFS(E471=0,"Small Family Size",AND(E471&gt;=1,E471&lt;=2),"Normal Family Size",E471&gt;=3,"Large Family Size")</f>
        <v>Normal Family Size</v>
      </c>
      <c r="L471" cm="1">
        <f t="array" ref="L471">_xlfn.IFS(K471="Small Family Size",1,K471="Normal Family Size",2,K471="Large Family Size",3)</f>
        <v>2</v>
      </c>
      <c r="M471" cm="1">
        <f t="array" ref="M471">_xlfn.IFS(G471="southwest",1,G471="northwest",2,G471="southeast",3,G471="northeast",4)</f>
        <v>3</v>
      </c>
      <c r="N471" t="str" cm="1">
        <f t="array" ref="N471">_xlfn.IFS(AND(E472&gt;=0,E472&lt;=2),"Normal Family Size",E472&gt;=3,"Large Family Size")</f>
        <v>Normal Family Size</v>
      </c>
      <c r="P471" t="str" cm="1">
        <f t="array" ref="P471">_xlfn.IFS(AND(E471=0,C471="female"),"Small Family Size Female",AND(E471=0,C471="male"),"Small Family Size Male",AND(E471&gt;=1,E471&lt;=2),"Normal Family Size",E471&gt;=3,"Large Family Size")</f>
        <v>Normal Family Size</v>
      </c>
      <c r="Q471" cm="1">
        <f t="array" ref="Q471">_xlfn.IFS(P471="Small Family Size Female",1,P471="Small Family Size Male",2,P471="Normal Family Size",3,P471="Large Family Size",4)</f>
        <v>3</v>
      </c>
      <c r="R471" t="str" cm="1">
        <f t="array" ref="R471">_xlfn.IFS(AND(E471=0,F471="yes"),"Small Family Size smoker",AND(E471=0,F471="no"),"Small Family Size non-smoker",AND(E471&gt;=1,E471&lt;=2),"Normal Family Size",E471&gt;=3,"Large Family Size")</f>
        <v>Normal Family Size</v>
      </c>
      <c r="S471" cm="1">
        <f t="array" ref="S471">_xlfn.IFS(R471="Small Family Size smoker",1,R471="Small Family Size non-smoker",2,R471="Normal Family Size",3,R471="Large Family Size",4)</f>
        <v>3</v>
      </c>
      <c r="T471" s="1" t="str">
        <f t="shared" si="14"/>
        <v>Below Average</v>
      </c>
      <c r="U471" s="2">
        <f t="shared" si="15"/>
        <v>0</v>
      </c>
      <c r="V471" t="str" cm="1">
        <f t="array" ref="V471">_xlfn.IFS(AND(K471="Small Family Size",U471=1),"SFS_AA",AND(K471="Small Family Size",U471=0),"SFS_BA",AND(K471="Normal Family Size",OR(U471=1,U471=0)),"NFS",AND(K471="Large Family Size",OR(U471=1,U471=0)),"LFS")</f>
        <v>NFS</v>
      </c>
      <c r="W471" cm="1">
        <f t="array" ref="W471">_xlfn.IFS(V471="SFS_BA",1,V471="SFS_AA",2,V471="NFS",3,V471="LFS",4)</f>
        <v>3</v>
      </c>
      <c r="Y471" s="1"/>
    </row>
    <row r="472" spans="1:25" x14ac:dyDescent="0.45">
      <c r="A472">
        <v>1010</v>
      </c>
      <c r="B472">
        <v>26</v>
      </c>
      <c r="C472" t="s">
        <v>23</v>
      </c>
      <c r="D472">
        <v>33.9</v>
      </c>
      <c r="E472">
        <v>1</v>
      </c>
      <c r="F472" t="s">
        <v>24</v>
      </c>
      <c r="G472" t="s">
        <v>20</v>
      </c>
      <c r="H472">
        <v>3292.53</v>
      </c>
      <c r="I472" t="str" cm="1">
        <f t="array" ref="I472">_xlfn.IFS(D472&lt;18.5,"Underweight",AND(D472&gt;=18.5,D472&lt;=24.9),"Normal weight",AND(D472&gt;=25,D472&lt;=29.9),"Overweight",D472&gt;=30,"Obese")</f>
        <v>Obese</v>
      </c>
      <c r="J472" cm="1">
        <f t="array" ref="J472">_xlfn.IFS(I472="Underweight",1,I472="Normal weight",2,I472="Overweight",3,I472="Obese",4)</f>
        <v>4</v>
      </c>
      <c r="K472" t="str" cm="1">
        <f t="array" ref="K472">_xlfn.IFS(E472=0,"Small Family Size",AND(E472&gt;=1,E472&lt;=2),"Normal Family Size",E472&gt;=3,"Large Family Size")</f>
        <v>Normal Family Size</v>
      </c>
      <c r="L472" cm="1">
        <f t="array" ref="L472">_xlfn.IFS(K472="Small Family Size",1,K472="Normal Family Size",2,K472="Large Family Size",3)</f>
        <v>2</v>
      </c>
      <c r="M472" cm="1">
        <f t="array" ref="M472">_xlfn.IFS(G472="southwest",1,G472="northwest",2,G472="southeast",3,G472="northeast",4)</f>
        <v>2</v>
      </c>
      <c r="N472" t="str" cm="1">
        <f t="array" ref="N472">_xlfn.IFS(AND(E473&gt;=0,E473&lt;=2),"Normal Family Size",E473&gt;=3,"Large Family Size")</f>
        <v>Normal Family Size</v>
      </c>
      <c r="P472" t="str" cm="1">
        <f t="array" ref="P472">_xlfn.IFS(AND(E472=0,C472="female"),"Small Family Size Female",AND(E472=0,C472="male"),"Small Family Size Male",AND(E472&gt;=1,E472&lt;=2),"Normal Family Size",E472&gt;=3,"Large Family Size")</f>
        <v>Normal Family Size</v>
      </c>
      <c r="Q472" cm="1">
        <f t="array" ref="Q472">_xlfn.IFS(P472="Small Family Size Female",1,P472="Small Family Size Male",2,P472="Normal Family Size",3,P472="Large Family Size",4)</f>
        <v>3</v>
      </c>
      <c r="R472" t="str" cm="1">
        <f t="array" ref="R472">_xlfn.IFS(AND(E472=0,F472="yes"),"Small Family Size smoker",AND(E472=0,F472="no"),"Small Family Size non-smoker",AND(E472&gt;=1,E472&lt;=2),"Normal Family Size",E472&gt;=3,"Large Family Size")</f>
        <v>Normal Family Size</v>
      </c>
      <c r="S472" cm="1">
        <f t="array" ref="S472">_xlfn.IFS(R472="Small Family Size smoker",1,R472="Small Family Size non-smoker",2,R472="Normal Family Size",3,R472="Large Family Size",4)</f>
        <v>3</v>
      </c>
      <c r="T472" s="1" t="str">
        <f t="shared" si="14"/>
        <v>Below Average</v>
      </c>
      <c r="U472" s="2">
        <f t="shared" si="15"/>
        <v>0</v>
      </c>
      <c r="V472" t="str" cm="1">
        <f t="array" ref="V472">_xlfn.IFS(AND(K472="Small Family Size",U472=1),"SFS_AA",AND(K472="Small Family Size",U472=0),"SFS_BA",AND(K472="Normal Family Size",OR(U472=1,U472=0)),"NFS",AND(K472="Large Family Size",OR(U472=1,U472=0)),"LFS")</f>
        <v>NFS</v>
      </c>
      <c r="W472" cm="1">
        <f t="array" ref="W472">_xlfn.IFS(V472="SFS_BA",1,V472="SFS_AA",2,V472="NFS",3,V472="LFS",4)</f>
        <v>3</v>
      </c>
      <c r="Y472" s="1"/>
    </row>
    <row r="473" spans="1:25" x14ac:dyDescent="0.45">
      <c r="A473">
        <v>1008</v>
      </c>
      <c r="B473">
        <v>28</v>
      </c>
      <c r="C473" t="s">
        <v>23</v>
      </c>
      <c r="D473">
        <v>37.1</v>
      </c>
      <c r="E473">
        <v>1</v>
      </c>
      <c r="F473" t="s">
        <v>24</v>
      </c>
      <c r="G473" t="s">
        <v>19</v>
      </c>
      <c r="H473">
        <v>3277.16</v>
      </c>
      <c r="I473" t="str" cm="1">
        <f t="array" ref="I473">_xlfn.IFS(D473&lt;18.5,"Underweight",AND(D473&gt;=18.5,D473&lt;=24.9),"Normal weight",AND(D473&gt;=25,D473&lt;=29.9),"Overweight",D473&gt;=30,"Obese")</f>
        <v>Obese</v>
      </c>
      <c r="J473" cm="1">
        <f t="array" ref="J473">_xlfn.IFS(I473="Underweight",1,I473="Normal weight",2,I473="Overweight",3,I473="Obese",4)</f>
        <v>4</v>
      </c>
      <c r="K473" t="str" cm="1">
        <f t="array" ref="K473">_xlfn.IFS(E473=0,"Small Family Size",AND(E473&gt;=1,E473&lt;=2),"Normal Family Size",E473&gt;=3,"Large Family Size")</f>
        <v>Normal Family Size</v>
      </c>
      <c r="L473" cm="1">
        <f t="array" ref="L473">_xlfn.IFS(K473="Small Family Size",1,K473="Normal Family Size",2,K473="Large Family Size",3)</f>
        <v>2</v>
      </c>
      <c r="M473" cm="1">
        <f t="array" ref="M473">_xlfn.IFS(G473="southwest",1,G473="northwest",2,G473="southeast",3,G473="northeast",4)</f>
        <v>1</v>
      </c>
      <c r="N473" t="str" cm="1">
        <f t="array" ref="N473">_xlfn.IFS(AND(E474&gt;=0,E474&lt;=2),"Normal Family Size",E474&gt;=3,"Large Family Size")</f>
        <v>Normal Family Size</v>
      </c>
      <c r="P473" t="str" cm="1">
        <f t="array" ref="P473">_xlfn.IFS(AND(E473=0,C473="female"),"Small Family Size Female",AND(E473=0,C473="male"),"Small Family Size Male",AND(E473&gt;=1,E473&lt;=2),"Normal Family Size",E473&gt;=3,"Large Family Size")</f>
        <v>Normal Family Size</v>
      </c>
      <c r="Q473" cm="1">
        <f t="array" ref="Q473">_xlfn.IFS(P473="Small Family Size Female",1,P473="Small Family Size Male",2,P473="Normal Family Size",3,P473="Large Family Size",4)</f>
        <v>3</v>
      </c>
      <c r="R473" t="str" cm="1">
        <f t="array" ref="R473">_xlfn.IFS(AND(E473=0,F473="yes"),"Small Family Size smoker",AND(E473=0,F473="no"),"Small Family Size non-smoker",AND(E473&gt;=1,E473&lt;=2),"Normal Family Size",E473&gt;=3,"Large Family Size")</f>
        <v>Normal Family Size</v>
      </c>
      <c r="S473" cm="1">
        <f t="array" ref="S473">_xlfn.IFS(R473="Small Family Size smoker",1,R473="Small Family Size non-smoker",2,R473="Normal Family Size",3,R473="Large Family Size",4)</f>
        <v>3</v>
      </c>
      <c r="T473" s="1" t="str">
        <f t="shared" si="14"/>
        <v>Below Average</v>
      </c>
      <c r="U473" s="2">
        <f t="shared" si="15"/>
        <v>0</v>
      </c>
      <c r="V473" t="str" cm="1">
        <f t="array" ref="V473">_xlfn.IFS(AND(K473="Small Family Size",U473=1),"SFS_AA",AND(K473="Small Family Size",U473=0),"SFS_BA",AND(K473="Normal Family Size",OR(U473=1,U473=0)),"NFS",AND(K473="Large Family Size",OR(U473=1,U473=0)),"LFS")</f>
        <v>NFS</v>
      </c>
      <c r="W473" cm="1">
        <f t="array" ref="W473">_xlfn.IFS(V473="SFS_BA",1,V473="SFS_AA",2,V473="NFS",3,V473="LFS",4)</f>
        <v>3</v>
      </c>
      <c r="Y473" s="1"/>
    </row>
    <row r="474" spans="1:25" x14ac:dyDescent="0.45">
      <c r="A474">
        <v>998</v>
      </c>
      <c r="B474">
        <v>42</v>
      </c>
      <c r="C474" t="s">
        <v>23</v>
      </c>
      <c r="D474">
        <v>37.200000000000003</v>
      </c>
      <c r="E474">
        <v>2</v>
      </c>
      <c r="F474" t="s">
        <v>24</v>
      </c>
      <c r="G474" t="s">
        <v>21</v>
      </c>
      <c r="H474">
        <v>7162.01</v>
      </c>
      <c r="I474" t="str" cm="1">
        <f t="array" ref="I474">_xlfn.IFS(D474&lt;18.5,"Underweight",AND(D474&gt;=18.5,D474&lt;=24.9),"Normal weight",AND(D474&gt;=25,D474&lt;=29.9),"Overweight",D474&gt;=30,"Obese")</f>
        <v>Obese</v>
      </c>
      <c r="J474" cm="1">
        <f t="array" ref="J474">_xlfn.IFS(I474="Underweight",1,I474="Normal weight",2,I474="Overweight",3,I474="Obese",4)</f>
        <v>4</v>
      </c>
      <c r="K474" t="str" cm="1">
        <f t="array" ref="K474">_xlfn.IFS(E474=0,"Small Family Size",AND(E474&gt;=1,E474&lt;=2),"Normal Family Size",E474&gt;=3,"Large Family Size")</f>
        <v>Normal Family Size</v>
      </c>
      <c r="L474" cm="1">
        <f t="array" ref="L474">_xlfn.IFS(K474="Small Family Size",1,K474="Normal Family Size",2,K474="Large Family Size",3)</f>
        <v>2</v>
      </c>
      <c r="M474" cm="1">
        <f t="array" ref="M474">_xlfn.IFS(G474="southwest",1,G474="northwest",2,G474="southeast",3,G474="northeast",4)</f>
        <v>3</v>
      </c>
      <c r="N474" t="str" cm="1">
        <f t="array" ref="N474">_xlfn.IFS(AND(E475&gt;=0,E475&lt;=2),"Normal Family Size",E475&gt;=3,"Large Family Size")</f>
        <v>Normal Family Size</v>
      </c>
      <c r="P474" t="str" cm="1">
        <f t="array" ref="P474">_xlfn.IFS(AND(E474=0,C474="female"),"Small Family Size Female",AND(E474=0,C474="male"),"Small Family Size Male",AND(E474&gt;=1,E474&lt;=2),"Normal Family Size",E474&gt;=3,"Large Family Size")</f>
        <v>Normal Family Size</v>
      </c>
      <c r="Q474" cm="1">
        <f t="array" ref="Q474">_xlfn.IFS(P474="Small Family Size Female",1,P474="Small Family Size Male",2,P474="Normal Family Size",3,P474="Large Family Size",4)</f>
        <v>3</v>
      </c>
      <c r="R474" t="str" cm="1">
        <f t="array" ref="R474">_xlfn.IFS(AND(E474=0,F474="yes"),"Small Family Size smoker",AND(E474=0,F474="no"),"Small Family Size non-smoker",AND(E474&gt;=1,E474&lt;=2),"Normal Family Size",E474&gt;=3,"Large Family Size")</f>
        <v>Normal Family Size</v>
      </c>
      <c r="S474" cm="1">
        <f t="array" ref="S474">_xlfn.IFS(R474="Small Family Size smoker",1,R474="Small Family Size non-smoker",2,R474="Normal Family Size",3,R474="Large Family Size",4)</f>
        <v>3</v>
      </c>
      <c r="T474" s="1" t="str">
        <f t="shared" si="14"/>
        <v>Below Average</v>
      </c>
      <c r="U474" s="2">
        <f t="shared" si="15"/>
        <v>0</v>
      </c>
      <c r="V474" t="str" cm="1">
        <f t="array" ref="V474">_xlfn.IFS(AND(K474="Small Family Size",U474=1),"SFS_AA",AND(K474="Small Family Size",U474=0),"SFS_BA",AND(K474="Normal Family Size",OR(U474=1,U474=0)),"NFS",AND(K474="Large Family Size",OR(U474=1,U474=0)),"LFS")</f>
        <v>NFS</v>
      </c>
      <c r="W474" cm="1">
        <f t="array" ref="W474">_xlfn.IFS(V474="SFS_BA",1,V474="SFS_AA",2,V474="NFS",3,V474="LFS",4)</f>
        <v>3</v>
      </c>
      <c r="Y474" s="1"/>
    </row>
    <row r="475" spans="1:25" x14ac:dyDescent="0.45">
      <c r="A475">
        <v>997</v>
      </c>
      <c r="B475">
        <v>38</v>
      </c>
      <c r="C475" t="s">
        <v>23</v>
      </c>
      <c r="D475">
        <v>16.8</v>
      </c>
      <c r="E475">
        <v>2</v>
      </c>
      <c r="F475" t="s">
        <v>24</v>
      </c>
      <c r="G475" t="s">
        <v>22</v>
      </c>
      <c r="H475">
        <v>6640.54</v>
      </c>
      <c r="I475" t="str" cm="1">
        <f t="array" ref="I475">_xlfn.IFS(D475&lt;18.5,"Underweight",AND(D475&gt;=18.5,D475&lt;=24.9),"Normal weight",AND(D475&gt;=25,D475&lt;=29.9),"Overweight",D475&gt;=30,"Obese")</f>
        <v>Underweight</v>
      </c>
      <c r="J475" cm="1">
        <f t="array" ref="J475">_xlfn.IFS(I475="Underweight",1,I475="Normal weight",2,I475="Overweight",3,I475="Obese",4)</f>
        <v>1</v>
      </c>
      <c r="K475" t="str" cm="1">
        <f t="array" ref="K475">_xlfn.IFS(E475=0,"Small Family Size",AND(E475&gt;=1,E475&lt;=2),"Normal Family Size",E475&gt;=3,"Large Family Size")</f>
        <v>Normal Family Size</v>
      </c>
      <c r="L475" cm="1">
        <f t="array" ref="L475">_xlfn.IFS(K475="Small Family Size",1,K475="Normal Family Size",2,K475="Large Family Size",3)</f>
        <v>2</v>
      </c>
      <c r="M475" cm="1">
        <f t="array" ref="M475">_xlfn.IFS(G475="southwest",1,G475="northwest",2,G475="southeast",3,G475="northeast",4)</f>
        <v>4</v>
      </c>
      <c r="N475" t="str" cm="1">
        <f t="array" ref="N475">_xlfn.IFS(AND(E476&gt;=0,E476&lt;=2),"Normal Family Size",E476&gt;=3,"Large Family Size")</f>
        <v>Normal Family Size</v>
      </c>
      <c r="P475" t="str" cm="1">
        <f t="array" ref="P475">_xlfn.IFS(AND(E475=0,C475="female"),"Small Family Size Female",AND(E475=0,C475="male"),"Small Family Size Male",AND(E475&gt;=1,E475&lt;=2),"Normal Family Size",E475&gt;=3,"Large Family Size")</f>
        <v>Normal Family Size</v>
      </c>
      <c r="Q475" cm="1">
        <f t="array" ref="Q475">_xlfn.IFS(P475="Small Family Size Female",1,P475="Small Family Size Male",2,P475="Normal Family Size",3,P475="Large Family Size",4)</f>
        <v>3</v>
      </c>
      <c r="R475" t="str" cm="1">
        <f t="array" ref="R475">_xlfn.IFS(AND(E475=0,F475="yes"),"Small Family Size smoker",AND(E475=0,F475="no"),"Small Family Size non-smoker",AND(E475&gt;=1,E475&lt;=2),"Normal Family Size",E475&gt;=3,"Large Family Size")</f>
        <v>Normal Family Size</v>
      </c>
      <c r="S475" cm="1">
        <f t="array" ref="S475">_xlfn.IFS(R475="Small Family Size smoker",1,R475="Small Family Size non-smoker",2,R475="Normal Family Size",3,R475="Large Family Size",4)</f>
        <v>3</v>
      </c>
      <c r="T475" s="1" t="str">
        <f t="shared" si="14"/>
        <v>Below Average</v>
      </c>
      <c r="U475" s="2">
        <f t="shared" si="15"/>
        <v>0</v>
      </c>
      <c r="V475" t="str" cm="1">
        <f t="array" ref="V475">_xlfn.IFS(AND(K475="Small Family Size",U475=1),"SFS_AA",AND(K475="Small Family Size",U475=0),"SFS_BA",AND(K475="Normal Family Size",OR(U475=1,U475=0)),"NFS",AND(K475="Large Family Size",OR(U475=1,U475=0)),"LFS")</f>
        <v>NFS</v>
      </c>
      <c r="W475" cm="1">
        <f t="array" ref="W475">_xlfn.IFS(V475="SFS_BA",1,V475="SFS_AA",2,V475="NFS",3,V475="LFS",4)</f>
        <v>3</v>
      </c>
      <c r="Y475" s="1"/>
    </row>
    <row r="476" spans="1:25" x14ac:dyDescent="0.45">
      <c r="A476">
        <v>996</v>
      </c>
      <c r="B476">
        <v>41</v>
      </c>
      <c r="C476" t="s">
        <v>23</v>
      </c>
      <c r="D476">
        <v>23.9</v>
      </c>
      <c r="E476">
        <v>1</v>
      </c>
      <c r="F476" t="s">
        <v>24</v>
      </c>
      <c r="G476" t="s">
        <v>22</v>
      </c>
      <c r="H476">
        <v>6858.48</v>
      </c>
      <c r="I476" t="str" cm="1">
        <f t="array" ref="I476">_xlfn.IFS(D476&lt;18.5,"Underweight",AND(D476&gt;=18.5,D476&lt;=24.9),"Normal weight",AND(D476&gt;=25,D476&lt;=29.9),"Overweight",D476&gt;=30,"Obese")</f>
        <v>Normal weight</v>
      </c>
      <c r="J476" cm="1">
        <f t="array" ref="J476">_xlfn.IFS(I476="Underweight",1,I476="Normal weight",2,I476="Overweight",3,I476="Obese",4)</f>
        <v>2</v>
      </c>
      <c r="K476" t="str" cm="1">
        <f t="array" ref="K476">_xlfn.IFS(E476=0,"Small Family Size",AND(E476&gt;=1,E476&lt;=2),"Normal Family Size",E476&gt;=3,"Large Family Size")</f>
        <v>Normal Family Size</v>
      </c>
      <c r="L476" cm="1">
        <f t="array" ref="L476">_xlfn.IFS(K476="Small Family Size",1,K476="Normal Family Size",2,K476="Large Family Size",3)</f>
        <v>2</v>
      </c>
      <c r="M476" cm="1">
        <f t="array" ref="M476">_xlfn.IFS(G476="southwest",1,G476="northwest",2,G476="southeast",3,G476="northeast",4)</f>
        <v>4</v>
      </c>
      <c r="N476" t="str" cm="1">
        <f t="array" ref="N476">_xlfn.IFS(AND(E477&gt;=0,E477&lt;=2),"Normal Family Size",E477&gt;=3,"Large Family Size")</f>
        <v>Normal Family Size</v>
      </c>
      <c r="P476" t="str" cm="1">
        <f t="array" ref="P476">_xlfn.IFS(AND(E476=0,C476="female"),"Small Family Size Female",AND(E476=0,C476="male"),"Small Family Size Male",AND(E476&gt;=1,E476&lt;=2),"Normal Family Size",E476&gt;=3,"Large Family Size")</f>
        <v>Normal Family Size</v>
      </c>
      <c r="Q476" cm="1">
        <f t="array" ref="Q476">_xlfn.IFS(P476="Small Family Size Female",1,P476="Small Family Size Male",2,P476="Normal Family Size",3,P476="Large Family Size",4)</f>
        <v>3</v>
      </c>
      <c r="R476" t="str" cm="1">
        <f t="array" ref="R476">_xlfn.IFS(AND(E476=0,F476="yes"),"Small Family Size smoker",AND(E476=0,F476="no"),"Small Family Size non-smoker",AND(E476&gt;=1,E476&lt;=2),"Normal Family Size",E476&gt;=3,"Large Family Size")</f>
        <v>Normal Family Size</v>
      </c>
      <c r="S476" cm="1">
        <f t="array" ref="S476">_xlfn.IFS(R476="Small Family Size smoker",1,R476="Small Family Size non-smoker",2,R476="Normal Family Size",3,R476="Large Family Size",4)</f>
        <v>3</v>
      </c>
      <c r="T476" s="1" t="str">
        <f t="shared" si="14"/>
        <v>Below Average</v>
      </c>
      <c r="U476" s="2">
        <f t="shared" si="15"/>
        <v>0</v>
      </c>
      <c r="V476" t="str" cm="1">
        <f t="array" ref="V476">_xlfn.IFS(AND(K476="Small Family Size",U476=1),"SFS_AA",AND(K476="Small Family Size",U476=0),"SFS_BA",AND(K476="Normal Family Size",OR(U476=1,U476=0)),"NFS",AND(K476="Large Family Size",OR(U476=1,U476=0)),"LFS")</f>
        <v>NFS</v>
      </c>
      <c r="W476" cm="1">
        <f t="array" ref="W476">_xlfn.IFS(V476="SFS_BA",1,V476="SFS_AA",2,V476="NFS",3,V476="LFS",4)</f>
        <v>3</v>
      </c>
      <c r="Y476" s="1"/>
    </row>
    <row r="477" spans="1:25" x14ac:dyDescent="0.45">
      <c r="A477">
        <v>994</v>
      </c>
      <c r="B477">
        <v>40</v>
      </c>
      <c r="C477" t="s">
        <v>23</v>
      </c>
      <c r="D477">
        <v>25</v>
      </c>
      <c r="E477">
        <v>2</v>
      </c>
      <c r="F477" t="s">
        <v>24</v>
      </c>
      <c r="G477" t="s">
        <v>21</v>
      </c>
      <c r="H477">
        <v>6593.51</v>
      </c>
      <c r="I477" t="str" cm="1">
        <f t="array" ref="I477">_xlfn.IFS(D477&lt;18.5,"Underweight",AND(D477&gt;=18.5,D477&lt;=24.9),"Normal weight",AND(D477&gt;=25,D477&lt;=29.9),"Overweight",D477&gt;=30,"Obese")</f>
        <v>Overweight</v>
      </c>
      <c r="J477" cm="1">
        <f t="array" ref="J477">_xlfn.IFS(I477="Underweight",1,I477="Normal weight",2,I477="Overweight",3,I477="Obese",4)</f>
        <v>3</v>
      </c>
      <c r="K477" t="str" cm="1">
        <f t="array" ref="K477">_xlfn.IFS(E477=0,"Small Family Size",AND(E477&gt;=1,E477&lt;=2),"Normal Family Size",E477&gt;=3,"Large Family Size")</f>
        <v>Normal Family Size</v>
      </c>
      <c r="L477" cm="1">
        <f t="array" ref="L477">_xlfn.IFS(K477="Small Family Size",1,K477="Normal Family Size",2,K477="Large Family Size",3)</f>
        <v>2</v>
      </c>
      <c r="M477" cm="1">
        <f t="array" ref="M477">_xlfn.IFS(G477="southwest",1,G477="northwest",2,G477="southeast",3,G477="northeast",4)</f>
        <v>3</v>
      </c>
      <c r="N477" t="str" cm="1">
        <f t="array" ref="N477">_xlfn.IFS(AND(E478&gt;=0,E478&lt;=2),"Normal Family Size",E478&gt;=3,"Large Family Size")</f>
        <v>Normal Family Size</v>
      </c>
      <c r="P477" t="str" cm="1">
        <f t="array" ref="P477">_xlfn.IFS(AND(E477=0,C477="female"),"Small Family Size Female",AND(E477=0,C477="male"),"Small Family Size Male",AND(E477&gt;=1,E477&lt;=2),"Normal Family Size",E477&gt;=3,"Large Family Size")</f>
        <v>Normal Family Size</v>
      </c>
      <c r="Q477" cm="1">
        <f t="array" ref="Q477">_xlfn.IFS(P477="Small Family Size Female",1,P477="Small Family Size Male",2,P477="Normal Family Size",3,P477="Large Family Size",4)</f>
        <v>3</v>
      </c>
      <c r="R477" t="str" cm="1">
        <f t="array" ref="R477">_xlfn.IFS(AND(E477=0,F477="yes"),"Small Family Size smoker",AND(E477=0,F477="no"),"Small Family Size non-smoker",AND(E477&gt;=1,E477&lt;=2),"Normal Family Size",E477&gt;=3,"Large Family Size")</f>
        <v>Normal Family Size</v>
      </c>
      <c r="S477" cm="1">
        <f t="array" ref="S477">_xlfn.IFS(R477="Small Family Size smoker",1,R477="Small Family Size non-smoker",2,R477="Normal Family Size",3,R477="Large Family Size",4)</f>
        <v>3</v>
      </c>
      <c r="T477" s="1" t="str">
        <f t="shared" si="14"/>
        <v>Below Average</v>
      </c>
      <c r="U477" s="2">
        <f t="shared" si="15"/>
        <v>0</v>
      </c>
      <c r="V477" t="str" cm="1">
        <f t="array" ref="V477">_xlfn.IFS(AND(K477="Small Family Size",U477=1),"SFS_AA",AND(K477="Small Family Size",U477=0),"SFS_BA",AND(K477="Normal Family Size",OR(U477=1,U477=0)),"NFS",AND(K477="Large Family Size",OR(U477=1,U477=0)),"LFS")</f>
        <v>NFS</v>
      </c>
      <c r="W477" cm="1">
        <f t="array" ref="W477">_xlfn.IFS(V477="SFS_BA",1,V477="SFS_AA",2,V477="NFS",3,V477="LFS",4)</f>
        <v>3</v>
      </c>
      <c r="Y477" s="1"/>
    </row>
    <row r="478" spans="1:25" x14ac:dyDescent="0.45">
      <c r="A478">
        <v>993</v>
      </c>
      <c r="B478">
        <v>29</v>
      </c>
      <c r="C478" t="s">
        <v>23</v>
      </c>
      <c r="D478">
        <v>37.299999999999997</v>
      </c>
      <c r="E478">
        <v>2</v>
      </c>
      <c r="F478" t="s">
        <v>24</v>
      </c>
      <c r="G478" t="s">
        <v>21</v>
      </c>
      <c r="H478">
        <v>4058.12</v>
      </c>
      <c r="I478" t="str" cm="1">
        <f t="array" ref="I478">_xlfn.IFS(D478&lt;18.5,"Underweight",AND(D478&gt;=18.5,D478&lt;=24.9),"Normal weight",AND(D478&gt;=25,D478&lt;=29.9),"Overweight",D478&gt;=30,"Obese")</f>
        <v>Obese</v>
      </c>
      <c r="J478" cm="1">
        <f t="array" ref="J478">_xlfn.IFS(I478="Underweight",1,I478="Normal weight",2,I478="Overweight",3,I478="Obese",4)</f>
        <v>4</v>
      </c>
      <c r="K478" t="str" cm="1">
        <f t="array" ref="K478">_xlfn.IFS(E478=0,"Small Family Size",AND(E478&gt;=1,E478&lt;=2),"Normal Family Size",E478&gt;=3,"Large Family Size")</f>
        <v>Normal Family Size</v>
      </c>
      <c r="L478" cm="1">
        <f t="array" ref="L478">_xlfn.IFS(K478="Small Family Size",1,K478="Normal Family Size",2,K478="Large Family Size",3)</f>
        <v>2</v>
      </c>
      <c r="M478" cm="1">
        <f t="array" ref="M478">_xlfn.IFS(G478="southwest",1,G478="northwest",2,G478="southeast",3,G478="northeast",4)</f>
        <v>3</v>
      </c>
      <c r="N478" t="str" cm="1">
        <f t="array" ref="N478">_xlfn.IFS(AND(E479&gt;=0,E479&lt;=2),"Normal Family Size",E479&gt;=3,"Large Family Size")</f>
        <v>Normal Family Size</v>
      </c>
      <c r="P478" t="str" cm="1">
        <f t="array" ref="P478">_xlfn.IFS(AND(E478=0,C478="female"),"Small Family Size Female",AND(E478=0,C478="male"),"Small Family Size Male",AND(E478&gt;=1,E478&lt;=2),"Normal Family Size",E478&gt;=3,"Large Family Size")</f>
        <v>Normal Family Size</v>
      </c>
      <c r="Q478" cm="1">
        <f t="array" ref="Q478">_xlfn.IFS(P478="Small Family Size Female",1,P478="Small Family Size Male",2,P478="Normal Family Size",3,P478="Large Family Size",4)</f>
        <v>3</v>
      </c>
      <c r="R478" t="str" cm="1">
        <f t="array" ref="R478">_xlfn.IFS(AND(E478=0,F478="yes"),"Small Family Size smoker",AND(E478=0,F478="no"),"Small Family Size non-smoker",AND(E478&gt;=1,E478&lt;=2),"Normal Family Size",E478&gt;=3,"Large Family Size")</f>
        <v>Normal Family Size</v>
      </c>
      <c r="S478" cm="1">
        <f t="array" ref="S478">_xlfn.IFS(R478="Small Family Size smoker",1,R478="Small Family Size non-smoker",2,R478="Normal Family Size",3,R478="Large Family Size",4)</f>
        <v>3</v>
      </c>
      <c r="T478" s="1" t="str">
        <f t="shared" si="14"/>
        <v>Below Average</v>
      </c>
      <c r="U478" s="2">
        <f t="shared" si="15"/>
        <v>0</v>
      </c>
      <c r="V478" t="str" cm="1">
        <f t="array" ref="V478">_xlfn.IFS(AND(K478="Small Family Size",U478=1),"SFS_AA",AND(K478="Small Family Size",U478=0),"SFS_BA",AND(K478="Normal Family Size",OR(U478=1,U478=0)),"NFS",AND(K478="Large Family Size",OR(U478=1,U478=0)),"LFS")</f>
        <v>NFS</v>
      </c>
      <c r="W478" cm="1">
        <f t="array" ref="W478">_xlfn.IFS(V478="SFS_BA",1,V478="SFS_AA",2,V478="NFS",3,V478="LFS",4)</f>
        <v>3</v>
      </c>
      <c r="Y478" s="1"/>
    </row>
    <row r="479" spans="1:25" x14ac:dyDescent="0.45">
      <c r="A479">
        <v>989</v>
      </c>
      <c r="B479">
        <v>36</v>
      </c>
      <c r="C479" t="s">
        <v>23</v>
      </c>
      <c r="D479">
        <v>30.9</v>
      </c>
      <c r="E479">
        <v>1</v>
      </c>
      <c r="F479" t="s">
        <v>24</v>
      </c>
      <c r="G479" t="s">
        <v>20</v>
      </c>
      <c r="H479">
        <v>5373.36</v>
      </c>
      <c r="I479" t="str" cm="1">
        <f t="array" ref="I479">_xlfn.IFS(D479&lt;18.5,"Underweight",AND(D479&gt;=18.5,D479&lt;=24.9),"Normal weight",AND(D479&gt;=25,D479&lt;=29.9),"Overweight",D479&gt;=30,"Obese")</f>
        <v>Obese</v>
      </c>
      <c r="J479" cm="1">
        <f t="array" ref="J479">_xlfn.IFS(I479="Underweight",1,I479="Normal weight",2,I479="Overweight",3,I479="Obese",4)</f>
        <v>4</v>
      </c>
      <c r="K479" t="str" cm="1">
        <f t="array" ref="K479">_xlfn.IFS(E479=0,"Small Family Size",AND(E479&gt;=1,E479&lt;=2),"Normal Family Size",E479&gt;=3,"Large Family Size")</f>
        <v>Normal Family Size</v>
      </c>
      <c r="L479" cm="1">
        <f t="array" ref="L479">_xlfn.IFS(K479="Small Family Size",1,K479="Normal Family Size",2,K479="Large Family Size",3)</f>
        <v>2</v>
      </c>
      <c r="M479" cm="1">
        <f t="array" ref="M479">_xlfn.IFS(G479="southwest",1,G479="northwest",2,G479="southeast",3,G479="northeast",4)</f>
        <v>2</v>
      </c>
      <c r="N479" t="str" cm="1">
        <f t="array" ref="N479">_xlfn.IFS(AND(E480&gt;=0,E480&lt;=2),"Normal Family Size",E480&gt;=3,"Large Family Size")</f>
        <v>Normal Family Size</v>
      </c>
      <c r="P479" t="str" cm="1">
        <f t="array" ref="P479">_xlfn.IFS(AND(E479=0,C479="female"),"Small Family Size Female",AND(E479=0,C479="male"),"Small Family Size Male",AND(E479&gt;=1,E479&lt;=2),"Normal Family Size",E479&gt;=3,"Large Family Size")</f>
        <v>Normal Family Size</v>
      </c>
      <c r="Q479" cm="1">
        <f t="array" ref="Q479">_xlfn.IFS(P479="Small Family Size Female",1,P479="Small Family Size Male",2,P479="Normal Family Size",3,P479="Large Family Size",4)</f>
        <v>3</v>
      </c>
      <c r="R479" t="str" cm="1">
        <f t="array" ref="R479">_xlfn.IFS(AND(E479=0,F479="yes"),"Small Family Size smoker",AND(E479=0,F479="no"),"Small Family Size non-smoker",AND(E479&gt;=1,E479&lt;=2),"Normal Family Size",E479&gt;=3,"Large Family Size")</f>
        <v>Normal Family Size</v>
      </c>
      <c r="S479" cm="1">
        <f t="array" ref="S479">_xlfn.IFS(R479="Small Family Size smoker",1,R479="Small Family Size non-smoker",2,R479="Normal Family Size",3,R479="Large Family Size",4)</f>
        <v>3</v>
      </c>
      <c r="T479" s="1" t="str">
        <f t="shared" si="14"/>
        <v>Below Average</v>
      </c>
      <c r="U479" s="2">
        <f t="shared" si="15"/>
        <v>0</v>
      </c>
      <c r="V479" t="str" cm="1">
        <f t="array" ref="V479">_xlfn.IFS(AND(K479="Small Family Size",U479=1),"SFS_AA",AND(K479="Small Family Size",U479=0),"SFS_BA",AND(K479="Normal Family Size",OR(U479=1,U479=0)),"NFS",AND(K479="Large Family Size",OR(U479=1,U479=0)),"LFS")</f>
        <v>NFS</v>
      </c>
      <c r="W479" cm="1">
        <f t="array" ref="W479">_xlfn.IFS(V479="SFS_BA",1,V479="SFS_AA",2,V479="NFS",3,V479="LFS",4)</f>
        <v>3</v>
      </c>
      <c r="Y479" s="1"/>
    </row>
    <row r="480" spans="1:25" x14ac:dyDescent="0.45">
      <c r="A480">
        <v>988</v>
      </c>
      <c r="B480">
        <v>59</v>
      </c>
      <c r="C480" t="s">
        <v>23</v>
      </c>
      <c r="D480">
        <v>37.1</v>
      </c>
      <c r="E480">
        <v>1</v>
      </c>
      <c r="F480" t="s">
        <v>24</v>
      </c>
      <c r="G480" t="s">
        <v>19</v>
      </c>
      <c r="H480">
        <v>12347.17</v>
      </c>
      <c r="I480" t="str" cm="1">
        <f t="array" ref="I480">_xlfn.IFS(D480&lt;18.5,"Underweight",AND(D480&gt;=18.5,D480&lt;=24.9),"Normal weight",AND(D480&gt;=25,D480&lt;=29.9),"Overweight",D480&gt;=30,"Obese")</f>
        <v>Obese</v>
      </c>
      <c r="J480" cm="1">
        <f t="array" ref="J480">_xlfn.IFS(I480="Underweight",1,I480="Normal weight",2,I480="Overweight",3,I480="Obese",4)</f>
        <v>4</v>
      </c>
      <c r="K480" t="str" cm="1">
        <f t="array" ref="K480">_xlfn.IFS(E480=0,"Small Family Size",AND(E480&gt;=1,E480&lt;=2),"Normal Family Size",E480&gt;=3,"Large Family Size")</f>
        <v>Normal Family Size</v>
      </c>
      <c r="L480" cm="1">
        <f t="array" ref="L480">_xlfn.IFS(K480="Small Family Size",1,K480="Normal Family Size",2,K480="Large Family Size",3)</f>
        <v>2</v>
      </c>
      <c r="M480" cm="1">
        <f t="array" ref="M480">_xlfn.IFS(G480="southwest",1,G480="northwest",2,G480="southeast",3,G480="northeast",4)</f>
        <v>1</v>
      </c>
      <c r="N480" t="str" cm="1">
        <f t="array" ref="N480">_xlfn.IFS(AND(E481&gt;=0,E481&lt;=2),"Normal Family Size",E481&gt;=3,"Large Family Size")</f>
        <v>Normal Family Size</v>
      </c>
      <c r="P480" t="str" cm="1">
        <f t="array" ref="P480">_xlfn.IFS(AND(E480=0,C480="female"),"Small Family Size Female",AND(E480=0,C480="male"),"Small Family Size Male",AND(E480&gt;=1,E480&lt;=2),"Normal Family Size",E480&gt;=3,"Large Family Size")</f>
        <v>Normal Family Size</v>
      </c>
      <c r="Q480" cm="1">
        <f t="array" ref="Q480">_xlfn.IFS(P480="Small Family Size Female",1,P480="Small Family Size Male",2,P480="Normal Family Size",3,P480="Large Family Size",4)</f>
        <v>3</v>
      </c>
      <c r="R480" t="str" cm="1">
        <f t="array" ref="R480">_xlfn.IFS(AND(E480=0,F480="yes"),"Small Family Size smoker",AND(E480=0,F480="no"),"Small Family Size non-smoker",AND(E480&gt;=1,E480&lt;=2),"Normal Family Size",E480&gt;=3,"Large Family Size")</f>
        <v>Normal Family Size</v>
      </c>
      <c r="S480" cm="1">
        <f t="array" ref="S480">_xlfn.IFS(R480="Small Family Size smoker",1,R480="Small Family Size non-smoker",2,R480="Normal Family Size",3,R480="Large Family Size",4)</f>
        <v>3</v>
      </c>
      <c r="T480" s="1" t="str">
        <f t="shared" si="14"/>
        <v>Above Average</v>
      </c>
      <c r="U480" s="2">
        <f t="shared" si="15"/>
        <v>1</v>
      </c>
      <c r="V480" t="str" cm="1">
        <f t="array" ref="V480">_xlfn.IFS(AND(K480="Small Family Size",U480=1),"SFS_AA",AND(K480="Small Family Size",U480=0),"SFS_BA",AND(K480="Normal Family Size",OR(U480=1,U480=0)),"NFS",AND(K480="Large Family Size",OR(U480=1,U480=0)),"LFS")</f>
        <v>NFS</v>
      </c>
      <c r="W480" cm="1">
        <f t="array" ref="W480">_xlfn.IFS(V480="SFS_BA",1,V480="SFS_AA",2,V480="NFS",3,V480="LFS",4)</f>
        <v>3</v>
      </c>
      <c r="Y480" s="1"/>
    </row>
    <row r="481" spans="1:25" x14ac:dyDescent="0.45">
      <c r="A481">
        <v>987</v>
      </c>
      <c r="B481">
        <v>35</v>
      </c>
      <c r="C481" t="s">
        <v>23</v>
      </c>
      <c r="D481">
        <v>17.899999999999999</v>
      </c>
      <c r="E481">
        <v>1</v>
      </c>
      <c r="F481" t="s">
        <v>24</v>
      </c>
      <c r="G481" t="s">
        <v>20</v>
      </c>
      <c r="H481">
        <v>5116.5</v>
      </c>
      <c r="I481" t="str" cm="1">
        <f t="array" ref="I481">_xlfn.IFS(D481&lt;18.5,"Underweight",AND(D481&gt;=18.5,D481&lt;=24.9),"Normal weight",AND(D481&gt;=25,D481&lt;=29.9),"Overweight",D481&gt;=30,"Obese")</f>
        <v>Underweight</v>
      </c>
      <c r="J481" cm="1">
        <f t="array" ref="J481">_xlfn.IFS(I481="Underweight",1,I481="Normal weight",2,I481="Overweight",3,I481="Obese",4)</f>
        <v>1</v>
      </c>
      <c r="K481" t="str" cm="1">
        <f t="array" ref="K481">_xlfn.IFS(E481=0,"Small Family Size",AND(E481&gt;=1,E481&lt;=2),"Normal Family Size",E481&gt;=3,"Large Family Size")</f>
        <v>Normal Family Size</v>
      </c>
      <c r="L481" cm="1">
        <f t="array" ref="L481">_xlfn.IFS(K481="Small Family Size",1,K481="Normal Family Size",2,K481="Large Family Size",3)</f>
        <v>2</v>
      </c>
      <c r="M481" cm="1">
        <f t="array" ref="M481">_xlfn.IFS(G481="southwest",1,G481="northwest",2,G481="southeast",3,G481="northeast",4)</f>
        <v>2</v>
      </c>
      <c r="N481" t="str" cm="1">
        <f t="array" ref="N481">_xlfn.IFS(AND(E482&gt;=0,E482&lt;=2),"Normal Family Size",E482&gt;=3,"Large Family Size")</f>
        <v>Normal Family Size</v>
      </c>
      <c r="P481" t="str" cm="1">
        <f t="array" ref="P481">_xlfn.IFS(AND(E481=0,C481="female"),"Small Family Size Female",AND(E481=0,C481="male"),"Small Family Size Male",AND(E481&gt;=1,E481&lt;=2),"Normal Family Size",E481&gt;=3,"Large Family Size")</f>
        <v>Normal Family Size</v>
      </c>
      <c r="Q481" cm="1">
        <f t="array" ref="Q481">_xlfn.IFS(P481="Small Family Size Female",1,P481="Small Family Size Male",2,P481="Normal Family Size",3,P481="Large Family Size",4)</f>
        <v>3</v>
      </c>
      <c r="R481" t="str" cm="1">
        <f t="array" ref="R481">_xlfn.IFS(AND(E481=0,F481="yes"),"Small Family Size smoker",AND(E481=0,F481="no"),"Small Family Size non-smoker",AND(E481&gt;=1,E481&lt;=2),"Normal Family Size",E481&gt;=3,"Large Family Size")</f>
        <v>Normal Family Size</v>
      </c>
      <c r="S481" cm="1">
        <f t="array" ref="S481">_xlfn.IFS(R481="Small Family Size smoker",1,R481="Small Family Size non-smoker",2,R481="Normal Family Size",3,R481="Large Family Size",4)</f>
        <v>3</v>
      </c>
      <c r="T481" s="1" t="str">
        <f t="shared" si="14"/>
        <v>Below Average</v>
      </c>
      <c r="U481" s="2">
        <f t="shared" si="15"/>
        <v>0</v>
      </c>
      <c r="V481" t="str" cm="1">
        <f t="array" ref="V481">_xlfn.IFS(AND(K481="Small Family Size",U481=1),"SFS_AA",AND(K481="Small Family Size",U481=0),"SFS_BA",AND(K481="Normal Family Size",OR(U481=1,U481=0)),"NFS",AND(K481="Large Family Size",OR(U481=1,U481=0)),"LFS")</f>
        <v>NFS</v>
      </c>
      <c r="W481" cm="1">
        <f t="array" ref="W481">_xlfn.IFS(V481="SFS_BA",1,V481="SFS_AA",2,V481="NFS",3,V481="LFS",4)</f>
        <v>3</v>
      </c>
      <c r="Y481" s="1"/>
    </row>
    <row r="482" spans="1:25" x14ac:dyDescent="0.45">
      <c r="A482">
        <v>986</v>
      </c>
      <c r="B482">
        <v>51</v>
      </c>
      <c r="C482" t="s">
        <v>23</v>
      </c>
      <c r="D482">
        <v>32.299999999999997</v>
      </c>
      <c r="E482">
        <v>1</v>
      </c>
      <c r="F482" t="s">
        <v>24</v>
      </c>
      <c r="G482" t="s">
        <v>22</v>
      </c>
      <c r="H482">
        <v>9964.06</v>
      </c>
      <c r="I482" t="str" cm="1">
        <f t="array" ref="I482">_xlfn.IFS(D482&lt;18.5,"Underweight",AND(D482&gt;=18.5,D482&lt;=24.9),"Normal weight",AND(D482&gt;=25,D482&lt;=29.9),"Overweight",D482&gt;=30,"Obese")</f>
        <v>Obese</v>
      </c>
      <c r="J482" cm="1">
        <f t="array" ref="J482">_xlfn.IFS(I482="Underweight",1,I482="Normal weight",2,I482="Overweight",3,I482="Obese",4)</f>
        <v>4</v>
      </c>
      <c r="K482" t="str" cm="1">
        <f t="array" ref="K482">_xlfn.IFS(E482=0,"Small Family Size",AND(E482&gt;=1,E482&lt;=2),"Normal Family Size",E482&gt;=3,"Large Family Size")</f>
        <v>Normal Family Size</v>
      </c>
      <c r="L482" cm="1">
        <f t="array" ref="L482">_xlfn.IFS(K482="Small Family Size",1,K482="Normal Family Size",2,K482="Large Family Size",3)</f>
        <v>2</v>
      </c>
      <c r="M482" cm="1">
        <f t="array" ref="M482">_xlfn.IFS(G482="southwest",1,G482="northwest",2,G482="southeast",3,G482="northeast",4)</f>
        <v>4</v>
      </c>
      <c r="N482" t="str" cm="1">
        <f t="array" ref="N482">_xlfn.IFS(AND(E483&gt;=0,E483&lt;=2),"Normal Family Size",E483&gt;=3,"Large Family Size")</f>
        <v>Normal Family Size</v>
      </c>
      <c r="P482" t="str" cm="1">
        <f t="array" ref="P482">_xlfn.IFS(AND(E482=0,C482="female"),"Small Family Size Female",AND(E482=0,C482="male"),"Small Family Size Male",AND(E482&gt;=1,E482&lt;=2),"Normal Family Size",E482&gt;=3,"Large Family Size")</f>
        <v>Normal Family Size</v>
      </c>
      <c r="Q482" cm="1">
        <f t="array" ref="Q482">_xlfn.IFS(P482="Small Family Size Female",1,P482="Small Family Size Male",2,P482="Normal Family Size",3,P482="Large Family Size",4)</f>
        <v>3</v>
      </c>
      <c r="R482" t="str" cm="1">
        <f t="array" ref="R482">_xlfn.IFS(AND(E482=0,F482="yes"),"Small Family Size smoker",AND(E482=0,F482="no"),"Small Family Size non-smoker",AND(E482&gt;=1,E482&lt;=2),"Normal Family Size",E482&gt;=3,"Large Family Size")</f>
        <v>Normal Family Size</v>
      </c>
      <c r="S482" cm="1">
        <f t="array" ref="S482">_xlfn.IFS(R482="Small Family Size smoker",1,R482="Small Family Size non-smoker",2,R482="Normal Family Size",3,R482="Large Family Size",4)</f>
        <v>3</v>
      </c>
      <c r="T482" s="1" t="str">
        <f t="shared" si="14"/>
        <v>Above Average</v>
      </c>
      <c r="U482" s="2">
        <f t="shared" si="15"/>
        <v>1</v>
      </c>
      <c r="V482" t="str" cm="1">
        <f t="array" ref="V482">_xlfn.IFS(AND(K482="Small Family Size",U482=1),"SFS_AA",AND(K482="Small Family Size",U482=0),"SFS_BA",AND(K482="Normal Family Size",OR(U482=1,U482=0)),"NFS",AND(K482="Large Family Size",OR(U482=1,U482=0)),"LFS")</f>
        <v>NFS</v>
      </c>
      <c r="W482" cm="1">
        <f t="array" ref="W482">_xlfn.IFS(V482="SFS_BA",1,V482="SFS_AA",2,V482="NFS",3,V482="LFS",4)</f>
        <v>3</v>
      </c>
      <c r="Y482" s="1"/>
    </row>
    <row r="483" spans="1:25" x14ac:dyDescent="0.45">
      <c r="A483">
        <v>984</v>
      </c>
      <c r="B483">
        <v>46</v>
      </c>
      <c r="C483" t="s">
        <v>23</v>
      </c>
      <c r="D483">
        <v>40.4</v>
      </c>
      <c r="E483">
        <v>2</v>
      </c>
      <c r="F483" t="s">
        <v>24</v>
      </c>
      <c r="G483" t="s">
        <v>20</v>
      </c>
      <c r="H483">
        <v>8733.23</v>
      </c>
      <c r="I483" t="str" cm="1">
        <f t="array" ref="I483">_xlfn.IFS(D483&lt;18.5,"Underweight",AND(D483&gt;=18.5,D483&lt;=24.9),"Normal weight",AND(D483&gt;=25,D483&lt;=29.9),"Overweight",D483&gt;=30,"Obese")</f>
        <v>Obese</v>
      </c>
      <c r="J483" cm="1">
        <f t="array" ref="J483">_xlfn.IFS(I483="Underweight",1,I483="Normal weight",2,I483="Overweight",3,I483="Obese",4)</f>
        <v>4</v>
      </c>
      <c r="K483" t="str" cm="1">
        <f t="array" ref="K483">_xlfn.IFS(E483=0,"Small Family Size",AND(E483&gt;=1,E483&lt;=2),"Normal Family Size",E483&gt;=3,"Large Family Size")</f>
        <v>Normal Family Size</v>
      </c>
      <c r="L483" cm="1">
        <f t="array" ref="L483">_xlfn.IFS(K483="Small Family Size",1,K483="Normal Family Size",2,K483="Large Family Size",3)</f>
        <v>2</v>
      </c>
      <c r="M483" cm="1">
        <f t="array" ref="M483">_xlfn.IFS(G483="southwest",1,G483="northwest",2,G483="southeast",3,G483="northeast",4)</f>
        <v>2</v>
      </c>
      <c r="N483" t="str" cm="1">
        <f t="array" ref="N483">_xlfn.IFS(AND(E484&gt;=0,E484&lt;=2),"Normal Family Size",E484&gt;=3,"Large Family Size")</f>
        <v>Normal Family Size</v>
      </c>
      <c r="P483" t="str" cm="1">
        <f t="array" ref="P483">_xlfn.IFS(AND(E483=0,C483="female"),"Small Family Size Female",AND(E483=0,C483="male"),"Small Family Size Male",AND(E483&gt;=1,E483&lt;=2),"Normal Family Size",E483&gt;=3,"Large Family Size")</f>
        <v>Normal Family Size</v>
      </c>
      <c r="Q483" cm="1">
        <f t="array" ref="Q483">_xlfn.IFS(P483="Small Family Size Female",1,P483="Small Family Size Male",2,P483="Normal Family Size",3,P483="Large Family Size",4)</f>
        <v>3</v>
      </c>
      <c r="R483" t="str" cm="1">
        <f t="array" ref="R483">_xlfn.IFS(AND(E483=0,F483="yes"),"Small Family Size smoker",AND(E483=0,F483="no"),"Small Family Size non-smoker",AND(E483&gt;=1,E483&lt;=2),"Normal Family Size",E483&gt;=3,"Large Family Size")</f>
        <v>Normal Family Size</v>
      </c>
      <c r="S483" cm="1">
        <f t="array" ref="S483">_xlfn.IFS(R483="Small Family Size smoker",1,R483="Small Family Size non-smoker",2,R483="Normal Family Size",3,R483="Large Family Size",4)</f>
        <v>3</v>
      </c>
      <c r="T483" s="1" t="str">
        <f t="shared" si="14"/>
        <v>Above Average</v>
      </c>
      <c r="U483" s="2">
        <f t="shared" si="15"/>
        <v>1</v>
      </c>
      <c r="V483" t="str" cm="1">
        <f t="array" ref="V483">_xlfn.IFS(AND(K483="Small Family Size",U483=1),"SFS_AA",AND(K483="Small Family Size",U483=0),"SFS_BA",AND(K483="Normal Family Size",OR(U483=1,U483=0)),"NFS",AND(K483="Large Family Size",OR(U483=1,U483=0)),"LFS")</f>
        <v>NFS</v>
      </c>
      <c r="W483" cm="1">
        <f t="array" ref="W483">_xlfn.IFS(V483="SFS_BA",1,V483="SFS_AA",2,V483="NFS",3,V483="LFS",4)</f>
        <v>3</v>
      </c>
      <c r="Y483" s="1"/>
    </row>
    <row r="484" spans="1:25" x14ac:dyDescent="0.45">
      <c r="A484">
        <v>983</v>
      </c>
      <c r="B484">
        <v>37</v>
      </c>
      <c r="C484" t="s">
        <v>23</v>
      </c>
      <c r="D484">
        <v>24.3</v>
      </c>
      <c r="E484">
        <v>2</v>
      </c>
      <c r="F484" t="s">
        <v>24</v>
      </c>
      <c r="G484" t="s">
        <v>20</v>
      </c>
      <c r="H484">
        <v>6198.75</v>
      </c>
      <c r="I484" t="str" cm="1">
        <f t="array" ref="I484">_xlfn.IFS(D484&lt;18.5,"Underweight",AND(D484&gt;=18.5,D484&lt;=24.9),"Normal weight",AND(D484&gt;=25,D484&lt;=29.9),"Overweight",D484&gt;=30,"Obese")</f>
        <v>Normal weight</v>
      </c>
      <c r="J484" cm="1">
        <f t="array" ref="J484">_xlfn.IFS(I484="Underweight",1,I484="Normal weight",2,I484="Overweight",3,I484="Obese",4)</f>
        <v>2</v>
      </c>
      <c r="K484" t="str" cm="1">
        <f t="array" ref="K484">_xlfn.IFS(E484=0,"Small Family Size",AND(E484&gt;=1,E484&lt;=2),"Normal Family Size",E484&gt;=3,"Large Family Size")</f>
        <v>Normal Family Size</v>
      </c>
      <c r="L484" cm="1">
        <f t="array" ref="L484">_xlfn.IFS(K484="Small Family Size",1,K484="Normal Family Size",2,K484="Large Family Size",3)</f>
        <v>2</v>
      </c>
      <c r="M484" cm="1">
        <f t="array" ref="M484">_xlfn.IFS(G484="southwest",1,G484="northwest",2,G484="southeast",3,G484="northeast",4)</f>
        <v>2</v>
      </c>
      <c r="N484" t="str" cm="1">
        <f t="array" ref="N484">_xlfn.IFS(AND(E485&gt;=0,E485&lt;=2),"Normal Family Size",E485&gt;=3,"Large Family Size")</f>
        <v>Normal Family Size</v>
      </c>
      <c r="P484" t="str" cm="1">
        <f t="array" ref="P484">_xlfn.IFS(AND(E484=0,C484="female"),"Small Family Size Female",AND(E484=0,C484="male"),"Small Family Size Male",AND(E484&gt;=1,E484&lt;=2),"Normal Family Size",E484&gt;=3,"Large Family Size")</f>
        <v>Normal Family Size</v>
      </c>
      <c r="Q484" cm="1">
        <f t="array" ref="Q484">_xlfn.IFS(P484="Small Family Size Female",1,P484="Small Family Size Male",2,P484="Normal Family Size",3,P484="Large Family Size",4)</f>
        <v>3</v>
      </c>
      <c r="R484" t="str" cm="1">
        <f t="array" ref="R484">_xlfn.IFS(AND(E484=0,F484="yes"),"Small Family Size smoker",AND(E484=0,F484="no"),"Small Family Size non-smoker",AND(E484&gt;=1,E484&lt;=2),"Normal Family Size",E484&gt;=3,"Large Family Size")</f>
        <v>Normal Family Size</v>
      </c>
      <c r="S484" cm="1">
        <f t="array" ref="S484">_xlfn.IFS(R484="Small Family Size smoker",1,R484="Small Family Size non-smoker",2,R484="Normal Family Size",3,R484="Large Family Size",4)</f>
        <v>3</v>
      </c>
      <c r="T484" s="1" t="str">
        <f t="shared" si="14"/>
        <v>Below Average</v>
      </c>
      <c r="U484" s="2">
        <f t="shared" si="15"/>
        <v>0</v>
      </c>
      <c r="V484" t="str" cm="1">
        <f t="array" ref="V484">_xlfn.IFS(AND(K484="Small Family Size",U484=1),"SFS_AA",AND(K484="Small Family Size",U484=0),"SFS_BA",AND(K484="Normal Family Size",OR(U484=1,U484=0)),"NFS",AND(K484="Large Family Size",OR(U484=1,U484=0)),"LFS")</f>
        <v>NFS</v>
      </c>
      <c r="W484" cm="1">
        <f t="array" ref="W484">_xlfn.IFS(V484="SFS_BA",1,V484="SFS_AA",2,V484="NFS",3,V484="LFS",4)</f>
        <v>3</v>
      </c>
      <c r="Y484" s="1"/>
    </row>
    <row r="485" spans="1:25" x14ac:dyDescent="0.45">
      <c r="A485">
        <v>982</v>
      </c>
      <c r="B485">
        <v>40</v>
      </c>
      <c r="C485" t="s">
        <v>23</v>
      </c>
      <c r="D485">
        <v>29.4</v>
      </c>
      <c r="E485">
        <v>1</v>
      </c>
      <c r="F485" t="s">
        <v>24</v>
      </c>
      <c r="G485" t="s">
        <v>20</v>
      </c>
      <c r="H485">
        <v>6393.6</v>
      </c>
      <c r="I485" t="str" cm="1">
        <f t="array" ref="I485">_xlfn.IFS(D485&lt;18.5,"Underweight",AND(D485&gt;=18.5,D485&lt;=24.9),"Normal weight",AND(D485&gt;=25,D485&lt;=29.9),"Overweight",D485&gt;=30,"Obese")</f>
        <v>Overweight</v>
      </c>
      <c r="J485" cm="1">
        <f t="array" ref="J485">_xlfn.IFS(I485="Underweight",1,I485="Normal weight",2,I485="Overweight",3,I485="Obese",4)</f>
        <v>3</v>
      </c>
      <c r="K485" t="str" cm="1">
        <f t="array" ref="K485">_xlfn.IFS(E485=0,"Small Family Size",AND(E485&gt;=1,E485&lt;=2),"Normal Family Size",E485&gt;=3,"Large Family Size")</f>
        <v>Normal Family Size</v>
      </c>
      <c r="L485" cm="1">
        <f t="array" ref="L485">_xlfn.IFS(K485="Small Family Size",1,K485="Normal Family Size",2,K485="Large Family Size",3)</f>
        <v>2</v>
      </c>
      <c r="M485" cm="1">
        <f t="array" ref="M485">_xlfn.IFS(G485="southwest",1,G485="northwest",2,G485="southeast",3,G485="northeast",4)</f>
        <v>2</v>
      </c>
      <c r="N485" t="str" cm="1">
        <f t="array" ref="N485">_xlfn.IFS(AND(E486&gt;=0,E486&lt;=2),"Normal Family Size",E486&gt;=3,"Large Family Size")</f>
        <v>Normal Family Size</v>
      </c>
      <c r="P485" t="str" cm="1">
        <f t="array" ref="P485">_xlfn.IFS(AND(E485=0,C485="female"),"Small Family Size Female",AND(E485=0,C485="male"),"Small Family Size Male",AND(E485&gt;=1,E485&lt;=2),"Normal Family Size",E485&gt;=3,"Large Family Size")</f>
        <v>Normal Family Size</v>
      </c>
      <c r="Q485" cm="1">
        <f t="array" ref="Q485">_xlfn.IFS(P485="Small Family Size Female",1,P485="Small Family Size Male",2,P485="Normal Family Size",3,P485="Large Family Size",4)</f>
        <v>3</v>
      </c>
      <c r="R485" t="str" cm="1">
        <f t="array" ref="R485">_xlfn.IFS(AND(E485=0,F485="yes"),"Small Family Size smoker",AND(E485=0,F485="no"),"Small Family Size non-smoker",AND(E485&gt;=1,E485&lt;=2),"Normal Family Size",E485&gt;=3,"Large Family Size")</f>
        <v>Normal Family Size</v>
      </c>
      <c r="S485" cm="1">
        <f t="array" ref="S485">_xlfn.IFS(R485="Small Family Size smoker",1,R485="Small Family Size non-smoker",2,R485="Normal Family Size",3,R485="Large Family Size",4)</f>
        <v>3</v>
      </c>
      <c r="T485" s="1" t="str">
        <f t="shared" si="14"/>
        <v>Below Average</v>
      </c>
      <c r="U485" s="2">
        <f t="shared" si="15"/>
        <v>0</v>
      </c>
      <c r="V485" t="str" cm="1">
        <f t="array" ref="V485">_xlfn.IFS(AND(K485="Small Family Size",U485=1),"SFS_AA",AND(K485="Small Family Size",U485=0),"SFS_BA",AND(K485="Normal Family Size",OR(U485=1,U485=0)),"NFS",AND(K485="Large Family Size",OR(U485=1,U485=0)),"LFS")</f>
        <v>NFS</v>
      </c>
      <c r="W485" cm="1">
        <f t="array" ref="W485">_xlfn.IFS(V485="SFS_BA",1,V485="SFS_AA",2,V485="NFS",3,V485="LFS",4)</f>
        <v>3</v>
      </c>
      <c r="Y485" s="1"/>
    </row>
    <row r="486" spans="1:25" x14ac:dyDescent="0.45">
      <c r="A486">
        <v>980</v>
      </c>
      <c r="B486">
        <v>45</v>
      </c>
      <c r="C486" t="s">
        <v>23</v>
      </c>
      <c r="D486">
        <v>23.6</v>
      </c>
      <c r="E486">
        <v>2</v>
      </c>
      <c r="F486" t="s">
        <v>24</v>
      </c>
      <c r="G486" t="s">
        <v>22</v>
      </c>
      <c r="H486">
        <v>8603.82</v>
      </c>
      <c r="I486" t="str" cm="1">
        <f t="array" ref="I486">_xlfn.IFS(D486&lt;18.5,"Underweight",AND(D486&gt;=18.5,D486&lt;=24.9),"Normal weight",AND(D486&gt;=25,D486&lt;=29.9),"Overweight",D486&gt;=30,"Obese")</f>
        <v>Normal weight</v>
      </c>
      <c r="J486" cm="1">
        <f t="array" ref="J486">_xlfn.IFS(I486="Underweight",1,I486="Normal weight",2,I486="Overweight",3,I486="Obese",4)</f>
        <v>2</v>
      </c>
      <c r="K486" t="str" cm="1">
        <f t="array" ref="K486">_xlfn.IFS(E486=0,"Small Family Size",AND(E486&gt;=1,E486&lt;=2),"Normal Family Size",E486&gt;=3,"Large Family Size")</f>
        <v>Normal Family Size</v>
      </c>
      <c r="L486" cm="1">
        <f t="array" ref="L486">_xlfn.IFS(K486="Small Family Size",1,K486="Normal Family Size",2,K486="Large Family Size",3)</f>
        <v>2</v>
      </c>
      <c r="M486" cm="1">
        <f t="array" ref="M486">_xlfn.IFS(G486="southwest",1,G486="northwest",2,G486="southeast",3,G486="northeast",4)</f>
        <v>4</v>
      </c>
      <c r="N486" t="str" cm="1">
        <f t="array" ref="N486">_xlfn.IFS(AND(E487&gt;=0,E487&lt;=2),"Normal Family Size",E487&gt;=3,"Large Family Size")</f>
        <v>Normal Family Size</v>
      </c>
      <c r="P486" t="str" cm="1">
        <f t="array" ref="P486">_xlfn.IFS(AND(E486=0,C486="female"),"Small Family Size Female",AND(E486=0,C486="male"),"Small Family Size Male",AND(E486&gt;=1,E486&lt;=2),"Normal Family Size",E486&gt;=3,"Large Family Size")</f>
        <v>Normal Family Size</v>
      </c>
      <c r="Q486" cm="1">
        <f t="array" ref="Q486">_xlfn.IFS(P486="Small Family Size Female",1,P486="Small Family Size Male",2,P486="Normal Family Size",3,P486="Large Family Size",4)</f>
        <v>3</v>
      </c>
      <c r="R486" t="str" cm="1">
        <f t="array" ref="R486">_xlfn.IFS(AND(E486=0,F486="yes"),"Small Family Size smoker",AND(E486=0,F486="no"),"Small Family Size non-smoker",AND(E486&gt;=1,E486&lt;=2),"Normal Family Size",E486&gt;=3,"Large Family Size")</f>
        <v>Normal Family Size</v>
      </c>
      <c r="S486" cm="1">
        <f t="array" ref="S486">_xlfn.IFS(R486="Small Family Size smoker",1,R486="Small Family Size non-smoker",2,R486="Normal Family Size",3,R486="Large Family Size",4)</f>
        <v>3</v>
      </c>
      <c r="T486" s="1" t="str">
        <f t="shared" si="14"/>
        <v>Above Average</v>
      </c>
      <c r="U486" s="2">
        <f t="shared" si="15"/>
        <v>1</v>
      </c>
      <c r="V486" t="str" cm="1">
        <f t="array" ref="V486">_xlfn.IFS(AND(K486="Small Family Size",U486=1),"SFS_AA",AND(K486="Small Family Size",U486=0),"SFS_BA",AND(K486="Normal Family Size",OR(U486=1,U486=0)),"NFS",AND(K486="Large Family Size",OR(U486=1,U486=0)),"LFS")</f>
        <v>NFS</v>
      </c>
      <c r="W486" cm="1">
        <f t="array" ref="W486">_xlfn.IFS(V486="SFS_BA",1,V486="SFS_AA",2,V486="NFS",3,V486="LFS",4)</f>
        <v>3</v>
      </c>
      <c r="Y486" s="1"/>
    </row>
    <row r="487" spans="1:25" x14ac:dyDescent="0.45">
      <c r="A487">
        <v>979</v>
      </c>
      <c r="B487">
        <v>29</v>
      </c>
      <c r="C487" t="s">
        <v>23</v>
      </c>
      <c r="D487">
        <v>32.1</v>
      </c>
      <c r="E487">
        <v>2</v>
      </c>
      <c r="F487" t="s">
        <v>24</v>
      </c>
      <c r="G487" t="s">
        <v>20</v>
      </c>
      <c r="H487">
        <v>4433.92</v>
      </c>
      <c r="I487" t="str" cm="1">
        <f t="array" ref="I487">_xlfn.IFS(D487&lt;18.5,"Underweight",AND(D487&gt;=18.5,D487&lt;=24.9),"Normal weight",AND(D487&gt;=25,D487&lt;=29.9),"Overweight",D487&gt;=30,"Obese")</f>
        <v>Obese</v>
      </c>
      <c r="J487" cm="1">
        <f t="array" ref="J487">_xlfn.IFS(I487="Underweight",1,I487="Normal weight",2,I487="Overweight",3,I487="Obese",4)</f>
        <v>4</v>
      </c>
      <c r="K487" t="str" cm="1">
        <f t="array" ref="K487">_xlfn.IFS(E487=0,"Small Family Size",AND(E487&gt;=1,E487&lt;=2),"Normal Family Size",E487&gt;=3,"Large Family Size")</f>
        <v>Normal Family Size</v>
      </c>
      <c r="L487" cm="1">
        <f t="array" ref="L487">_xlfn.IFS(K487="Small Family Size",1,K487="Normal Family Size",2,K487="Large Family Size",3)</f>
        <v>2</v>
      </c>
      <c r="M487" cm="1">
        <f t="array" ref="M487">_xlfn.IFS(G487="southwest",1,G487="northwest",2,G487="southeast",3,G487="northeast",4)</f>
        <v>2</v>
      </c>
      <c r="N487" t="str" cm="1">
        <f t="array" ref="N487">_xlfn.IFS(AND(E488&gt;=0,E488&lt;=2),"Normal Family Size",E488&gt;=3,"Large Family Size")</f>
        <v>Normal Family Size</v>
      </c>
      <c r="P487" t="str" cm="1">
        <f t="array" ref="P487">_xlfn.IFS(AND(E487=0,C487="female"),"Small Family Size Female",AND(E487=0,C487="male"),"Small Family Size Male",AND(E487&gt;=1,E487&lt;=2),"Normal Family Size",E487&gt;=3,"Large Family Size")</f>
        <v>Normal Family Size</v>
      </c>
      <c r="Q487" cm="1">
        <f t="array" ref="Q487">_xlfn.IFS(P487="Small Family Size Female",1,P487="Small Family Size Male",2,P487="Normal Family Size",3,P487="Large Family Size",4)</f>
        <v>3</v>
      </c>
      <c r="R487" t="str" cm="1">
        <f t="array" ref="R487">_xlfn.IFS(AND(E487=0,F487="yes"),"Small Family Size smoker",AND(E487=0,F487="no"),"Small Family Size non-smoker",AND(E487&gt;=1,E487&lt;=2),"Normal Family Size",E487&gt;=3,"Large Family Size")</f>
        <v>Normal Family Size</v>
      </c>
      <c r="S487" cm="1">
        <f t="array" ref="S487">_xlfn.IFS(R487="Small Family Size smoker",1,R487="Small Family Size non-smoker",2,R487="Normal Family Size",3,R487="Large Family Size",4)</f>
        <v>3</v>
      </c>
      <c r="T487" s="1" t="str">
        <f t="shared" si="14"/>
        <v>Below Average</v>
      </c>
      <c r="U487" s="2">
        <f t="shared" si="15"/>
        <v>0</v>
      </c>
      <c r="V487" t="str" cm="1">
        <f t="array" ref="V487">_xlfn.IFS(AND(K487="Small Family Size",U487=1),"SFS_AA",AND(K487="Small Family Size",U487=0),"SFS_BA",AND(K487="Normal Family Size",OR(U487=1,U487=0)),"NFS",AND(K487="Large Family Size",OR(U487=1,U487=0)),"LFS")</f>
        <v>NFS</v>
      </c>
      <c r="W487" cm="1">
        <f t="array" ref="W487">_xlfn.IFS(V487="SFS_BA",1,V487="SFS_AA",2,V487="NFS",3,V487="LFS",4)</f>
        <v>3</v>
      </c>
      <c r="Y487" s="1"/>
    </row>
    <row r="488" spans="1:25" x14ac:dyDescent="0.45">
      <c r="A488">
        <v>978</v>
      </c>
      <c r="B488">
        <v>38</v>
      </c>
      <c r="C488" t="s">
        <v>23</v>
      </c>
      <c r="D488">
        <v>29.3</v>
      </c>
      <c r="E488">
        <v>2</v>
      </c>
      <c r="F488" t="s">
        <v>24</v>
      </c>
      <c r="G488" t="s">
        <v>20</v>
      </c>
      <c r="H488">
        <v>6457.84</v>
      </c>
      <c r="I488" t="str" cm="1">
        <f t="array" ref="I488">_xlfn.IFS(D488&lt;18.5,"Underweight",AND(D488&gt;=18.5,D488&lt;=24.9),"Normal weight",AND(D488&gt;=25,D488&lt;=29.9),"Overweight",D488&gt;=30,"Obese")</f>
        <v>Overweight</v>
      </c>
      <c r="J488" cm="1">
        <f t="array" ref="J488">_xlfn.IFS(I488="Underweight",1,I488="Normal weight",2,I488="Overweight",3,I488="Obese",4)</f>
        <v>3</v>
      </c>
      <c r="K488" t="str" cm="1">
        <f t="array" ref="K488">_xlfn.IFS(E488=0,"Small Family Size",AND(E488&gt;=1,E488&lt;=2),"Normal Family Size",E488&gt;=3,"Large Family Size")</f>
        <v>Normal Family Size</v>
      </c>
      <c r="L488" cm="1">
        <f t="array" ref="L488">_xlfn.IFS(K488="Small Family Size",1,K488="Normal Family Size",2,K488="Large Family Size",3)</f>
        <v>2</v>
      </c>
      <c r="M488" cm="1">
        <f t="array" ref="M488">_xlfn.IFS(G488="southwest",1,G488="northwest",2,G488="southeast",3,G488="northeast",4)</f>
        <v>2</v>
      </c>
      <c r="N488" t="str" cm="1">
        <f t="array" ref="N488">_xlfn.IFS(AND(E489&gt;=0,E489&lt;=2),"Normal Family Size",E489&gt;=3,"Large Family Size")</f>
        <v>Normal Family Size</v>
      </c>
      <c r="P488" t="str" cm="1">
        <f t="array" ref="P488">_xlfn.IFS(AND(E488=0,C488="female"),"Small Family Size Female",AND(E488=0,C488="male"),"Small Family Size Male",AND(E488&gt;=1,E488&lt;=2),"Normal Family Size",E488&gt;=3,"Large Family Size")</f>
        <v>Normal Family Size</v>
      </c>
      <c r="Q488" cm="1">
        <f t="array" ref="Q488">_xlfn.IFS(P488="Small Family Size Female",1,P488="Small Family Size Male",2,P488="Normal Family Size",3,P488="Large Family Size",4)</f>
        <v>3</v>
      </c>
      <c r="R488" t="str" cm="1">
        <f t="array" ref="R488">_xlfn.IFS(AND(E488=0,F488="yes"),"Small Family Size smoker",AND(E488=0,F488="no"),"Small Family Size non-smoker",AND(E488&gt;=1,E488&lt;=2),"Normal Family Size",E488&gt;=3,"Large Family Size")</f>
        <v>Normal Family Size</v>
      </c>
      <c r="S488" cm="1">
        <f t="array" ref="S488">_xlfn.IFS(R488="Small Family Size smoker",1,R488="Small Family Size non-smoker",2,R488="Normal Family Size",3,R488="Large Family Size",4)</f>
        <v>3</v>
      </c>
      <c r="T488" s="1" t="str">
        <f t="shared" si="14"/>
        <v>Below Average</v>
      </c>
      <c r="U488" s="2">
        <f t="shared" si="15"/>
        <v>0</v>
      </c>
      <c r="V488" t="str" cm="1">
        <f t="array" ref="V488">_xlfn.IFS(AND(K488="Small Family Size",U488=1),"SFS_AA",AND(K488="Small Family Size",U488=0),"SFS_BA",AND(K488="Normal Family Size",OR(U488=1,U488=0)),"NFS",AND(K488="Large Family Size",OR(U488=1,U488=0)),"LFS")</f>
        <v>NFS</v>
      </c>
      <c r="W488" cm="1">
        <f t="array" ref="W488">_xlfn.IFS(V488="SFS_BA",1,V488="SFS_AA",2,V488="NFS",3,V488="LFS",4)</f>
        <v>3</v>
      </c>
      <c r="Y488" s="1"/>
    </row>
    <row r="489" spans="1:25" x14ac:dyDescent="0.45">
      <c r="A489">
        <v>977</v>
      </c>
      <c r="B489">
        <v>32</v>
      </c>
      <c r="C489" t="s">
        <v>23</v>
      </c>
      <c r="D489">
        <v>35.200000000000003</v>
      </c>
      <c r="E489">
        <v>2</v>
      </c>
      <c r="F489" t="s">
        <v>24</v>
      </c>
      <c r="G489" t="s">
        <v>19</v>
      </c>
      <c r="H489">
        <v>4670.6400000000003</v>
      </c>
      <c r="I489" t="str" cm="1">
        <f t="array" ref="I489">_xlfn.IFS(D489&lt;18.5,"Underweight",AND(D489&gt;=18.5,D489&lt;=24.9),"Normal weight",AND(D489&gt;=25,D489&lt;=29.9),"Overweight",D489&gt;=30,"Obese")</f>
        <v>Obese</v>
      </c>
      <c r="J489" cm="1">
        <f t="array" ref="J489">_xlfn.IFS(I489="Underweight",1,I489="Normal weight",2,I489="Overweight",3,I489="Obese",4)</f>
        <v>4</v>
      </c>
      <c r="K489" t="str" cm="1">
        <f t="array" ref="K489">_xlfn.IFS(E489=0,"Small Family Size",AND(E489&gt;=1,E489&lt;=2),"Normal Family Size",E489&gt;=3,"Large Family Size")</f>
        <v>Normal Family Size</v>
      </c>
      <c r="L489" cm="1">
        <f t="array" ref="L489">_xlfn.IFS(K489="Small Family Size",1,K489="Normal Family Size",2,K489="Large Family Size",3)</f>
        <v>2</v>
      </c>
      <c r="M489" cm="1">
        <f t="array" ref="M489">_xlfn.IFS(G489="southwest",1,G489="northwest",2,G489="southeast",3,G489="northeast",4)</f>
        <v>1</v>
      </c>
      <c r="N489" t="str" cm="1">
        <f t="array" ref="N489">_xlfn.IFS(AND(E490&gt;=0,E490&lt;=2),"Normal Family Size",E490&gt;=3,"Large Family Size")</f>
        <v>Normal Family Size</v>
      </c>
      <c r="P489" t="str" cm="1">
        <f t="array" ref="P489">_xlfn.IFS(AND(E489=0,C489="female"),"Small Family Size Female",AND(E489=0,C489="male"),"Small Family Size Male",AND(E489&gt;=1,E489&lt;=2),"Normal Family Size",E489&gt;=3,"Large Family Size")</f>
        <v>Normal Family Size</v>
      </c>
      <c r="Q489" cm="1">
        <f t="array" ref="Q489">_xlfn.IFS(P489="Small Family Size Female",1,P489="Small Family Size Male",2,P489="Normal Family Size",3,P489="Large Family Size",4)</f>
        <v>3</v>
      </c>
      <c r="R489" t="str" cm="1">
        <f t="array" ref="R489">_xlfn.IFS(AND(E489=0,F489="yes"),"Small Family Size smoker",AND(E489=0,F489="no"),"Small Family Size non-smoker",AND(E489&gt;=1,E489&lt;=2),"Normal Family Size",E489&gt;=3,"Large Family Size")</f>
        <v>Normal Family Size</v>
      </c>
      <c r="S489" cm="1">
        <f t="array" ref="S489">_xlfn.IFS(R489="Small Family Size smoker",1,R489="Small Family Size non-smoker",2,R489="Normal Family Size",3,R489="Large Family Size",4)</f>
        <v>3</v>
      </c>
      <c r="T489" s="1" t="str">
        <f t="shared" si="14"/>
        <v>Below Average</v>
      </c>
      <c r="U489" s="2">
        <f t="shared" si="15"/>
        <v>0</v>
      </c>
      <c r="V489" t="str" cm="1">
        <f t="array" ref="V489">_xlfn.IFS(AND(K489="Small Family Size",U489=1),"SFS_AA",AND(K489="Small Family Size",U489=0),"SFS_BA",AND(K489="Normal Family Size",OR(U489=1,U489=0)),"NFS",AND(K489="Large Family Size",OR(U489=1,U489=0)),"LFS")</f>
        <v>NFS</v>
      </c>
      <c r="W489" cm="1">
        <f t="array" ref="W489">_xlfn.IFS(V489="SFS_BA",1,V489="SFS_AA",2,V489="NFS",3,V489="LFS",4)</f>
        <v>3</v>
      </c>
      <c r="Y489" s="1"/>
    </row>
    <row r="490" spans="1:25" x14ac:dyDescent="0.45">
      <c r="A490">
        <v>975</v>
      </c>
      <c r="B490">
        <v>34</v>
      </c>
      <c r="C490" t="s">
        <v>23</v>
      </c>
      <c r="D490">
        <v>42.1</v>
      </c>
      <c r="E490">
        <v>2</v>
      </c>
      <c r="F490" t="s">
        <v>24</v>
      </c>
      <c r="G490" t="s">
        <v>21</v>
      </c>
      <c r="H490">
        <v>5124.1899999999996</v>
      </c>
      <c r="I490" t="str" cm="1">
        <f t="array" ref="I490">_xlfn.IFS(D490&lt;18.5,"Underweight",AND(D490&gt;=18.5,D490&lt;=24.9),"Normal weight",AND(D490&gt;=25,D490&lt;=29.9),"Overweight",D490&gt;=30,"Obese")</f>
        <v>Obese</v>
      </c>
      <c r="J490" cm="1">
        <f t="array" ref="J490">_xlfn.IFS(I490="Underweight",1,I490="Normal weight",2,I490="Overweight",3,I490="Obese",4)</f>
        <v>4</v>
      </c>
      <c r="K490" t="str" cm="1">
        <f t="array" ref="K490">_xlfn.IFS(E490=0,"Small Family Size",AND(E490&gt;=1,E490&lt;=2),"Normal Family Size",E490&gt;=3,"Large Family Size")</f>
        <v>Normal Family Size</v>
      </c>
      <c r="L490" cm="1">
        <f t="array" ref="L490">_xlfn.IFS(K490="Small Family Size",1,K490="Normal Family Size",2,K490="Large Family Size",3)</f>
        <v>2</v>
      </c>
      <c r="M490" cm="1">
        <f t="array" ref="M490">_xlfn.IFS(G490="southwest",1,G490="northwest",2,G490="southeast",3,G490="northeast",4)</f>
        <v>3</v>
      </c>
      <c r="N490" t="str" cm="1">
        <f t="array" ref="N490">_xlfn.IFS(AND(E491&gt;=0,E491&lt;=2),"Normal Family Size",E491&gt;=3,"Large Family Size")</f>
        <v>Normal Family Size</v>
      </c>
      <c r="P490" t="str" cm="1">
        <f t="array" ref="P490">_xlfn.IFS(AND(E490=0,C490="female"),"Small Family Size Female",AND(E490=0,C490="male"),"Small Family Size Male",AND(E490&gt;=1,E490&lt;=2),"Normal Family Size",E490&gt;=3,"Large Family Size")</f>
        <v>Normal Family Size</v>
      </c>
      <c r="Q490" cm="1">
        <f t="array" ref="Q490">_xlfn.IFS(P490="Small Family Size Female",1,P490="Small Family Size Male",2,P490="Normal Family Size",3,P490="Large Family Size",4)</f>
        <v>3</v>
      </c>
      <c r="R490" t="str" cm="1">
        <f t="array" ref="R490">_xlfn.IFS(AND(E490=0,F490="yes"),"Small Family Size smoker",AND(E490=0,F490="no"),"Small Family Size non-smoker",AND(E490&gt;=1,E490&lt;=2),"Normal Family Size",E490&gt;=3,"Large Family Size")</f>
        <v>Normal Family Size</v>
      </c>
      <c r="S490" cm="1">
        <f t="array" ref="S490">_xlfn.IFS(R490="Small Family Size smoker",1,R490="Small Family Size non-smoker",2,R490="Normal Family Size",3,R490="Large Family Size",4)</f>
        <v>3</v>
      </c>
      <c r="T490" s="1" t="str">
        <f t="shared" si="14"/>
        <v>Below Average</v>
      </c>
      <c r="U490" s="2">
        <f t="shared" si="15"/>
        <v>0</v>
      </c>
      <c r="V490" t="str" cm="1">
        <f t="array" ref="V490">_xlfn.IFS(AND(K490="Small Family Size",U490=1),"SFS_AA",AND(K490="Small Family Size",U490=0),"SFS_BA",AND(K490="Normal Family Size",OR(U490=1,U490=0)),"NFS",AND(K490="Large Family Size",OR(U490=1,U490=0)),"LFS")</f>
        <v>NFS</v>
      </c>
      <c r="W490" cm="1">
        <f t="array" ref="W490">_xlfn.IFS(V490="SFS_BA",1,V490="SFS_AA",2,V490="NFS",3,V490="LFS",4)</f>
        <v>3</v>
      </c>
      <c r="Y490" s="1"/>
    </row>
    <row r="491" spans="1:25" x14ac:dyDescent="0.45">
      <c r="A491">
        <v>973</v>
      </c>
      <c r="B491">
        <v>55</v>
      </c>
      <c r="C491" t="s">
        <v>23</v>
      </c>
      <c r="D491">
        <v>21.5</v>
      </c>
      <c r="E491">
        <v>1</v>
      </c>
      <c r="F491" t="s">
        <v>24</v>
      </c>
      <c r="G491" t="s">
        <v>19</v>
      </c>
      <c r="H491">
        <v>10791.96</v>
      </c>
      <c r="I491" t="str" cm="1">
        <f t="array" ref="I491">_xlfn.IFS(D491&lt;18.5,"Underweight",AND(D491&gt;=18.5,D491&lt;=24.9),"Normal weight",AND(D491&gt;=25,D491&lt;=29.9),"Overweight",D491&gt;=30,"Obese")</f>
        <v>Normal weight</v>
      </c>
      <c r="J491" cm="1">
        <f t="array" ref="J491">_xlfn.IFS(I491="Underweight",1,I491="Normal weight",2,I491="Overweight",3,I491="Obese",4)</f>
        <v>2</v>
      </c>
      <c r="K491" t="str" cm="1">
        <f t="array" ref="K491">_xlfn.IFS(E491=0,"Small Family Size",AND(E491&gt;=1,E491&lt;=2),"Normal Family Size",E491&gt;=3,"Large Family Size")</f>
        <v>Normal Family Size</v>
      </c>
      <c r="L491" cm="1">
        <f t="array" ref="L491">_xlfn.IFS(K491="Small Family Size",1,K491="Normal Family Size",2,K491="Large Family Size",3)</f>
        <v>2</v>
      </c>
      <c r="M491" cm="1">
        <f t="array" ref="M491">_xlfn.IFS(G491="southwest",1,G491="northwest",2,G491="southeast",3,G491="northeast",4)</f>
        <v>1</v>
      </c>
      <c r="N491" t="str" cm="1">
        <f t="array" ref="N491">_xlfn.IFS(AND(E492&gt;=0,E492&lt;=2),"Normal Family Size",E492&gt;=3,"Large Family Size")</f>
        <v>Normal Family Size</v>
      </c>
      <c r="P491" t="str" cm="1">
        <f t="array" ref="P491">_xlfn.IFS(AND(E491=0,C491="female"),"Small Family Size Female",AND(E491=0,C491="male"),"Small Family Size Male",AND(E491&gt;=1,E491&lt;=2),"Normal Family Size",E491&gt;=3,"Large Family Size")</f>
        <v>Normal Family Size</v>
      </c>
      <c r="Q491" cm="1">
        <f t="array" ref="Q491">_xlfn.IFS(P491="Small Family Size Female",1,P491="Small Family Size Male",2,P491="Normal Family Size",3,P491="Large Family Size",4)</f>
        <v>3</v>
      </c>
      <c r="R491" t="str" cm="1">
        <f t="array" ref="R491">_xlfn.IFS(AND(E491=0,F491="yes"),"Small Family Size smoker",AND(E491=0,F491="no"),"Small Family Size non-smoker",AND(E491&gt;=1,E491&lt;=2),"Normal Family Size",E491&gt;=3,"Large Family Size")</f>
        <v>Normal Family Size</v>
      </c>
      <c r="S491" cm="1">
        <f t="array" ref="S491">_xlfn.IFS(R491="Small Family Size smoker",1,R491="Small Family Size non-smoker",2,R491="Normal Family Size",3,R491="Large Family Size",4)</f>
        <v>3</v>
      </c>
      <c r="T491" s="1" t="str">
        <f t="shared" si="14"/>
        <v>Above Average</v>
      </c>
      <c r="U491" s="2">
        <f t="shared" si="15"/>
        <v>1</v>
      </c>
      <c r="V491" t="str" cm="1">
        <f t="array" ref="V491">_xlfn.IFS(AND(K491="Small Family Size",U491=1),"SFS_AA",AND(K491="Small Family Size",U491=0),"SFS_BA",AND(K491="Normal Family Size",OR(U491=1,U491=0)),"NFS",AND(K491="Large Family Size",OR(U491=1,U491=0)),"LFS")</f>
        <v>NFS</v>
      </c>
      <c r="W491" cm="1">
        <f t="array" ref="W491">_xlfn.IFS(V491="SFS_BA",1,V491="SFS_AA",2,V491="NFS",3,V491="LFS",4)</f>
        <v>3</v>
      </c>
      <c r="Y491" s="1"/>
    </row>
    <row r="492" spans="1:25" x14ac:dyDescent="0.45">
      <c r="A492">
        <v>971</v>
      </c>
      <c r="B492">
        <v>50</v>
      </c>
      <c r="C492" t="s">
        <v>23</v>
      </c>
      <c r="D492">
        <v>32.299999999999997</v>
      </c>
      <c r="E492">
        <v>2</v>
      </c>
      <c r="F492" t="s">
        <v>24</v>
      </c>
      <c r="G492" t="s">
        <v>19</v>
      </c>
      <c r="H492">
        <v>9630.4</v>
      </c>
      <c r="I492" t="str" cm="1">
        <f t="array" ref="I492">_xlfn.IFS(D492&lt;18.5,"Underweight",AND(D492&gt;=18.5,D492&lt;=24.9),"Normal weight",AND(D492&gt;=25,D492&lt;=29.9),"Overweight",D492&gt;=30,"Obese")</f>
        <v>Obese</v>
      </c>
      <c r="J492" cm="1">
        <f t="array" ref="J492">_xlfn.IFS(I492="Underweight",1,I492="Normal weight",2,I492="Overweight",3,I492="Obese",4)</f>
        <v>4</v>
      </c>
      <c r="K492" t="str" cm="1">
        <f t="array" ref="K492">_xlfn.IFS(E492=0,"Small Family Size",AND(E492&gt;=1,E492&lt;=2),"Normal Family Size",E492&gt;=3,"Large Family Size")</f>
        <v>Normal Family Size</v>
      </c>
      <c r="L492" cm="1">
        <f t="array" ref="L492">_xlfn.IFS(K492="Small Family Size",1,K492="Normal Family Size",2,K492="Large Family Size",3)</f>
        <v>2</v>
      </c>
      <c r="M492" cm="1">
        <f t="array" ref="M492">_xlfn.IFS(G492="southwest",1,G492="northwest",2,G492="southeast",3,G492="northeast",4)</f>
        <v>1</v>
      </c>
      <c r="N492" t="str" cm="1">
        <f t="array" ref="N492">_xlfn.IFS(AND(E493&gt;=0,E493&lt;=2),"Normal Family Size",E493&gt;=3,"Large Family Size")</f>
        <v>Normal Family Size</v>
      </c>
      <c r="P492" t="str" cm="1">
        <f t="array" ref="P492">_xlfn.IFS(AND(E492=0,C492="female"),"Small Family Size Female",AND(E492=0,C492="male"),"Small Family Size Male",AND(E492&gt;=1,E492&lt;=2),"Normal Family Size",E492&gt;=3,"Large Family Size")</f>
        <v>Normal Family Size</v>
      </c>
      <c r="Q492" cm="1">
        <f t="array" ref="Q492">_xlfn.IFS(P492="Small Family Size Female",1,P492="Small Family Size Male",2,P492="Normal Family Size",3,P492="Large Family Size",4)</f>
        <v>3</v>
      </c>
      <c r="R492" t="str" cm="1">
        <f t="array" ref="R492">_xlfn.IFS(AND(E492=0,F492="yes"),"Small Family Size smoker",AND(E492=0,F492="no"),"Small Family Size non-smoker",AND(E492&gt;=1,E492&lt;=2),"Normal Family Size",E492&gt;=3,"Large Family Size")</f>
        <v>Normal Family Size</v>
      </c>
      <c r="S492" cm="1">
        <f t="array" ref="S492">_xlfn.IFS(R492="Small Family Size smoker",1,R492="Small Family Size non-smoker",2,R492="Normal Family Size",3,R492="Large Family Size",4)</f>
        <v>3</v>
      </c>
      <c r="T492" s="1" t="str">
        <f t="shared" si="14"/>
        <v>Above Average</v>
      </c>
      <c r="U492" s="2">
        <f t="shared" si="15"/>
        <v>1</v>
      </c>
      <c r="V492" t="str" cm="1">
        <f t="array" ref="V492">_xlfn.IFS(AND(K492="Small Family Size",U492=1),"SFS_AA",AND(K492="Small Family Size",U492=0),"SFS_BA",AND(K492="Normal Family Size",OR(U492=1,U492=0)),"NFS",AND(K492="Large Family Size",OR(U492=1,U492=0)),"LFS")</f>
        <v>NFS</v>
      </c>
      <c r="W492" cm="1">
        <f t="array" ref="W492">_xlfn.IFS(V492="SFS_BA",1,V492="SFS_AA",2,V492="NFS",3,V492="LFS",4)</f>
        <v>3</v>
      </c>
      <c r="Y492" s="1"/>
    </row>
    <row r="493" spans="1:25" x14ac:dyDescent="0.45">
      <c r="A493">
        <v>970</v>
      </c>
      <c r="B493">
        <v>39</v>
      </c>
      <c r="C493" t="s">
        <v>23</v>
      </c>
      <c r="D493">
        <v>32.299999999999997</v>
      </c>
      <c r="E493">
        <v>2</v>
      </c>
      <c r="F493" t="s">
        <v>24</v>
      </c>
      <c r="G493" t="s">
        <v>21</v>
      </c>
      <c r="H493">
        <v>6338.08</v>
      </c>
      <c r="I493" t="str" cm="1">
        <f t="array" ref="I493">_xlfn.IFS(D493&lt;18.5,"Underweight",AND(D493&gt;=18.5,D493&lt;=24.9),"Normal weight",AND(D493&gt;=25,D493&lt;=29.9),"Overweight",D493&gt;=30,"Obese")</f>
        <v>Obese</v>
      </c>
      <c r="J493" cm="1">
        <f t="array" ref="J493">_xlfn.IFS(I493="Underweight",1,I493="Normal weight",2,I493="Overweight",3,I493="Obese",4)</f>
        <v>4</v>
      </c>
      <c r="K493" t="str" cm="1">
        <f t="array" ref="K493">_xlfn.IFS(E493=0,"Small Family Size",AND(E493&gt;=1,E493&lt;=2),"Normal Family Size",E493&gt;=3,"Large Family Size")</f>
        <v>Normal Family Size</v>
      </c>
      <c r="L493" cm="1">
        <f t="array" ref="L493">_xlfn.IFS(K493="Small Family Size",1,K493="Normal Family Size",2,K493="Large Family Size",3)</f>
        <v>2</v>
      </c>
      <c r="M493" cm="1">
        <f t="array" ref="M493">_xlfn.IFS(G493="southwest",1,G493="northwest",2,G493="southeast",3,G493="northeast",4)</f>
        <v>3</v>
      </c>
      <c r="N493" t="str" cm="1">
        <f t="array" ref="N493">_xlfn.IFS(AND(E494&gt;=0,E494&lt;=2),"Normal Family Size",E494&gt;=3,"Large Family Size")</f>
        <v>Normal Family Size</v>
      </c>
      <c r="P493" t="str" cm="1">
        <f t="array" ref="P493">_xlfn.IFS(AND(E493=0,C493="female"),"Small Family Size Female",AND(E493=0,C493="male"),"Small Family Size Male",AND(E493&gt;=1,E493&lt;=2),"Normal Family Size",E493&gt;=3,"Large Family Size")</f>
        <v>Normal Family Size</v>
      </c>
      <c r="Q493" cm="1">
        <f t="array" ref="Q493">_xlfn.IFS(P493="Small Family Size Female",1,P493="Small Family Size Male",2,P493="Normal Family Size",3,P493="Large Family Size",4)</f>
        <v>3</v>
      </c>
      <c r="R493" t="str" cm="1">
        <f t="array" ref="R493">_xlfn.IFS(AND(E493=0,F493="yes"),"Small Family Size smoker",AND(E493=0,F493="no"),"Small Family Size non-smoker",AND(E493&gt;=1,E493&lt;=2),"Normal Family Size",E493&gt;=3,"Large Family Size")</f>
        <v>Normal Family Size</v>
      </c>
      <c r="S493" cm="1">
        <f t="array" ref="S493">_xlfn.IFS(R493="Small Family Size smoker",1,R493="Small Family Size non-smoker",2,R493="Normal Family Size",3,R493="Large Family Size",4)</f>
        <v>3</v>
      </c>
      <c r="T493" s="1" t="str">
        <f t="shared" si="14"/>
        <v>Below Average</v>
      </c>
      <c r="U493" s="2">
        <f t="shared" si="15"/>
        <v>0</v>
      </c>
      <c r="V493" t="str" cm="1">
        <f t="array" ref="V493">_xlfn.IFS(AND(K493="Small Family Size",U493=1),"SFS_AA",AND(K493="Small Family Size",U493=0),"SFS_BA",AND(K493="Normal Family Size",OR(U493=1,U493=0)),"NFS",AND(K493="Large Family Size",OR(U493=1,U493=0)),"LFS")</f>
        <v>NFS</v>
      </c>
      <c r="W493" cm="1">
        <f t="array" ref="W493">_xlfn.IFS(V493="SFS_BA",1,V493="SFS_AA",2,V493="NFS",3,V493="LFS",4)</f>
        <v>3</v>
      </c>
      <c r="Y493" s="1"/>
    </row>
    <row r="494" spans="1:25" x14ac:dyDescent="0.45">
      <c r="A494">
        <v>969</v>
      </c>
      <c r="B494">
        <v>50</v>
      </c>
      <c r="C494" t="s">
        <v>23</v>
      </c>
      <c r="D494">
        <v>37.1</v>
      </c>
      <c r="E494">
        <v>1</v>
      </c>
      <c r="F494" t="s">
        <v>24</v>
      </c>
      <c r="G494" t="s">
        <v>21</v>
      </c>
      <c r="H494">
        <v>9048.0300000000007</v>
      </c>
      <c r="I494" t="str" cm="1">
        <f t="array" ref="I494">_xlfn.IFS(D494&lt;18.5,"Underweight",AND(D494&gt;=18.5,D494&lt;=24.9),"Normal weight",AND(D494&gt;=25,D494&lt;=29.9),"Overweight",D494&gt;=30,"Obese")</f>
        <v>Obese</v>
      </c>
      <c r="J494" cm="1">
        <f t="array" ref="J494">_xlfn.IFS(I494="Underweight",1,I494="Normal weight",2,I494="Overweight",3,I494="Obese",4)</f>
        <v>4</v>
      </c>
      <c r="K494" t="str" cm="1">
        <f t="array" ref="K494">_xlfn.IFS(E494=0,"Small Family Size",AND(E494&gt;=1,E494&lt;=2),"Normal Family Size",E494&gt;=3,"Large Family Size")</f>
        <v>Normal Family Size</v>
      </c>
      <c r="L494" cm="1">
        <f t="array" ref="L494">_xlfn.IFS(K494="Small Family Size",1,K494="Normal Family Size",2,K494="Large Family Size",3)</f>
        <v>2</v>
      </c>
      <c r="M494" cm="1">
        <f t="array" ref="M494">_xlfn.IFS(G494="southwest",1,G494="northwest",2,G494="southeast",3,G494="northeast",4)</f>
        <v>3</v>
      </c>
      <c r="N494" t="str" cm="1">
        <f t="array" ref="N494">_xlfn.IFS(AND(E495&gt;=0,E495&lt;=2),"Normal Family Size",E495&gt;=3,"Large Family Size")</f>
        <v>Normal Family Size</v>
      </c>
      <c r="P494" t="str" cm="1">
        <f t="array" ref="P494">_xlfn.IFS(AND(E494=0,C494="female"),"Small Family Size Female",AND(E494=0,C494="male"),"Small Family Size Male",AND(E494&gt;=1,E494&lt;=2),"Normal Family Size",E494&gt;=3,"Large Family Size")</f>
        <v>Normal Family Size</v>
      </c>
      <c r="Q494" cm="1">
        <f t="array" ref="Q494">_xlfn.IFS(P494="Small Family Size Female",1,P494="Small Family Size Male",2,P494="Normal Family Size",3,P494="Large Family Size",4)</f>
        <v>3</v>
      </c>
      <c r="R494" t="str" cm="1">
        <f t="array" ref="R494">_xlfn.IFS(AND(E494=0,F494="yes"),"Small Family Size smoker",AND(E494=0,F494="no"),"Small Family Size non-smoker",AND(E494&gt;=1,E494&lt;=2),"Normal Family Size",E494&gt;=3,"Large Family Size")</f>
        <v>Normal Family Size</v>
      </c>
      <c r="S494" cm="1">
        <f t="array" ref="S494">_xlfn.IFS(R494="Small Family Size smoker",1,R494="Small Family Size non-smoker",2,R494="Normal Family Size",3,R494="Large Family Size",4)</f>
        <v>3</v>
      </c>
      <c r="T494" s="1" t="str">
        <f t="shared" si="14"/>
        <v>Above Average</v>
      </c>
      <c r="U494" s="2">
        <f t="shared" si="15"/>
        <v>1</v>
      </c>
      <c r="V494" t="str" cm="1">
        <f t="array" ref="V494">_xlfn.IFS(AND(K494="Small Family Size",U494=1),"SFS_AA",AND(K494="Small Family Size",U494=0),"SFS_BA",AND(K494="Normal Family Size",OR(U494=1,U494=0)),"NFS",AND(K494="Large Family Size",OR(U494=1,U494=0)),"LFS")</f>
        <v>NFS</v>
      </c>
      <c r="W494" cm="1">
        <f t="array" ref="W494">_xlfn.IFS(V494="SFS_BA",1,V494="SFS_AA",2,V494="NFS",3,V494="LFS",4)</f>
        <v>3</v>
      </c>
      <c r="Y494" s="1"/>
    </row>
    <row r="495" spans="1:25" x14ac:dyDescent="0.45">
      <c r="A495">
        <v>967</v>
      </c>
      <c r="B495">
        <v>27</v>
      </c>
      <c r="C495" t="s">
        <v>23</v>
      </c>
      <c r="D495">
        <v>45.9</v>
      </c>
      <c r="E495">
        <v>2</v>
      </c>
      <c r="F495" t="s">
        <v>24</v>
      </c>
      <c r="G495" t="s">
        <v>19</v>
      </c>
      <c r="H495">
        <v>3693.43</v>
      </c>
      <c r="I495" t="str" cm="1">
        <f t="array" ref="I495">_xlfn.IFS(D495&lt;18.5,"Underweight",AND(D495&gt;=18.5,D495&lt;=24.9),"Normal weight",AND(D495&gt;=25,D495&lt;=29.9),"Overweight",D495&gt;=30,"Obese")</f>
        <v>Obese</v>
      </c>
      <c r="J495" cm="1">
        <f t="array" ref="J495">_xlfn.IFS(I495="Underweight",1,I495="Normal weight",2,I495="Overweight",3,I495="Obese",4)</f>
        <v>4</v>
      </c>
      <c r="K495" t="str" cm="1">
        <f t="array" ref="K495">_xlfn.IFS(E495=0,"Small Family Size",AND(E495&gt;=1,E495&lt;=2),"Normal Family Size",E495&gt;=3,"Large Family Size")</f>
        <v>Normal Family Size</v>
      </c>
      <c r="L495" cm="1">
        <f t="array" ref="L495">_xlfn.IFS(K495="Small Family Size",1,K495="Normal Family Size",2,K495="Large Family Size",3)</f>
        <v>2</v>
      </c>
      <c r="M495" cm="1">
        <f t="array" ref="M495">_xlfn.IFS(G495="southwest",1,G495="northwest",2,G495="southeast",3,G495="northeast",4)</f>
        <v>1</v>
      </c>
      <c r="N495" t="str" cm="1">
        <f t="array" ref="N495">_xlfn.IFS(AND(E496&gt;=0,E496&lt;=2),"Normal Family Size",E496&gt;=3,"Large Family Size")</f>
        <v>Normal Family Size</v>
      </c>
      <c r="P495" t="str" cm="1">
        <f t="array" ref="P495">_xlfn.IFS(AND(E495=0,C495="female"),"Small Family Size Female",AND(E495=0,C495="male"),"Small Family Size Male",AND(E495&gt;=1,E495&lt;=2),"Normal Family Size",E495&gt;=3,"Large Family Size")</f>
        <v>Normal Family Size</v>
      </c>
      <c r="Q495" cm="1">
        <f t="array" ref="Q495">_xlfn.IFS(P495="Small Family Size Female",1,P495="Small Family Size Male",2,P495="Normal Family Size",3,P495="Large Family Size",4)</f>
        <v>3</v>
      </c>
      <c r="R495" t="str" cm="1">
        <f t="array" ref="R495">_xlfn.IFS(AND(E495=0,F495="yes"),"Small Family Size smoker",AND(E495=0,F495="no"),"Small Family Size non-smoker",AND(E495&gt;=1,E495&lt;=2),"Normal Family Size",E495&gt;=3,"Large Family Size")</f>
        <v>Normal Family Size</v>
      </c>
      <c r="S495" cm="1">
        <f t="array" ref="S495">_xlfn.IFS(R495="Small Family Size smoker",1,R495="Small Family Size non-smoker",2,R495="Normal Family Size",3,R495="Large Family Size",4)</f>
        <v>3</v>
      </c>
      <c r="T495" s="1" t="str">
        <f t="shared" si="14"/>
        <v>Below Average</v>
      </c>
      <c r="U495" s="2">
        <f t="shared" si="15"/>
        <v>0</v>
      </c>
      <c r="V495" t="str" cm="1">
        <f t="array" ref="V495">_xlfn.IFS(AND(K495="Small Family Size",U495=1),"SFS_AA",AND(K495="Small Family Size",U495=0),"SFS_BA",AND(K495="Normal Family Size",OR(U495=1,U495=0)),"NFS",AND(K495="Large Family Size",OR(U495=1,U495=0)),"LFS")</f>
        <v>NFS</v>
      </c>
      <c r="W495" cm="1">
        <f t="array" ref="W495">_xlfn.IFS(V495="SFS_BA",1,V495="SFS_AA",2,V495="NFS",3,V495="LFS",4)</f>
        <v>3</v>
      </c>
      <c r="Y495" s="1"/>
    </row>
    <row r="496" spans="1:25" x14ac:dyDescent="0.45">
      <c r="A496">
        <v>966</v>
      </c>
      <c r="B496">
        <v>34</v>
      </c>
      <c r="C496" t="s">
        <v>23</v>
      </c>
      <c r="D496">
        <v>32.799999999999997</v>
      </c>
      <c r="E496">
        <v>1</v>
      </c>
      <c r="F496" t="s">
        <v>24</v>
      </c>
      <c r="G496" t="s">
        <v>19</v>
      </c>
      <c r="H496">
        <v>14358.36</v>
      </c>
      <c r="I496" t="str" cm="1">
        <f t="array" ref="I496">_xlfn.IFS(D496&lt;18.5,"Underweight",AND(D496&gt;=18.5,D496&lt;=24.9),"Normal weight",AND(D496&gt;=25,D496&lt;=29.9),"Overweight",D496&gt;=30,"Obese")</f>
        <v>Obese</v>
      </c>
      <c r="J496" cm="1">
        <f t="array" ref="J496">_xlfn.IFS(I496="Underweight",1,I496="Normal weight",2,I496="Overweight",3,I496="Obese",4)</f>
        <v>4</v>
      </c>
      <c r="K496" t="str" cm="1">
        <f t="array" ref="K496">_xlfn.IFS(E496=0,"Small Family Size",AND(E496&gt;=1,E496&lt;=2),"Normal Family Size",E496&gt;=3,"Large Family Size")</f>
        <v>Normal Family Size</v>
      </c>
      <c r="L496" cm="1">
        <f t="array" ref="L496">_xlfn.IFS(K496="Small Family Size",1,K496="Normal Family Size",2,K496="Large Family Size",3)</f>
        <v>2</v>
      </c>
      <c r="M496" cm="1">
        <f t="array" ref="M496">_xlfn.IFS(G496="southwest",1,G496="northwest",2,G496="southeast",3,G496="northeast",4)</f>
        <v>1</v>
      </c>
      <c r="N496" t="str" cm="1">
        <f t="array" ref="N496">_xlfn.IFS(AND(E497&gt;=0,E497&lt;=2),"Normal Family Size",E497&gt;=3,"Large Family Size")</f>
        <v>Normal Family Size</v>
      </c>
      <c r="P496" t="str" cm="1">
        <f t="array" ref="P496">_xlfn.IFS(AND(E496=0,C496="female"),"Small Family Size Female",AND(E496=0,C496="male"),"Small Family Size Male",AND(E496&gt;=1,E496&lt;=2),"Normal Family Size",E496&gt;=3,"Large Family Size")</f>
        <v>Normal Family Size</v>
      </c>
      <c r="Q496" cm="1">
        <f t="array" ref="Q496">_xlfn.IFS(P496="Small Family Size Female",1,P496="Small Family Size Male",2,P496="Normal Family Size",3,P496="Large Family Size",4)</f>
        <v>3</v>
      </c>
      <c r="R496" t="str" cm="1">
        <f t="array" ref="R496">_xlfn.IFS(AND(E496=0,F496="yes"),"Small Family Size smoker",AND(E496=0,F496="no"),"Small Family Size non-smoker",AND(E496&gt;=1,E496&lt;=2),"Normal Family Size",E496&gt;=3,"Large Family Size")</f>
        <v>Normal Family Size</v>
      </c>
      <c r="S496" cm="1">
        <f t="array" ref="S496">_xlfn.IFS(R496="Small Family Size smoker",1,R496="Small Family Size non-smoker",2,R496="Normal Family Size",3,R496="Large Family Size",4)</f>
        <v>3</v>
      </c>
      <c r="T496" s="1" t="str">
        <f t="shared" si="14"/>
        <v>Above Average</v>
      </c>
      <c r="U496" s="2">
        <f t="shared" si="15"/>
        <v>1</v>
      </c>
      <c r="V496" t="str" cm="1">
        <f t="array" ref="V496">_xlfn.IFS(AND(K496="Small Family Size",U496=1),"SFS_AA",AND(K496="Small Family Size",U496=0),"SFS_BA",AND(K496="Normal Family Size",OR(U496=1,U496=0)),"NFS",AND(K496="Large Family Size",OR(U496=1,U496=0)),"LFS")</f>
        <v>NFS</v>
      </c>
      <c r="W496" cm="1">
        <f t="array" ref="W496">_xlfn.IFS(V496="SFS_BA",1,V496="SFS_AA",2,V496="NFS",3,V496="LFS",4)</f>
        <v>3</v>
      </c>
      <c r="Y496" s="1"/>
    </row>
    <row r="497" spans="1:25" x14ac:dyDescent="0.45">
      <c r="A497">
        <v>964</v>
      </c>
      <c r="B497">
        <v>46</v>
      </c>
      <c r="C497" t="s">
        <v>23</v>
      </c>
      <c r="D497">
        <v>38.200000000000003</v>
      </c>
      <c r="E497">
        <v>2</v>
      </c>
      <c r="F497" t="s">
        <v>24</v>
      </c>
      <c r="G497" t="s">
        <v>21</v>
      </c>
      <c r="H497">
        <v>8347.16</v>
      </c>
      <c r="I497" t="str" cm="1">
        <f t="array" ref="I497">_xlfn.IFS(D497&lt;18.5,"Underweight",AND(D497&gt;=18.5,D497&lt;=24.9),"Normal weight",AND(D497&gt;=25,D497&lt;=29.9),"Overweight",D497&gt;=30,"Obese")</f>
        <v>Obese</v>
      </c>
      <c r="J497" cm="1">
        <f t="array" ref="J497">_xlfn.IFS(I497="Underweight",1,I497="Normal weight",2,I497="Overweight",3,I497="Obese",4)</f>
        <v>4</v>
      </c>
      <c r="K497" t="str" cm="1">
        <f t="array" ref="K497">_xlfn.IFS(E497=0,"Small Family Size",AND(E497&gt;=1,E497&lt;=2),"Normal Family Size",E497&gt;=3,"Large Family Size")</f>
        <v>Normal Family Size</v>
      </c>
      <c r="L497" cm="1">
        <f t="array" ref="L497">_xlfn.IFS(K497="Small Family Size",1,K497="Normal Family Size",2,K497="Large Family Size",3)</f>
        <v>2</v>
      </c>
      <c r="M497" cm="1">
        <f t="array" ref="M497">_xlfn.IFS(G497="southwest",1,G497="northwest",2,G497="southeast",3,G497="northeast",4)</f>
        <v>3</v>
      </c>
      <c r="N497" t="str" cm="1">
        <f t="array" ref="N497">_xlfn.IFS(AND(E498&gt;=0,E498&lt;=2),"Normal Family Size",E498&gt;=3,"Large Family Size")</f>
        <v>Normal Family Size</v>
      </c>
      <c r="P497" t="str" cm="1">
        <f t="array" ref="P497">_xlfn.IFS(AND(E497=0,C497="female"),"Small Family Size Female",AND(E497=0,C497="male"),"Small Family Size Male",AND(E497&gt;=1,E497&lt;=2),"Normal Family Size",E497&gt;=3,"Large Family Size")</f>
        <v>Normal Family Size</v>
      </c>
      <c r="Q497" cm="1">
        <f t="array" ref="Q497">_xlfn.IFS(P497="Small Family Size Female",1,P497="Small Family Size Male",2,P497="Normal Family Size",3,P497="Large Family Size",4)</f>
        <v>3</v>
      </c>
      <c r="R497" t="str" cm="1">
        <f t="array" ref="R497">_xlfn.IFS(AND(E497=0,F497="yes"),"Small Family Size smoker",AND(E497=0,F497="no"),"Small Family Size non-smoker",AND(E497&gt;=1,E497&lt;=2),"Normal Family Size",E497&gt;=3,"Large Family Size")</f>
        <v>Normal Family Size</v>
      </c>
      <c r="S497" cm="1">
        <f t="array" ref="S497">_xlfn.IFS(R497="Small Family Size smoker",1,R497="Small Family Size non-smoker",2,R497="Normal Family Size",3,R497="Large Family Size",4)</f>
        <v>3</v>
      </c>
      <c r="T497" s="1" t="str">
        <f t="shared" si="14"/>
        <v>Above Average</v>
      </c>
      <c r="U497" s="2">
        <f t="shared" si="15"/>
        <v>1</v>
      </c>
      <c r="V497" t="str" cm="1">
        <f t="array" ref="V497">_xlfn.IFS(AND(K497="Small Family Size",U497=1),"SFS_AA",AND(K497="Small Family Size",U497=0),"SFS_BA",AND(K497="Normal Family Size",OR(U497=1,U497=0)),"NFS",AND(K497="Large Family Size",OR(U497=1,U497=0)),"LFS")</f>
        <v>NFS</v>
      </c>
      <c r="W497" cm="1">
        <f t="array" ref="W497">_xlfn.IFS(V497="SFS_BA",1,V497="SFS_AA",2,V497="NFS",3,V497="LFS",4)</f>
        <v>3</v>
      </c>
      <c r="Y497" s="1"/>
    </row>
    <row r="498" spans="1:25" x14ac:dyDescent="0.45">
      <c r="A498">
        <v>962</v>
      </c>
      <c r="B498">
        <v>55</v>
      </c>
      <c r="C498" t="s">
        <v>23</v>
      </c>
      <c r="D498">
        <v>32.700000000000003</v>
      </c>
      <c r="E498">
        <v>1</v>
      </c>
      <c r="F498" t="s">
        <v>24</v>
      </c>
      <c r="G498" t="s">
        <v>21</v>
      </c>
      <c r="H498">
        <v>10807.49</v>
      </c>
      <c r="I498" t="str" cm="1">
        <f t="array" ref="I498">_xlfn.IFS(D498&lt;18.5,"Underweight",AND(D498&gt;=18.5,D498&lt;=24.9),"Normal weight",AND(D498&gt;=25,D498&lt;=29.9),"Overweight",D498&gt;=30,"Obese")</f>
        <v>Obese</v>
      </c>
      <c r="J498" cm="1">
        <f t="array" ref="J498">_xlfn.IFS(I498="Underweight",1,I498="Normal weight",2,I498="Overweight",3,I498="Obese",4)</f>
        <v>4</v>
      </c>
      <c r="K498" t="str" cm="1">
        <f t="array" ref="K498">_xlfn.IFS(E498=0,"Small Family Size",AND(E498&gt;=1,E498&lt;=2),"Normal Family Size",E498&gt;=3,"Large Family Size")</f>
        <v>Normal Family Size</v>
      </c>
      <c r="L498" cm="1">
        <f t="array" ref="L498">_xlfn.IFS(K498="Small Family Size",1,K498="Normal Family Size",2,K498="Large Family Size",3)</f>
        <v>2</v>
      </c>
      <c r="M498" cm="1">
        <f t="array" ref="M498">_xlfn.IFS(G498="southwest",1,G498="northwest",2,G498="southeast",3,G498="northeast",4)</f>
        <v>3</v>
      </c>
      <c r="N498" t="str" cm="1">
        <f t="array" ref="N498">_xlfn.IFS(AND(E499&gt;=0,E499&lt;=2),"Normal Family Size",E499&gt;=3,"Large Family Size")</f>
        <v>Normal Family Size</v>
      </c>
      <c r="P498" t="str" cm="1">
        <f t="array" ref="P498">_xlfn.IFS(AND(E498=0,C498="female"),"Small Family Size Female",AND(E498=0,C498="male"),"Small Family Size Male",AND(E498&gt;=1,E498&lt;=2),"Normal Family Size",E498&gt;=3,"Large Family Size")</f>
        <v>Normal Family Size</v>
      </c>
      <c r="Q498" cm="1">
        <f t="array" ref="Q498">_xlfn.IFS(P498="Small Family Size Female",1,P498="Small Family Size Male",2,P498="Normal Family Size",3,P498="Large Family Size",4)</f>
        <v>3</v>
      </c>
      <c r="R498" t="str" cm="1">
        <f t="array" ref="R498">_xlfn.IFS(AND(E498=0,F498="yes"),"Small Family Size smoker",AND(E498=0,F498="no"),"Small Family Size non-smoker",AND(E498&gt;=1,E498&lt;=2),"Normal Family Size",E498&gt;=3,"Large Family Size")</f>
        <v>Normal Family Size</v>
      </c>
      <c r="S498" cm="1">
        <f t="array" ref="S498">_xlfn.IFS(R498="Small Family Size smoker",1,R498="Small Family Size non-smoker",2,R498="Normal Family Size",3,R498="Large Family Size",4)</f>
        <v>3</v>
      </c>
      <c r="T498" s="1" t="str">
        <f t="shared" si="14"/>
        <v>Above Average</v>
      </c>
      <c r="U498" s="2">
        <f t="shared" si="15"/>
        <v>1</v>
      </c>
      <c r="V498" t="str" cm="1">
        <f t="array" ref="V498">_xlfn.IFS(AND(K498="Small Family Size",U498=1),"SFS_AA",AND(K498="Small Family Size",U498=0),"SFS_BA",AND(K498="Normal Family Size",OR(U498=1,U498=0)),"NFS",AND(K498="Large Family Size",OR(U498=1,U498=0)),"LFS")</f>
        <v>NFS</v>
      </c>
      <c r="W498" cm="1">
        <f t="array" ref="W498">_xlfn.IFS(V498="SFS_BA",1,V498="SFS_AA",2,V498="NFS",3,V498="LFS",4)</f>
        <v>3</v>
      </c>
      <c r="Y498" s="1"/>
    </row>
    <row r="499" spans="1:25" x14ac:dyDescent="0.45">
      <c r="A499">
        <v>959</v>
      </c>
      <c r="B499">
        <v>26</v>
      </c>
      <c r="C499" t="s">
        <v>23</v>
      </c>
      <c r="D499">
        <v>30</v>
      </c>
      <c r="E499">
        <v>1</v>
      </c>
      <c r="F499" t="s">
        <v>24</v>
      </c>
      <c r="G499" t="s">
        <v>19</v>
      </c>
      <c r="H499">
        <v>2904.09</v>
      </c>
      <c r="I499" t="str" cm="1">
        <f t="array" ref="I499">_xlfn.IFS(D499&lt;18.5,"Underweight",AND(D499&gt;=18.5,D499&lt;=24.9),"Normal weight",AND(D499&gt;=25,D499&lt;=29.9),"Overweight",D499&gt;=30,"Obese")</f>
        <v>Obese</v>
      </c>
      <c r="J499" cm="1">
        <f t="array" ref="J499">_xlfn.IFS(I499="Underweight",1,I499="Normal weight",2,I499="Overweight",3,I499="Obese",4)</f>
        <v>4</v>
      </c>
      <c r="K499" t="str" cm="1">
        <f t="array" ref="K499">_xlfn.IFS(E499=0,"Small Family Size",AND(E499&gt;=1,E499&lt;=2),"Normal Family Size",E499&gt;=3,"Large Family Size")</f>
        <v>Normal Family Size</v>
      </c>
      <c r="L499" cm="1">
        <f t="array" ref="L499">_xlfn.IFS(K499="Small Family Size",1,K499="Normal Family Size",2,K499="Large Family Size",3)</f>
        <v>2</v>
      </c>
      <c r="M499" cm="1">
        <f t="array" ref="M499">_xlfn.IFS(G499="southwest",1,G499="northwest",2,G499="southeast",3,G499="northeast",4)</f>
        <v>1</v>
      </c>
      <c r="N499" t="str" cm="1">
        <f t="array" ref="N499">_xlfn.IFS(AND(E500&gt;=0,E500&lt;=2),"Normal Family Size",E500&gt;=3,"Large Family Size")</f>
        <v>Normal Family Size</v>
      </c>
      <c r="P499" t="str" cm="1">
        <f t="array" ref="P499">_xlfn.IFS(AND(E499=0,C499="female"),"Small Family Size Female",AND(E499=0,C499="male"),"Small Family Size Male",AND(E499&gt;=1,E499&lt;=2),"Normal Family Size",E499&gt;=3,"Large Family Size")</f>
        <v>Normal Family Size</v>
      </c>
      <c r="Q499" cm="1">
        <f t="array" ref="Q499">_xlfn.IFS(P499="Small Family Size Female",1,P499="Small Family Size Male",2,P499="Normal Family Size",3,P499="Large Family Size",4)</f>
        <v>3</v>
      </c>
      <c r="R499" t="str" cm="1">
        <f t="array" ref="R499">_xlfn.IFS(AND(E499=0,F499="yes"),"Small Family Size smoker",AND(E499=0,F499="no"),"Small Family Size non-smoker",AND(E499&gt;=1,E499&lt;=2),"Normal Family Size",E499&gt;=3,"Large Family Size")</f>
        <v>Normal Family Size</v>
      </c>
      <c r="S499" cm="1">
        <f t="array" ref="S499">_xlfn.IFS(R499="Small Family Size smoker",1,R499="Small Family Size non-smoker",2,R499="Normal Family Size",3,R499="Large Family Size",4)</f>
        <v>3</v>
      </c>
      <c r="T499" s="1" t="str">
        <f t="shared" si="14"/>
        <v>Below Average</v>
      </c>
      <c r="U499" s="2">
        <f t="shared" si="15"/>
        <v>0</v>
      </c>
      <c r="V499" t="str" cm="1">
        <f t="array" ref="V499">_xlfn.IFS(AND(K499="Small Family Size",U499=1),"SFS_AA",AND(K499="Small Family Size",U499=0),"SFS_BA",AND(K499="Normal Family Size",OR(U499=1,U499=0)),"NFS",AND(K499="Large Family Size",OR(U499=1,U499=0)),"LFS")</f>
        <v>NFS</v>
      </c>
      <c r="W499" cm="1">
        <f t="array" ref="W499">_xlfn.IFS(V499="SFS_BA",1,V499="SFS_AA",2,V499="NFS",3,V499="LFS",4)</f>
        <v>3</v>
      </c>
      <c r="Y499" s="1"/>
    </row>
    <row r="500" spans="1:25" x14ac:dyDescent="0.45">
      <c r="A500">
        <v>957</v>
      </c>
      <c r="B500">
        <v>29</v>
      </c>
      <c r="C500" t="s">
        <v>23</v>
      </c>
      <c r="D500">
        <v>38.9</v>
      </c>
      <c r="E500">
        <v>1</v>
      </c>
      <c r="F500" t="s">
        <v>24</v>
      </c>
      <c r="G500" t="s">
        <v>21</v>
      </c>
      <c r="H500">
        <v>3471.41</v>
      </c>
      <c r="I500" t="str" cm="1">
        <f t="array" ref="I500">_xlfn.IFS(D500&lt;18.5,"Underweight",AND(D500&gt;=18.5,D500&lt;=24.9),"Normal weight",AND(D500&gt;=25,D500&lt;=29.9),"Overweight",D500&gt;=30,"Obese")</f>
        <v>Obese</v>
      </c>
      <c r="J500" cm="1">
        <f t="array" ref="J500">_xlfn.IFS(I500="Underweight",1,I500="Normal weight",2,I500="Overweight",3,I500="Obese",4)</f>
        <v>4</v>
      </c>
      <c r="K500" t="str" cm="1">
        <f t="array" ref="K500">_xlfn.IFS(E500=0,"Small Family Size",AND(E500&gt;=1,E500&lt;=2),"Normal Family Size",E500&gt;=3,"Large Family Size")</f>
        <v>Normal Family Size</v>
      </c>
      <c r="L500" cm="1">
        <f t="array" ref="L500">_xlfn.IFS(K500="Small Family Size",1,K500="Normal Family Size",2,K500="Large Family Size",3)</f>
        <v>2</v>
      </c>
      <c r="M500" cm="1">
        <f t="array" ref="M500">_xlfn.IFS(G500="southwest",1,G500="northwest",2,G500="southeast",3,G500="northeast",4)</f>
        <v>3</v>
      </c>
      <c r="N500" t="str" cm="1">
        <f t="array" ref="N500">_xlfn.IFS(AND(E501&gt;=0,E501&lt;=2),"Normal Family Size",E501&gt;=3,"Large Family Size")</f>
        <v>Normal Family Size</v>
      </c>
      <c r="P500" t="str" cm="1">
        <f t="array" ref="P500">_xlfn.IFS(AND(E500=0,C500="female"),"Small Family Size Female",AND(E500=0,C500="male"),"Small Family Size Male",AND(E500&gt;=1,E500&lt;=2),"Normal Family Size",E500&gt;=3,"Large Family Size")</f>
        <v>Normal Family Size</v>
      </c>
      <c r="Q500" cm="1">
        <f t="array" ref="Q500">_xlfn.IFS(P500="Small Family Size Female",1,P500="Small Family Size Male",2,P500="Normal Family Size",3,P500="Large Family Size",4)</f>
        <v>3</v>
      </c>
      <c r="R500" t="str" cm="1">
        <f t="array" ref="R500">_xlfn.IFS(AND(E500=0,F500="yes"),"Small Family Size smoker",AND(E500=0,F500="no"),"Small Family Size non-smoker",AND(E500&gt;=1,E500&lt;=2),"Normal Family Size",E500&gt;=3,"Large Family Size")</f>
        <v>Normal Family Size</v>
      </c>
      <c r="S500" cm="1">
        <f t="array" ref="S500">_xlfn.IFS(R500="Small Family Size smoker",1,R500="Small Family Size non-smoker",2,R500="Normal Family Size",3,R500="Large Family Size",4)</f>
        <v>3</v>
      </c>
      <c r="T500" s="1" t="str">
        <f t="shared" si="14"/>
        <v>Below Average</v>
      </c>
      <c r="U500" s="2">
        <f t="shared" si="15"/>
        <v>0</v>
      </c>
      <c r="V500" t="str" cm="1">
        <f t="array" ref="V500">_xlfn.IFS(AND(K500="Small Family Size",U500=1),"SFS_AA",AND(K500="Small Family Size",U500=0),"SFS_BA",AND(K500="Normal Family Size",OR(U500=1,U500=0)),"NFS",AND(K500="Large Family Size",OR(U500=1,U500=0)),"LFS")</f>
        <v>NFS</v>
      </c>
      <c r="W500" cm="1">
        <f t="array" ref="W500">_xlfn.IFS(V500="SFS_BA",1,V500="SFS_AA",2,V500="NFS",3,V500="LFS",4)</f>
        <v>3</v>
      </c>
      <c r="Y500" s="1"/>
    </row>
    <row r="501" spans="1:25" x14ac:dyDescent="0.45">
      <c r="A501">
        <v>952</v>
      </c>
      <c r="B501">
        <v>52</v>
      </c>
      <c r="C501" t="s">
        <v>23</v>
      </c>
      <c r="D501">
        <v>47.7</v>
      </c>
      <c r="E501">
        <v>1</v>
      </c>
      <c r="F501" t="s">
        <v>24</v>
      </c>
      <c r="G501" t="s">
        <v>21</v>
      </c>
      <c r="H501">
        <v>9748.91</v>
      </c>
      <c r="I501" t="str" cm="1">
        <f t="array" ref="I501">_xlfn.IFS(D501&lt;18.5,"Underweight",AND(D501&gt;=18.5,D501&lt;=24.9),"Normal weight",AND(D501&gt;=25,D501&lt;=29.9),"Overweight",D501&gt;=30,"Obese")</f>
        <v>Obese</v>
      </c>
      <c r="J501" cm="1">
        <f t="array" ref="J501">_xlfn.IFS(I501="Underweight",1,I501="Normal weight",2,I501="Overweight",3,I501="Obese",4)</f>
        <v>4</v>
      </c>
      <c r="K501" t="str" cm="1">
        <f t="array" ref="K501">_xlfn.IFS(E501=0,"Small Family Size",AND(E501&gt;=1,E501&lt;=2),"Normal Family Size",E501&gt;=3,"Large Family Size")</f>
        <v>Normal Family Size</v>
      </c>
      <c r="L501" cm="1">
        <f t="array" ref="L501">_xlfn.IFS(K501="Small Family Size",1,K501="Normal Family Size",2,K501="Large Family Size",3)</f>
        <v>2</v>
      </c>
      <c r="M501" cm="1">
        <f t="array" ref="M501">_xlfn.IFS(G501="southwest",1,G501="northwest",2,G501="southeast",3,G501="northeast",4)</f>
        <v>3</v>
      </c>
      <c r="N501" t="str" cm="1">
        <f t="array" ref="N501">_xlfn.IFS(AND(E502&gt;=0,E502&lt;=2),"Normal Family Size",E502&gt;=3,"Large Family Size")</f>
        <v>Normal Family Size</v>
      </c>
      <c r="P501" t="str" cm="1">
        <f t="array" ref="P501">_xlfn.IFS(AND(E501=0,C501="female"),"Small Family Size Female",AND(E501=0,C501="male"),"Small Family Size Male",AND(E501&gt;=1,E501&lt;=2),"Normal Family Size",E501&gt;=3,"Large Family Size")</f>
        <v>Normal Family Size</v>
      </c>
      <c r="Q501" cm="1">
        <f t="array" ref="Q501">_xlfn.IFS(P501="Small Family Size Female",1,P501="Small Family Size Male",2,P501="Normal Family Size",3,P501="Large Family Size",4)</f>
        <v>3</v>
      </c>
      <c r="R501" t="str" cm="1">
        <f t="array" ref="R501">_xlfn.IFS(AND(E501=0,F501="yes"),"Small Family Size smoker",AND(E501=0,F501="no"),"Small Family Size non-smoker",AND(E501&gt;=1,E501&lt;=2),"Normal Family Size",E501&gt;=3,"Large Family Size")</f>
        <v>Normal Family Size</v>
      </c>
      <c r="S501" cm="1">
        <f t="array" ref="S501">_xlfn.IFS(R501="Small Family Size smoker",1,R501="Small Family Size non-smoker",2,R501="Normal Family Size",3,R501="Large Family Size",4)</f>
        <v>3</v>
      </c>
      <c r="T501" s="1" t="str">
        <f t="shared" si="14"/>
        <v>Above Average</v>
      </c>
      <c r="U501" s="2">
        <f t="shared" si="15"/>
        <v>1</v>
      </c>
      <c r="V501" t="str" cm="1">
        <f t="array" ref="V501">_xlfn.IFS(AND(K501="Small Family Size",U501=1),"SFS_AA",AND(K501="Small Family Size",U501=0),"SFS_BA",AND(K501="Normal Family Size",OR(U501=1,U501=0)),"NFS",AND(K501="Large Family Size",OR(U501=1,U501=0)),"LFS")</f>
        <v>NFS</v>
      </c>
      <c r="W501" cm="1">
        <f t="array" ref="W501">_xlfn.IFS(V501="SFS_BA",1,V501="SFS_AA",2,V501="NFS",3,V501="LFS",4)</f>
        <v>3</v>
      </c>
      <c r="Y501" s="1"/>
    </row>
    <row r="502" spans="1:25" x14ac:dyDescent="0.45">
      <c r="A502">
        <v>949</v>
      </c>
      <c r="B502">
        <v>32</v>
      </c>
      <c r="C502" t="s">
        <v>23</v>
      </c>
      <c r="D502">
        <v>31.5</v>
      </c>
      <c r="E502">
        <v>1</v>
      </c>
      <c r="F502" t="s">
        <v>24</v>
      </c>
      <c r="G502" t="s">
        <v>19</v>
      </c>
      <c r="H502">
        <v>4076.5</v>
      </c>
      <c r="I502" t="str" cm="1">
        <f t="array" ref="I502">_xlfn.IFS(D502&lt;18.5,"Underweight",AND(D502&gt;=18.5,D502&lt;=24.9),"Normal weight",AND(D502&gt;=25,D502&lt;=29.9),"Overweight",D502&gt;=30,"Obese")</f>
        <v>Obese</v>
      </c>
      <c r="J502" cm="1">
        <f t="array" ref="J502">_xlfn.IFS(I502="Underweight",1,I502="Normal weight",2,I502="Overweight",3,I502="Obese",4)</f>
        <v>4</v>
      </c>
      <c r="K502" t="str" cm="1">
        <f t="array" ref="K502">_xlfn.IFS(E502=0,"Small Family Size",AND(E502&gt;=1,E502&lt;=2),"Normal Family Size",E502&gt;=3,"Large Family Size")</f>
        <v>Normal Family Size</v>
      </c>
      <c r="L502" cm="1">
        <f t="array" ref="L502">_xlfn.IFS(K502="Small Family Size",1,K502="Normal Family Size",2,K502="Large Family Size",3)</f>
        <v>2</v>
      </c>
      <c r="M502" cm="1">
        <f t="array" ref="M502">_xlfn.IFS(G502="southwest",1,G502="northwest",2,G502="southeast",3,G502="northeast",4)</f>
        <v>1</v>
      </c>
      <c r="N502" t="str" cm="1">
        <f t="array" ref="N502">_xlfn.IFS(AND(E503&gt;=0,E503&lt;=2),"Normal Family Size",E503&gt;=3,"Large Family Size")</f>
        <v>Normal Family Size</v>
      </c>
      <c r="P502" t="str" cm="1">
        <f t="array" ref="P502">_xlfn.IFS(AND(E502=0,C502="female"),"Small Family Size Female",AND(E502=0,C502="male"),"Small Family Size Male",AND(E502&gt;=1,E502&lt;=2),"Normal Family Size",E502&gt;=3,"Large Family Size")</f>
        <v>Normal Family Size</v>
      </c>
      <c r="Q502" cm="1">
        <f t="array" ref="Q502">_xlfn.IFS(P502="Small Family Size Female",1,P502="Small Family Size Male",2,P502="Normal Family Size",3,P502="Large Family Size",4)</f>
        <v>3</v>
      </c>
      <c r="R502" t="str" cm="1">
        <f t="array" ref="R502">_xlfn.IFS(AND(E502=0,F502="yes"),"Small Family Size smoker",AND(E502=0,F502="no"),"Small Family Size non-smoker",AND(E502&gt;=1,E502&lt;=2),"Normal Family Size",E502&gt;=3,"Large Family Size")</f>
        <v>Normal Family Size</v>
      </c>
      <c r="S502" cm="1">
        <f t="array" ref="S502">_xlfn.IFS(R502="Small Family Size smoker",1,R502="Small Family Size non-smoker",2,R502="Normal Family Size",3,R502="Large Family Size",4)</f>
        <v>3</v>
      </c>
      <c r="T502" s="1" t="str">
        <f t="shared" si="14"/>
        <v>Below Average</v>
      </c>
      <c r="U502" s="2">
        <f t="shared" si="15"/>
        <v>0</v>
      </c>
      <c r="V502" t="str" cm="1">
        <f t="array" ref="V502">_xlfn.IFS(AND(K502="Small Family Size",U502=1),"SFS_AA",AND(K502="Small Family Size",U502=0),"SFS_BA",AND(K502="Normal Family Size",OR(U502=1,U502=0)),"NFS",AND(K502="Large Family Size",OR(U502=1,U502=0)),"LFS")</f>
        <v>NFS</v>
      </c>
      <c r="W502" cm="1">
        <f t="array" ref="W502">_xlfn.IFS(V502="SFS_BA",1,V502="SFS_AA",2,V502="NFS",3,V502="LFS",4)</f>
        <v>3</v>
      </c>
      <c r="Y502" s="1"/>
    </row>
    <row r="503" spans="1:25" x14ac:dyDescent="0.45">
      <c r="A503">
        <v>948</v>
      </c>
      <c r="B503">
        <v>38</v>
      </c>
      <c r="C503" t="s">
        <v>23</v>
      </c>
      <c r="D503">
        <v>20</v>
      </c>
      <c r="E503">
        <v>1</v>
      </c>
      <c r="F503" t="s">
        <v>24</v>
      </c>
      <c r="G503" t="s">
        <v>20</v>
      </c>
      <c r="H503">
        <v>5855.9</v>
      </c>
      <c r="I503" t="str" cm="1">
        <f t="array" ref="I503">_xlfn.IFS(D503&lt;18.5,"Underweight",AND(D503&gt;=18.5,D503&lt;=24.9),"Normal weight",AND(D503&gt;=25,D503&lt;=29.9),"Overweight",D503&gt;=30,"Obese")</f>
        <v>Normal weight</v>
      </c>
      <c r="J503" cm="1">
        <f t="array" ref="J503">_xlfn.IFS(I503="Underweight",1,I503="Normal weight",2,I503="Overweight",3,I503="Obese",4)</f>
        <v>2</v>
      </c>
      <c r="K503" t="str" cm="1">
        <f t="array" ref="K503">_xlfn.IFS(E503=0,"Small Family Size",AND(E503&gt;=1,E503&lt;=2),"Normal Family Size",E503&gt;=3,"Large Family Size")</f>
        <v>Normal Family Size</v>
      </c>
      <c r="L503" cm="1">
        <f t="array" ref="L503">_xlfn.IFS(K503="Small Family Size",1,K503="Normal Family Size",2,K503="Large Family Size",3)</f>
        <v>2</v>
      </c>
      <c r="M503" cm="1">
        <f t="array" ref="M503">_xlfn.IFS(G503="southwest",1,G503="northwest",2,G503="southeast",3,G503="northeast",4)</f>
        <v>2</v>
      </c>
      <c r="N503" t="str" cm="1">
        <f t="array" ref="N503">_xlfn.IFS(AND(E504&gt;=0,E504&lt;=2),"Normal Family Size",E504&gt;=3,"Large Family Size")</f>
        <v>Normal Family Size</v>
      </c>
      <c r="P503" t="str" cm="1">
        <f t="array" ref="P503">_xlfn.IFS(AND(E503=0,C503="female"),"Small Family Size Female",AND(E503=0,C503="male"),"Small Family Size Male",AND(E503&gt;=1,E503&lt;=2),"Normal Family Size",E503&gt;=3,"Large Family Size")</f>
        <v>Normal Family Size</v>
      </c>
      <c r="Q503" cm="1">
        <f t="array" ref="Q503">_xlfn.IFS(P503="Small Family Size Female",1,P503="Small Family Size Male",2,P503="Normal Family Size",3,P503="Large Family Size",4)</f>
        <v>3</v>
      </c>
      <c r="R503" t="str" cm="1">
        <f t="array" ref="R503">_xlfn.IFS(AND(E503=0,F503="yes"),"Small Family Size smoker",AND(E503=0,F503="no"),"Small Family Size non-smoker",AND(E503&gt;=1,E503&lt;=2),"Normal Family Size",E503&gt;=3,"Large Family Size")</f>
        <v>Normal Family Size</v>
      </c>
      <c r="S503" cm="1">
        <f t="array" ref="S503">_xlfn.IFS(R503="Small Family Size smoker",1,R503="Small Family Size non-smoker",2,R503="Normal Family Size",3,R503="Large Family Size",4)</f>
        <v>3</v>
      </c>
      <c r="T503" s="1" t="str">
        <f t="shared" si="14"/>
        <v>Below Average</v>
      </c>
      <c r="U503" s="2">
        <f t="shared" si="15"/>
        <v>0</v>
      </c>
      <c r="V503" t="str" cm="1">
        <f t="array" ref="V503">_xlfn.IFS(AND(K503="Small Family Size",U503=1),"SFS_AA",AND(K503="Small Family Size",U503=0),"SFS_BA",AND(K503="Normal Family Size",OR(U503=1,U503=0)),"NFS",AND(K503="Large Family Size",OR(U503=1,U503=0)),"LFS")</f>
        <v>NFS</v>
      </c>
      <c r="W503" cm="1">
        <f t="array" ref="W503">_xlfn.IFS(V503="SFS_BA",1,V503="SFS_AA",2,V503="NFS",3,V503="LFS",4)</f>
        <v>3</v>
      </c>
      <c r="Y503" s="1"/>
    </row>
    <row r="504" spans="1:25" x14ac:dyDescent="0.45">
      <c r="A504">
        <v>947</v>
      </c>
      <c r="B504">
        <v>32</v>
      </c>
      <c r="C504" t="s">
        <v>23</v>
      </c>
      <c r="D504">
        <v>27.8</v>
      </c>
      <c r="E504">
        <v>1</v>
      </c>
      <c r="F504" t="s">
        <v>24</v>
      </c>
      <c r="G504" t="s">
        <v>20</v>
      </c>
      <c r="H504">
        <v>4454.3999999999996</v>
      </c>
      <c r="I504" t="str" cm="1">
        <f t="array" ref="I504">_xlfn.IFS(D504&lt;18.5,"Underweight",AND(D504&gt;=18.5,D504&lt;=24.9),"Normal weight",AND(D504&gt;=25,D504&lt;=29.9),"Overweight",D504&gt;=30,"Obese")</f>
        <v>Overweight</v>
      </c>
      <c r="J504" cm="1">
        <f t="array" ref="J504">_xlfn.IFS(I504="Underweight",1,I504="Normal weight",2,I504="Overweight",3,I504="Obese",4)</f>
        <v>3</v>
      </c>
      <c r="K504" t="str" cm="1">
        <f t="array" ref="K504">_xlfn.IFS(E504=0,"Small Family Size",AND(E504&gt;=1,E504&lt;=2),"Normal Family Size",E504&gt;=3,"Large Family Size")</f>
        <v>Normal Family Size</v>
      </c>
      <c r="L504" cm="1">
        <f t="array" ref="L504">_xlfn.IFS(K504="Small Family Size",1,K504="Normal Family Size",2,K504="Large Family Size",3)</f>
        <v>2</v>
      </c>
      <c r="M504" cm="1">
        <f t="array" ref="M504">_xlfn.IFS(G504="southwest",1,G504="northwest",2,G504="southeast",3,G504="northeast",4)</f>
        <v>2</v>
      </c>
      <c r="N504" t="str" cm="1">
        <f t="array" ref="N504">_xlfn.IFS(AND(E505&gt;=0,E505&lt;=2),"Normal Family Size",E505&gt;=3,"Large Family Size")</f>
        <v>Normal Family Size</v>
      </c>
      <c r="P504" t="str" cm="1">
        <f t="array" ref="P504">_xlfn.IFS(AND(E504=0,C504="female"),"Small Family Size Female",AND(E504=0,C504="male"),"Small Family Size Male",AND(E504&gt;=1,E504&lt;=2),"Normal Family Size",E504&gt;=3,"Large Family Size")</f>
        <v>Normal Family Size</v>
      </c>
      <c r="Q504" cm="1">
        <f t="array" ref="Q504">_xlfn.IFS(P504="Small Family Size Female",1,P504="Small Family Size Male",2,P504="Normal Family Size",3,P504="Large Family Size",4)</f>
        <v>3</v>
      </c>
      <c r="R504" t="str" cm="1">
        <f t="array" ref="R504">_xlfn.IFS(AND(E504=0,F504="yes"),"Small Family Size smoker",AND(E504=0,F504="no"),"Small Family Size non-smoker",AND(E504&gt;=1,E504&lt;=2),"Normal Family Size",E504&gt;=3,"Large Family Size")</f>
        <v>Normal Family Size</v>
      </c>
      <c r="S504" cm="1">
        <f t="array" ref="S504">_xlfn.IFS(R504="Small Family Size smoker",1,R504="Small Family Size non-smoker",2,R504="Normal Family Size",3,R504="Large Family Size",4)</f>
        <v>3</v>
      </c>
      <c r="T504" s="1" t="str">
        <f t="shared" si="14"/>
        <v>Below Average</v>
      </c>
      <c r="U504" s="2">
        <f t="shared" si="15"/>
        <v>0</v>
      </c>
      <c r="V504" t="str" cm="1">
        <f t="array" ref="V504">_xlfn.IFS(AND(K504="Small Family Size",U504=1),"SFS_AA",AND(K504="Small Family Size",U504=0),"SFS_BA",AND(K504="Normal Family Size",OR(U504=1,U504=0)),"NFS",AND(K504="Large Family Size",OR(U504=1,U504=0)),"LFS")</f>
        <v>NFS</v>
      </c>
      <c r="W504" cm="1">
        <f t="array" ref="W504">_xlfn.IFS(V504="SFS_BA",1,V504="SFS_AA",2,V504="NFS",3,V504="LFS",4)</f>
        <v>3</v>
      </c>
      <c r="Y504" s="1"/>
    </row>
    <row r="505" spans="1:25" x14ac:dyDescent="0.45">
      <c r="A505">
        <v>946</v>
      </c>
      <c r="B505">
        <v>18</v>
      </c>
      <c r="C505" t="s">
        <v>23</v>
      </c>
      <c r="D505">
        <v>21.8</v>
      </c>
      <c r="E505">
        <v>2</v>
      </c>
      <c r="F505" t="s">
        <v>24</v>
      </c>
      <c r="G505" t="s">
        <v>21</v>
      </c>
      <c r="H505">
        <v>11884.05</v>
      </c>
      <c r="I505" t="str" cm="1">
        <f t="array" ref="I505">_xlfn.IFS(D505&lt;18.5,"Underweight",AND(D505&gt;=18.5,D505&lt;=24.9),"Normal weight",AND(D505&gt;=25,D505&lt;=29.9),"Overweight",D505&gt;=30,"Obese")</f>
        <v>Normal weight</v>
      </c>
      <c r="J505" cm="1">
        <f t="array" ref="J505">_xlfn.IFS(I505="Underweight",1,I505="Normal weight",2,I505="Overweight",3,I505="Obese",4)</f>
        <v>2</v>
      </c>
      <c r="K505" t="str" cm="1">
        <f t="array" ref="K505">_xlfn.IFS(E505=0,"Small Family Size",AND(E505&gt;=1,E505&lt;=2),"Normal Family Size",E505&gt;=3,"Large Family Size")</f>
        <v>Normal Family Size</v>
      </c>
      <c r="L505" cm="1">
        <f t="array" ref="L505">_xlfn.IFS(K505="Small Family Size",1,K505="Normal Family Size",2,K505="Large Family Size",3)</f>
        <v>2</v>
      </c>
      <c r="M505" cm="1">
        <f t="array" ref="M505">_xlfn.IFS(G505="southwest",1,G505="northwest",2,G505="southeast",3,G505="northeast",4)</f>
        <v>3</v>
      </c>
      <c r="N505" t="str" cm="1">
        <f t="array" ref="N505">_xlfn.IFS(AND(E506&gt;=0,E506&lt;=2),"Normal Family Size",E506&gt;=3,"Large Family Size")</f>
        <v>Normal Family Size</v>
      </c>
      <c r="P505" t="str" cm="1">
        <f t="array" ref="P505">_xlfn.IFS(AND(E505=0,C505="female"),"Small Family Size Female",AND(E505=0,C505="male"),"Small Family Size Male",AND(E505&gt;=1,E505&lt;=2),"Normal Family Size",E505&gt;=3,"Large Family Size")</f>
        <v>Normal Family Size</v>
      </c>
      <c r="Q505" cm="1">
        <f t="array" ref="Q505">_xlfn.IFS(P505="Small Family Size Female",1,P505="Small Family Size Male",2,P505="Normal Family Size",3,P505="Large Family Size",4)</f>
        <v>3</v>
      </c>
      <c r="R505" t="str" cm="1">
        <f t="array" ref="R505">_xlfn.IFS(AND(E505=0,F505="yes"),"Small Family Size smoker",AND(E505=0,F505="no"),"Small Family Size non-smoker",AND(E505&gt;=1,E505&lt;=2),"Normal Family Size",E505&gt;=3,"Large Family Size")</f>
        <v>Normal Family Size</v>
      </c>
      <c r="S505" cm="1">
        <f t="array" ref="S505">_xlfn.IFS(R505="Small Family Size smoker",1,R505="Small Family Size non-smoker",2,R505="Normal Family Size",3,R505="Large Family Size",4)</f>
        <v>3</v>
      </c>
      <c r="T505" s="1" t="str">
        <f t="shared" si="14"/>
        <v>Above Average</v>
      </c>
      <c r="U505" s="2">
        <f t="shared" si="15"/>
        <v>1</v>
      </c>
      <c r="V505" t="str" cm="1">
        <f t="array" ref="V505">_xlfn.IFS(AND(K505="Small Family Size",U505=1),"SFS_AA",AND(K505="Small Family Size",U505=0),"SFS_BA",AND(K505="Normal Family Size",OR(U505=1,U505=0)),"NFS",AND(K505="Large Family Size",OR(U505=1,U505=0)),"LFS")</f>
        <v>NFS</v>
      </c>
      <c r="W505" cm="1">
        <f t="array" ref="W505">_xlfn.IFS(V505="SFS_BA",1,V505="SFS_AA",2,V505="NFS",3,V505="LFS",4)</f>
        <v>3</v>
      </c>
      <c r="Y505" s="1"/>
    </row>
    <row r="506" spans="1:25" x14ac:dyDescent="0.45">
      <c r="A506">
        <v>941</v>
      </c>
      <c r="B506">
        <v>63</v>
      </c>
      <c r="C506" t="s">
        <v>23</v>
      </c>
      <c r="D506">
        <v>21.7</v>
      </c>
      <c r="E506">
        <v>1</v>
      </c>
      <c r="F506" t="s">
        <v>24</v>
      </c>
      <c r="G506" t="s">
        <v>20</v>
      </c>
      <c r="H506">
        <v>14349.85</v>
      </c>
      <c r="I506" t="str" cm="1">
        <f t="array" ref="I506">_xlfn.IFS(D506&lt;18.5,"Underweight",AND(D506&gt;=18.5,D506&lt;=24.9),"Normal weight",AND(D506&gt;=25,D506&lt;=29.9),"Overweight",D506&gt;=30,"Obese")</f>
        <v>Normal weight</v>
      </c>
      <c r="J506" cm="1">
        <f t="array" ref="J506">_xlfn.IFS(I506="Underweight",1,I506="Normal weight",2,I506="Overweight",3,I506="Obese",4)</f>
        <v>2</v>
      </c>
      <c r="K506" t="str" cm="1">
        <f t="array" ref="K506">_xlfn.IFS(E506=0,"Small Family Size",AND(E506&gt;=1,E506&lt;=2),"Normal Family Size",E506&gt;=3,"Large Family Size")</f>
        <v>Normal Family Size</v>
      </c>
      <c r="L506" cm="1">
        <f t="array" ref="L506">_xlfn.IFS(K506="Small Family Size",1,K506="Normal Family Size",2,K506="Large Family Size",3)</f>
        <v>2</v>
      </c>
      <c r="M506" cm="1">
        <f t="array" ref="M506">_xlfn.IFS(G506="southwest",1,G506="northwest",2,G506="southeast",3,G506="northeast",4)</f>
        <v>2</v>
      </c>
      <c r="N506" t="str" cm="1">
        <f t="array" ref="N506">_xlfn.IFS(AND(E507&gt;=0,E507&lt;=2),"Normal Family Size",E507&gt;=3,"Large Family Size")</f>
        <v>Normal Family Size</v>
      </c>
      <c r="P506" t="str" cm="1">
        <f t="array" ref="P506">_xlfn.IFS(AND(E506=0,C506="female"),"Small Family Size Female",AND(E506=0,C506="male"),"Small Family Size Male",AND(E506&gt;=1,E506&lt;=2),"Normal Family Size",E506&gt;=3,"Large Family Size")</f>
        <v>Normal Family Size</v>
      </c>
      <c r="Q506" cm="1">
        <f t="array" ref="Q506">_xlfn.IFS(P506="Small Family Size Female",1,P506="Small Family Size Male",2,P506="Normal Family Size",3,P506="Large Family Size",4)</f>
        <v>3</v>
      </c>
      <c r="R506" t="str" cm="1">
        <f t="array" ref="R506">_xlfn.IFS(AND(E506=0,F506="yes"),"Small Family Size smoker",AND(E506=0,F506="no"),"Small Family Size non-smoker",AND(E506&gt;=1,E506&lt;=2),"Normal Family Size",E506&gt;=3,"Large Family Size")</f>
        <v>Normal Family Size</v>
      </c>
      <c r="S506" cm="1">
        <f t="array" ref="S506">_xlfn.IFS(R506="Small Family Size smoker",1,R506="Small Family Size non-smoker",2,R506="Normal Family Size",3,R506="Large Family Size",4)</f>
        <v>3</v>
      </c>
      <c r="T506" s="1" t="str">
        <f t="shared" si="14"/>
        <v>Above Average</v>
      </c>
      <c r="U506" s="2">
        <f t="shared" si="15"/>
        <v>1</v>
      </c>
      <c r="V506" t="str" cm="1">
        <f t="array" ref="V506">_xlfn.IFS(AND(K506="Small Family Size",U506=1),"SFS_AA",AND(K506="Small Family Size",U506=0),"SFS_BA",AND(K506="Normal Family Size",OR(U506=1,U506=0)),"NFS",AND(K506="Large Family Size",OR(U506=1,U506=0)),"LFS")</f>
        <v>NFS</v>
      </c>
      <c r="W506" cm="1">
        <f t="array" ref="W506">_xlfn.IFS(V506="SFS_BA",1,V506="SFS_AA",2,V506="NFS",3,V506="LFS",4)</f>
        <v>3</v>
      </c>
      <c r="Y506" s="1"/>
    </row>
    <row r="507" spans="1:25" x14ac:dyDescent="0.45">
      <c r="A507">
        <v>939</v>
      </c>
      <c r="B507">
        <v>48</v>
      </c>
      <c r="C507" t="s">
        <v>23</v>
      </c>
      <c r="D507">
        <v>37.299999999999997</v>
      </c>
      <c r="E507">
        <v>2</v>
      </c>
      <c r="F507" t="s">
        <v>24</v>
      </c>
      <c r="G507" t="s">
        <v>21</v>
      </c>
      <c r="H507">
        <v>8978.19</v>
      </c>
      <c r="I507" t="str" cm="1">
        <f t="array" ref="I507">_xlfn.IFS(D507&lt;18.5,"Underweight",AND(D507&gt;=18.5,D507&lt;=24.9),"Normal weight",AND(D507&gt;=25,D507&lt;=29.9),"Overweight",D507&gt;=30,"Obese")</f>
        <v>Obese</v>
      </c>
      <c r="J507" cm="1">
        <f t="array" ref="J507">_xlfn.IFS(I507="Underweight",1,I507="Normal weight",2,I507="Overweight",3,I507="Obese",4)</f>
        <v>4</v>
      </c>
      <c r="K507" t="str" cm="1">
        <f t="array" ref="K507">_xlfn.IFS(E507=0,"Small Family Size",AND(E507&gt;=1,E507&lt;=2),"Normal Family Size",E507&gt;=3,"Large Family Size")</f>
        <v>Normal Family Size</v>
      </c>
      <c r="L507" cm="1">
        <f t="array" ref="L507">_xlfn.IFS(K507="Small Family Size",1,K507="Normal Family Size",2,K507="Large Family Size",3)</f>
        <v>2</v>
      </c>
      <c r="M507" cm="1">
        <f t="array" ref="M507">_xlfn.IFS(G507="southwest",1,G507="northwest",2,G507="southeast",3,G507="northeast",4)</f>
        <v>3</v>
      </c>
      <c r="N507" t="str" cm="1">
        <f t="array" ref="N507">_xlfn.IFS(AND(E508&gt;=0,E508&lt;=2),"Normal Family Size",E508&gt;=3,"Large Family Size")</f>
        <v>Normal Family Size</v>
      </c>
      <c r="P507" t="str" cm="1">
        <f t="array" ref="P507">_xlfn.IFS(AND(E507=0,C507="female"),"Small Family Size Female",AND(E507=0,C507="male"),"Small Family Size Male",AND(E507&gt;=1,E507&lt;=2),"Normal Family Size",E507&gt;=3,"Large Family Size")</f>
        <v>Normal Family Size</v>
      </c>
      <c r="Q507" cm="1">
        <f t="array" ref="Q507">_xlfn.IFS(P507="Small Family Size Female",1,P507="Small Family Size Male",2,P507="Normal Family Size",3,P507="Large Family Size",4)</f>
        <v>3</v>
      </c>
      <c r="R507" t="str" cm="1">
        <f t="array" ref="R507">_xlfn.IFS(AND(E507=0,F507="yes"),"Small Family Size smoker",AND(E507=0,F507="no"),"Small Family Size non-smoker",AND(E507&gt;=1,E507&lt;=2),"Normal Family Size",E507&gt;=3,"Large Family Size")</f>
        <v>Normal Family Size</v>
      </c>
      <c r="S507" cm="1">
        <f t="array" ref="S507">_xlfn.IFS(R507="Small Family Size smoker",1,R507="Small Family Size non-smoker",2,R507="Normal Family Size",3,R507="Large Family Size",4)</f>
        <v>3</v>
      </c>
      <c r="T507" s="1" t="str">
        <f t="shared" si="14"/>
        <v>Above Average</v>
      </c>
      <c r="U507" s="2">
        <f t="shared" si="15"/>
        <v>1</v>
      </c>
      <c r="V507" t="str" cm="1">
        <f t="array" ref="V507">_xlfn.IFS(AND(K507="Small Family Size",U507=1),"SFS_AA",AND(K507="Small Family Size",U507=0),"SFS_BA",AND(K507="Normal Family Size",OR(U507=1,U507=0)),"NFS",AND(K507="Large Family Size",OR(U507=1,U507=0)),"LFS")</f>
        <v>NFS</v>
      </c>
      <c r="W507" cm="1">
        <f t="array" ref="W507">_xlfn.IFS(V507="SFS_BA",1,V507="SFS_AA",2,V507="NFS",3,V507="LFS",4)</f>
        <v>3</v>
      </c>
      <c r="Y507" s="1"/>
    </row>
    <row r="508" spans="1:25" x14ac:dyDescent="0.45">
      <c r="A508">
        <v>937</v>
      </c>
      <c r="B508">
        <v>57</v>
      </c>
      <c r="C508" t="s">
        <v>23</v>
      </c>
      <c r="D508">
        <v>27.9</v>
      </c>
      <c r="E508">
        <v>1</v>
      </c>
      <c r="F508" t="s">
        <v>24</v>
      </c>
      <c r="G508" t="s">
        <v>21</v>
      </c>
      <c r="H508">
        <v>11554.22</v>
      </c>
      <c r="I508" t="str" cm="1">
        <f t="array" ref="I508">_xlfn.IFS(D508&lt;18.5,"Underweight",AND(D508&gt;=18.5,D508&lt;=24.9),"Normal weight",AND(D508&gt;=25,D508&lt;=29.9),"Overweight",D508&gt;=30,"Obese")</f>
        <v>Overweight</v>
      </c>
      <c r="J508" cm="1">
        <f t="array" ref="J508">_xlfn.IFS(I508="Underweight",1,I508="Normal weight",2,I508="Overweight",3,I508="Obese",4)</f>
        <v>3</v>
      </c>
      <c r="K508" t="str" cm="1">
        <f t="array" ref="K508">_xlfn.IFS(E508=0,"Small Family Size",AND(E508&gt;=1,E508&lt;=2),"Normal Family Size",E508&gt;=3,"Large Family Size")</f>
        <v>Normal Family Size</v>
      </c>
      <c r="L508" cm="1">
        <f t="array" ref="L508">_xlfn.IFS(K508="Small Family Size",1,K508="Normal Family Size",2,K508="Large Family Size",3)</f>
        <v>2</v>
      </c>
      <c r="M508" cm="1">
        <f t="array" ref="M508">_xlfn.IFS(G508="southwest",1,G508="northwest",2,G508="southeast",3,G508="northeast",4)</f>
        <v>3</v>
      </c>
      <c r="N508" t="str" cm="1">
        <f t="array" ref="N508">_xlfn.IFS(AND(E509&gt;=0,E509&lt;=2),"Normal Family Size",E509&gt;=3,"Large Family Size")</f>
        <v>Normal Family Size</v>
      </c>
      <c r="P508" t="str" cm="1">
        <f t="array" ref="P508">_xlfn.IFS(AND(E508=0,C508="female"),"Small Family Size Female",AND(E508=0,C508="male"),"Small Family Size Male",AND(E508&gt;=1,E508&lt;=2),"Normal Family Size",E508&gt;=3,"Large Family Size")</f>
        <v>Normal Family Size</v>
      </c>
      <c r="Q508" cm="1">
        <f t="array" ref="Q508">_xlfn.IFS(P508="Small Family Size Female",1,P508="Small Family Size Male",2,P508="Normal Family Size",3,P508="Large Family Size",4)</f>
        <v>3</v>
      </c>
      <c r="R508" t="str" cm="1">
        <f t="array" ref="R508">_xlfn.IFS(AND(E508=0,F508="yes"),"Small Family Size smoker",AND(E508=0,F508="no"),"Small Family Size non-smoker",AND(E508&gt;=1,E508&lt;=2),"Normal Family Size",E508&gt;=3,"Large Family Size")</f>
        <v>Normal Family Size</v>
      </c>
      <c r="S508" cm="1">
        <f t="array" ref="S508">_xlfn.IFS(R508="Small Family Size smoker",1,R508="Small Family Size non-smoker",2,R508="Normal Family Size",3,R508="Large Family Size",4)</f>
        <v>3</v>
      </c>
      <c r="T508" s="1" t="str">
        <f t="shared" si="14"/>
        <v>Above Average</v>
      </c>
      <c r="U508" s="2">
        <f t="shared" si="15"/>
        <v>1</v>
      </c>
      <c r="V508" t="str" cm="1">
        <f t="array" ref="V508">_xlfn.IFS(AND(K508="Small Family Size",U508=1),"SFS_AA",AND(K508="Small Family Size",U508=0),"SFS_BA",AND(K508="Normal Family Size",OR(U508=1,U508=0)),"NFS",AND(K508="Large Family Size",OR(U508=1,U508=0)),"LFS")</f>
        <v>NFS</v>
      </c>
      <c r="W508" cm="1">
        <f t="array" ref="W508">_xlfn.IFS(V508="SFS_BA",1,V508="SFS_AA",2,V508="NFS",3,V508="LFS",4)</f>
        <v>3</v>
      </c>
      <c r="Y508" s="1"/>
    </row>
    <row r="509" spans="1:25" x14ac:dyDescent="0.45">
      <c r="A509">
        <v>935</v>
      </c>
      <c r="B509">
        <v>32</v>
      </c>
      <c r="C509" t="s">
        <v>23</v>
      </c>
      <c r="D509">
        <v>33.799999999999997</v>
      </c>
      <c r="E509">
        <v>1</v>
      </c>
      <c r="F509" t="s">
        <v>24</v>
      </c>
      <c r="G509" t="s">
        <v>20</v>
      </c>
      <c r="H509">
        <v>4462.72</v>
      </c>
      <c r="I509" t="str" cm="1">
        <f t="array" ref="I509">_xlfn.IFS(D509&lt;18.5,"Underweight",AND(D509&gt;=18.5,D509&lt;=24.9),"Normal weight",AND(D509&gt;=25,D509&lt;=29.9),"Overweight",D509&gt;=30,"Obese")</f>
        <v>Obese</v>
      </c>
      <c r="J509" cm="1">
        <f t="array" ref="J509">_xlfn.IFS(I509="Underweight",1,I509="Normal weight",2,I509="Overweight",3,I509="Obese",4)</f>
        <v>4</v>
      </c>
      <c r="K509" t="str" cm="1">
        <f t="array" ref="K509">_xlfn.IFS(E509=0,"Small Family Size",AND(E509&gt;=1,E509&lt;=2),"Normal Family Size",E509&gt;=3,"Large Family Size")</f>
        <v>Normal Family Size</v>
      </c>
      <c r="L509" cm="1">
        <f t="array" ref="L509">_xlfn.IFS(K509="Small Family Size",1,K509="Normal Family Size",2,K509="Large Family Size",3)</f>
        <v>2</v>
      </c>
      <c r="M509" cm="1">
        <f t="array" ref="M509">_xlfn.IFS(G509="southwest",1,G509="northwest",2,G509="southeast",3,G509="northeast",4)</f>
        <v>2</v>
      </c>
      <c r="N509" t="str" cm="1">
        <f t="array" ref="N509">_xlfn.IFS(AND(E510&gt;=0,E510&lt;=2),"Normal Family Size",E510&gt;=3,"Large Family Size")</f>
        <v>Normal Family Size</v>
      </c>
      <c r="P509" t="str" cm="1">
        <f t="array" ref="P509">_xlfn.IFS(AND(E509=0,C509="female"),"Small Family Size Female",AND(E509=0,C509="male"),"Small Family Size Male",AND(E509&gt;=1,E509&lt;=2),"Normal Family Size",E509&gt;=3,"Large Family Size")</f>
        <v>Normal Family Size</v>
      </c>
      <c r="Q509" cm="1">
        <f t="array" ref="Q509">_xlfn.IFS(P509="Small Family Size Female",1,P509="Small Family Size Male",2,P509="Normal Family Size",3,P509="Large Family Size",4)</f>
        <v>3</v>
      </c>
      <c r="R509" t="str" cm="1">
        <f t="array" ref="R509">_xlfn.IFS(AND(E509=0,F509="yes"),"Small Family Size smoker",AND(E509=0,F509="no"),"Small Family Size non-smoker",AND(E509&gt;=1,E509&lt;=2),"Normal Family Size",E509&gt;=3,"Large Family Size")</f>
        <v>Normal Family Size</v>
      </c>
      <c r="S509" cm="1">
        <f t="array" ref="S509">_xlfn.IFS(R509="Small Family Size smoker",1,R509="Small Family Size non-smoker",2,R509="Normal Family Size",3,R509="Large Family Size",4)</f>
        <v>3</v>
      </c>
      <c r="T509" s="1" t="str">
        <f t="shared" si="14"/>
        <v>Below Average</v>
      </c>
      <c r="U509" s="2">
        <f t="shared" si="15"/>
        <v>0</v>
      </c>
      <c r="V509" t="str" cm="1">
        <f t="array" ref="V509">_xlfn.IFS(AND(K509="Small Family Size",U509=1),"SFS_AA",AND(K509="Small Family Size",U509=0),"SFS_BA",AND(K509="Normal Family Size",OR(U509=1,U509=0)),"NFS",AND(K509="Large Family Size",OR(U509=1,U509=0)),"LFS")</f>
        <v>NFS</v>
      </c>
      <c r="W509" cm="1">
        <f t="array" ref="W509">_xlfn.IFS(V509="SFS_BA",1,V509="SFS_AA",2,V509="NFS",3,V509="LFS",4)</f>
        <v>3</v>
      </c>
      <c r="Y509" s="1"/>
    </row>
    <row r="510" spans="1:25" x14ac:dyDescent="0.45">
      <c r="A510">
        <v>933</v>
      </c>
      <c r="B510">
        <v>49</v>
      </c>
      <c r="C510" t="s">
        <v>23</v>
      </c>
      <c r="D510">
        <v>29.8</v>
      </c>
      <c r="E510">
        <v>1</v>
      </c>
      <c r="F510" t="s">
        <v>24</v>
      </c>
      <c r="G510" t="s">
        <v>22</v>
      </c>
      <c r="H510">
        <v>9288.0300000000007</v>
      </c>
      <c r="I510" t="str" cm="1">
        <f t="array" ref="I510">_xlfn.IFS(D510&lt;18.5,"Underweight",AND(D510&gt;=18.5,D510&lt;=24.9),"Normal weight",AND(D510&gt;=25,D510&lt;=29.9),"Overweight",D510&gt;=30,"Obese")</f>
        <v>Overweight</v>
      </c>
      <c r="J510" cm="1">
        <f t="array" ref="J510">_xlfn.IFS(I510="Underweight",1,I510="Normal weight",2,I510="Overweight",3,I510="Obese",4)</f>
        <v>3</v>
      </c>
      <c r="K510" t="str" cm="1">
        <f t="array" ref="K510">_xlfn.IFS(E510=0,"Small Family Size",AND(E510&gt;=1,E510&lt;=2),"Normal Family Size",E510&gt;=3,"Large Family Size")</f>
        <v>Normal Family Size</v>
      </c>
      <c r="L510" cm="1">
        <f t="array" ref="L510">_xlfn.IFS(K510="Small Family Size",1,K510="Normal Family Size",2,K510="Large Family Size",3)</f>
        <v>2</v>
      </c>
      <c r="M510" cm="1">
        <f t="array" ref="M510">_xlfn.IFS(G510="southwest",1,G510="northwest",2,G510="southeast",3,G510="northeast",4)</f>
        <v>4</v>
      </c>
      <c r="N510" t="str" cm="1">
        <f t="array" ref="N510">_xlfn.IFS(AND(E511&gt;=0,E511&lt;=2),"Normal Family Size",E511&gt;=3,"Large Family Size")</f>
        <v>Normal Family Size</v>
      </c>
      <c r="P510" t="str" cm="1">
        <f t="array" ref="P510">_xlfn.IFS(AND(E510=0,C510="female"),"Small Family Size Female",AND(E510=0,C510="male"),"Small Family Size Male",AND(E510&gt;=1,E510&lt;=2),"Normal Family Size",E510&gt;=3,"Large Family Size")</f>
        <v>Normal Family Size</v>
      </c>
      <c r="Q510" cm="1">
        <f t="array" ref="Q510">_xlfn.IFS(P510="Small Family Size Female",1,P510="Small Family Size Male",2,P510="Normal Family Size",3,P510="Large Family Size",4)</f>
        <v>3</v>
      </c>
      <c r="R510" t="str" cm="1">
        <f t="array" ref="R510">_xlfn.IFS(AND(E510=0,F510="yes"),"Small Family Size smoker",AND(E510=0,F510="no"),"Small Family Size non-smoker",AND(E510&gt;=1,E510&lt;=2),"Normal Family Size",E510&gt;=3,"Large Family Size")</f>
        <v>Normal Family Size</v>
      </c>
      <c r="S510" cm="1">
        <f t="array" ref="S510">_xlfn.IFS(R510="Small Family Size smoker",1,R510="Small Family Size non-smoker",2,R510="Normal Family Size",3,R510="Large Family Size",4)</f>
        <v>3</v>
      </c>
      <c r="T510" s="1" t="str">
        <f t="shared" si="14"/>
        <v>Above Average</v>
      </c>
      <c r="U510" s="2">
        <f t="shared" si="15"/>
        <v>1</v>
      </c>
      <c r="V510" t="str" cm="1">
        <f t="array" ref="V510">_xlfn.IFS(AND(K510="Small Family Size",U510=1),"SFS_AA",AND(K510="Small Family Size",U510=0),"SFS_BA",AND(K510="Normal Family Size",OR(U510=1,U510=0)),"NFS",AND(K510="Large Family Size",OR(U510=1,U510=0)),"LFS")</f>
        <v>NFS</v>
      </c>
      <c r="W510" cm="1">
        <f t="array" ref="W510">_xlfn.IFS(V510="SFS_BA",1,V510="SFS_AA",2,V510="NFS",3,V510="LFS",4)</f>
        <v>3</v>
      </c>
      <c r="Y510" s="1"/>
    </row>
    <row r="511" spans="1:25" x14ac:dyDescent="0.45">
      <c r="A511">
        <v>931</v>
      </c>
      <c r="B511">
        <v>55</v>
      </c>
      <c r="C511" t="s">
        <v>23</v>
      </c>
      <c r="D511">
        <v>35.200000000000003</v>
      </c>
      <c r="E511">
        <v>1</v>
      </c>
      <c r="F511" t="s">
        <v>24</v>
      </c>
      <c r="G511" t="s">
        <v>22</v>
      </c>
      <c r="H511">
        <v>11394.07</v>
      </c>
      <c r="I511" t="str" cm="1">
        <f t="array" ref="I511">_xlfn.IFS(D511&lt;18.5,"Underweight",AND(D511&gt;=18.5,D511&lt;=24.9),"Normal weight",AND(D511&gt;=25,D511&lt;=29.9),"Overweight",D511&gt;=30,"Obese")</f>
        <v>Obese</v>
      </c>
      <c r="J511" cm="1">
        <f t="array" ref="J511">_xlfn.IFS(I511="Underweight",1,I511="Normal weight",2,I511="Overweight",3,I511="Obese",4)</f>
        <v>4</v>
      </c>
      <c r="K511" t="str" cm="1">
        <f t="array" ref="K511">_xlfn.IFS(E511=0,"Small Family Size",AND(E511&gt;=1,E511&lt;=2),"Normal Family Size",E511&gt;=3,"Large Family Size")</f>
        <v>Normal Family Size</v>
      </c>
      <c r="L511" cm="1">
        <f t="array" ref="L511">_xlfn.IFS(K511="Small Family Size",1,K511="Normal Family Size",2,K511="Large Family Size",3)</f>
        <v>2</v>
      </c>
      <c r="M511" cm="1">
        <f t="array" ref="M511">_xlfn.IFS(G511="southwest",1,G511="northwest",2,G511="southeast",3,G511="northeast",4)</f>
        <v>4</v>
      </c>
      <c r="N511" t="str" cm="1">
        <f t="array" ref="N511">_xlfn.IFS(AND(E512&gt;=0,E512&lt;=2),"Normal Family Size",E512&gt;=3,"Large Family Size")</f>
        <v>Normal Family Size</v>
      </c>
      <c r="P511" t="str" cm="1">
        <f t="array" ref="P511">_xlfn.IFS(AND(E511=0,C511="female"),"Small Family Size Female",AND(E511=0,C511="male"),"Small Family Size Male",AND(E511&gt;=1,E511&lt;=2),"Normal Family Size",E511&gt;=3,"Large Family Size")</f>
        <v>Normal Family Size</v>
      </c>
      <c r="Q511" cm="1">
        <f t="array" ref="Q511">_xlfn.IFS(P511="Small Family Size Female",1,P511="Small Family Size Male",2,P511="Normal Family Size",3,P511="Large Family Size",4)</f>
        <v>3</v>
      </c>
      <c r="R511" t="str" cm="1">
        <f t="array" ref="R511">_xlfn.IFS(AND(E511=0,F511="yes"),"Small Family Size smoker",AND(E511=0,F511="no"),"Small Family Size non-smoker",AND(E511&gt;=1,E511&lt;=2),"Normal Family Size",E511&gt;=3,"Large Family Size")</f>
        <v>Normal Family Size</v>
      </c>
      <c r="S511" cm="1">
        <f t="array" ref="S511">_xlfn.IFS(R511="Small Family Size smoker",1,R511="Small Family Size non-smoker",2,R511="Normal Family Size",3,R511="Large Family Size",4)</f>
        <v>3</v>
      </c>
      <c r="T511" s="1" t="str">
        <f t="shared" si="14"/>
        <v>Above Average</v>
      </c>
      <c r="U511" s="2">
        <f t="shared" si="15"/>
        <v>1</v>
      </c>
      <c r="V511" t="str" cm="1">
        <f t="array" ref="V511">_xlfn.IFS(AND(K511="Small Family Size",U511=1),"SFS_AA",AND(K511="Small Family Size",U511=0),"SFS_BA",AND(K511="Normal Family Size",OR(U511=1,U511=0)),"NFS",AND(K511="Large Family Size",OR(U511=1,U511=0)),"LFS")</f>
        <v>NFS</v>
      </c>
      <c r="W511" cm="1">
        <f t="array" ref="W511">_xlfn.IFS(V511="SFS_BA",1,V511="SFS_AA",2,V511="NFS",3,V511="LFS",4)</f>
        <v>3</v>
      </c>
      <c r="Y511" s="1"/>
    </row>
    <row r="512" spans="1:25" x14ac:dyDescent="0.45">
      <c r="A512">
        <v>926</v>
      </c>
      <c r="B512">
        <v>18</v>
      </c>
      <c r="C512" t="s">
        <v>23</v>
      </c>
      <c r="D512">
        <v>23.3</v>
      </c>
      <c r="E512">
        <v>1</v>
      </c>
      <c r="F512" t="s">
        <v>24</v>
      </c>
      <c r="G512" t="s">
        <v>21</v>
      </c>
      <c r="H512">
        <v>1711.03</v>
      </c>
      <c r="I512" t="str" cm="1">
        <f t="array" ref="I512">_xlfn.IFS(D512&lt;18.5,"Underweight",AND(D512&gt;=18.5,D512&lt;=24.9),"Normal weight",AND(D512&gt;=25,D512&lt;=29.9),"Overweight",D512&gt;=30,"Obese")</f>
        <v>Normal weight</v>
      </c>
      <c r="J512" cm="1">
        <f t="array" ref="J512">_xlfn.IFS(I512="Underweight",1,I512="Normal weight",2,I512="Overweight",3,I512="Obese",4)</f>
        <v>2</v>
      </c>
      <c r="K512" t="str" cm="1">
        <f t="array" ref="K512">_xlfn.IFS(E512=0,"Small Family Size",AND(E512&gt;=1,E512&lt;=2),"Normal Family Size",E512&gt;=3,"Large Family Size")</f>
        <v>Normal Family Size</v>
      </c>
      <c r="L512" cm="1">
        <f t="array" ref="L512">_xlfn.IFS(K512="Small Family Size",1,K512="Normal Family Size",2,K512="Large Family Size",3)</f>
        <v>2</v>
      </c>
      <c r="M512" cm="1">
        <f t="array" ref="M512">_xlfn.IFS(G512="southwest",1,G512="northwest",2,G512="southeast",3,G512="northeast",4)</f>
        <v>3</v>
      </c>
      <c r="N512" t="str" cm="1">
        <f t="array" ref="N512">_xlfn.IFS(AND(E513&gt;=0,E513&lt;=2),"Normal Family Size",E513&gt;=3,"Large Family Size")</f>
        <v>Normal Family Size</v>
      </c>
      <c r="P512" t="str" cm="1">
        <f t="array" ref="P512">_xlfn.IFS(AND(E512=0,C512="female"),"Small Family Size Female",AND(E512=0,C512="male"),"Small Family Size Male",AND(E512&gt;=1,E512&lt;=2),"Normal Family Size",E512&gt;=3,"Large Family Size")</f>
        <v>Normal Family Size</v>
      </c>
      <c r="Q512" cm="1">
        <f t="array" ref="Q512">_xlfn.IFS(P512="Small Family Size Female",1,P512="Small Family Size Male",2,P512="Normal Family Size",3,P512="Large Family Size",4)</f>
        <v>3</v>
      </c>
      <c r="R512" t="str" cm="1">
        <f t="array" ref="R512">_xlfn.IFS(AND(E512=0,F512="yes"),"Small Family Size smoker",AND(E512=0,F512="no"),"Small Family Size non-smoker",AND(E512&gt;=1,E512&lt;=2),"Normal Family Size",E512&gt;=3,"Large Family Size")</f>
        <v>Normal Family Size</v>
      </c>
      <c r="S512" cm="1">
        <f t="array" ref="S512">_xlfn.IFS(R512="Small Family Size smoker",1,R512="Small Family Size non-smoker",2,R512="Normal Family Size",3,R512="Large Family Size",4)</f>
        <v>3</v>
      </c>
      <c r="T512" s="1" t="str">
        <f t="shared" si="14"/>
        <v>Below Average</v>
      </c>
      <c r="U512" s="2">
        <f t="shared" si="15"/>
        <v>0</v>
      </c>
      <c r="V512" t="str" cm="1">
        <f t="array" ref="V512">_xlfn.IFS(AND(K512="Small Family Size",U512=1),"SFS_AA",AND(K512="Small Family Size",U512=0),"SFS_BA",AND(K512="Normal Family Size",OR(U512=1,U512=0)),"NFS",AND(K512="Large Family Size",OR(U512=1,U512=0)),"LFS")</f>
        <v>NFS</v>
      </c>
      <c r="W512" cm="1">
        <f t="array" ref="W512">_xlfn.IFS(V512="SFS_BA",1,V512="SFS_AA",2,V512="NFS",3,V512="LFS",4)</f>
        <v>3</v>
      </c>
      <c r="Y512" s="1"/>
    </row>
    <row r="513" spans="1:25" x14ac:dyDescent="0.45">
      <c r="A513">
        <v>923</v>
      </c>
      <c r="B513">
        <v>48</v>
      </c>
      <c r="C513" t="s">
        <v>23</v>
      </c>
      <c r="D513">
        <v>32.299999999999997</v>
      </c>
      <c r="E513">
        <v>1</v>
      </c>
      <c r="F513" t="s">
        <v>24</v>
      </c>
      <c r="G513" t="s">
        <v>20</v>
      </c>
      <c r="H513">
        <v>8765.25</v>
      </c>
      <c r="I513" t="str" cm="1">
        <f t="array" ref="I513">_xlfn.IFS(D513&lt;18.5,"Underweight",AND(D513&gt;=18.5,D513&lt;=24.9),"Normal weight",AND(D513&gt;=25,D513&lt;=29.9),"Overweight",D513&gt;=30,"Obese")</f>
        <v>Obese</v>
      </c>
      <c r="J513" cm="1">
        <f t="array" ref="J513">_xlfn.IFS(I513="Underweight",1,I513="Normal weight",2,I513="Overweight",3,I513="Obese",4)</f>
        <v>4</v>
      </c>
      <c r="K513" t="str" cm="1">
        <f t="array" ref="K513">_xlfn.IFS(E513=0,"Small Family Size",AND(E513&gt;=1,E513&lt;=2),"Normal Family Size",E513&gt;=3,"Large Family Size")</f>
        <v>Normal Family Size</v>
      </c>
      <c r="L513" cm="1">
        <f t="array" ref="L513">_xlfn.IFS(K513="Small Family Size",1,K513="Normal Family Size",2,K513="Large Family Size",3)</f>
        <v>2</v>
      </c>
      <c r="M513" cm="1">
        <f t="array" ref="M513">_xlfn.IFS(G513="southwest",1,G513="northwest",2,G513="southeast",3,G513="northeast",4)</f>
        <v>2</v>
      </c>
      <c r="N513" t="str" cm="1">
        <f t="array" ref="N513">_xlfn.IFS(AND(E514&gt;=0,E514&lt;=2),"Normal Family Size",E514&gt;=3,"Large Family Size")</f>
        <v>Normal Family Size</v>
      </c>
      <c r="P513" t="str" cm="1">
        <f t="array" ref="P513">_xlfn.IFS(AND(E513=0,C513="female"),"Small Family Size Female",AND(E513=0,C513="male"),"Small Family Size Male",AND(E513&gt;=1,E513&lt;=2),"Normal Family Size",E513&gt;=3,"Large Family Size")</f>
        <v>Normal Family Size</v>
      </c>
      <c r="Q513" cm="1">
        <f t="array" ref="Q513">_xlfn.IFS(P513="Small Family Size Female",1,P513="Small Family Size Male",2,P513="Normal Family Size",3,P513="Large Family Size",4)</f>
        <v>3</v>
      </c>
      <c r="R513" t="str" cm="1">
        <f t="array" ref="R513">_xlfn.IFS(AND(E513=0,F513="yes"),"Small Family Size smoker",AND(E513=0,F513="no"),"Small Family Size non-smoker",AND(E513&gt;=1,E513&lt;=2),"Normal Family Size",E513&gt;=3,"Large Family Size")</f>
        <v>Normal Family Size</v>
      </c>
      <c r="S513" cm="1">
        <f t="array" ref="S513">_xlfn.IFS(R513="Small Family Size smoker",1,R513="Small Family Size non-smoker",2,R513="Normal Family Size",3,R513="Large Family Size",4)</f>
        <v>3</v>
      </c>
      <c r="T513" s="1" t="str">
        <f t="shared" si="14"/>
        <v>Above Average</v>
      </c>
      <c r="U513" s="2">
        <f t="shared" si="15"/>
        <v>1</v>
      </c>
      <c r="V513" t="str" cm="1">
        <f t="array" ref="V513">_xlfn.IFS(AND(K513="Small Family Size",U513=1),"SFS_AA",AND(K513="Small Family Size",U513=0),"SFS_BA",AND(K513="Normal Family Size",OR(U513=1,U513=0)),"NFS",AND(K513="Large Family Size",OR(U513=1,U513=0)),"LFS")</f>
        <v>NFS</v>
      </c>
      <c r="W513" cm="1">
        <f t="array" ref="W513">_xlfn.IFS(V513="SFS_BA",1,V513="SFS_AA",2,V513="NFS",3,V513="LFS",4)</f>
        <v>3</v>
      </c>
      <c r="Y513" s="1"/>
    </row>
    <row r="514" spans="1:25" x14ac:dyDescent="0.45">
      <c r="A514">
        <v>922</v>
      </c>
      <c r="B514">
        <v>51</v>
      </c>
      <c r="C514" t="s">
        <v>23</v>
      </c>
      <c r="D514">
        <v>27.7</v>
      </c>
      <c r="E514">
        <v>1</v>
      </c>
      <c r="F514" t="s">
        <v>24</v>
      </c>
      <c r="G514" t="s">
        <v>22</v>
      </c>
      <c r="H514">
        <v>9957.7199999999993</v>
      </c>
      <c r="I514" t="str" cm="1">
        <f t="array" ref="I514">_xlfn.IFS(D514&lt;18.5,"Underweight",AND(D514&gt;=18.5,D514&lt;=24.9),"Normal weight",AND(D514&gt;=25,D514&lt;=29.9),"Overweight",D514&gt;=30,"Obese")</f>
        <v>Overweight</v>
      </c>
      <c r="J514" cm="1">
        <f t="array" ref="J514">_xlfn.IFS(I514="Underweight",1,I514="Normal weight",2,I514="Overweight",3,I514="Obese",4)</f>
        <v>3</v>
      </c>
      <c r="K514" t="str" cm="1">
        <f t="array" ref="K514">_xlfn.IFS(E514=0,"Small Family Size",AND(E514&gt;=1,E514&lt;=2),"Normal Family Size",E514&gt;=3,"Large Family Size")</f>
        <v>Normal Family Size</v>
      </c>
      <c r="L514" cm="1">
        <f t="array" ref="L514">_xlfn.IFS(K514="Small Family Size",1,K514="Normal Family Size",2,K514="Large Family Size",3)</f>
        <v>2</v>
      </c>
      <c r="M514" cm="1">
        <f t="array" ref="M514">_xlfn.IFS(G514="southwest",1,G514="northwest",2,G514="southeast",3,G514="northeast",4)</f>
        <v>4</v>
      </c>
      <c r="N514" t="str" cm="1">
        <f t="array" ref="N514">_xlfn.IFS(AND(E515&gt;=0,E515&lt;=2),"Normal Family Size",E515&gt;=3,"Large Family Size")</f>
        <v>Normal Family Size</v>
      </c>
      <c r="P514" t="str" cm="1">
        <f t="array" ref="P514">_xlfn.IFS(AND(E514=0,C514="female"),"Small Family Size Female",AND(E514=0,C514="male"),"Small Family Size Male",AND(E514&gt;=1,E514&lt;=2),"Normal Family Size",E514&gt;=3,"Large Family Size")</f>
        <v>Normal Family Size</v>
      </c>
      <c r="Q514" cm="1">
        <f t="array" ref="Q514">_xlfn.IFS(P514="Small Family Size Female",1,P514="Small Family Size Male",2,P514="Normal Family Size",3,P514="Large Family Size",4)</f>
        <v>3</v>
      </c>
      <c r="R514" t="str" cm="1">
        <f t="array" ref="R514">_xlfn.IFS(AND(E514=0,F514="yes"),"Small Family Size smoker",AND(E514=0,F514="no"),"Small Family Size non-smoker",AND(E514&gt;=1,E514&lt;=2),"Normal Family Size",E514&gt;=3,"Large Family Size")</f>
        <v>Normal Family Size</v>
      </c>
      <c r="S514" cm="1">
        <f t="array" ref="S514">_xlfn.IFS(R514="Small Family Size smoker",1,R514="Small Family Size non-smoker",2,R514="Normal Family Size",3,R514="Large Family Size",4)</f>
        <v>3</v>
      </c>
      <c r="T514" s="1" t="str">
        <f t="shared" ref="T514:T577" si="16">IF(H514&gt;$H$1036,"Above Average","Below Average")</f>
        <v>Above Average</v>
      </c>
      <c r="U514" s="2">
        <f t="shared" ref="U514:U577" si="17">IF(T514="Above Average",1,0)</f>
        <v>1</v>
      </c>
      <c r="V514" t="str" cm="1">
        <f t="array" ref="V514">_xlfn.IFS(AND(K514="Small Family Size",U514=1),"SFS_AA",AND(K514="Small Family Size",U514=0),"SFS_BA",AND(K514="Normal Family Size",OR(U514=1,U514=0)),"NFS",AND(K514="Large Family Size",OR(U514=1,U514=0)),"LFS")</f>
        <v>NFS</v>
      </c>
      <c r="W514" cm="1">
        <f t="array" ref="W514">_xlfn.IFS(V514="SFS_BA",1,V514="SFS_AA",2,V514="NFS",3,V514="LFS",4)</f>
        <v>3</v>
      </c>
      <c r="Y514" s="1"/>
    </row>
    <row r="515" spans="1:25" x14ac:dyDescent="0.45">
      <c r="A515">
        <v>921</v>
      </c>
      <c r="B515">
        <v>28</v>
      </c>
      <c r="C515" t="s">
        <v>23</v>
      </c>
      <c r="D515">
        <v>29.3</v>
      </c>
      <c r="E515">
        <v>2</v>
      </c>
      <c r="F515" t="s">
        <v>24</v>
      </c>
      <c r="G515" t="s">
        <v>22</v>
      </c>
      <c r="H515">
        <v>4438.26</v>
      </c>
      <c r="I515" t="str" cm="1">
        <f t="array" ref="I515">_xlfn.IFS(D515&lt;18.5,"Underweight",AND(D515&gt;=18.5,D515&lt;=24.9),"Normal weight",AND(D515&gt;=25,D515&lt;=29.9),"Overweight",D515&gt;=30,"Obese")</f>
        <v>Overweight</v>
      </c>
      <c r="J515" cm="1">
        <f t="array" ref="J515">_xlfn.IFS(I515="Underweight",1,I515="Normal weight",2,I515="Overweight",3,I515="Obese",4)</f>
        <v>3</v>
      </c>
      <c r="K515" t="str" cm="1">
        <f t="array" ref="K515">_xlfn.IFS(E515=0,"Small Family Size",AND(E515&gt;=1,E515&lt;=2),"Normal Family Size",E515&gt;=3,"Large Family Size")</f>
        <v>Normal Family Size</v>
      </c>
      <c r="L515" cm="1">
        <f t="array" ref="L515">_xlfn.IFS(K515="Small Family Size",1,K515="Normal Family Size",2,K515="Large Family Size",3)</f>
        <v>2</v>
      </c>
      <c r="M515" cm="1">
        <f t="array" ref="M515">_xlfn.IFS(G515="southwest",1,G515="northwest",2,G515="southeast",3,G515="northeast",4)</f>
        <v>4</v>
      </c>
      <c r="N515" t="str" cm="1">
        <f t="array" ref="N515">_xlfn.IFS(AND(E516&gt;=0,E516&lt;=2),"Normal Family Size",E516&gt;=3,"Large Family Size")</f>
        <v>Normal Family Size</v>
      </c>
      <c r="P515" t="str" cm="1">
        <f t="array" ref="P515">_xlfn.IFS(AND(E515=0,C515="female"),"Small Family Size Female",AND(E515=0,C515="male"),"Small Family Size Male",AND(E515&gt;=1,E515&lt;=2),"Normal Family Size",E515&gt;=3,"Large Family Size")</f>
        <v>Normal Family Size</v>
      </c>
      <c r="Q515" cm="1">
        <f t="array" ref="Q515">_xlfn.IFS(P515="Small Family Size Female",1,P515="Small Family Size Male",2,P515="Normal Family Size",3,P515="Large Family Size",4)</f>
        <v>3</v>
      </c>
      <c r="R515" t="str" cm="1">
        <f t="array" ref="R515">_xlfn.IFS(AND(E515=0,F515="yes"),"Small Family Size smoker",AND(E515=0,F515="no"),"Small Family Size non-smoker",AND(E515&gt;=1,E515&lt;=2),"Normal Family Size",E515&gt;=3,"Large Family Size")</f>
        <v>Normal Family Size</v>
      </c>
      <c r="S515" cm="1">
        <f t="array" ref="S515">_xlfn.IFS(R515="Small Family Size smoker",1,R515="Small Family Size non-smoker",2,R515="Normal Family Size",3,R515="Large Family Size",4)</f>
        <v>3</v>
      </c>
      <c r="T515" s="1" t="str">
        <f t="shared" si="16"/>
        <v>Below Average</v>
      </c>
      <c r="U515" s="2">
        <f t="shared" si="17"/>
        <v>0</v>
      </c>
      <c r="V515" t="str" cm="1">
        <f t="array" ref="V515">_xlfn.IFS(AND(K515="Small Family Size",U515=1),"SFS_AA",AND(K515="Small Family Size",U515=0),"SFS_BA",AND(K515="Normal Family Size",OR(U515=1,U515=0)),"NFS",AND(K515="Large Family Size",OR(U515=1,U515=0)),"LFS")</f>
        <v>NFS</v>
      </c>
      <c r="W515" cm="1">
        <f t="array" ref="W515">_xlfn.IFS(V515="SFS_BA",1,V515="SFS_AA",2,V515="NFS",3,V515="LFS",4)</f>
        <v>3</v>
      </c>
      <c r="Y515" s="1"/>
    </row>
    <row r="516" spans="1:25" x14ac:dyDescent="0.45">
      <c r="A516">
        <v>920</v>
      </c>
      <c r="B516">
        <v>29</v>
      </c>
      <c r="C516" t="s">
        <v>23</v>
      </c>
      <c r="D516">
        <v>31.7</v>
      </c>
      <c r="E516">
        <v>2</v>
      </c>
      <c r="F516" t="s">
        <v>24</v>
      </c>
      <c r="G516" t="s">
        <v>20</v>
      </c>
      <c r="H516">
        <v>4433.3900000000003</v>
      </c>
      <c r="I516" t="str" cm="1">
        <f t="array" ref="I516">_xlfn.IFS(D516&lt;18.5,"Underweight",AND(D516&gt;=18.5,D516&lt;=24.9),"Normal weight",AND(D516&gt;=25,D516&lt;=29.9),"Overweight",D516&gt;=30,"Obese")</f>
        <v>Obese</v>
      </c>
      <c r="J516" cm="1">
        <f t="array" ref="J516">_xlfn.IFS(I516="Underweight",1,I516="Normal weight",2,I516="Overweight",3,I516="Obese",4)</f>
        <v>4</v>
      </c>
      <c r="K516" t="str" cm="1">
        <f t="array" ref="K516">_xlfn.IFS(E516=0,"Small Family Size",AND(E516&gt;=1,E516&lt;=2),"Normal Family Size",E516&gt;=3,"Large Family Size")</f>
        <v>Normal Family Size</v>
      </c>
      <c r="L516" cm="1">
        <f t="array" ref="L516">_xlfn.IFS(K516="Small Family Size",1,K516="Normal Family Size",2,K516="Large Family Size",3)</f>
        <v>2</v>
      </c>
      <c r="M516" cm="1">
        <f t="array" ref="M516">_xlfn.IFS(G516="southwest",1,G516="northwest",2,G516="southeast",3,G516="northeast",4)</f>
        <v>2</v>
      </c>
      <c r="N516" t="str" cm="1">
        <f t="array" ref="N516">_xlfn.IFS(AND(E517&gt;=0,E517&lt;=2),"Normal Family Size",E517&gt;=3,"Large Family Size")</f>
        <v>Normal Family Size</v>
      </c>
      <c r="P516" t="str" cm="1">
        <f t="array" ref="P516">_xlfn.IFS(AND(E516=0,C516="female"),"Small Family Size Female",AND(E516=0,C516="male"),"Small Family Size Male",AND(E516&gt;=1,E516&lt;=2),"Normal Family Size",E516&gt;=3,"Large Family Size")</f>
        <v>Normal Family Size</v>
      </c>
      <c r="Q516" cm="1">
        <f t="array" ref="Q516">_xlfn.IFS(P516="Small Family Size Female",1,P516="Small Family Size Male",2,P516="Normal Family Size",3,P516="Large Family Size",4)</f>
        <v>3</v>
      </c>
      <c r="R516" t="str" cm="1">
        <f t="array" ref="R516">_xlfn.IFS(AND(E516=0,F516="yes"),"Small Family Size smoker",AND(E516=0,F516="no"),"Small Family Size non-smoker",AND(E516&gt;=1,E516&lt;=2),"Normal Family Size",E516&gt;=3,"Large Family Size")</f>
        <v>Normal Family Size</v>
      </c>
      <c r="S516" cm="1">
        <f t="array" ref="S516">_xlfn.IFS(R516="Small Family Size smoker",1,R516="Small Family Size non-smoker",2,R516="Normal Family Size",3,R516="Large Family Size",4)</f>
        <v>3</v>
      </c>
      <c r="T516" s="1" t="str">
        <f t="shared" si="16"/>
        <v>Below Average</v>
      </c>
      <c r="U516" s="2">
        <f t="shared" si="17"/>
        <v>0</v>
      </c>
      <c r="V516" t="str" cm="1">
        <f t="array" ref="V516">_xlfn.IFS(AND(K516="Small Family Size",U516=1),"SFS_AA",AND(K516="Small Family Size",U516=0),"SFS_BA",AND(K516="Normal Family Size",OR(U516=1,U516=0)),"NFS",AND(K516="Large Family Size",OR(U516=1,U516=0)),"LFS")</f>
        <v>NFS</v>
      </c>
      <c r="W516" cm="1">
        <f t="array" ref="W516">_xlfn.IFS(V516="SFS_BA",1,V516="SFS_AA",2,V516="NFS",3,V516="LFS",4)</f>
        <v>3</v>
      </c>
      <c r="Y516" s="1"/>
    </row>
    <row r="517" spans="1:25" x14ac:dyDescent="0.45">
      <c r="A517">
        <v>919</v>
      </c>
      <c r="B517">
        <v>47</v>
      </c>
      <c r="C517" t="s">
        <v>23</v>
      </c>
      <c r="D517">
        <v>19.2</v>
      </c>
      <c r="E517">
        <v>1</v>
      </c>
      <c r="F517" t="s">
        <v>24</v>
      </c>
      <c r="G517" t="s">
        <v>22</v>
      </c>
      <c r="H517">
        <v>8627.5400000000009</v>
      </c>
      <c r="I517" t="str" cm="1">
        <f t="array" ref="I517">_xlfn.IFS(D517&lt;18.5,"Underweight",AND(D517&gt;=18.5,D517&lt;=24.9),"Normal weight",AND(D517&gt;=25,D517&lt;=29.9),"Overweight",D517&gt;=30,"Obese")</f>
        <v>Normal weight</v>
      </c>
      <c r="J517" cm="1">
        <f t="array" ref="J517">_xlfn.IFS(I517="Underweight",1,I517="Normal weight",2,I517="Overweight",3,I517="Obese",4)</f>
        <v>2</v>
      </c>
      <c r="K517" t="str" cm="1">
        <f t="array" ref="K517">_xlfn.IFS(E517=0,"Small Family Size",AND(E517&gt;=1,E517&lt;=2),"Normal Family Size",E517&gt;=3,"Large Family Size")</f>
        <v>Normal Family Size</v>
      </c>
      <c r="L517" cm="1">
        <f t="array" ref="L517">_xlfn.IFS(K517="Small Family Size",1,K517="Normal Family Size",2,K517="Large Family Size",3)</f>
        <v>2</v>
      </c>
      <c r="M517" cm="1">
        <f t="array" ref="M517">_xlfn.IFS(G517="southwest",1,G517="northwest",2,G517="southeast",3,G517="northeast",4)</f>
        <v>4</v>
      </c>
      <c r="N517" t="str" cm="1">
        <f t="array" ref="N517">_xlfn.IFS(AND(E518&gt;=0,E518&lt;=2),"Normal Family Size",E518&gt;=3,"Large Family Size")</f>
        <v>Normal Family Size</v>
      </c>
      <c r="P517" t="str" cm="1">
        <f t="array" ref="P517">_xlfn.IFS(AND(E517=0,C517="female"),"Small Family Size Female",AND(E517=0,C517="male"),"Small Family Size Male",AND(E517&gt;=1,E517&lt;=2),"Normal Family Size",E517&gt;=3,"Large Family Size")</f>
        <v>Normal Family Size</v>
      </c>
      <c r="Q517" cm="1">
        <f t="array" ref="Q517">_xlfn.IFS(P517="Small Family Size Female",1,P517="Small Family Size Male",2,P517="Normal Family Size",3,P517="Large Family Size",4)</f>
        <v>3</v>
      </c>
      <c r="R517" t="str" cm="1">
        <f t="array" ref="R517">_xlfn.IFS(AND(E517=0,F517="yes"),"Small Family Size smoker",AND(E517=0,F517="no"),"Small Family Size non-smoker",AND(E517&gt;=1,E517&lt;=2),"Normal Family Size",E517&gt;=3,"Large Family Size")</f>
        <v>Normal Family Size</v>
      </c>
      <c r="S517" cm="1">
        <f t="array" ref="S517">_xlfn.IFS(R517="Small Family Size smoker",1,R517="Small Family Size non-smoker",2,R517="Normal Family Size",3,R517="Large Family Size",4)</f>
        <v>3</v>
      </c>
      <c r="T517" s="1" t="str">
        <f t="shared" si="16"/>
        <v>Above Average</v>
      </c>
      <c r="U517" s="2">
        <f t="shared" si="17"/>
        <v>1</v>
      </c>
      <c r="V517" t="str" cm="1">
        <f t="array" ref="V517">_xlfn.IFS(AND(K517="Small Family Size",U517=1),"SFS_AA",AND(K517="Small Family Size",U517=0),"SFS_BA",AND(K517="Normal Family Size",OR(U517=1,U517=0)),"NFS",AND(K517="Large Family Size",OR(U517=1,U517=0)),"LFS")</f>
        <v>NFS</v>
      </c>
      <c r="W517" cm="1">
        <f t="array" ref="W517">_xlfn.IFS(V517="SFS_BA",1,V517="SFS_AA",2,V517="NFS",3,V517="LFS",4)</f>
        <v>3</v>
      </c>
      <c r="Y517" s="1"/>
    </row>
    <row r="518" spans="1:25" x14ac:dyDescent="0.45">
      <c r="A518">
        <v>917</v>
      </c>
      <c r="B518">
        <v>38</v>
      </c>
      <c r="C518" t="s">
        <v>23</v>
      </c>
      <c r="D518">
        <v>28.3</v>
      </c>
      <c r="E518">
        <v>1</v>
      </c>
      <c r="F518" t="s">
        <v>24</v>
      </c>
      <c r="G518" t="s">
        <v>21</v>
      </c>
      <c r="H518">
        <v>5484.47</v>
      </c>
      <c r="I518" t="str" cm="1">
        <f t="array" ref="I518">_xlfn.IFS(D518&lt;18.5,"Underweight",AND(D518&gt;=18.5,D518&lt;=24.9),"Normal weight",AND(D518&gt;=25,D518&lt;=29.9),"Overweight",D518&gt;=30,"Obese")</f>
        <v>Overweight</v>
      </c>
      <c r="J518" cm="1">
        <f t="array" ref="J518">_xlfn.IFS(I518="Underweight",1,I518="Normal weight",2,I518="Overweight",3,I518="Obese",4)</f>
        <v>3</v>
      </c>
      <c r="K518" t="str" cm="1">
        <f t="array" ref="K518">_xlfn.IFS(E518=0,"Small Family Size",AND(E518&gt;=1,E518&lt;=2),"Normal Family Size",E518&gt;=3,"Large Family Size")</f>
        <v>Normal Family Size</v>
      </c>
      <c r="L518" cm="1">
        <f t="array" ref="L518">_xlfn.IFS(K518="Small Family Size",1,K518="Normal Family Size",2,K518="Large Family Size",3)</f>
        <v>2</v>
      </c>
      <c r="M518" cm="1">
        <f t="array" ref="M518">_xlfn.IFS(G518="southwest",1,G518="northwest",2,G518="southeast",3,G518="northeast",4)</f>
        <v>3</v>
      </c>
      <c r="N518" t="str" cm="1">
        <f t="array" ref="N518">_xlfn.IFS(AND(E519&gt;=0,E519&lt;=2),"Normal Family Size",E519&gt;=3,"Large Family Size")</f>
        <v>Normal Family Size</v>
      </c>
      <c r="P518" t="str" cm="1">
        <f t="array" ref="P518">_xlfn.IFS(AND(E518=0,C518="female"),"Small Family Size Female",AND(E518=0,C518="male"),"Small Family Size Male",AND(E518&gt;=1,E518&lt;=2),"Normal Family Size",E518&gt;=3,"Large Family Size")</f>
        <v>Normal Family Size</v>
      </c>
      <c r="Q518" cm="1">
        <f t="array" ref="Q518">_xlfn.IFS(P518="Small Family Size Female",1,P518="Small Family Size Male",2,P518="Normal Family Size",3,P518="Large Family Size",4)</f>
        <v>3</v>
      </c>
      <c r="R518" t="str" cm="1">
        <f t="array" ref="R518">_xlfn.IFS(AND(E518=0,F518="yes"),"Small Family Size smoker",AND(E518=0,F518="no"),"Small Family Size non-smoker",AND(E518&gt;=1,E518&lt;=2),"Normal Family Size",E518&gt;=3,"Large Family Size")</f>
        <v>Normal Family Size</v>
      </c>
      <c r="S518" cm="1">
        <f t="array" ref="S518">_xlfn.IFS(R518="Small Family Size smoker",1,R518="Small Family Size non-smoker",2,R518="Normal Family Size",3,R518="Large Family Size",4)</f>
        <v>3</v>
      </c>
      <c r="T518" s="1" t="str">
        <f t="shared" si="16"/>
        <v>Below Average</v>
      </c>
      <c r="U518" s="2">
        <f t="shared" si="17"/>
        <v>0</v>
      </c>
      <c r="V518" t="str" cm="1">
        <f t="array" ref="V518">_xlfn.IFS(AND(K518="Small Family Size",U518=1),"SFS_AA",AND(K518="Small Family Size",U518=0),"SFS_BA",AND(K518="Normal Family Size",OR(U518=1,U518=0)),"NFS",AND(K518="Large Family Size",OR(U518=1,U518=0)),"LFS")</f>
        <v>NFS</v>
      </c>
      <c r="W518" cm="1">
        <f t="array" ref="W518">_xlfn.IFS(V518="SFS_BA",1,V518="SFS_AA",2,V518="NFS",3,V518="LFS",4)</f>
        <v>3</v>
      </c>
      <c r="Y518" s="1"/>
    </row>
    <row r="519" spans="1:25" x14ac:dyDescent="0.45">
      <c r="A519">
        <v>912</v>
      </c>
      <c r="B519">
        <v>26</v>
      </c>
      <c r="C519" t="s">
        <v>23</v>
      </c>
      <c r="D519">
        <v>29.2</v>
      </c>
      <c r="E519">
        <v>1</v>
      </c>
      <c r="F519" t="s">
        <v>24</v>
      </c>
      <c r="G519" t="s">
        <v>21</v>
      </c>
      <c r="H519">
        <v>2902.91</v>
      </c>
      <c r="I519" t="str" cm="1">
        <f t="array" ref="I519">_xlfn.IFS(D519&lt;18.5,"Underweight",AND(D519&gt;=18.5,D519&lt;=24.9),"Normal weight",AND(D519&gt;=25,D519&lt;=29.9),"Overweight",D519&gt;=30,"Obese")</f>
        <v>Overweight</v>
      </c>
      <c r="J519" cm="1">
        <f t="array" ref="J519">_xlfn.IFS(I519="Underweight",1,I519="Normal weight",2,I519="Overweight",3,I519="Obese",4)</f>
        <v>3</v>
      </c>
      <c r="K519" t="str" cm="1">
        <f t="array" ref="K519">_xlfn.IFS(E519=0,"Small Family Size",AND(E519&gt;=1,E519&lt;=2),"Normal Family Size",E519&gt;=3,"Large Family Size")</f>
        <v>Normal Family Size</v>
      </c>
      <c r="L519" cm="1">
        <f t="array" ref="L519">_xlfn.IFS(K519="Small Family Size",1,K519="Normal Family Size",2,K519="Large Family Size",3)</f>
        <v>2</v>
      </c>
      <c r="M519" cm="1">
        <f t="array" ref="M519">_xlfn.IFS(G519="southwest",1,G519="northwest",2,G519="southeast",3,G519="northeast",4)</f>
        <v>3</v>
      </c>
      <c r="N519" t="str" cm="1">
        <f t="array" ref="N519">_xlfn.IFS(AND(E520&gt;=0,E520&lt;=2),"Normal Family Size",E520&gt;=3,"Large Family Size")</f>
        <v>Normal Family Size</v>
      </c>
      <c r="P519" t="str" cm="1">
        <f t="array" ref="P519">_xlfn.IFS(AND(E519=0,C519="female"),"Small Family Size Female",AND(E519=0,C519="male"),"Small Family Size Male",AND(E519&gt;=1,E519&lt;=2),"Normal Family Size",E519&gt;=3,"Large Family Size")</f>
        <v>Normal Family Size</v>
      </c>
      <c r="Q519" cm="1">
        <f t="array" ref="Q519">_xlfn.IFS(P519="Small Family Size Female",1,P519="Small Family Size Male",2,P519="Normal Family Size",3,P519="Large Family Size",4)</f>
        <v>3</v>
      </c>
      <c r="R519" t="str" cm="1">
        <f t="array" ref="R519">_xlfn.IFS(AND(E519=0,F519="yes"),"Small Family Size smoker",AND(E519=0,F519="no"),"Small Family Size non-smoker",AND(E519&gt;=1,E519&lt;=2),"Normal Family Size",E519&gt;=3,"Large Family Size")</f>
        <v>Normal Family Size</v>
      </c>
      <c r="S519" cm="1">
        <f t="array" ref="S519">_xlfn.IFS(R519="Small Family Size smoker",1,R519="Small Family Size non-smoker",2,R519="Normal Family Size",3,R519="Large Family Size",4)</f>
        <v>3</v>
      </c>
      <c r="T519" s="1" t="str">
        <f t="shared" si="16"/>
        <v>Below Average</v>
      </c>
      <c r="U519" s="2">
        <f t="shared" si="17"/>
        <v>0</v>
      </c>
      <c r="V519" t="str" cm="1">
        <f t="array" ref="V519">_xlfn.IFS(AND(K519="Small Family Size",U519=1),"SFS_AA",AND(K519="Small Family Size",U519=0),"SFS_BA",AND(K519="Normal Family Size",OR(U519=1,U519=0)),"NFS",AND(K519="Large Family Size",OR(U519=1,U519=0)),"LFS")</f>
        <v>NFS</v>
      </c>
      <c r="W519" cm="1">
        <f t="array" ref="W519">_xlfn.IFS(V519="SFS_BA",1,V519="SFS_AA",2,V519="NFS",3,V519="LFS",4)</f>
        <v>3</v>
      </c>
      <c r="Y519" s="1"/>
    </row>
    <row r="520" spans="1:25" x14ac:dyDescent="0.45">
      <c r="A520">
        <v>909</v>
      </c>
      <c r="B520">
        <v>21</v>
      </c>
      <c r="C520" t="s">
        <v>23</v>
      </c>
      <c r="D520">
        <v>25.7</v>
      </c>
      <c r="E520">
        <v>2</v>
      </c>
      <c r="F520" t="s">
        <v>24</v>
      </c>
      <c r="G520" t="s">
        <v>22</v>
      </c>
      <c r="H520">
        <v>3279.87</v>
      </c>
      <c r="I520" t="str" cm="1">
        <f t="array" ref="I520">_xlfn.IFS(D520&lt;18.5,"Underweight",AND(D520&gt;=18.5,D520&lt;=24.9),"Normal weight",AND(D520&gt;=25,D520&lt;=29.9),"Overweight",D520&gt;=30,"Obese")</f>
        <v>Overweight</v>
      </c>
      <c r="J520" cm="1">
        <f t="array" ref="J520">_xlfn.IFS(I520="Underweight",1,I520="Normal weight",2,I520="Overweight",3,I520="Obese",4)</f>
        <v>3</v>
      </c>
      <c r="K520" t="str" cm="1">
        <f t="array" ref="K520">_xlfn.IFS(E520=0,"Small Family Size",AND(E520&gt;=1,E520&lt;=2),"Normal Family Size",E520&gt;=3,"Large Family Size")</f>
        <v>Normal Family Size</v>
      </c>
      <c r="L520" cm="1">
        <f t="array" ref="L520">_xlfn.IFS(K520="Small Family Size",1,K520="Normal Family Size",2,K520="Large Family Size",3)</f>
        <v>2</v>
      </c>
      <c r="M520" cm="1">
        <f t="array" ref="M520">_xlfn.IFS(G520="southwest",1,G520="northwest",2,G520="southeast",3,G520="northeast",4)</f>
        <v>4</v>
      </c>
      <c r="N520" t="str" cm="1">
        <f t="array" ref="N520">_xlfn.IFS(AND(E521&gt;=0,E521&lt;=2),"Normal Family Size",E521&gt;=3,"Large Family Size")</f>
        <v>Normal Family Size</v>
      </c>
      <c r="P520" t="str" cm="1">
        <f t="array" ref="P520">_xlfn.IFS(AND(E520=0,C520="female"),"Small Family Size Female",AND(E520=0,C520="male"),"Small Family Size Male",AND(E520&gt;=1,E520&lt;=2),"Normal Family Size",E520&gt;=3,"Large Family Size")</f>
        <v>Normal Family Size</v>
      </c>
      <c r="Q520" cm="1">
        <f t="array" ref="Q520">_xlfn.IFS(P520="Small Family Size Female",1,P520="Small Family Size Male",2,P520="Normal Family Size",3,P520="Large Family Size",4)</f>
        <v>3</v>
      </c>
      <c r="R520" t="str" cm="1">
        <f t="array" ref="R520">_xlfn.IFS(AND(E520=0,F520="yes"),"Small Family Size smoker",AND(E520=0,F520="no"),"Small Family Size non-smoker",AND(E520&gt;=1,E520&lt;=2),"Normal Family Size",E520&gt;=3,"Large Family Size")</f>
        <v>Normal Family Size</v>
      </c>
      <c r="S520" cm="1">
        <f t="array" ref="S520">_xlfn.IFS(R520="Small Family Size smoker",1,R520="Small Family Size non-smoker",2,R520="Normal Family Size",3,R520="Large Family Size",4)</f>
        <v>3</v>
      </c>
      <c r="T520" s="1" t="str">
        <f t="shared" si="16"/>
        <v>Below Average</v>
      </c>
      <c r="U520" s="2">
        <f t="shared" si="17"/>
        <v>0</v>
      </c>
      <c r="V520" t="str" cm="1">
        <f t="array" ref="V520">_xlfn.IFS(AND(K520="Small Family Size",U520=1),"SFS_AA",AND(K520="Small Family Size",U520=0),"SFS_BA",AND(K520="Normal Family Size",OR(U520=1,U520=0)),"NFS",AND(K520="Large Family Size",OR(U520=1,U520=0)),"LFS")</f>
        <v>NFS</v>
      </c>
      <c r="W520" cm="1">
        <f t="array" ref="W520">_xlfn.IFS(V520="SFS_BA",1,V520="SFS_AA",2,V520="NFS",3,V520="LFS",4)</f>
        <v>3</v>
      </c>
      <c r="Y520" s="1"/>
    </row>
    <row r="521" spans="1:25" x14ac:dyDescent="0.45">
      <c r="A521">
        <v>908</v>
      </c>
      <c r="B521">
        <v>44</v>
      </c>
      <c r="C521" t="s">
        <v>23</v>
      </c>
      <c r="D521">
        <v>25.4</v>
      </c>
      <c r="E521">
        <v>1</v>
      </c>
      <c r="F521" t="s">
        <v>24</v>
      </c>
      <c r="G521" t="s">
        <v>20</v>
      </c>
      <c r="H521">
        <v>7518.03</v>
      </c>
      <c r="I521" t="str" cm="1">
        <f t="array" ref="I521">_xlfn.IFS(D521&lt;18.5,"Underweight",AND(D521&gt;=18.5,D521&lt;=24.9),"Normal weight",AND(D521&gt;=25,D521&lt;=29.9),"Overweight",D521&gt;=30,"Obese")</f>
        <v>Overweight</v>
      </c>
      <c r="J521" cm="1">
        <f t="array" ref="J521">_xlfn.IFS(I521="Underweight",1,I521="Normal weight",2,I521="Overweight",3,I521="Obese",4)</f>
        <v>3</v>
      </c>
      <c r="K521" t="str" cm="1">
        <f t="array" ref="K521">_xlfn.IFS(E521=0,"Small Family Size",AND(E521&gt;=1,E521&lt;=2),"Normal Family Size",E521&gt;=3,"Large Family Size")</f>
        <v>Normal Family Size</v>
      </c>
      <c r="L521" cm="1">
        <f t="array" ref="L521">_xlfn.IFS(K521="Small Family Size",1,K521="Normal Family Size",2,K521="Large Family Size",3)</f>
        <v>2</v>
      </c>
      <c r="M521" cm="1">
        <f t="array" ref="M521">_xlfn.IFS(G521="southwest",1,G521="northwest",2,G521="southeast",3,G521="northeast",4)</f>
        <v>2</v>
      </c>
      <c r="N521" t="str" cm="1">
        <f t="array" ref="N521">_xlfn.IFS(AND(E522&gt;=0,E522&lt;=2),"Normal Family Size",E522&gt;=3,"Large Family Size")</f>
        <v>Normal Family Size</v>
      </c>
      <c r="P521" t="str" cm="1">
        <f t="array" ref="P521">_xlfn.IFS(AND(E521=0,C521="female"),"Small Family Size Female",AND(E521=0,C521="male"),"Small Family Size Male",AND(E521&gt;=1,E521&lt;=2),"Normal Family Size",E521&gt;=3,"Large Family Size")</f>
        <v>Normal Family Size</v>
      </c>
      <c r="Q521" cm="1">
        <f t="array" ref="Q521">_xlfn.IFS(P521="Small Family Size Female",1,P521="Small Family Size Male",2,P521="Normal Family Size",3,P521="Large Family Size",4)</f>
        <v>3</v>
      </c>
      <c r="R521" t="str" cm="1">
        <f t="array" ref="R521">_xlfn.IFS(AND(E521=0,F521="yes"),"Small Family Size smoker",AND(E521=0,F521="no"),"Small Family Size non-smoker",AND(E521&gt;=1,E521&lt;=2),"Normal Family Size",E521&gt;=3,"Large Family Size")</f>
        <v>Normal Family Size</v>
      </c>
      <c r="S521" cm="1">
        <f t="array" ref="S521">_xlfn.IFS(R521="Small Family Size smoker",1,R521="Small Family Size non-smoker",2,R521="Normal Family Size",3,R521="Large Family Size",4)</f>
        <v>3</v>
      </c>
      <c r="T521" s="1" t="str">
        <f t="shared" si="16"/>
        <v>Below Average</v>
      </c>
      <c r="U521" s="2">
        <f t="shared" si="17"/>
        <v>0</v>
      </c>
      <c r="V521" t="str" cm="1">
        <f t="array" ref="V521">_xlfn.IFS(AND(K521="Small Family Size",U521=1),"SFS_AA",AND(K521="Small Family Size",U521=0),"SFS_BA",AND(K521="Normal Family Size",OR(U521=1,U521=0)),"NFS",AND(K521="Large Family Size",OR(U521=1,U521=0)),"LFS")</f>
        <v>NFS</v>
      </c>
      <c r="W521" cm="1">
        <f t="array" ref="W521">_xlfn.IFS(V521="SFS_BA",1,V521="SFS_AA",2,V521="NFS",3,V521="LFS",4)</f>
        <v>3</v>
      </c>
      <c r="Y521" s="1"/>
    </row>
    <row r="522" spans="1:25" x14ac:dyDescent="0.45">
      <c r="A522">
        <v>907</v>
      </c>
      <c r="B522">
        <v>35</v>
      </c>
      <c r="C522" t="s">
        <v>23</v>
      </c>
      <c r="D522">
        <v>27.1</v>
      </c>
      <c r="E522">
        <v>1</v>
      </c>
      <c r="F522" t="s">
        <v>24</v>
      </c>
      <c r="G522" t="s">
        <v>19</v>
      </c>
      <c r="H522">
        <v>4746.34</v>
      </c>
      <c r="I522" t="str" cm="1">
        <f t="array" ref="I522">_xlfn.IFS(D522&lt;18.5,"Underweight",AND(D522&gt;=18.5,D522&lt;=24.9),"Normal weight",AND(D522&gt;=25,D522&lt;=29.9),"Overweight",D522&gt;=30,"Obese")</f>
        <v>Overweight</v>
      </c>
      <c r="J522" cm="1">
        <f t="array" ref="J522">_xlfn.IFS(I522="Underweight",1,I522="Normal weight",2,I522="Overweight",3,I522="Obese",4)</f>
        <v>3</v>
      </c>
      <c r="K522" t="str" cm="1">
        <f t="array" ref="K522">_xlfn.IFS(E522=0,"Small Family Size",AND(E522&gt;=1,E522&lt;=2),"Normal Family Size",E522&gt;=3,"Large Family Size")</f>
        <v>Normal Family Size</v>
      </c>
      <c r="L522" cm="1">
        <f t="array" ref="L522">_xlfn.IFS(K522="Small Family Size",1,K522="Normal Family Size",2,K522="Large Family Size",3)</f>
        <v>2</v>
      </c>
      <c r="M522" cm="1">
        <f t="array" ref="M522">_xlfn.IFS(G522="southwest",1,G522="northwest",2,G522="southeast",3,G522="northeast",4)</f>
        <v>1</v>
      </c>
      <c r="N522" t="str" cm="1">
        <f t="array" ref="N522">_xlfn.IFS(AND(E523&gt;=0,E523&lt;=2),"Normal Family Size",E523&gt;=3,"Large Family Size")</f>
        <v>Normal Family Size</v>
      </c>
      <c r="P522" t="str" cm="1">
        <f t="array" ref="P522">_xlfn.IFS(AND(E522=0,C522="female"),"Small Family Size Female",AND(E522=0,C522="male"),"Small Family Size Male",AND(E522&gt;=1,E522&lt;=2),"Normal Family Size",E522&gt;=3,"Large Family Size")</f>
        <v>Normal Family Size</v>
      </c>
      <c r="Q522" cm="1">
        <f t="array" ref="Q522">_xlfn.IFS(P522="Small Family Size Female",1,P522="Small Family Size Male",2,P522="Normal Family Size",3,P522="Large Family Size",4)</f>
        <v>3</v>
      </c>
      <c r="R522" t="str" cm="1">
        <f t="array" ref="R522">_xlfn.IFS(AND(E522=0,F522="yes"),"Small Family Size smoker",AND(E522=0,F522="no"),"Small Family Size non-smoker",AND(E522&gt;=1,E522&lt;=2),"Normal Family Size",E522&gt;=3,"Large Family Size")</f>
        <v>Normal Family Size</v>
      </c>
      <c r="S522" cm="1">
        <f t="array" ref="S522">_xlfn.IFS(R522="Small Family Size smoker",1,R522="Small Family Size non-smoker",2,R522="Normal Family Size",3,R522="Large Family Size",4)</f>
        <v>3</v>
      </c>
      <c r="T522" s="1" t="str">
        <f t="shared" si="16"/>
        <v>Below Average</v>
      </c>
      <c r="U522" s="2">
        <f t="shared" si="17"/>
        <v>0</v>
      </c>
      <c r="V522" t="str" cm="1">
        <f t="array" ref="V522">_xlfn.IFS(AND(K522="Small Family Size",U522=1),"SFS_AA",AND(K522="Small Family Size",U522=0),"SFS_BA",AND(K522="Normal Family Size",OR(U522=1,U522=0)),"NFS",AND(K522="Large Family Size",OR(U522=1,U522=0)),"LFS")</f>
        <v>NFS</v>
      </c>
      <c r="W522" cm="1">
        <f t="array" ref="W522">_xlfn.IFS(V522="SFS_BA",1,V522="SFS_AA",2,V522="NFS",3,V522="LFS",4)</f>
        <v>3</v>
      </c>
      <c r="Y522" s="1"/>
    </row>
    <row r="523" spans="1:25" x14ac:dyDescent="0.45">
      <c r="A523">
        <v>905</v>
      </c>
      <c r="B523">
        <v>24</v>
      </c>
      <c r="C523" t="s">
        <v>23</v>
      </c>
      <c r="D523">
        <v>26.8</v>
      </c>
      <c r="E523">
        <v>1</v>
      </c>
      <c r="F523" t="s">
        <v>24</v>
      </c>
      <c r="G523" t="s">
        <v>20</v>
      </c>
      <c r="H523">
        <v>12609.89</v>
      </c>
      <c r="I523" t="str" cm="1">
        <f t="array" ref="I523">_xlfn.IFS(D523&lt;18.5,"Underweight",AND(D523&gt;=18.5,D523&lt;=24.9),"Normal weight",AND(D523&gt;=25,D523&lt;=29.9),"Overweight",D523&gt;=30,"Obese")</f>
        <v>Overweight</v>
      </c>
      <c r="J523" cm="1">
        <f t="array" ref="J523">_xlfn.IFS(I523="Underweight",1,I523="Normal weight",2,I523="Overweight",3,I523="Obese",4)</f>
        <v>3</v>
      </c>
      <c r="K523" t="str" cm="1">
        <f t="array" ref="K523">_xlfn.IFS(E523=0,"Small Family Size",AND(E523&gt;=1,E523&lt;=2),"Normal Family Size",E523&gt;=3,"Large Family Size")</f>
        <v>Normal Family Size</v>
      </c>
      <c r="L523" cm="1">
        <f t="array" ref="L523">_xlfn.IFS(K523="Small Family Size",1,K523="Normal Family Size",2,K523="Large Family Size",3)</f>
        <v>2</v>
      </c>
      <c r="M523" cm="1">
        <f t="array" ref="M523">_xlfn.IFS(G523="southwest",1,G523="northwest",2,G523="southeast",3,G523="northeast",4)</f>
        <v>2</v>
      </c>
      <c r="N523" t="str" cm="1">
        <f t="array" ref="N523">_xlfn.IFS(AND(E524&gt;=0,E524&lt;=2),"Normal Family Size",E524&gt;=3,"Large Family Size")</f>
        <v>Normal Family Size</v>
      </c>
      <c r="P523" t="str" cm="1">
        <f t="array" ref="P523">_xlfn.IFS(AND(E523=0,C523="female"),"Small Family Size Female",AND(E523=0,C523="male"),"Small Family Size Male",AND(E523&gt;=1,E523&lt;=2),"Normal Family Size",E523&gt;=3,"Large Family Size")</f>
        <v>Normal Family Size</v>
      </c>
      <c r="Q523" cm="1">
        <f t="array" ref="Q523">_xlfn.IFS(P523="Small Family Size Female",1,P523="Small Family Size Male",2,P523="Normal Family Size",3,P523="Large Family Size",4)</f>
        <v>3</v>
      </c>
      <c r="R523" t="str" cm="1">
        <f t="array" ref="R523">_xlfn.IFS(AND(E523=0,F523="yes"),"Small Family Size smoker",AND(E523=0,F523="no"),"Small Family Size non-smoker",AND(E523&gt;=1,E523&lt;=2),"Normal Family Size",E523&gt;=3,"Large Family Size")</f>
        <v>Normal Family Size</v>
      </c>
      <c r="S523" cm="1">
        <f t="array" ref="S523">_xlfn.IFS(R523="Small Family Size smoker",1,R523="Small Family Size non-smoker",2,R523="Normal Family Size",3,R523="Large Family Size",4)</f>
        <v>3</v>
      </c>
      <c r="T523" s="1" t="str">
        <f t="shared" si="16"/>
        <v>Above Average</v>
      </c>
      <c r="U523" s="2">
        <f t="shared" si="17"/>
        <v>1</v>
      </c>
      <c r="V523" t="str" cm="1">
        <f t="array" ref="V523">_xlfn.IFS(AND(K523="Small Family Size",U523=1),"SFS_AA",AND(K523="Small Family Size",U523=0),"SFS_BA",AND(K523="Normal Family Size",OR(U523=1,U523=0)),"NFS",AND(K523="Large Family Size",OR(U523=1,U523=0)),"LFS")</f>
        <v>NFS</v>
      </c>
      <c r="W523" cm="1">
        <f t="array" ref="W523">_xlfn.IFS(V523="SFS_BA",1,V523="SFS_AA",2,V523="NFS",3,V523="LFS",4)</f>
        <v>3</v>
      </c>
      <c r="Y523" s="1"/>
    </row>
    <row r="524" spans="1:25" x14ac:dyDescent="0.45">
      <c r="A524">
        <v>904</v>
      </c>
      <c r="B524">
        <v>31</v>
      </c>
      <c r="C524" t="s">
        <v>23</v>
      </c>
      <c r="D524">
        <v>39.5</v>
      </c>
      <c r="E524">
        <v>1</v>
      </c>
      <c r="F524" t="s">
        <v>24</v>
      </c>
      <c r="G524" t="s">
        <v>21</v>
      </c>
      <c r="H524">
        <v>3875.73</v>
      </c>
      <c r="I524" t="str" cm="1">
        <f t="array" ref="I524">_xlfn.IFS(D524&lt;18.5,"Underweight",AND(D524&gt;=18.5,D524&lt;=24.9),"Normal weight",AND(D524&gt;=25,D524&lt;=29.9),"Overweight",D524&gt;=30,"Obese")</f>
        <v>Obese</v>
      </c>
      <c r="J524" cm="1">
        <f t="array" ref="J524">_xlfn.IFS(I524="Underweight",1,I524="Normal weight",2,I524="Overweight",3,I524="Obese",4)</f>
        <v>4</v>
      </c>
      <c r="K524" t="str" cm="1">
        <f t="array" ref="K524">_xlfn.IFS(E524=0,"Small Family Size",AND(E524&gt;=1,E524&lt;=2),"Normal Family Size",E524&gt;=3,"Large Family Size")</f>
        <v>Normal Family Size</v>
      </c>
      <c r="L524" cm="1">
        <f t="array" ref="L524">_xlfn.IFS(K524="Small Family Size",1,K524="Normal Family Size",2,K524="Large Family Size",3)</f>
        <v>2</v>
      </c>
      <c r="M524" cm="1">
        <f t="array" ref="M524">_xlfn.IFS(G524="southwest",1,G524="northwest",2,G524="southeast",3,G524="northeast",4)</f>
        <v>3</v>
      </c>
      <c r="N524" t="str" cm="1">
        <f t="array" ref="N524">_xlfn.IFS(AND(E525&gt;=0,E525&lt;=2),"Normal Family Size",E525&gt;=3,"Large Family Size")</f>
        <v>Normal Family Size</v>
      </c>
      <c r="P524" t="str" cm="1">
        <f t="array" ref="P524">_xlfn.IFS(AND(E524=0,C524="female"),"Small Family Size Female",AND(E524=0,C524="male"),"Small Family Size Male",AND(E524&gt;=1,E524&lt;=2),"Normal Family Size",E524&gt;=3,"Large Family Size")</f>
        <v>Normal Family Size</v>
      </c>
      <c r="Q524" cm="1">
        <f t="array" ref="Q524">_xlfn.IFS(P524="Small Family Size Female",1,P524="Small Family Size Male",2,P524="Normal Family Size",3,P524="Large Family Size",4)</f>
        <v>3</v>
      </c>
      <c r="R524" t="str" cm="1">
        <f t="array" ref="R524">_xlfn.IFS(AND(E524=0,F524="yes"),"Small Family Size smoker",AND(E524=0,F524="no"),"Small Family Size non-smoker",AND(E524&gt;=1,E524&lt;=2),"Normal Family Size",E524&gt;=3,"Large Family Size")</f>
        <v>Normal Family Size</v>
      </c>
      <c r="S524" cm="1">
        <f t="array" ref="S524">_xlfn.IFS(R524="Small Family Size smoker",1,R524="Small Family Size non-smoker",2,R524="Normal Family Size",3,R524="Large Family Size",4)</f>
        <v>3</v>
      </c>
      <c r="T524" s="1" t="str">
        <f t="shared" si="16"/>
        <v>Below Average</v>
      </c>
      <c r="U524" s="2">
        <f t="shared" si="17"/>
        <v>0</v>
      </c>
      <c r="V524" t="str" cm="1">
        <f t="array" ref="V524">_xlfn.IFS(AND(K524="Small Family Size",U524=1),"SFS_AA",AND(K524="Small Family Size",U524=0),"SFS_BA",AND(K524="Normal Family Size",OR(U524=1,U524=0)),"NFS",AND(K524="Large Family Size",OR(U524=1,U524=0)),"LFS")</f>
        <v>NFS</v>
      </c>
      <c r="W524" cm="1">
        <f t="array" ref="W524">_xlfn.IFS(V524="SFS_BA",1,V524="SFS_AA",2,V524="NFS",3,V524="LFS",4)</f>
        <v>3</v>
      </c>
      <c r="Y524" s="1"/>
    </row>
    <row r="525" spans="1:25" x14ac:dyDescent="0.45">
      <c r="A525">
        <v>901</v>
      </c>
      <c r="B525">
        <v>42</v>
      </c>
      <c r="C525" t="s">
        <v>23</v>
      </c>
      <c r="D525">
        <v>35.799999999999997</v>
      </c>
      <c r="E525">
        <v>2</v>
      </c>
      <c r="F525" t="s">
        <v>24</v>
      </c>
      <c r="G525" t="s">
        <v>19</v>
      </c>
      <c r="H525">
        <v>7160.09</v>
      </c>
      <c r="I525" t="str" cm="1">
        <f t="array" ref="I525">_xlfn.IFS(D525&lt;18.5,"Underweight",AND(D525&gt;=18.5,D525&lt;=24.9),"Normal weight",AND(D525&gt;=25,D525&lt;=29.9),"Overweight",D525&gt;=30,"Obese")</f>
        <v>Obese</v>
      </c>
      <c r="J525" cm="1">
        <f t="array" ref="J525">_xlfn.IFS(I525="Underweight",1,I525="Normal weight",2,I525="Overweight",3,I525="Obese",4)</f>
        <v>4</v>
      </c>
      <c r="K525" t="str" cm="1">
        <f t="array" ref="K525">_xlfn.IFS(E525=0,"Small Family Size",AND(E525&gt;=1,E525&lt;=2),"Normal Family Size",E525&gt;=3,"Large Family Size")</f>
        <v>Normal Family Size</v>
      </c>
      <c r="L525" cm="1">
        <f t="array" ref="L525">_xlfn.IFS(K525="Small Family Size",1,K525="Normal Family Size",2,K525="Large Family Size",3)</f>
        <v>2</v>
      </c>
      <c r="M525" cm="1">
        <f t="array" ref="M525">_xlfn.IFS(G525="southwest",1,G525="northwest",2,G525="southeast",3,G525="northeast",4)</f>
        <v>1</v>
      </c>
      <c r="N525" t="str" cm="1">
        <f t="array" ref="N525">_xlfn.IFS(AND(E526&gt;=0,E526&lt;=2),"Normal Family Size",E526&gt;=3,"Large Family Size")</f>
        <v>Normal Family Size</v>
      </c>
      <c r="P525" t="str" cm="1">
        <f t="array" ref="P525">_xlfn.IFS(AND(E525=0,C525="female"),"Small Family Size Female",AND(E525=0,C525="male"),"Small Family Size Male",AND(E525&gt;=1,E525&lt;=2),"Normal Family Size",E525&gt;=3,"Large Family Size")</f>
        <v>Normal Family Size</v>
      </c>
      <c r="Q525" cm="1">
        <f t="array" ref="Q525">_xlfn.IFS(P525="Small Family Size Female",1,P525="Small Family Size Male",2,P525="Normal Family Size",3,P525="Large Family Size",4)</f>
        <v>3</v>
      </c>
      <c r="R525" t="str" cm="1">
        <f t="array" ref="R525">_xlfn.IFS(AND(E525=0,F525="yes"),"Small Family Size smoker",AND(E525=0,F525="no"),"Small Family Size non-smoker",AND(E525&gt;=1,E525&lt;=2),"Normal Family Size",E525&gt;=3,"Large Family Size")</f>
        <v>Normal Family Size</v>
      </c>
      <c r="S525" cm="1">
        <f t="array" ref="S525">_xlfn.IFS(R525="Small Family Size smoker",1,R525="Small Family Size non-smoker",2,R525="Normal Family Size",3,R525="Large Family Size",4)</f>
        <v>3</v>
      </c>
      <c r="T525" s="1" t="str">
        <f t="shared" si="16"/>
        <v>Below Average</v>
      </c>
      <c r="U525" s="2">
        <f t="shared" si="17"/>
        <v>0</v>
      </c>
      <c r="V525" t="str" cm="1">
        <f t="array" ref="V525">_xlfn.IFS(AND(K525="Small Family Size",U525=1),"SFS_AA",AND(K525="Small Family Size",U525=0),"SFS_BA",AND(K525="Normal Family Size",OR(U525=1,U525=0)),"NFS",AND(K525="Large Family Size",OR(U525=1,U525=0)),"LFS")</f>
        <v>NFS</v>
      </c>
      <c r="W525" cm="1">
        <f t="array" ref="W525">_xlfn.IFS(V525="SFS_BA",1,V525="SFS_AA",2,V525="NFS",3,V525="LFS",4)</f>
        <v>3</v>
      </c>
      <c r="Y525" s="1"/>
    </row>
    <row r="526" spans="1:25" x14ac:dyDescent="0.45">
      <c r="A526">
        <v>896</v>
      </c>
      <c r="B526">
        <v>18</v>
      </c>
      <c r="C526" t="s">
        <v>23</v>
      </c>
      <c r="D526">
        <v>26.2</v>
      </c>
      <c r="E526">
        <v>2</v>
      </c>
      <c r="F526" t="s">
        <v>24</v>
      </c>
      <c r="G526" t="s">
        <v>21</v>
      </c>
      <c r="H526">
        <v>2304</v>
      </c>
      <c r="I526" t="str" cm="1">
        <f t="array" ref="I526">_xlfn.IFS(D526&lt;18.5,"Underweight",AND(D526&gt;=18.5,D526&lt;=24.9),"Normal weight",AND(D526&gt;=25,D526&lt;=29.9),"Overweight",D526&gt;=30,"Obese")</f>
        <v>Overweight</v>
      </c>
      <c r="J526" cm="1">
        <f t="array" ref="J526">_xlfn.IFS(I526="Underweight",1,I526="Normal weight",2,I526="Overweight",3,I526="Obese",4)</f>
        <v>3</v>
      </c>
      <c r="K526" t="str" cm="1">
        <f t="array" ref="K526">_xlfn.IFS(E526=0,"Small Family Size",AND(E526&gt;=1,E526&lt;=2),"Normal Family Size",E526&gt;=3,"Large Family Size")</f>
        <v>Normal Family Size</v>
      </c>
      <c r="L526" cm="1">
        <f t="array" ref="L526">_xlfn.IFS(K526="Small Family Size",1,K526="Normal Family Size",2,K526="Large Family Size",3)</f>
        <v>2</v>
      </c>
      <c r="M526" cm="1">
        <f t="array" ref="M526">_xlfn.IFS(G526="southwest",1,G526="northwest",2,G526="southeast",3,G526="northeast",4)</f>
        <v>3</v>
      </c>
      <c r="N526" t="str" cm="1">
        <f t="array" ref="N526">_xlfn.IFS(AND(E527&gt;=0,E527&lt;=2),"Normal Family Size",E527&gt;=3,"Large Family Size")</f>
        <v>Normal Family Size</v>
      </c>
      <c r="P526" t="str" cm="1">
        <f t="array" ref="P526">_xlfn.IFS(AND(E526=0,C526="female"),"Small Family Size Female",AND(E526=0,C526="male"),"Small Family Size Male",AND(E526&gt;=1,E526&lt;=2),"Normal Family Size",E526&gt;=3,"Large Family Size")</f>
        <v>Normal Family Size</v>
      </c>
      <c r="Q526" cm="1">
        <f t="array" ref="Q526">_xlfn.IFS(P526="Small Family Size Female",1,P526="Small Family Size Male",2,P526="Normal Family Size",3,P526="Large Family Size",4)</f>
        <v>3</v>
      </c>
      <c r="R526" t="str" cm="1">
        <f t="array" ref="R526">_xlfn.IFS(AND(E526=0,F526="yes"),"Small Family Size smoker",AND(E526=0,F526="no"),"Small Family Size non-smoker",AND(E526&gt;=1,E526&lt;=2),"Normal Family Size",E526&gt;=3,"Large Family Size")</f>
        <v>Normal Family Size</v>
      </c>
      <c r="S526" cm="1">
        <f t="array" ref="S526">_xlfn.IFS(R526="Small Family Size smoker",1,R526="Small Family Size non-smoker",2,R526="Normal Family Size",3,R526="Large Family Size",4)</f>
        <v>3</v>
      </c>
      <c r="T526" s="1" t="str">
        <f t="shared" si="16"/>
        <v>Below Average</v>
      </c>
      <c r="U526" s="2">
        <f t="shared" si="17"/>
        <v>0</v>
      </c>
      <c r="V526" t="str" cm="1">
        <f t="array" ref="V526">_xlfn.IFS(AND(K526="Small Family Size",U526=1),"SFS_AA",AND(K526="Small Family Size",U526=0),"SFS_BA",AND(K526="Normal Family Size",OR(U526=1,U526=0)),"NFS",AND(K526="Large Family Size",OR(U526=1,U526=0)),"LFS")</f>
        <v>NFS</v>
      </c>
      <c r="W526" cm="1">
        <f t="array" ref="W526">_xlfn.IFS(V526="SFS_BA",1,V526="SFS_AA",2,V526="NFS",3,V526="LFS",4)</f>
        <v>3</v>
      </c>
      <c r="Y526" s="1"/>
    </row>
    <row r="527" spans="1:25" x14ac:dyDescent="0.45">
      <c r="A527">
        <v>895</v>
      </c>
      <c r="B527">
        <v>32</v>
      </c>
      <c r="C527" t="s">
        <v>23</v>
      </c>
      <c r="D527">
        <v>37.200000000000003</v>
      </c>
      <c r="E527">
        <v>2</v>
      </c>
      <c r="F527" t="s">
        <v>24</v>
      </c>
      <c r="G527" t="s">
        <v>21</v>
      </c>
      <c r="H527">
        <v>4673.3900000000003</v>
      </c>
      <c r="I527" t="str" cm="1">
        <f t="array" ref="I527">_xlfn.IFS(D527&lt;18.5,"Underweight",AND(D527&gt;=18.5,D527&lt;=24.9),"Normal weight",AND(D527&gt;=25,D527&lt;=29.9),"Overweight",D527&gt;=30,"Obese")</f>
        <v>Obese</v>
      </c>
      <c r="J527" cm="1">
        <f t="array" ref="J527">_xlfn.IFS(I527="Underweight",1,I527="Normal weight",2,I527="Overweight",3,I527="Obese",4)</f>
        <v>4</v>
      </c>
      <c r="K527" t="str" cm="1">
        <f t="array" ref="K527">_xlfn.IFS(E527=0,"Small Family Size",AND(E527&gt;=1,E527&lt;=2),"Normal Family Size",E527&gt;=3,"Large Family Size")</f>
        <v>Normal Family Size</v>
      </c>
      <c r="L527" cm="1">
        <f t="array" ref="L527">_xlfn.IFS(K527="Small Family Size",1,K527="Normal Family Size",2,K527="Large Family Size",3)</f>
        <v>2</v>
      </c>
      <c r="M527" cm="1">
        <f t="array" ref="M527">_xlfn.IFS(G527="southwest",1,G527="northwest",2,G527="southeast",3,G527="northeast",4)</f>
        <v>3</v>
      </c>
      <c r="N527" t="str" cm="1">
        <f t="array" ref="N527">_xlfn.IFS(AND(E528&gt;=0,E528&lt;=2),"Normal Family Size",E528&gt;=3,"Large Family Size")</f>
        <v>Normal Family Size</v>
      </c>
      <c r="P527" t="str" cm="1">
        <f t="array" ref="P527">_xlfn.IFS(AND(E527=0,C527="female"),"Small Family Size Female",AND(E527=0,C527="male"),"Small Family Size Male",AND(E527&gt;=1,E527&lt;=2),"Normal Family Size",E527&gt;=3,"Large Family Size")</f>
        <v>Normal Family Size</v>
      </c>
      <c r="Q527" cm="1">
        <f t="array" ref="Q527">_xlfn.IFS(P527="Small Family Size Female",1,P527="Small Family Size Male",2,P527="Normal Family Size",3,P527="Large Family Size",4)</f>
        <v>3</v>
      </c>
      <c r="R527" t="str" cm="1">
        <f t="array" ref="R527">_xlfn.IFS(AND(E527=0,F527="yes"),"Small Family Size smoker",AND(E527=0,F527="no"),"Small Family Size non-smoker",AND(E527&gt;=1,E527&lt;=2),"Normal Family Size",E527&gt;=3,"Large Family Size")</f>
        <v>Normal Family Size</v>
      </c>
      <c r="S527" cm="1">
        <f t="array" ref="S527">_xlfn.IFS(R527="Small Family Size smoker",1,R527="Small Family Size non-smoker",2,R527="Normal Family Size",3,R527="Large Family Size",4)</f>
        <v>3</v>
      </c>
      <c r="T527" s="1" t="str">
        <f t="shared" si="16"/>
        <v>Below Average</v>
      </c>
      <c r="U527" s="2">
        <f t="shared" si="17"/>
        <v>0</v>
      </c>
      <c r="V527" t="str" cm="1">
        <f t="array" ref="V527">_xlfn.IFS(AND(K527="Small Family Size",U527=1),"SFS_AA",AND(K527="Small Family Size",U527=0),"SFS_BA",AND(K527="Normal Family Size",OR(U527=1,U527=0)),"NFS",AND(K527="Large Family Size",OR(U527=1,U527=0)),"LFS")</f>
        <v>NFS</v>
      </c>
      <c r="W527" cm="1">
        <f t="array" ref="W527">_xlfn.IFS(V527="SFS_BA",1,V527="SFS_AA",2,V527="NFS",3,V527="LFS",4)</f>
        <v>3</v>
      </c>
      <c r="Y527" s="1"/>
    </row>
    <row r="528" spans="1:25" x14ac:dyDescent="0.45">
      <c r="A528">
        <v>893</v>
      </c>
      <c r="B528">
        <v>26</v>
      </c>
      <c r="C528" t="s">
        <v>23</v>
      </c>
      <c r="D528">
        <v>46.5</v>
      </c>
      <c r="E528">
        <v>1</v>
      </c>
      <c r="F528" t="s">
        <v>24</v>
      </c>
      <c r="G528" t="s">
        <v>21</v>
      </c>
      <c r="H528">
        <v>2927.06</v>
      </c>
      <c r="I528" t="str" cm="1">
        <f t="array" ref="I528">_xlfn.IFS(D528&lt;18.5,"Underweight",AND(D528&gt;=18.5,D528&lt;=24.9),"Normal weight",AND(D528&gt;=25,D528&lt;=29.9),"Overweight",D528&gt;=30,"Obese")</f>
        <v>Obese</v>
      </c>
      <c r="J528" cm="1">
        <f t="array" ref="J528">_xlfn.IFS(I528="Underweight",1,I528="Normal weight",2,I528="Overweight",3,I528="Obese",4)</f>
        <v>4</v>
      </c>
      <c r="K528" t="str" cm="1">
        <f t="array" ref="K528">_xlfn.IFS(E528=0,"Small Family Size",AND(E528&gt;=1,E528&lt;=2),"Normal Family Size",E528&gt;=3,"Large Family Size")</f>
        <v>Normal Family Size</v>
      </c>
      <c r="L528" cm="1">
        <f t="array" ref="L528">_xlfn.IFS(K528="Small Family Size",1,K528="Normal Family Size",2,K528="Large Family Size",3)</f>
        <v>2</v>
      </c>
      <c r="M528" cm="1">
        <f t="array" ref="M528">_xlfn.IFS(G528="southwest",1,G528="northwest",2,G528="southeast",3,G528="northeast",4)</f>
        <v>3</v>
      </c>
      <c r="N528" t="str" cm="1">
        <f t="array" ref="N528">_xlfn.IFS(AND(E529&gt;=0,E529&lt;=2),"Normal Family Size",E529&gt;=3,"Large Family Size")</f>
        <v>Normal Family Size</v>
      </c>
      <c r="P528" t="str" cm="1">
        <f t="array" ref="P528">_xlfn.IFS(AND(E528=0,C528="female"),"Small Family Size Female",AND(E528=0,C528="male"),"Small Family Size Male",AND(E528&gt;=1,E528&lt;=2),"Normal Family Size",E528&gt;=3,"Large Family Size")</f>
        <v>Normal Family Size</v>
      </c>
      <c r="Q528" cm="1">
        <f t="array" ref="Q528">_xlfn.IFS(P528="Small Family Size Female",1,P528="Small Family Size Male",2,P528="Normal Family Size",3,P528="Large Family Size",4)</f>
        <v>3</v>
      </c>
      <c r="R528" t="str" cm="1">
        <f t="array" ref="R528">_xlfn.IFS(AND(E528=0,F528="yes"),"Small Family Size smoker",AND(E528=0,F528="no"),"Small Family Size non-smoker",AND(E528&gt;=1,E528&lt;=2),"Normal Family Size",E528&gt;=3,"Large Family Size")</f>
        <v>Normal Family Size</v>
      </c>
      <c r="S528" cm="1">
        <f t="array" ref="S528">_xlfn.IFS(R528="Small Family Size smoker",1,R528="Small Family Size non-smoker",2,R528="Normal Family Size",3,R528="Large Family Size",4)</f>
        <v>3</v>
      </c>
      <c r="T528" s="1" t="str">
        <f t="shared" si="16"/>
        <v>Below Average</v>
      </c>
      <c r="U528" s="2">
        <f t="shared" si="17"/>
        <v>0</v>
      </c>
      <c r="V528" t="str" cm="1">
        <f t="array" ref="V528">_xlfn.IFS(AND(K528="Small Family Size",U528=1),"SFS_AA",AND(K528="Small Family Size",U528=0),"SFS_BA",AND(K528="Normal Family Size",OR(U528=1,U528=0)),"NFS",AND(K528="Large Family Size",OR(U528=1,U528=0)),"LFS")</f>
        <v>NFS</v>
      </c>
      <c r="W528" cm="1">
        <f t="array" ref="W528">_xlfn.IFS(V528="SFS_BA",1,V528="SFS_AA",2,V528="NFS",3,V528="LFS",4)</f>
        <v>3</v>
      </c>
      <c r="Y528" s="1"/>
    </row>
    <row r="529" spans="1:25" x14ac:dyDescent="0.45">
      <c r="A529">
        <v>892</v>
      </c>
      <c r="B529">
        <v>41</v>
      </c>
      <c r="C529" t="s">
        <v>23</v>
      </c>
      <c r="D529">
        <v>34.200000000000003</v>
      </c>
      <c r="E529">
        <v>1</v>
      </c>
      <c r="F529" t="s">
        <v>24</v>
      </c>
      <c r="G529" t="s">
        <v>21</v>
      </c>
      <c r="H529">
        <v>6289.75</v>
      </c>
      <c r="I529" t="str" cm="1">
        <f t="array" ref="I529">_xlfn.IFS(D529&lt;18.5,"Underweight",AND(D529&gt;=18.5,D529&lt;=24.9),"Normal weight",AND(D529&gt;=25,D529&lt;=29.9),"Overweight",D529&gt;=30,"Obese")</f>
        <v>Obese</v>
      </c>
      <c r="J529" cm="1">
        <f t="array" ref="J529">_xlfn.IFS(I529="Underweight",1,I529="Normal weight",2,I529="Overweight",3,I529="Obese",4)</f>
        <v>4</v>
      </c>
      <c r="K529" t="str" cm="1">
        <f t="array" ref="K529">_xlfn.IFS(E529=0,"Small Family Size",AND(E529&gt;=1,E529&lt;=2),"Normal Family Size",E529&gt;=3,"Large Family Size")</f>
        <v>Normal Family Size</v>
      </c>
      <c r="L529" cm="1">
        <f t="array" ref="L529">_xlfn.IFS(K529="Small Family Size",1,K529="Normal Family Size",2,K529="Large Family Size",3)</f>
        <v>2</v>
      </c>
      <c r="M529" cm="1">
        <f t="array" ref="M529">_xlfn.IFS(G529="southwest",1,G529="northwest",2,G529="southeast",3,G529="northeast",4)</f>
        <v>3</v>
      </c>
      <c r="N529" t="str" cm="1">
        <f t="array" ref="N529">_xlfn.IFS(AND(E530&gt;=0,E530&lt;=2),"Normal Family Size",E530&gt;=3,"Large Family Size")</f>
        <v>Normal Family Size</v>
      </c>
      <c r="P529" t="str" cm="1">
        <f t="array" ref="P529">_xlfn.IFS(AND(E529=0,C529="female"),"Small Family Size Female",AND(E529=0,C529="male"),"Small Family Size Male",AND(E529&gt;=1,E529&lt;=2),"Normal Family Size",E529&gt;=3,"Large Family Size")</f>
        <v>Normal Family Size</v>
      </c>
      <c r="Q529" cm="1">
        <f t="array" ref="Q529">_xlfn.IFS(P529="Small Family Size Female",1,P529="Small Family Size Male",2,P529="Normal Family Size",3,P529="Large Family Size",4)</f>
        <v>3</v>
      </c>
      <c r="R529" t="str" cm="1">
        <f t="array" ref="R529">_xlfn.IFS(AND(E529=0,F529="yes"),"Small Family Size smoker",AND(E529=0,F529="no"),"Small Family Size non-smoker",AND(E529&gt;=1,E529&lt;=2),"Normal Family Size",E529&gt;=3,"Large Family Size")</f>
        <v>Normal Family Size</v>
      </c>
      <c r="S529" cm="1">
        <f t="array" ref="S529">_xlfn.IFS(R529="Small Family Size smoker",1,R529="Small Family Size non-smoker",2,R529="Normal Family Size",3,R529="Large Family Size",4)</f>
        <v>3</v>
      </c>
      <c r="T529" s="1" t="str">
        <f t="shared" si="16"/>
        <v>Below Average</v>
      </c>
      <c r="U529" s="2">
        <f t="shared" si="17"/>
        <v>0</v>
      </c>
      <c r="V529" t="str" cm="1">
        <f t="array" ref="V529">_xlfn.IFS(AND(K529="Small Family Size",U529=1),"SFS_AA",AND(K529="Small Family Size",U529=0),"SFS_BA",AND(K529="Normal Family Size",OR(U529=1,U529=0)),"NFS",AND(K529="Large Family Size",OR(U529=1,U529=0)),"LFS")</f>
        <v>NFS</v>
      </c>
      <c r="W529" cm="1">
        <f t="array" ref="W529">_xlfn.IFS(V529="SFS_BA",1,V529="SFS_AA",2,V529="NFS",3,V529="LFS",4)</f>
        <v>3</v>
      </c>
      <c r="Y529" s="1"/>
    </row>
    <row r="530" spans="1:25" x14ac:dyDescent="0.45">
      <c r="A530">
        <v>889</v>
      </c>
      <c r="B530">
        <v>38</v>
      </c>
      <c r="C530" t="s">
        <v>23</v>
      </c>
      <c r="D530">
        <v>31</v>
      </c>
      <c r="E530">
        <v>1</v>
      </c>
      <c r="F530" t="s">
        <v>24</v>
      </c>
      <c r="G530" t="s">
        <v>19</v>
      </c>
      <c r="H530">
        <v>5488.26</v>
      </c>
      <c r="I530" t="str" cm="1">
        <f t="array" ref="I530">_xlfn.IFS(D530&lt;18.5,"Underweight",AND(D530&gt;=18.5,D530&lt;=24.9),"Normal weight",AND(D530&gt;=25,D530&lt;=29.9),"Overweight",D530&gt;=30,"Obese")</f>
        <v>Obese</v>
      </c>
      <c r="J530" cm="1">
        <f t="array" ref="J530">_xlfn.IFS(I530="Underweight",1,I530="Normal weight",2,I530="Overweight",3,I530="Obese",4)</f>
        <v>4</v>
      </c>
      <c r="K530" t="str" cm="1">
        <f t="array" ref="K530">_xlfn.IFS(E530=0,"Small Family Size",AND(E530&gt;=1,E530&lt;=2),"Normal Family Size",E530&gt;=3,"Large Family Size")</f>
        <v>Normal Family Size</v>
      </c>
      <c r="L530" cm="1">
        <f t="array" ref="L530">_xlfn.IFS(K530="Small Family Size",1,K530="Normal Family Size",2,K530="Large Family Size",3)</f>
        <v>2</v>
      </c>
      <c r="M530" cm="1">
        <f t="array" ref="M530">_xlfn.IFS(G530="southwest",1,G530="northwest",2,G530="southeast",3,G530="northeast",4)</f>
        <v>1</v>
      </c>
      <c r="N530" t="str" cm="1">
        <f t="array" ref="N530">_xlfn.IFS(AND(E531&gt;=0,E531&lt;=2),"Normal Family Size",E531&gt;=3,"Large Family Size")</f>
        <v>Normal Family Size</v>
      </c>
      <c r="P530" t="str" cm="1">
        <f t="array" ref="P530">_xlfn.IFS(AND(E530=0,C530="female"),"Small Family Size Female",AND(E530=0,C530="male"),"Small Family Size Male",AND(E530&gt;=1,E530&lt;=2),"Normal Family Size",E530&gt;=3,"Large Family Size")</f>
        <v>Normal Family Size</v>
      </c>
      <c r="Q530" cm="1">
        <f t="array" ref="Q530">_xlfn.IFS(P530="Small Family Size Female",1,P530="Small Family Size Male",2,P530="Normal Family Size",3,P530="Large Family Size",4)</f>
        <v>3</v>
      </c>
      <c r="R530" t="str" cm="1">
        <f t="array" ref="R530">_xlfn.IFS(AND(E530=0,F530="yes"),"Small Family Size smoker",AND(E530=0,F530="no"),"Small Family Size non-smoker",AND(E530&gt;=1,E530&lt;=2),"Normal Family Size",E530&gt;=3,"Large Family Size")</f>
        <v>Normal Family Size</v>
      </c>
      <c r="S530" cm="1">
        <f t="array" ref="S530">_xlfn.IFS(R530="Small Family Size smoker",1,R530="Small Family Size non-smoker",2,R530="Normal Family Size",3,R530="Large Family Size",4)</f>
        <v>3</v>
      </c>
      <c r="T530" s="1" t="str">
        <f t="shared" si="16"/>
        <v>Below Average</v>
      </c>
      <c r="U530" s="2">
        <f t="shared" si="17"/>
        <v>0</v>
      </c>
      <c r="V530" t="str" cm="1">
        <f t="array" ref="V530">_xlfn.IFS(AND(K530="Small Family Size",U530=1),"SFS_AA",AND(K530="Small Family Size",U530=0),"SFS_BA",AND(K530="Normal Family Size",OR(U530=1,U530=0)),"NFS",AND(K530="Large Family Size",OR(U530=1,U530=0)),"LFS")</f>
        <v>NFS</v>
      </c>
      <c r="W530" cm="1">
        <f t="array" ref="W530">_xlfn.IFS(V530="SFS_BA",1,V530="SFS_AA",2,V530="NFS",3,V530="LFS",4)</f>
        <v>3</v>
      </c>
      <c r="Y530" s="1"/>
    </row>
    <row r="531" spans="1:25" x14ac:dyDescent="0.45">
      <c r="A531">
        <v>888</v>
      </c>
      <c r="B531">
        <v>33</v>
      </c>
      <c r="C531" t="s">
        <v>23</v>
      </c>
      <c r="D531">
        <v>24.6</v>
      </c>
      <c r="E531">
        <v>2</v>
      </c>
      <c r="F531" t="s">
        <v>24</v>
      </c>
      <c r="G531" t="s">
        <v>20</v>
      </c>
      <c r="H531">
        <v>5257.51</v>
      </c>
      <c r="I531" t="str" cm="1">
        <f t="array" ref="I531">_xlfn.IFS(D531&lt;18.5,"Underweight",AND(D531&gt;=18.5,D531&lt;=24.9),"Normal weight",AND(D531&gt;=25,D531&lt;=29.9),"Overweight",D531&gt;=30,"Obese")</f>
        <v>Normal weight</v>
      </c>
      <c r="J531" cm="1">
        <f t="array" ref="J531">_xlfn.IFS(I531="Underweight",1,I531="Normal weight",2,I531="Overweight",3,I531="Obese",4)</f>
        <v>2</v>
      </c>
      <c r="K531" t="str" cm="1">
        <f t="array" ref="K531">_xlfn.IFS(E531=0,"Small Family Size",AND(E531&gt;=1,E531&lt;=2),"Normal Family Size",E531&gt;=3,"Large Family Size")</f>
        <v>Normal Family Size</v>
      </c>
      <c r="L531" cm="1">
        <f t="array" ref="L531">_xlfn.IFS(K531="Small Family Size",1,K531="Normal Family Size",2,K531="Large Family Size",3)</f>
        <v>2</v>
      </c>
      <c r="M531" cm="1">
        <f t="array" ref="M531">_xlfn.IFS(G531="southwest",1,G531="northwest",2,G531="southeast",3,G531="northeast",4)</f>
        <v>2</v>
      </c>
      <c r="N531" t="str" cm="1">
        <f t="array" ref="N531">_xlfn.IFS(AND(E532&gt;=0,E532&lt;=2),"Normal Family Size",E532&gt;=3,"Large Family Size")</f>
        <v>Normal Family Size</v>
      </c>
      <c r="P531" t="str" cm="1">
        <f t="array" ref="P531">_xlfn.IFS(AND(E531=0,C531="female"),"Small Family Size Female",AND(E531=0,C531="male"),"Small Family Size Male",AND(E531&gt;=1,E531&lt;=2),"Normal Family Size",E531&gt;=3,"Large Family Size")</f>
        <v>Normal Family Size</v>
      </c>
      <c r="Q531" cm="1">
        <f t="array" ref="Q531">_xlfn.IFS(P531="Small Family Size Female",1,P531="Small Family Size Male",2,P531="Normal Family Size",3,P531="Large Family Size",4)</f>
        <v>3</v>
      </c>
      <c r="R531" t="str" cm="1">
        <f t="array" ref="R531">_xlfn.IFS(AND(E531=0,F531="yes"),"Small Family Size smoker",AND(E531=0,F531="no"),"Small Family Size non-smoker",AND(E531&gt;=1,E531&lt;=2),"Normal Family Size",E531&gt;=3,"Large Family Size")</f>
        <v>Normal Family Size</v>
      </c>
      <c r="S531" cm="1">
        <f t="array" ref="S531">_xlfn.IFS(R531="Small Family Size smoker",1,R531="Small Family Size non-smoker",2,R531="Normal Family Size",3,R531="Large Family Size",4)</f>
        <v>3</v>
      </c>
      <c r="T531" s="1" t="str">
        <f t="shared" si="16"/>
        <v>Below Average</v>
      </c>
      <c r="U531" s="2">
        <f t="shared" si="17"/>
        <v>0</v>
      </c>
      <c r="V531" t="str" cm="1">
        <f t="array" ref="V531">_xlfn.IFS(AND(K531="Small Family Size",U531=1),"SFS_AA",AND(K531="Small Family Size",U531=0),"SFS_BA",AND(K531="Normal Family Size",OR(U531=1,U531=0)),"NFS",AND(K531="Large Family Size",OR(U531=1,U531=0)),"LFS")</f>
        <v>NFS</v>
      </c>
      <c r="W531" cm="1">
        <f t="array" ref="W531">_xlfn.IFS(V531="SFS_BA",1,V531="SFS_AA",2,V531="NFS",3,V531="LFS",4)</f>
        <v>3</v>
      </c>
      <c r="Y531" s="1"/>
    </row>
    <row r="532" spans="1:25" x14ac:dyDescent="0.45">
      <c r="A532">
        <v>887</v>
      </c>
      <c r="B532">
        <v>22</v>
      </c>
      <c r="C532" t="s">
        <v>23</v>
      </c>
      <c r="D532">
        <v>28.3</v>
      </c>
      <c r="E532">
        <v>1</v>
      </c>
      <c r="F532" t="s">
        <v>24</v>
      </c>
      <c r="G532" t="s">
        <v>20</v>
      </c>
      <c r="H532">
        <v>2639.04</v>
      </c>
      <c r="I532" t="str" cm="1">
        <f t="array" ref="I532">_xlfn.IFS(D532&lt;18.5,"Underweight",AND(D532&gt;=18.5,D532&lt;=24.9),"Normal weight",AND(D532&gt;=25,D532&lt;=29.9),"Overweight",D532&gt;=30,"Obese")</f>
        <v>Overweight</v>
      </c>
      <c r="J532" cm="1">
        <f t="array" ref="J532">_xlfn.IFS(I532="Underweight",1,I532="Normal weight",2,I532="Overweight",3,I532="Obese",4)</f>
        <v>3</v>
      </c>
      <c r="K532" t="str" cm="1">
        <f t="array" ref="K532">_xlfn.IFS(E532=0,"Small Family Size",AND(E532&gt;=1,E532&lt;=2),"Normal Family Size",E532&gt;=3,"Large Family Size")</f>
        <v>Normal Family Size</v>
      </c>
      <c r="L532" cm="1">
        <f t="array" ref="L532">_xlfn.IFS(K532="Small Family Size",1,K532="Normal Family Size",2,K532="Large Family Size",3)</f>
        <v>2</v>
      </c>
      <c r="M532" cm="1">
        <f t="array" ref="M532">_xlfn.IFS(G532="southwest",1,G532="northwest",2,G532="southeast",3,G532="northeast",4)</f>
        <v>2</v>
      </c>
      <c r="N532" t="str" cm="1">
        <f t="array" ref="N532">_xlfn.IFS(AND(E533&gt;=0,E533&lt;=2),"Normal Family Size",E533&gt;=3,"Large Family Size")</f>
        <v>Normal Family Size</v>
      </c>
      <c r="P532" t="str" cm="1">
        <f t="array" ref="P532">_xlfn.IFS(AND(E532=0,C532="female"),"Small Family Size Female",AND(E532=0,C532="male"),"Small Family Size Male",AND(E532&gt;=1,E532&lt;=2),"Normal Family Size",E532&gt;=3,"Large Family Size")</f>
        <v>Normal Family Size</v>
      </c>
      <c r="Q532" cm="1">
        <f t="array" ref="Q532">_xlfn.IFS(P532="Small Family Size Female",1,P532="Small Family Size Male",2,P532="Normal Family Size",3,P532="Large Family Size",4)</f>
        <v>3</v>
      </c>
      <c r="R532" t="str" cm="1">
        <f t="array" ref="R532">_xlfn.IFS(AND(E532=0,F532="yes"),"Small Family Size smoker",AND(E532=0,F532="no"),"Small Family Size non-smoker",AND(E532&gt;=1,E532&lt;=2),"Normal Family Size",E532&gt;=3,"Large Family Size")</f>
        <v>Normal Family Size</v>
      </c>
      <c r="S532" cm="1">
        <f t="array" ref="S532">_xlfn.IFS(R532="Small Family Size smoker",1,R532="Small Family Size non-smoker",2,R532="Normal Family Size",3,R532="Large Family Size",4)</f>
        <v>3</v>
      </c>
      <c r="T532" s="1" t="str">
        <f t="shared" si="16"/>
        <v>Below Average</v>
      </c>
      <c r="U532" s="2">
        <f t="shared" si="17"/>
        <v>0</v>
      </c>
      <c r="V532" t="str" cm="1">
        <f t="array" ref="V532">_xlfn.IFS(AND(K532="Small Family Size",U532=1),"SFS_AA",AND(K532="Small Family Size",U532=0),"SFS_BA",AND(K532="Normal Family Size",OR(U532=1,U532=0)),"NFS",AND(K532="Large Family Size",OR(U532=1,U532=0)),"LFS")</f>
        <v>NFS</v>
      </c>
      <c r="W532" cm="1">
        <f t="array" ref="W532">_xlfn.IFS(V532="SFS_BA",1,V532="SFS_AA",2,V532="NFS",3,V532="LFS",4)</f>
        <v>3</v>
      </c>
      <c r="Y532" s="1"/>
    </row>
    <row r="533" spans="1:25" x14ac:dyDescent="0.45">
      <c r="A533">
        <v>881</v>
      </c>
      <c r="B533">
        <v>19</v>
      </c>
      <c r="C533" t="s">
        <v>23</v>
      </c>
      <c r="D533">
        <v>25.6</v>
      </c>
      <c r="E533">
        <v>1</v>
      </c>
      <c r="F533" t="s">
        <v>24</v>
      </c>
      <c r="G533" t="s">
        <v>20</v>
      </c>
      <c r="H533">
        <v>2221.56</v>
      </c>
      <c r="I533" t="str" cm="1">
        <f t="array" ref="I533">_xlfn.IFS(D533&lt;18.5,"Underweight",AND(D533&gt;=18.5,D533&lt;=24.9),"Normal weight",AND(D533&gt;=25,D533&lt;=29.9),"Overweight",D533&gt;=30,"Obese")</f>
        <v>Overweight</v>
      </c>
      <c r="J533" cm="1">
        <f t="array" ref="J533">_xlfn.IFS(I533="Underweight",1,I533="Normal weight",2,I533="Overweight",3,I533="Obese",4)</f>
        <v>3</v>
      </c>
      <c r="K533" t="str" cm="1">
        <f t="array" ref="K533">_xlfn.IFS(E533=0,"Small Family Size",AND(E533&gt;=1,E533&lt;=2),"Normal Family Size",E533&gt;=3,"Large Family Size")</f>
        <v>Normal Family Size</v>
      </c>
      <c r="L533" cm="1">
        <f t="array" ref="L533">_xlfn.IFS(K533="Small Family Size",1,K533="Normal Family Size",2,K533="Large Family Size",3)</f>
        <v>2</v>
      </c>
      <c r="M533" cm="1">
        <f t="array" ref="M533">_xlfn.IFS(G533="southwest",1,G533="northwest",2,G533="southeast",3,G533="northeast",4)</f>
        <v>2</v>
      </c>
      <c r="N533" t="str" cm="1">
        <f t="array" ref="N533">_xlfn.IFS(AND(E534&gt;=0,E534&lt;=2),"Normal Family Size",E534&gt;=3,"Large Family Size")</f>
        <v>Normal Family Size</v>
      </c>
      <c r="P533" t="str" cm="1">
        <f t="array" ref="P533">_xlfn.IFS(AND(E533=0,C533="female"),"Small Family Size Female",AND(E533=0,C533="male"),"Small Family Size Male",AND(E533&gt;=1,E533&lt;=2),"Normal Family Size",E533&gt;=3,"Large Family Size")</f>
        <v>Normal Family Size</v>
      </c>
      <c r="Q533" cm="1">
        <f t="array" ref="Q533">_xlfn.IFS(P533="Small Family Size Female",1,P533="Small Family Size Male",2,P533="Normal Family Size",3,P533="Large Family Size",4)</f>
        <v>3</v>
      </c>
      <c r="R533" t="str" cm="1">
        <f t="array" ref="R533">_xlfn.IFS(AND(E533=0,F533="yes"),"Small Family Size smoker",AND(E533=0,F533="no"),"Small Family Size non-smoker",AND(E533&gt;=1,E533&lt;=2),"Normal Family Size",E533&gt;=3,"Large Family Size")</f>
        <v>Normal Family Size</v>
      </c>
      <c r="S533" cm="1">
        <f t="array" ref="S533">_xlfn.IFS(R533="Small Family Size smoker",1,R533="Small Family Size non-smoker",2,R533="Normal Family Size",3,R533="Large Family Size",4)</f>
        <v>3</v>
      </c>
      <c r="T533" s="1" t="str">
        <f t="shared" si="16"/>
        <v>Below Average</v>
      </c>
      <c r="U533" s="2">
        <f t="shared" si="17"/>
        <v>0</v>
      </c>
      <c r="V533" t="str" cm="1">
        <f t="array" ref="V533">_xlfn.IFS(AND(K533="Small Family Size",U533=1),"SFS_AA",AND(K533="Small Family Size",U533=0),"SFS_BA",AND(K533="Normal Family Size",OR(U533=1,U533=0)),"NFS",AND(K533="Large Family Size",OR(U533=1,U533=0)),"LFS")</f>
        <v>NFS</v>
      </c>
      <c r="W533" cm="1">
        <f t="array" ref="W533">_xlfn.IFS(V533="SFS_BA",1,V533="SFS_AA",2,V533="NFS",3,V533="LFS",4)</f>
        <v>3</v>
      </c>
      <c r="Y533" s="1"/>
    </row>
    <row r="534" spans="1:25" x14ac:dyDescent="0.45">
      <c r="A534">
        <v>878</v>
      </c>
      <c r="B534">
        <v>57</v>
      </c>
      <c r="C534" t="s">
        <v>23</v>
      </c>
      <c r="D534">
        <v>33.6</v>
      </c>
      <c r="E534">
        <v>1</v>
      </c>
      <c r="F534" t="s">
        <v>24</v>
      </c>
      <c r="G534" t="s">
        <v>20</v>
      </c>
      <c r="H534">
        <v>11945.13</v>
      </c>
      <c r="I534" t="str" cm="1">
        <f t="array" ref="I534">_xlfn.IFS(D534&lt;18.5,"Underweight",AND(D534&gt;=18.5,D534&lt;=24.9),"Normal weight",AND(D534&gt;=25,D534&lt;=29.9),"Overweight",D534&gt;=30,"Obese")</f>
        <v>Obese</v>
      </c>
      <c r="J534" cm="1">
        <f t="array" ref="J534">_xlfn.IFS(I534="Underweight",1,I534="Normal weight",2,I534="Overweight",3,I534="Obese",4)</f>
        <v>4</v>
      </c>
      <c r="K534" t="str" cm="1">
        <f t="array" ref="K534">_xlfn.IFS(E534=0,"Small Family Size",AND(E534&gt;=1,E534&lt;=2),"Normal Family Size",E534&gt;=3,"Large Family Size")</f>
        <v>Normal Family Size</v>
      </c>
      <c r="L534" cm="1">
        <f t="array" ref="L534">_xlfn.IFS(K534="Small Family Size",1,K534="Normal Family Size",2,K534="Large Family Size",3)</f>
        <v>2</v>
      </c>
      <c r="M534" cm="1">
        <f t="array" ref="M534">_xlfn.IFS(G534="southwest",1,G534="northwest",2,G534="southeast",3,G534="northeast",4)</f>
        <v>2</v>
      </c>
      <c r="N534" t="str" cm="1">
        <f t="array" ref="N534">_xlfn.IFS(AND(E535&gt;=0,E535&lt;=2),"Normal Family Size",E535&gt;=3,"Large Family Size")</f>
        <v>Normal Family Size</v>
      </c>
      <c r="P534" t="str" cm="1">
        <f t="array" ref="P534">_xlfn.IFS(AND(E534=0,C534="female"),"Small Family Size Female",AND(E534=0,C534="male"),"Small Family Size Male",AND(E534&gt;=1,E534&lt;=2),"Normal Family Size",E534&gt;=3,"Large Family Size")</f>
        <v>Normal Family Size</v>
      </c>
      <c r="Q534" cm="1">
        <f t="array" ref="Q534">_xlfn.IFS(P534="Small Family Size Female",1,P534="Small Family Size Male",2,P534="Normal Family Size",3,P534="Large Family Size",4)</f>
        <v>3</v>
      </c>
      <c r="R534" t="str" cm="1">
        <f t="array" ref="R534">_xlfn.IFS(AND(E534=0,F534="yes"),"Small Family Size smoker",AND(E534=0,F534="no"),"Small Family Size non-smoker",AND(E534&gt;=1,E534&lt;=2),"Normal Family Size",E534&gt;=3,"Large Family Size")</f>
        <v>Normal Family Size</v>
      </c>
      <c r="S534" cm="1">
        <f t="array" ref="S534">_xlfn.IFS(R534="Small Family Size smoker",1,R534="Small Family Size non-smoker",2,R534="Normal Family Size",3,R534="Large Family Size",4)</f>
        <v>3</v>
      </c>
      <c r="T534" s="1" t="str">
        <f t="shared" si="16"/>
        <v>Above Average</v>
      </c>
      <c r="U534" s="2">
        <f t="shared" si="17"/>
        <v>1</v>
      </c>
      <c r="V534" t="str" cm="1">
        <f t="array" ref="V534">_xlfn.IFS(AND(K534="Small Family Size",U534=1),"SFS_AA",AND(K534="Small Family Size",U534=0),"SFS_BA",AND(K534="Normal Family Size",OR(U534=1,U534=0)),"NFS",AND(K534="Large Family Size",OR(U534=1,U534=0)),"LFS")</f>
        <v>NFS</v>
      </c>
      <c r="W534" cm="1">
        <f t="array" ref="W534">_xlfn.IFS(V534="SFS_BA",1,V534="SFS_AA",2,V534="NFS",3,V534="LFS",4)</f>
        <v>3</v>
      </c>
      <c r="Y534" s="1"/>
    </row>
    <row r="535" spans="1:25" x14ac:dyDescent="0.45">
      <c r="A535">
        <v>875</v>
      </c>
      <c r="B535">
        <v>23</v>
      </c>
      <c r="C535" t="s">
        <v>23</v>
      </c>
      <c r="D535">
        <v>27.4</v>
      </c>
      <c r="E535">
        <v>1</v>
      </c>
      <c r="F535" t="s">
        <v>24</v>
      </c>
      <c r="G535" t="s">
        <v>20</v>
      </c>
      <c r="H535">
        <v>2789.06</v>
      </c>
      <c r="I535" t="str" cm="1">
        <f t="array" ref="I535">_xlfn.IFS(D535&lt;18.5,"Underweight",AND(D535&gt;=18.5,D535&lt;=24.9),"Normal weight",AND(D535&gt;=25,D535&lt;=29.9),"Overweight",D535&gt;=30,"Obese")</f>
        <v>Overweight</v>
      </c>
      <c r="J535" cm="1">
        <f t="array" ref="J535">_xlfn.IFS(I535="Underweight",1,I535="Normal weight",2,I535="Overweight",3,I535="Obese",4)</f>
        <v>3</v>
      </c>
      <c r="K535" t="str" cm="1">
        <f t="array" ref="K535">_xlfn.IFS(E535=0,"Small Family Size",AND(E535&gt;=1,E535&lt;=2),"Normal Family Size",E535&gt;=3,"Large Family Size")</f>
        <v>Normal Family Size</v>
      </c>
      <c r="L535" cm="1">
        <f t="array" ref="L535">_xlfn.IFS(K535="Small Family Size",1,K535="Normal Family Size",2,K535="Large Family Size",3)</f>
        <v>2</v>
      </c>
      <c r="M535" cm="1">
        <f t="array" ref="M535">_xlfn.IFS(G535="southwest",1,G535="northwest",2,G535="southeast",3,G535="northeast",4)</f>
        <v>2</v>
      </c>
      <c r="N535" t="str" cm="1">
        <f t="array" ref="N535">_xlfn.IFS(AND(E536&gt;=0,E536&lt;=2),"Normal Family Size",E536&gt;=3,"Large Family Size")</f>
        <v>Normal Family Size</v>
      </c>
      <c r="P535" t="str" cm="1">
        <f t="array" ref="P535">_xlfn.IFS(AND(E535=0,C535="female"),"Small Family Size Female",AND(E535=0,C535="male"),"Small Family Size Male",AND(E535&gt;=1,E535&lt;=2),"Normal Family Size",E535&gt;=3,"Large Family Size")</f>
        <v>Normal Family Size</v>
      </c>
      <c r="Q535" cm="1">
        <f t="array" ref="Q535">_xlfn.IFS(P535="Small Family Size Female",1,P535="Small Family Size Male",2,P535="Normal Family Size",3,P535="Large Family Size",4)</f>
        <v>3</v>
      </c>
      <c r="R535" t="str" cm="1">
        <f t="array" ref="R535">_xlfn.IFS(AND(E535=0,F535="yes"),"Small Family Size smoker",AND(E535=0,F535="no"),"Small Family Size non-smoker",AND(E535&gt;=1,E535&lt;=2),"Normal Family Size",E535&gt;=3,"Large Family Size")</f>
        <v>Normal Family Size</v>
      </c>
      <c r="S535" cm="1">
        <f t="array" ref="S535">_xlfn.IFS(R535="Small Family Size smoker",1,R535="Small Family Size non-smoker",2,R535="Normal Family Size",3,R535="Large Family Size",4)</f>
        <v>3</v>
      </c>
      <c r="T535" s="1" t="str">
        <f t="shared" si="16"/>
        <v>Below Average</v>
      </c>
      <c r="U535" s="2">
        <f t="shared" si="17"/>
        <v>0</v>
      </c>
      <c r="V535" t="str" cm="1">
        <f t="array" ref="V535">_xlfn.IFS(AND(K535="Small Family Size",U535=1),"SFS_AA",AND(K535="Small Family Size",U535=0),"SFS_BA",AND(K535="Normal Family Size",OR(U535=1,U535=0)),"NFS",AND(K535="Large Family Size",OR(U535=1,U535=0)),"LFS")</f>
        <v>NFS</v>
      </c>
      <c r="W535" cm="1">
        <f t="array" ref="W535">_xlfn.IFS(V535="SFS_BA",1,V535="SFS_AA",2,V535="NFS",3,V535="LFS",4)</f>
        <v>3</v>
      </c>
      <c r="Y535" s="1"/>
    </row>
    <row r="536" spans="1:25" x14ac:dyDescent="0.45">
      <c r="A536">
        <v>873</v>
      </c>
      <c r="B536">
        <v>41</v>
      </c>
      <c r="C536" t="s">
        <v>23</v>
      </c>
      <c r="D536">
        <v>28.8</v>
      </c>
      <c r="E536">
        <v>1</v>
      </c>
      <c r="F536" t="s">
        <v>24</v>
      </c>
      <c r="G536" t="s">
        <v>19</v>
      </c>
      <c r="H536">
        <v>6282.24</v>
      </c>
      <c r="I536" t="str" cm="1">
        <f t="array" ref="I536">_xlfn.IFS(D536&lt;18.5,"Underweight",AND(D536&gt;=18.5,D536&lt;=24.9),"Normal weight",AND(D536&gt;=25,D536&lt;=29.9),"Overweight",D536&gt;=30,"Obese")</f>
        <v>Overweight</v>
      </c>
      <c r="J536" cm="1">
        <f t="array" ref="J536">_xlfn.IFS(I536="Underweight",1,I536="Normal weight",2,I536="Overweight",3,I536="Obese",4)</f>
        <v>3</v>
      </c>
      <c r="K536" t="str" cm="1">
        <f t="array" ref="K536">_xlfn.IFS(E536=0,"Small Family Size",AND(E536&gt;=1,E536&lt;=2),"Normal Family Size",E536&gt;=3,"Large Family Size")</f>
        <v>Normal Family Size</v>
      </c>
      <c r="L536" cm="1">
        <f t="array" ref="L536">_xlfn.IFS(K536="Small Family Size",1,K536="Normal Family Size",2,K536="Large Family Size",3)</f>
        <v>2</v>
      </c>
      <c r="M536" cm="1">
        <f t="array" ref="M536">_xlfn.IFS(G536="southwest",1,G536="northwest",2,G536="southeast",3,G536="northeast",4)</f>
        <v>1</v>
      </c>
      <c r="N536" t="str" cm="1">
        <f t="array" ref="N536">_xlfn.IFS(AND(E537&gt;=0,E537&lt;=2),"Normal Family Size",E537&gt;=3,"Large Family Size")</f>
        <v>Normal Family Size</v>
      </c>
      <c r="P536" t="str" cm="1">
        <f t="array" ref="P536">_xlfn.IFS(AND(E536=0,C536="female"),"Small Family Size Female",AND(E536=0,C536="male"),"Small Family Size Male",AND(E536&gt;=1,E536&lt;=2),"Normal Family Size",E536&gt;=3,"Large Family Size")</f>
        <v>Normal Family Size</v>
      </c>
      <c r="Q536" cm="1">
        <f t="array" ref="Q536">_xlfn.IFS(P536="Small Family Size Female",1,P536="Small Family Size Male",2,P536="Normal Family Size",3,P536="Large Family Size",4)</f>
        <v>3</v>
      </c>
      <c r="R536" t="str" cm="1">
        <f t="array" ref="R536">_xlfn.IFS(AND(E536=0,F536="yes"),"Small Family Size smoker",AND(E536=0,F536="no"),"Small Family Size non-smoker",AND(E536&gt;=1,E536&lt;=2),"Normal Family Size",E536&gt;=3,"Large Family Size")</f>
        <v>Normal Family Size</v>
      </c>
      <c r="S536" cm="1">
        <f t="array" ref="S536">_xlfn.IFS(R536="Small Family Size smoker",1,R536="Small Family Size non-smoker",2,R536="Normal Family Size",3,R536="Large Family Size",4)</f>
        <v>3</v>
      </c>
      <c r="T536" s="1" t="str">
        <f t="shared" si="16"/>
        <v>Below Average</v>
      </c>
      <c r="U536" s="2">
        <f t="shared" si="17"/>
        <v>0</v>
      </c>
      <c r="V536" t="str" cm="1">
        <f t="array" ref="V536">_xlfn.IFS(AND(K536="Small Family Size",U536=1),"SFS_AA",AND(K536="Small Family Size",U536=0),"SFS_BA",AND(K536="Normal Family Size",OR(U536=1,U536=0)),"NFS",AND(K536="Large Family Size",OR(U536=1,U536=0)),"LFS")</f>
        <v>NFS</v>
      </c>
      <c r="W536" cm="1">
        <f t="array" ref="W536">_xlfn.IFS(V536="SFS_BA",1,V536="SFS_AA",2,V536="NFS",3,V536="LFS",4)</f>
        <v>3</v>
      </c>
      <c r="Y536" s="1"/>
    </row>
    <row r="537" spans="1:25" x14ac:dyDescent="0.45">
      <c r="A537">
        <v>870</v>
      </c>
      <c r="B537">
        <v>43</v>
      </c>
      <c r="C537" t="s">
        <v>23</v>
      </c>
      <c r="D537">
        <v>30.1</v>
      </c>
      <c r="E537">
        <v>1</v>
      </c>
      <c r="F537" t="s">
        <v>24</v>
      </c>
      <c r="G537" t="s">
        <v>19</v>
      </c>
      <c r="H537">
        <v>6849.03</v>
      </c>
      <c r="I537" t="str" cm="1">
        <f t="array" ref="I537">_xlfn.IFS(D537&lt;18.5,"Underweight",AND(D537&gt;=18.5,D537&lt;=24.9),"Normal weight",AND(D537&gt;=25,D537&lt;=29.9),"Overweight",D537&gt;=30,"Obese")</f>
        <v>Obese</v>
      </c>
      <c r="J537" cm="1">
        <f t="array" ref="J537">_xlfn.IFS(I537="Underweight",1,I537="Normal weight",2,I537="Overweight",3,I537="Obese",4)</f>
        <v>4</v>
      </c>
      <c r="K537" t="str" cm="1">
        <f t="array" ref="K537">_xlfn.IFS(E537=0,"Small Family Size",AND(E537&gt;=1,E537&lt;=2),"Normal Family Size",E537&gt;=3,"Large Family Size")</f>
        <v>Normal Family Size</v>
      </c>
      <c r="L537" cm="1">
        <f t="array" ref="L537">_xlfn.IFS(K537="Small Family Size",1,K537="Normal Family Size",2,K537="Large Family Size",3)</f>
        <v>2</v>
      </c>
      <c r="M537" cm="1">
        <f t="array" ref="M537">_xlfn.IFS(G537="southwest",1,G537="northwest",2,G537="southeast",3,G537="northeast",4)</f>
        <v>1</v>
      </c>
      <c r="N537" t="str" cm="1">
        <f t="array" ref="N537">_xlfn.IFS(AND(E538&gt;=0,E538&lt;=2),"Normal Family Size",E538&gt;=3,"Large Family Size")</f>
        <v>Normal Family Size</v>
      </c>
      <c r="P537" t="str" cm="1">
        <f t="array" ref="P537">_xlfn.IFS(AND(E537=0,C537="female"),"Small Family Size Female",AND(E537=0,C537="male"),"Small Family Size Male",AND(E537&gt;=1,E537&lt;=2),"Normal Family Size",E537&gt;=3,"Large Family Size")</f>
        <v>Normal Family Size</v>
      </c>
      <c r="Q537" cm="1">
        <f t="array" ref="Q537">_xlfn.IFS(P537="Small Family Size Female",1,P537="Small Family Size Male",2,P537="Normal Family Size",3,P537="Large Family Size",4)</f>
        <v>3</v>
      </c>
      <c r="R537" t="str" cm="1">
        <f t="array" ref="R537">_xlfn.IFS(AND(E537=0,F537="yes"),"Small Family Size smoker",AND(E537=0,F537="no"),"Small Family Size non-smoker",AND(E537&gt;=1,E537&lt;=2),"Normal Family Size",E537&gt;=3,"Large Family Size")</f>
        <v>Normal Family Size</v>
      </c>
      <c r="S537" cm="1">
        <f t="array" ref="S537">_xlfn.IFS(R537="Small Family Size smoker",1,R537="Small Family Size non-smoker",2,R537="Normal Family Size",3,R537="Large Family Size",4)</f>
        <v>3</v>
      </c>
      <c r="T537" s="1" t="str">
        <f t="shared" si="16"/>
        <v>Below Average</v>
      </c>
      <c r="U537" s="2">
        <f t="shared" si="17"/>
        <v>0</v>
      </c>
      <c r="V537" t="str" cm="1">
        <f t="array" ref="V537">_xlfn.IFS(AND(K537="Small Family Size",U537=1),"SFS_AA",AND(K537="Small Family Size",U537=0),"SFS_BA",AND(K537="Normal Family Size",OR(U537=1,U537=0)),"NFS",AND(K537="Large Family Size",OR(U537=1,U537=0)),"LFS")</f>
        <v>NFS</v>
      </c>
      <c r="W537" cm="1">
        <f t="array" ref="W537">_xlfn.IFS(V537="SFS_BA",1,V537="SFS_AA",2,V537="NFS",3,V537="LFS",4)</f>
        <v>3</v>
      </c>
      <c r="Y537" s="1"/>
    </row>
    <row r="538" spans="1:25" x14ac:dyDescent="0.45">
      <c r="A538">
        <v>866</v>
      </c>
      <c r="B538">
        <v>57</v>
      </c>
      <c r="C538" t="s">
        <v>23</v>
      </c>
      <c r="D538">
        <v>43.7</v>
      </c>
      <c r="E538">
        <v>1</v>
      </c>
      <c r="F538" t="s">
        <v>24</v>
      </c>
      <c r="G538" t="s">
        <v>19</v>
      </c>
      <c r="H538">
        <v>11576.13</v>
      </c>
      <c r="I538" t="str" cm="1">
        <f t="array" ref="I538">_xlfn.IFS(D538&lt;18.5,"Underweight",AND(D538&gt;=18.5,D538&lt;=24.9),"Normal weight",AND(D538&gt;=25,D538&lt;=29.9),"Overweight",D538&gt;=30,"Obese")</f>
        <v>Obese</v>
      </c>
      <c r="J538" cm="1">
        <f t="array" ref="J538">_xlfn.IFS(I538="Underweight",1,I538="Normal weight",2,I538="Overweight",3,I538="Obese",4)</f>
        <v>4</v>
      </c>
      <c r="K538" t="str" cm="1">
        <f t="array" ref="K538">_xlfn.IFS(E538=0,"Small Family Size",AND(E538&gt;=1,E538&lt;=2),"Normal Family Size",E538&gt;=3,"Large Family Size")</f>
        <v>Normal Family Size</v>
      </c>
      <c r="L538" cm="1">
        <f t="array" ref="L538">_xlfn.IFS(K538="Small Family Size",1,K538="Normal Family Size",2,K538="Large Family Size",3)</f>
        <v>2</v>
      </c>
      <c r="M538" cm="1">
        <f t="array" ref="M538">_xlfn.IFS(G538="southwest",1,G538="northwest",2,G538="southeast",3,G538="northeast",4)</f>
        <v>1</v>
      </c>
      <c r="N538" t="str" cm="1">
        <f t="array" ref="N538">_xlfn.IFS(AND(E539&gt;=0,E539&lt;=2),"Normal Family Size",E539&gt;=3,"Large Family Size")</f>
        <v>Normal Family Size</v>
      </c>
      <c r="P538" t="str" cm="1">
        <f t="array" ref="P538">_xlfn.IFS(AND(E538=0,C538="female"),"Small Family Size Female",AND(E538=0,C538="male"),"Small Family Size Male",AND(E538&gt;=1,E538&lt;=2),"Normal Family Size",E538&gt;=3,"Large Family Size")</f>
        <v>Normal Family Size</v>
      </c>
      <c r="Q538" cm="1">
        <f t="array" ref="Q538">_xlfn.IFS(P538="Small Family Size Female",1,P538="Small Family Size Male",2,P538="Normal Family Size",3,P538="Large Family Size",4)</f>
        <v>3</v>
      </c>
      <c r="R538" t="str" cm="1">
        <f t="array" ref="R538">_xlfn.IFS(AND(E538=0,F538="yes"),"Small Family Size smoker",AND(E538=0,F538="no"),"Small Family Size non-smoker",AND(E538&gt;=1,E538&lt;=2),"Normal Family Size",E538&gt;=3,"Large Family Size")</f>
        <v>Normal Family Size</v>
      </c>
      <c r="S538" cm="1">
        <f t="array" ref="S538">_xlfn.IFS(R538="Small Family Size smoker",1,R538="Small Family Size non-smoker",2,R538="Normal Family Size",3,R538="Large Family Size",4)</f>
        <v>3</v>
      </c>
      <c r="T538" s="1" t="str">
        <f t="shared" si="16"/>
        <v>Above Average</v>
      </c>
      <c r="U538" s="2">
        <f t="shared" si="17"/>
        <v>1</v>
      </c>
      <c r="V538" t="str" cm="1">
        <f t="array" ref="V538">_xlfn.IFS(AND(K538="Small Family Size",U538=1),"SFS_AA",AND(K538="Small Family Size",U538=0),"SFS_BA",AND(K538="Normal Family Size",OR(U538=1,U538=0)),"NFS",AND(K538="Large Family Size",OR(U538=1,U538=0)),"LFS")</f>
        <v>NFS</v>
      </c>
      <c r="W538" cm="1">
        <f t="array" ref="W538">_xlfn.IFS(V538="SFS_BA",1,V538="SFS_AA",2,V538="NFS",3,V538="LFS",4)</f>
        <v>3</v>
      </c>
      <c r="Y538" s="1"/>
    </row>
    <row r="539" spans="1:25" x14ac:dyDescent="0.45">
      <c r="A539">
        <v>864</v>
      </c>
      <c r="B539">
        <v>40</v>
      </c>
      <c r="C539" t="s">
        <v>23</v>
      </c>
      <c r="D539">
        <v>29.9</v>
      </c>
      <c r="E539">
        <v>2</v>
      </c>
      <c r="F539" t="s">
        <v>24</v>
      </c>
      <c r="G539" t="s">
        <v>19</v>
      </c>
      <c r="H539">
        <v>6600.36</v>
      </c>
      <c r="I539" t="str" cm="1">
        <f t="array" ref="I539">_xlfn.IFS(D539&lt;18.5,"Underweight",AND(D539&gt;=18.5,D539&lt;=24.9),"Normal weight",AND(D539&gt;=25,D539&lt;=29.9),"Overweight",D539&gt;=30,"Obese")</f>
        <v>Overweight</v>
      </c>
      <c r="J539" cm="1">
        <f t="array" ref="J539">_xlfn.IFS(I539="Underweight",1,I539="Normal weight",2,I539="Overweight",3,I539="Obese",4)</f>
        <v>3</v>
      </c>
      <c r="K539" t="str" cm="1">
        <f t="array" ref="K539">_xlfn.IFS(E539=0,"Small Family Size",AND(E539&gt;=1,E539&lt;=2),"Normal Family Size",E539&gt;=3,"Large Family Size")</f>
        <v>Normal Family Size</v>
      </c>
      <c r="L539" cm="1">
        <f t="array" ref="L539">_xlfn.IFS(K539="Small Family Size",1,K539="Normal Family Size",2,K539="Large Family Size",3)</f>
        <v>2</v>
      </c>
      <c r="M539" cm="1">
        <f t="array" ref="M539">_xlfn.IFS(G539="southwest",1,G539="northwest",2,G539="southeast",3,G539="northeast",4)</f>
        <v>1</v>
      </c>
      <c r="N539" t="str" cm="1">
        <f t="array" ref="N539">_xlfn.IFS(AND(E540&gt;=0,E540&lt;=2),"Normal Family Size",E540&gt;=3,"Large Family Size")</f>
        <v>Normal Family Size</v>
      </c>
      <c r="P539" t="str" cm="1">
        <f t="array" ref="P539">_xlfn.IFS(AND(E539=0,C539="female"),"Small Family Size Female",AND(E539=0,C539="male"),"Small Family Size Male",AND(E539&gt;=1,E539&lt;=2),"Normal Family Size",E539&gt;=3,"Large Family Size")</f>
        <v>Normal Family Size</v>
      </c>
      <c r="Q539" cm="1">
        <f t="array" ref="Q539">_xlfn.IFS(P539="Small Family Size Female",1,P539="Small Family Size Male",2,P539="Normal Family Size",3,P539="Large Family Size",4)</f>
        <v>3</v>
      </c>
      <c r="R539" t="str" cm="1">
        <f t="array" ref="R539">_xlfn.IFS(AND(E539=0,F539="yes"),"Small Family Size smoker",AND(E539=0,F539="no"),"Small Family Size non-smoker",AND(E539&gt;=1,E539&lt;=2),"Normal Family Size",E539&gt;=3,"Large Family Size")</f>
        <v>Normal Family Size</v>
      </c>
      <c r="S539" cm="1">
        <f t="array" ref="S539">_xlfn.IFS(R539="Small Family Size smoker",1,R539="Small Family Size non-smoker",2,R539="Normal Family Size",3,R539="Large Family Size",4)</f>
        <v>3</v>
      </c>
      <c r="T539" s="1" t="str">
        <f t="shared" si="16"/>
        <v>Below Average</v>
      </c>
      <c r="U539" s="2">
        <f t="shared" si="17"/>
        <v>0</v>
      </c>
      <c r="V539" t="str" cm="1">
        <f t="array" ref="V539">_xlfn.IFS(AND(K539="Small Family Size",U539=1),"SFS_AA",AND(K539="Small Family Size",U539=0),"SFS_BA",AND(K539="Normal Family Size",OR(U539=1,U539=0)),"NFS",AND(K539="Large Family Size",OR(U539=1,U539=0)),"LFS")</f>
        <v>NFS</v>
      </c>
      <c r="W539" cm="1">
        <f t="array" ref="W539">_xlfn.IFS(V539="SFS_BA",1,V539="SFS_AA",2,V539="NFS",3,V539="LFS",4)</f>
        <v>3</v>
      </c>
      <c r="Y539" s="1"/>
    </row>
    <row r="540" spans="1:25" x14ac:dyDescent="0.45">
      <c r="A540">
        <v>861</v>
      </c>
      <c r="B540">
        <v>61</v>
      </c>
      <c r="C540" t="s">
        <v>23</v>
      </c>
      <c r="D540">
        <v>32.299999999999997</v>
      </c>
      <c r="E540">
        <v>2</v>
      </c>
      <c r="F540" t="s">
        <v>24</v>
      </c>
      <c r="G540" t="s">
        <v>20</v>
      </c>
      <c r="H540">
        <v>14119.62</v>
      </c>
      <c r="I540" t="str" cm="1">
        <f t="array" ref="I540">_xlfn.IFS(D540&lt;18.5,"Underweight",AND(D540&gt;=18.5,D540&lt;=24.9),"Normal weight",AND(D540&gt;=25,D540&lt;=29.9),"Overweight",D540&gt;=30,"Obese")</f>
        <v>Obese</v>
      </c>
      <c r="J540" cm="1">
        <f t="array" ref="J540">_xlfn.IFS(I540="Underweight",1,I540="Normal weight",2,I540="Overweight",3,I540="Obese",4)</f>
        <v>4</v>
      </c>
      <c r="K540" t="str" cm="1">
        <f t="array" ref="K540">_xlfn.IFS(E540=0,"Small Family Size",AND(E540&gt;=1,E540&lt;=2),"Normal Family Size",E540&gt;=3,"Large Family Size")</f>
        <v>Normal Family Size</v>
      </c>
      <c r="L540" cm="1">
        <f t="array" ref="L540">_xlfn.IFS(K540="Small Family Size",1,K540="Normal Family Size",2,K540="Large Family Size",3)</f>
        <v>2</v>
      </c>
      <c r="M540" cm="1">
        <f t="array" ref="M540">_xlfn.IFS(G540="southwest",1,G540="northwest",2,G540="southeast",3,G540="northeast",4)</f>
        <v>2</v>
      </c>
      <c r="N540" t="str" cm="1">
        <f t="array" ref="N540">_xlfn.IFS(AND(E541&gt;=0,E541&lt;=2),"Normal Family Size",E541&gt;=3,"Large Family Size")</f>
        <v>Normal Family Size</v>
      </c>
      <c r="P540" t="str" cm="1">
        <f t="array" ref="P540">_xlfn.IFS(AND(E540=0,C540="female"),"Small Family Size Female",AND(E540=0,C540="male"),"Small Family Size Male",AND(E540&gt;=1,E540&lt;=2),"Normal Family Size",E540&gt;=3,"Large Family Size")</f>
        <v>Normal Family Size</v>
      </c>
      <c r="Q540" cm="1">
        <f t="array" ref="Q540">_xlfn.IFS(P540="Small Family Size Female",1,P540="Small Family Size Male",2,P540="Normal Family Size",3,P540="Large Family Size",4)</f>
        <v>3</v>
      </c>
      <c r="R540" t="str" cm="1">
        <f t="array" ref="R540">_xlfn.IFS(AND(E540=0,F540="yes"),"Small Family Size smoker",AND(E540=0,F540="no"),"Small Family Size non-smoker",AND(E540&gt;=1,E540&lt;=2),"Normal Family Size",E540&gt;=3,"Large Family Size")</f>
        <v>Normal Family Size</v>
      </c>
      <c r="S540" cm="1">
        <f t="array" ref="S540">_xlfn.IFS(R540="Small Family Size smoker",1,R540="Small Family Size non-smoker",2,R540="Normal Family Size",3,R540="Large Family Size",4)</f>
        <v>3</v>
      </c>
      <c r="T540" s="1" t="str">
        <f t="shared" si="16"/>
        <v>Above Average</v>
      </c>
      <c r="U540" s="2">
        <f t="shared" si="17"/>
        <v>1</v>
      </c>
      <c r="V540" t="str" cm="1">
        <f t="array" ref="V540">_xlfn.IFS(AND(K540="Small Family Size",U540=1),"SFS_AA",AND(K540="Small Family Size",U540=0),"SFS_BA",AND(K540="Normal Family Size",OR(U540=1,U540=0)),"NFS",AND(K540="Large Family Size",OR(U540=1,U540=0)),"LFS")</f>
        <v>NFS</v>
      </c>
      <c r="W540" cm="1">
        <f t="array" ref="W540">_xlfn.IFS(V540="SFS_BA",1,V540="SFS_AA",2,V540="NFS",3,V540="LFS",4)</f>
        <v>3</v>
      </c>
      <c r="Y540" s="1"/>
    </row>
    <row r="541" spans="1:25" x14ac:dyDescent="0.45">
      <c r="A541">
        <v>859</v>
      </c>
      <c r="B541">
        <v>23</v>
      </c>
      <c r="C541" t="s">
        <v>23</v>
      </c>
      <c r="D541">
        <v>50.4</v>
      </c>
      <c r="E541">
        <v>1</v>
      </c>
      <c r="F541" t="s">
        <v>24</v>
      </c>
      <c r="G541" t="s">
        <v>21</v>
      </c>
      <c r="H541">
        <v>2438.06</v>
      </c>
      <c r="I541" t="str" cm="1">
        <f t="array" ref="I541">_xlfn.IFS(D541&lt;18.5,"Underweight",AND(D541&gt;=18.5,D541&lt;=24.9),"Normal weight",AND(D541&gt;=25,D541&lt;=29.9),"Overweight",D541&gt;=30,"Obese")</f>
        <v>Obese</v>
      </c>
      <c r="J541" cm="1">
        <f t="array" ref="J541">_xlfn.IFS(I541="Underweight",1,I541="Normal weight",2,I541="Overweight",3,I541="Obese",4)</f>
        <v>4</v>
      </c>
      <c r="K541" t="str" cm="1">
        <f t="array" ref="K541">_xlfn.IFS(E541=0,"Small Family Size",AND(E541&gt;=1,E541&lt;=2),"Normal Family Size",E541&gt;=3,"Large Family Size")</f>
        <v>Normal Family Size</v>
      </c>
      <c r="L541" cm="1">
        <f t="array" ref="L541">_xlfn.IFS(K541="Small Family Size",1,K541="Normal Family Size",2,K541="Large Family Size",3)</f>
        <v>2</v>
      </c>
      <c r="M541" cm="1">
        <f t="array" ref="M541">_xlfn.IFS(G541="southwest",1,G541="northwest",2,G541="southeast",3,G541="northeast",4)</f>
        <v>3</v>
      </c>
      <c r="N541" t="str" cm="1">
        <f t="array" ref="N541">_xlfn.IFS(AND(E542&gt;=0,E542&lt;=2),"Normal Family Size",E542&gt;=3,"Large Family Size")</f>
        <v>Normal Family Size</v>
      </c>
      <c r="P541" t="str" cm="1">
        <f t="array" ref="P541">_xlfn.IFS(AND(E541=0,C541="female"),"Small Family Size Female",AND(E541=0,C541="male"),"Small Family Size Male",AND(E541&gt;=1,E541&lt;=2),"Normal Family Size",E541&gt;=3,"Large Family Size")</f>
        <v>Normal Family Size</v>
      </c>
      <c r="Q541" cm="1">
        <f t="array" ref="Q541">_xlfn.IFS(P541="Small Family Size Female",1,P541="Small Family Size Male",2,P541="Normal Family Size",3,P541="Large Family Size",4)</f>
        <v>3</v>
      </c>
      <c r="R541" t="str" cm="1">
        <f t="array" ref="R541">_xlfn.IFS(AND(E541=0,F541="yes"),"Small Family Size smoker",AND(E541=0,F541="no"),"Small Family Size non-smoker",AND(E541&gt;=1,E541&lt;=2),"Normal Family Size",E541&gt;=3,"Large Family Size")</f>
        <v>Normal Family Size</v>
      </c>
      <c r="S541" cm="1">
        <f t="array" ref="S541">_xlfn.IFS(R541="Small Family Size smoker",1,R541="Small Family Size non-smoker",2,R541="Normal Family Size",3,R541="Large Family Size",4)</f>
        <v>3</v>
      </c>
      <c r="T541" s="1" t="str">
        <f t="shared" si="16"/>
        <v>Below Average</v>
      </c>
      <c r="U541" s="2">
        <f t="shared" si="17"/>
        <v>0</v>
      </c>
      <c r="V541" t="str" cm="1">
        <f t="array" ref="V541">_xlfn.IFS(AND(K541="Small Family Size",U541=1),"SFS_AA",AND(K541="Small Family Size",U541=0),"SFS_BA",AND(K541="Normal Family Size",OR(U541=1,U541=0)),"NFS",AND(K541="Large Family Size",OR(U541=1,U541=0)),"LFS")</f>
        <v>NFS</v>
      </c>
      <c r="W541" cm="1">
        <f t="array" ref="W541">_xlfn.IFS(V541="SFS_BA",1,V541="SFS_AA",2,V541="NFS",3,V541="LFS",4)</f>
        <v>3</v>
      </c>
      <c r="Y541" s="1"/>
    </row>
    <row r="542" spans="1:25" x14ac:dyDescent="0.45">
      <c r="A542">
        <v>854</v>
      </c>
      <c r="B542">
        <v>42</v>
      </c>
      <c r="C542" t="s">
        <v>23</v>
      </c>
      <c r="D542">
        <v>36</v>
      </c>
      <c r="E542">
        <v>2</v>
      </c>
      <c r="F542" t="s">
        <v>24</v>
      </c>
      <c r="G542" t="s">
        <v>21</v>
      </c>
      <c r="H542">
        <v>7160.33</v>
      </c>
      <c r="I542" t="str" cm="1">
        <f t="array" ref="I542">_xlfn.IFS(D542&lt;18.5,"Underweight",AND(D542&gt;=18.5,D542&lt;=24.9),"Normal weight",AND(D542&gt;=25,D542&lt;=29.9),"Overweight",D542&gt;=30,"Obese")</f>
        <v>Obese</v>
      </c>
      <c r="J542" cm="1">
        <f t="array" ref="J542">_xlfn.IFS(I542="Underweight",1,I542="Normal weight",2,I542="Overweight",3,I542="Obese",4)</f>
        <v>4</v>
      </c>
      <c r="K542" t="str" cm="1">
        <f t="array" ref="K542">_xlfn.IFS(E542=0,"Small Family Size",AND(E542&gt;=1,E542&lt;=2),"Normal Family Size",E542&gt;=3,"Large Family Size")</f>
        <v>Normal Family Size</v>
      </c>
      <c r="L542" cm="1">
        <f t="array" ref="L542">_xlfn.IFS(K542="Small Family Size",1,K542="Normal Family Size",2,K542="Large Family Size",3)</f>
        <v>2</v>
      </c>
      <c r="M542" cm="1">
        <f t="array" ref="M542">_xlfn.IFS(G542="southwest",1,G542="northwest",2,G542="southeast",3,G542="northeast",4)</f>
        <v>3</v>
      </c>
      <c r="N542" t="str" cm="1">
        <f t="array" ref="N542">_xlfn.IFS(AND(E543&gt;=0,E543&lt;=2),"Normal Family Size",E543&gt;=3,"Large Family Size")</f>
        <v>Normal Family Size</v>
      </c>
      <c r="P542" t="str" cm="1">
        <f t="array" ref="P542">_xlfn.IFS(AND(E542=0,C542="female"),"Small Family Size Female",AND(E542=0,C542="male"),"Small Family Size Male",AND(E542&gt;=1,E542&lt;=2),"Normal Family Size",E542&gt;=3,"Large Family Size")</f>
        <v>Normal Family Size</v>
      </c>
      <c r="Q542" cm="1">
        <f t="array" ref="Q542">_xlfn.IFS(P542="Small Family Size Female",1,P542="Small Family Size Male",2,P542="Normal Family Size",3,P542="Large Family Size",4)</f>
        <v>3</v>
      </c>
      <c r="R542" t="str" cm="1">
        <f t="array" ref="R542">_xlfn.IFS(AND(E542=0,F542="yes"),"Small Family Size smoker",AND(E542=0,F542="no"),"Small Family Size non-smoker",AND(E542&gt;=1,E542&lt;=2),"Normal Family Size",E542&gt;=3,"Large Family Size")</f>
        <v>Normal Family Size</v>
      </c>
      <c r="S542" cm="1">
        <f t="array" ref="S542">_xlfn.IFS(R542="Small Family Size smoker",1,R542="Small Family Size non-smoker",2,R542="Normal Family Size",3,R542="Large Family Size",4)</f>
        <v>3</v>
      </c>
      <c r="T542" s="1" t="str">
        <f t="shared" si="16"/>
        <v>Below Average</v>
      </c>
      <c r="U542" s="2">
        <f t="shared" si="17"/>
        <v>0</v>
      </c>
      <c r="V542" t="str" cm="1">
        <f t="array" ref="V542">_xlfn.IFS(AND(K542="Small Family Size",U542=1),"SFS_AA",AND(K542="Small Family Size",U542=0),"SFS_BA",AND(K542="Normal Family Size",OR(U542=1,U542=0)),"NFS",AND(K542="Large Family Size",OR(U542=1,U542=0)),"LFS")</f>
        <v>NFS</v>
      </c>
      <c r="W542" cm="1">
        <f t="array" ref="W542">_xlfn.IFS(V542="SFS_BA",1,V542="SFS_AA",2,V542="NFS",3,V542="LFS",4)</f>
        <v>3</v>
      </c>
      <c r="Y542" s="1"/>
    </row>
    <row r="543" spans="1:25" x14ac:dyDescent="0.45">
      <c r="A543">
        <v>853</v>
      </c>
      <c r="B543">
        <v>36</v>
      </c>
      <c r="C543" t="s">
        <v>23</v>
      </c>
      <c r="D543">
        <v>33.799999999999997</v>
      </c>
      <c r="E543">
        <v>1</v>
      </c>
      <c r="F543" t="s">
        <v>24</v>
      </c>
      <c r="G543" t="s">
        <v>20</v>
      </c>
      <c r="H543">
        <v>5377.46</v>
      </c>
      <c r="I543" t="str" cm="1">
        <f t="array" ref="I543">_xlfn.IFS(D543&lt;18.5,"Underweight",AND(D543&gt;=18.5,D543&lt;=24.9),"Normal weight",AND(D543&gt;=25,D543&lt;=29.9),"Overweight",D543&gt;=30,"Obese")</f>
        <v>Obese</v>
      </c>
      <c r="J543" cm="1">
        <f t="array" ref="J543">_xlfn.IFS(I543="Underweight",1,I543="Normal weight",2,I543="Overweight",3,I543="Obese",4)</f>
        <v>4</v>
      </c>
      <c r="K543" t="str" cm="1">
        <f t="array" ref="K543">_xlfn.IFS(E543=0,"Small Family Size",AND(E543&gt;=1,E543&lt;=2),"Normal Family Size",E543&gt;=3,"Large Family Size")</f>
        <v>Normal Family Size</v>
      </c>
      <c r="L543" cm="1">
        <f t="array" ref="L543">_xlfn.IFS(K543="Small Family Size",1,K543="Normal Family Size",2,K543="Large Family Size",3)</f>
        <v>2</v>
      </c>
      <c r="M543" cm="1">
        <f t="array" ref="M543">_xlfn.IFS(G543="southwest",1,G543="northwest",2,G543="southeast",3,G543="northeast",4)</f>
        <v>2</v>
      </c>
      <c r="N543" t="str" cm="1">
        <f t="array" ref="N543">_xlfn.IFS(AND(E544&gt;=0,E544&lt;=2),"Normal Family Size",E544&gt;=3,"Large Family Size")</f>
        <v>Normal Family Size</v>
      </c>
      <c r="P543" t="str" cm="1">
        <f t="array" ref="P543">_xlfn.IFS(AND(E543=0,C543="female"),"Small Family Size Female",AND(E543=0,C543="male"),"Small Family Size Male",AND(E543&gt;=1,E543&lt;=2),"Normal Family Size",E543&gt;=3,"Large Family Size")</f>
        <v>Normal Family Size</v>
      </c>
      <c r="Q543" cm="1">
        <f t="array" ref="Q543">_xlfn.IFS(P543="Small Family Size Female",1,P543="Small Family Size Male",2,P543="Normal Family Size",3,P543="Large Family Size",4)</f>
        <v>3</v>
      </c>
      <c r="R543" t="str" cm="1">
        <f t="array" ref="R543">_xlfn.IFS(AND(E543=0,F543="yes"),"Small Family Size smoker",AND(E543=0,F543="no"),"Small Family Size non-smoker",AND(E543&gt;=1,E543&lt;=2),"Normal Family Size",E543&gt;=3,"Large Family Size")</f>
        <v>Normal Family Size</v>
      </c>
      <c r="S543" cm="1">
        <f t="array" ref="S543">_xlfn.IFS(R543="Small Family Size smoker",1,R543="Small Family Size non-smoker",2,R543="Normal Family Size",3,R543="Large Family Size",4)</f>
        <v>3</v>
      </c>
      <c r="T543" s="1" t="str">
        <f t="shared" si="16"/>
        <v>Below Average</v>
      </c>
      <c r="U543" s="2">
        <f t="shared" si="17"/>
        <v>0</v>
      </c>
      <c r="V543" t="str" cm="1">
        <f t="array" ref="V543">_xlfn.IFS(AND(K543="Small Family Size",U543=1),"SFS_AA",AND(K543="Small Family Size",U543=0),"SFS_BA",AND(K543="Normal Family Size",OR(U543=1,U543=0)),"NFS",AND(K543="Large Family Size",OR(U543=1,U543=0)),"LFS")</f>
        <v>NFS</v>
      </c>
      <c r="W543" cm="1">
        <f t="array" ref="W543">_xlfn.IFS(V543="SFS_BA",1,V543="SFS_AA",2,V543="NFS",3,V543="LFS",4)</f>
        <v>3</v>
      </c>
      <c r="Y543" s="1"/>
    </row>
    <row r="544" spans="1:25" x14ac:dyDescent="0.45">
      <c r="A544">
        <v>850</v>
      </c>
      <c r="B544">
        <v>39</v>
      </c>
      <c r="C544" t="s">
        <v>23</v>
      </c>
      <c r="D544">
        <v>21.9</v>
      </c>
      <c r="E544">
        <v>1</v>
      </c>
      <c r="F544" t="s">
        <v>24</v>
      </c>
      <c r="G544" t="s">
        <v>20</v>
      </c>
      <c r="H544">
        <v>6117.49</v>
      </c>
      <c r="I544" t="str" cm="1">
        <f t="array" ref="I544">_xlfn.IFS(D544&lt;18.5,"Underweight",AND(D544&gt;=18.5,D544&lt;=24.9),"Normal weight",AND(D544&gt;=25,D544&lt;=29.9),"Overweight",D544&gt;=30,"Obese")</f>
        <v>Normal weight</v>
      </c>
      <c r="J544" cm="1">
        <f t="array" ref="J544">_xlfn.IFS(I544="Underweight",1,I544="Normal weight",2,I544="Overweight",3,I544="Obese",4)</f>
        <v>2</v>
      </c>
      <c r="K544" t="str" cm="1">
        <f t="array" ref="K544">_xlfn.IFS(E544=0,"Small Family Size",AND(E544&gt;=1,E544&lt;=2),"Normal Family Size",E544&gt;=3,"Large Family Size")</f>
        <v>Normal Family Size</v>
      </c>
      <c r="L544" cm="1">
        <f t="array" ref="L544">_xlfn.IFS(K544="Small Family Size",1,K544="Normal Family Size",2,K544="Large Family Size",3)</f>
        <v>2</v>
      </c>
      <c r="M544" cm="1">
        <f t="array" ref="M544">_xlfn.IFS(G544="southwest",1,G544="northwest",2,G544="southeast",3,G544="northeast",4)</f>
        <v>2</v>
      </c>
      <c r="N544" t="str" cm="1">
        <f t="array" ref="N544">_xlfn.IFS(AND(E545&gt;=0,E545&lt;=2),"Normal Family Size",E545&gt;=3,"Large Family Size")</f>
        <v>Normal Family Size</v>
      </c>
      <c r="P544" t="str" cm="1">
        <f t="array" ref="P544">_xlfn.IFS(AND(E544=0,C544="female"),"Small Family Size Female",AND(E544=0,C544="male"),"Small Family Size Male",AND(E544&gt;=1,E544&lt;=2),"Normal Family Size",E544&gt;=3,"Large Family Size")</f>
        <v>Normal Family Size</v>
      </c>
      <c r="Q544" cm="1">
        <f t="array" ref="Q544">_xlfn.IFS(P544="Small Family Size Female",1,P544="Small Family Size Male",2,P544="Normal Family Size",3,P544="Large Family Size",4)</f>
        <v>3</v>
      </c>
      <c r="R544" t="str" cm="1">
        <f t="array" ref="R544">_xlfn.IFS(AND(E544=0,F544="yes"),"Small Family Size smoker",AND(E544=0,F544="no"),"Small Family Size non-smoker",AND(E544&gt;=1,E544&lt;=2),"Normal Family Size",E544&gt;=3,"Large Family Size")</f>
        <v>Normal Family Size</v>
      </c>
      <c r="S544" cm="1">
        <f t="array" ref="S544">_xlfn.IFS(R544="Small Family Size smoker",1,R544="Small Family Size non-smoker",2,R544="Normal Family Size",3,R544="Large Family Size",4)</f>
        <v>3</v>
      </c>
      <c r="T544" s="1" t="str">
        <f t="shared" si="16"/>
        <v>Below Average</v>
      </c>
      <c r="U544" s="2">
        <f t="shared" si="17"/>
        <v>0</v>
      </c>
      <c r="V544" t="str" cm="1">
        <f t="array" ref="V544">_xlfn.IFS(AND(K544="Small Family Size",U544=1),"SFS_AA",AND(K544="Small Family Size",U544=0),"SFS_BA",AND(K544="Normal Family Size",OR(U544=1,U544=0)),"NFS",AND(K544="Large Family Size",OR(U544=1,U544=0)),"LFS")</f>
        <v>NFS</v>
      </c>
      <c r="W544" cm="1">
        <f t="array" ref="W544">_xlfn.IFS(V544="SFS_BA",1,V544="SFS_AA",2,V544="NFS",3,V544="LFS",4)</f>
        <v>3</v>
      </c>
      <c r="Y544" s="1"/>
    </row>
    <row r="545" spans="1:25" x14ac:dyDescent="0.45">
      <c r="A545">
        <v>847</v>
      </c>
      <c r="B545">
        <v>45</v>
      </c>
      <c r="C545" t="s">
        <v>23</v>
      </c>
      <c r="D545">
        <v>33.700000000000003</v>
      </c>
      <c r="E545">
        <v>1</v>
      </c>
      <c r="F545" t="s">
        <v>24</v>
      </c>
      <c r="G545" t="s">
        <v>19</v>
      </c>
      <c r="H545">
        <v>7445.92</v>
      </c>
      <c r="I545" t="str" cm="1">
        <f t="array" ref="I545">_xlfn.IFS(D545&lt;18.5,"Underweight",AND(D545&gt;=18.5,D545&lt;=24.9),"Normal weight",AND(D545&gt;=25,D545&lt;=29.9),"Overweight",D545&gt;=30,"Obese")</f>
        <v>Obese</v>
      </c>
      <c r="J545" cm="1">
        <f t="array" ref="J545">_xlfn.IFS(I545="Underweight",1,I545="Normal weight",2,I545="Overweight",3,I545="Obese",4)</f>
        <v>4</v>
      </c>
      <c r="K545" t="str" cm="1">
        <f t="array" ref="K545">_xlfn.IFS(E545=0,"Small Family Size",AND(E545&gt;=1,E545&lt;=2),"Normal Family Size",E545&gt;=3,"Large Family Size")</f>
        <v>Normal Family Size</v>
      </c>
      <c r="L545" cm="1">
        <f t="array" ref="L545">_xlfn.IFS(K545="Small Family Size",1,K545="Normal Family Size",2,K545="Large Family Size",3)</f>
        <v>2</v>
      </c>
      <c r="M545" cm="1">
        <f t="array" ref="M545">_xlfn.IFS(G545="southwest",1,G545="northwest",2,G545="southeast",3,G545="northeast",4)</f>
        <v>1</v>
      </c>
      <c r="N545" t="str" cm="1">
        <f t="array" ref="N545">_xlfn.IFS(AND(E546&gt;=0,E546&lt;=2),"Normal Family Size",E546&gt;=3,"Large Family Size")</f>
        <v>Normal Family Size</v>
      </c>
      <c r="P545" t="str" cm="1">
        <f t="array" ref="P545">_xlfn.IFS(AND(E545=0,C545="female"),"Small Family Size Female",AND(E545=0,C545="male"),"Small Family Size Male",AND(E545&gt;=1,E545&lt;=2),"Normal Family Size",E545&gt;=3,"Large Family Size")</f>
        <v>Normal Family Size</v>
      </c>
      <c r="Q545" cm="1">
        <f t="array" ref="Q545">_xlfn.IFS(P545="Small Family Size Female",1,P545="Small Family Size Male",2,P545="Normal Family Size",3,P545="Large Family Size",4)</f>
        <v>3</v>
      </c>
      <c r="R545" t="str" cm="1">
        <f t="array" ref="R545">_xlfn.IFS(AND(E545=0,F545="yes"),"Small Family Size smoker",AND(E545=0,F545="no"),"Small Family Size non-smoker",AND(E545&gt;=1,E545&lt;=2),"Normal Family Size",E545&gt;=3,"Large Family Size")</f>
        <v>Normal Family Size</v>
      </c>
      <c r="S545" cm="1">
        <f t="array" ref="S545">_xlfn.IFS(R545="Small Family Size smoker",1,R545="Small Family Size non-smoker",2,R545="Normal Family Size",3,R545="Large Family Size",4)</f>
        <v>3</v>
      </c>
      <c r="T545" s="1" t="str">
        <f t="shared" si="16"/>
        <v>Below Average</v>
      </c>
      <c r="U545" s="2">
        <f t="shared" si="17"/>
        <v>0</v>
      </c>
      <c r="V545" t="str" cm="1">
        <f t="array" ref="V545">_xlfn.IFS(AND(K545="Small Family Size",U545=1),"SFS_AA",AND(K545="Small Family Size",U545=0),"SFS_BA",AND(K545="Normal Family Size",OR(U545=1,U545=0)),"NFS",AND(K545="Large Family Size",OR(U545=1,U545=0)),"LFS")</f>
        <v>NFS</v>
      </c>
      <c r="W545" cm="1">
        <f t="array" ref="W545">_xlfn.IFS(V545="SFS_BA",1,V545="SFS_AA",2,V545="NFS",3,V545="LFS",4)</f>
        <v>3</v>
      </c>
      <c r="Y545" s="1"/>
    </row>
    <row r="546" spans="1:25" x14ac:dyDescent="0.45">
      <c r="A546">
        <v>845</v>
      </c>
      <c r="B546">
        <v>36</v>
      </c>
      <c r="C546" t="s">
        <v>23</v>
      </c>
      <c r="D546">
        <v>34.4</v>
      </c>
      <c r="E546">
        <v>2</v>
      </c>
      <c r="F546" t="s">
        <v>24</v>
      </c>
      <c r="G546" t="s">
        <v>21</v>
      </c>
      <c r="H546">
        <v>5584.31</v>
      </c>
      <c r="I546" t="str" cm="1">
        <f t="array" ref="I546">_xlfn.IFS(D546&lt;18.5,"Underweight",AND(D546&gt;=18.5,D546&lt;=24.9),"Normal weight",AND(D546&gt;=25,D546&lt;=29.9),"Overweight",D546&gt;=30,"Obese")</f>
        <v>Obese</v>
      </c>
      <c r="J546" cm="1">
        <f t="array" ref="J546">_xlfn.IFS(I546="Underweight",1,I546="Normal weight",2,I546="Overweight",3,I546="Obese",4)</f>
        <v>4</v>
      </c>
      <c r="K546" t="str" cm="1">
        <f t="array" ref="K546">_xlfn.IFS(E546=0,"Small Family Size",AND(E546&gt;=1,E546&lt;=2),"Normal Family Size",E546&gt;=3,"Large Family Size")</f>
        <v>Normal Family Size</v>
      </c>
      <c r="L546" cm="1">
        <f t="array" ref="L546">_xlfn.IFS(K546="Small Family Size",1,K546="Normal Family Size",2,K546="Large Family Size",3)</f>
        <v>2</v>
      </c>
      <c r="M546" cm="1">
        <f t="array" ref="M546">_xlfn.IFS(G546="southwest",1,G546="northwest",2,G546="southeast",3,G546="northeast",4)</f>
        <v>3</v>
      </c>
      <c r="N546" t="str" cm="1">
        <f t="array" ref="N546">_xlfn.IFS(AND(E547&gt;=0,E547&lt;=2),"Normal Family Size",E547&gt;=3,"Large Family Size")</f>
        <v>Normal Family Size</v>
      </c>
      <c r="P546" t="str" cm="1">
        <f t="array" ref="P546">_xlfn.IFS(AND(E546=0,C546="female"),"Small Family Size Female",AND(E546=0,C546="male"),"Small Family Size Male",AND(E546&gt;=1,E546&lt;=2),"Normal Family Size",E546&gt;=3,"Large Family Size")</f>
        <v>Normal Family Size</v>
      </c>
      <c r="Q546" cm="1">
        <f t="array" ref="Q546">_xlfn.IFS(P546="Small Family Size Female",1,P546="Small Family Size Male",2,P546="Normal Family Size",3,P546="Large Family Size",4)</f>
        <v>3</v>
      </c>
      <c r="R546" t="str" cm="1">
        <f t="array" ref="R546">_xlfn.IFS(AND(E546=0,F546="yes"),"Small Family Size smoker",AND(E546=0,F546="no"),"Small Family Size non-smoker",AND(E546&gt;=1,E546&lt;=2),"Normal Family Size",E546&gt;=3,"Large Family Size")</f>
        <v>Normal Family Size</v>
      </c>
      <c r="S546" cm="1">
        <f t="array" ref="S546">_xlfn.IFS(R546="Small Family Size smoker",1,R546="Small Family Size non-smoker",2,R546="Normal Family Size",3,R546="Large Family Size",4)</f>
        <v>3</v>
      </c>
      <c r="T546" s="1" t="str">
        <f t="shared" si="16"/>
        <v>Below Average</v>
      </c>
      <c r="U546" s="2">
        <f t="shared" si="17"/>
        <v>0</v>
      </c>
      <c r="V546" t="str" cm="1">
        <f t="array" ref="V546">_xlfn.IFS(AND(K546="Small Family Size",U546=1),"SFS_AA",AND(K546="Small Family Size",U546=0),"SFS_BA",AND(K546="Normal Family Size",OR(U546=1,U546=0)),"NFS",AND(K546="Large Family Size",OR(U546=1,U546=0)),"LFS")</f>
        <v>NFS</v>
      </c>
      <c r="W546" cm="1">
        <f t="array" ref="W546">_xlfn.IFS(V546="SFS_BA",1,V546="SFS_AA",2,V546="NFS",3,V546="LFS",4)</f>
        <v>3</v>
      </c>
      <c r="Y546" s="1"/>
    </row>
    <row r="547" spans="1:25" x14ac:dyDescent="0.45">
      <c r="A547">
        <v>844</v>
      </c>
      <c r="B547">
        <v>28</v>
      </c>
      <c r="C547" t="s">
        <v>23</v>
      </c>
      <c r="D547">
        <v>22.5</v>
      </c>
      <c r="E547">
        <v>2</v>
      </c>
      <c r="F547" t="s">
        <v>24</v>
      </c>
      <c r="G547" t="s">
        <v>22</v>
      </c>
      <c r="H547">
        <v>4428.8900000000003</v>
      </c>
      <c r="I547" t="str" cm="1">
        <f t="array" ref="I547">_xlfn.IFS(D547&lt;18.5,"Underweight",AND(D547&gt;=18.5,D547&lt;=24.9),"Normal weight",AND(D547&gt;=25,D547&lt;=29.9),"Overweight",D547&gt;=30,"Obese")</f>
        <v>Normal weight</v>
      </c>
      <c r="J547" cm="1">
        <f t="array" ref="J547">_xlfn.IFS(I547="Underweight",1,I547="Normal weight",2,I547="Overweight",3,I547="Obese",4)</f>
        <v>2</v>
      </c>
      <c r="K547" t="str" cm="1">
        <f t="array" ref="K547">_xlfn.IFS(E547=0,"Small Family Size",AND(E547&gt;=1,E547&lt;=2),"Normal Family Size",E547&gt;=3,"Large Family Size")</f>
        <v>Normal Family Size</v>
      </c>
      <c r="L547" cm="1">
        <f t="array" ref="L547">_xlfn.IFS(K547="Small Family Size",1,K547="Normal Family Size",2,K547="Large Family Size",3)</f>
        <v>2</v>
      </c>
      <c r="M547" cm="1">
        <f t="array" ref="M547">_xlfn.IFS(G547="southwest",1,G547="northwest",2,G547="southeast",3,G547="northeast",4)</f>
        <v>4</v>
      </c>
      <c r="N547" t="str" cm="1">
        <f t="array" ref="N547">_xlfn.IFS(AND(E548&gt;=0,E548&lt;=2),"Normal Family Size",E548&gt;=3,"Large Family Size")</f>
        <v>Normal Family Size</v>
      </c>
      <c r="P547" t="str" cm="1">
        <f t="array" ref="P547">_xlfn.IFS(AND(E547=0,C547="female"),"Small Family Size Female",AND(E547=0,C547="male"),"Small Family Size Male",AND(E547&gt;=1,E547&lt;=2),"Normal Family Size",E547&gt;=3,"Large Family Size")</f>
        <v>Normal Family Size</v>
      </c>
      <c r="Q547" cm="1">
        <f t="array" ref="Q547">_xlfn.IFS(P547="Small Family Size Female",1,P547="Small Family Size Male",2,P547="Normal Family Size",3,P547="Large Family Size",4)</f>
        <v>3</v>
      </c>
      <c r="R547" t="str" cm="1">
        <f t="array" ref="R547">_xlfn.IFS(AND(E547=0,F547="yes"),"Small Family Size smoker",AND(E547=0,F547="no"),"Small Family Size non-smoker",AND(E547&gt;=1,E547&lt;=2),"Normal Family Size",E547&gt;=3,"Large Family Size")</f>
        <v>Normal Family Size</v>
      </c>
      <c r="S547" cm="1">
        <f t="array" ref="S547">_xlfn.IFS(R547="Small Family Size smoker",1,R547="Small Family Size non-smoker",2,R547="Normal Family Size",3,R547="Large Family Size",4)</f>
        <v>3</v>
      </c>
      <c r="T547" s="1" t="str">
        <f t="shared" si="16"/>
        <v>Below Average</v>
      </c>
      <c r="U547" s="2">
        <f t="shared" si="17"/>
        <v>0</v>
      </c>
      <c r="V547" t="str" cm="1">
        <f t="array" ref="V547">_xlfn.IFS(AND(K547="Small Family Size",U547=1),"SFS_AA",AND(K547="Small Family Size",U547=0),"SFS_BA",AND(K547="Normal Family Size",OR(U547=1,U547=0)),"NFS",AND(K547="Large Family Size",OR(U547=1,U547=0)),"LFS")</f>
        <v>NFS</v>
      </c>
      <c r="W547" cm="1">
        <f t="array" ref="W547">_xlfn.IFS(V547="SFS_BA",1,V547="SFS_AA",2,V547="NFS",3,V547="LFS",4)</f>
        <v>3</v>
      </c>
      <c r="Y547" s="1"/>
    </row>
    <row r="548" spans="1:25" x14ac:dyDescent="0.45">
      <c r="A548">
        <v>843</v>
      </c>
      <c r="B548">
        <v>54</v>
      </c>
      <c r="C548" t="s">
        <v>23</v>
      </c>
      <c r="D548">
        <v>21</v>
      </c>
      <c r="E548">
        <v>2</v>
      </c>
      <c r="F548" t="s">
        <v>24</v>
      </c>
      <c r="G548" t="s">
        <v>21</v>
      </c>
      <c r="H548">
        <v>11013.71</v>
      </c>
      <c r="I548" t="str" cm="1">
        <f t="array" ref="I548">_xlfn.IFS(D548&lt;18.5,"Underweight",AND(D548&gt;=18.5,D548&lt;=24.9),"Normal weight",AND(D548&gt;=25,D548&lt;=29.9),"Overweight",D548&gt;=30,"Obese")</f>
        <v>Normal weight</v>
      </c>
      <c r="J548" cm="1">
        <f t="array" ref="J548">_xlfn.IFS(I548="Underweight",1,I548="Normal weight",2,I548="Overweight",3,I548="Obese",4)</f>
        <v>2</v>
      </c>
      <c r="K548" t="str" cm="1">
        <f t="array" ref="K548">_xlfn.IFS(E548=0,"Small Family Size",AND(E548&gt;=1,E548&lt;=2),"Normal Family Size",E548&gt;=3,"Large Family Size")</f>
        <v>Normal Family Size</v>
      </c>
      <c r="L548" cm="1">
        <f t="array" ref="L548">_xlfn.IFS(K548="Small Family Size",1,K548="Normal Family Size",2,K548="Large Family Size",3)</f>
        <v>2</v>
      </c>
      <c r="M548" cm="1">
        <f t="array" ref="M548">_xlfn.IFS(G548="southwest",1,G548="northwest",2,G548="southeast",3,G548="northeast",4)</f>
        <v>3</v>
      </c>
      <c r="N548" t="str" cm="1">
        <f t="array" ref="N548">_xlfn.IFS(AND(E549&gt;=0,E549&lt;=2),"Normal Family Size",E549&gt;=3,"Large Family Size")</f>
        <v>Normal Family Size</v>
      </c>
      <c r="P548" t="str" cm="1">
        <f t="array" ref="P548">_xlfn.IFS(AND(E548=0,C548="female"),"Small Family Size Female",AND(E548=0,C548="male"),"Small Family Size Male",AND(E548&gt;=1,E548&lt;=2),"Normal Family Size",E548&gt;=3,"Large Family Size")</f>
        <v>Normal Family Size</v>
      </c>
      <c r="Q548" cm="1">
        <f t="array" ref="Q548">_xlfn.IFS(P548="Small Family Size Female",1,P548="Small Family Size Male",2,P548="Normal Family Size",3,P548="Large Family Size",4)</f>
        <v>3</v>
      </c>
      <c r="R548" t="str" cm="1">
        <f t="array" ref="R548">_xlfn.IFS(AND(E548=0,F548="yes"),"Small Family Size smoker",AND(E548=0,F548="no"),"Small Family Size non-smoker",AND(E548&gt;=1,E548&lt;=2),"Normal Family Size",E548&gt;=3,"Large Family Size")</f>
        <v>Normal Family Size</v>
      </c>
      <c r="S548" cm="1">
        <f t="array" ref="S548">_xlfn.IFS(R548="Small Family Size smoker",1,R548="Small Family Size non-smoker",2,R548="Normal Family Size",3,R548="Large Family Size",4)</f>
        <v>3</v>
      </c>
      <c r="T548" s="1" t="str">
        <f t="shared" si="16"/>
        <v>Above Average</v>
      </c>
      <c r="U548" s="2">
        <f t="shared" si="17"/>
        <v>1</v>
      </c>
      <c r="V548" t="str" cm="1">
        <f t="array" ref="V548">_xlfn.IFS(AND(K548="Small Family Size",U548=1),"SFS_AA",AND(K548="Small Family Size",U548=0),"SFS_BA",AND(K548="Normal Family Size",OR(U548=1,U548=0)),"NFS",AND(K548="Large Family Size",OR(U548=1,U548=0)),"LFS")</f>
        <v>NFS</v>
      </c>
      <c r="W548" cm="1">
        <f t="array" ref="W548">_xlfn.IFS(V548="SFS_BA",1,V548="SFS_AA",2,V548="NFS",3,V548="LFS",4)</f>
        <v>3</v>
      </c>
      <c r="Y548" s="1"/>
    </row>
    <row r="549" spans="1:25" x14ac:dyDescent="0.45">
      <c r="A549">
        <v>842</v>
      </c>
      <c r="B549">
        <v>25</v>
      </c>
      <c r="C549" t="s">
        <v>23</v>
      </c>
      <c r="D549">
        <v>25.8</v>
      </c>
      <c r="E549">
        <v>1</v>
      </c>
      <c r="F549" t="s">
        <v>24</v>
      </c>
      <c r="G549" t="s">
        <v>22</v>
      </c>
      <c r="H549">
        <v>3309.79</v>
      </c>
      <c r="I549" t="str" cm="1">
        <f t="array" ref="I549">_xlfn.IFS(D549&lt;18.5,"Underweight",AND(D549&gt;=18.5,D549&lt;=24.9),"Normal weight",AND(D549&gt;=25,D549&lt;=29.9),"Overweight",D549&gt;=30,"Obese")</f>
        <v>Overweight</v>
      </c>
      <c r="J549" cm="1">
        <f t="array" ref="J549">_xlfn.IFS(I549="Underweight",1,I549="Normal weight",2,I549="Overweight",3,I549="Obese",4)</f>
        <v>3</v>
      </c>
      <c r="K549" t="str" cm="1">
        <f t="array" ref="K549">_xlfn.IFS(E549=0,"Small Family Size",AND(E549&gt;=1,E549&lt;=2),"Normal Family Size",E549&gt;=3,"Large Family Size")</f>
        <v>Normal Family Size</v>
      </c>
      <c r="L549" cm="1">
        <f t="array" ref="L549">_xlfn.IFS(K549="Small Family Size",1,K549="Normal Family Size",2,K549="Large Family Size",3)</f>
        <v>2</v>
      </c>
      <c r="M549" cm="1">
        <f t="array" ref="M549">_xlfn.IFS(G549="southwest",1,G549="northwest",2,G549="southeast",3,G549="northeast",4)</f>
        <v>4</v>
      </c>
      <c r="N549" t="str" cm="1">
        <f t="array" ref="N549">_xlfn.IFS(AND(E550&gt;=0,E550&lt;=2),"Normal Family Size",E550&gt;=3,"Large Family Size")</f>
        <v>Normal Family Size</v>
      </c>
      <c r="P549" t="str" cm="1">
        <f t="array" ref="P549">_xlfn.IFS(AND(E549=0,C549="female"),"Small Family Size Female",AND(E549=0,C549="male"),"Small Family Size Male",AND(E549&gt;=1,E549&lt;=2),"Normal Family Size",E549&gt;=3,"Large Family Size")</f>
        <v>Normal Family Size</v>
      </c>
      <c r="Q549" cm="1">
        <f t="array" ref="Q549">_xlfn.IFS(P549="Small Family Size Female",1,P549="Small Family Size Male",2,P549="Normal Family Size",3,P549="Large Family Size",4)</f>
        <v>3</v>
      </c>
      <c r="R549" t="str" cm="1">
        <f t="array" ref="R549">_xlfn.IFS(AND(E549=0,F549="yes"),"Small Family Size smoker",AND(E549=0,F549="no"),"Small Family Size non-smoker",AND(E549&gt;=1,E549&lt;=2),"Normal Family Size",E549&gt;=3,"Large Family Size")</f>
        <v>Normal Family Size</v>
      </c>
      <c r="S549" cm="1">
        <f t="array" ref="S549">_xlfn.IFS(R549="Small Family Size smoker",1,R549="Small Family Size non-smoker",2,R549="Normal Family Size",3,R549="Large Family Size",4)</f>
        <v>3</v>
      </c>
      <c r="T549" s="1" t="str">
        <f t="shared" si="16"/>
        <v>Below Average</v>
      </c>
      <c r="U549" s="2">
        <f t="shared" si="17"/>
        <v>0</v>
      </c>
      <c r="V549" t="str" cm="1">
        <f t="array" ref="V549">_xlfn.IFS(AND(K549="Small Family Size",U549=1),"SFS_AA",AND(K549="Small Family Size",U549=0),"SFS_BA",AND(K549="Normal Family Size",OR(U549=1,U549=0)),"NFS",AND(K549="Large Family Size",OR(U549=1,U549=0)),"LFS")</f>
        <v>NFS</v>
      </c>
      <c r="W549" cm="1">
        <f t="array" ref="W549">_xlfn.IFS(V549="SFS_BA",1,V549="SFS_AA",2,V549="NFS",3,V549="LFS",4)</f>
        <v>3</v>
      </c>
      <c r="Y549" s="1"/>
    </row>
    <row r="550" spans="1:25" x14ac:dyDescent="0.45">
      <c r="A550">
        <v>839</v>
      </c>
      <c r="B550">
        <v>21</v>
      </c>
      <c r="C550" t="s">
        <v>23</v>
      </c>
      <c r="D550">
        <v>22.3</v>
      </c>
      <c r="E550">
        <v>1</v>
      </c>
      <c r="F550" t="s">
        <v>24</v>
      </c>
      <c r="G550" t="s">
        <v>19</v>
      </c>
      <c r="H550">
        <v>2103.08</v>
      </c>
      <c r="I550" t="str" cm="1">
        <f t="array" ref="I550">_xlfn.IFS(D550&lt;18.5,"Underweight",AND(D550&gt;=18.5,D550&lt;=24.9),"Normal weight",AND(D550&gt;=25,D550&lt;=29.9),"Overweight",D550&gt;=30,"Obese")</f>
        <v>Normal weight</v>
      </c>
      <c r="J550" cm="1">
        <f t="array" ref="J550">_xlfn.IFS(I550="Underweight",1,I550="Normal weight",2,I550="Overweight",3,I550="Obese",4)</f>
        <v>2</v>
      </c>
      <c r="K550" t="str" cm="1">
        <f t="array" ref="K550">_xlfn.IFS(E550=0,"Small Family Size",AND(E550&gt;=1,E550&lt;=2),"Normal Family Size",E550&gt;=3,"Large Family Size")</f>
        <v>Normal Family Size</v>
      </c>
      <c r="L550" cm="1">
        <f t="array" ref="L550">_xlfn.IFS(K550="Small Family Size",1,K550="Normal Family Size",2,K550="Large Family Size",3)</f>
        <v>2</v>
      </c>
      <c r="M550" cm="1">
        <f t="array" ref="M550">_xlfn.IFS(G550="southwest",1,G550="northwest",2,G550="southeast",3,G550="northeast",4)</f>
        <v>1</v>
      </c>
      <c r="N550" t="str" cm="1">
        <f t="array" ref="N550">_xlfn.IFS(AND(E551&gt;=0,E551&lt;=2),"Normal Family Size",E551&gt;=3,"Large Family Size")</f>
        <v>Normal Family Size</v>
      </c>
      <c r="P550" t="str" cm="1">
        <f t="array" ref="P550">_xlfn.IFS(AND(E550=0,C550="female"),"Small Family Size Female",AND(E550=0,C550="male"),"Small Family Size Male",AND(E550&gt;=1,E550&lt;=2),"Normal Family Size",E550&gt;=3,"Large Family Size")</f>
        <v>Normal Family Size</v>
      </c>
      <c r="Q550" cm="1">
        <f t="array" ref="Q550">_xlfn.IFS(P550="Small Family Size Female",1,P550="Small Family Size Male",2,P550="Normal Family Size",3,P550="Large Family Size",4)</f>
        <v>3</v>
      </c>
      <c r="R550" t="str" cm="1">
        <f t="array" ref="R550">_xlfn.IFS(AND(E550=0,F550="yes"),"Small Family Size smoker",AND(E550=0,F550="no"),"Small Family Size non-smoker",AND(E550&gt;=1,E550&lt;=2),"Normal Family Size",E550&gt;=3,"Large Family Size")</f>
        <v>Normal Family Size</v>
      </c>
      <c r="S550" cm="1">
        <f t="array" ref="S550">_xlfn.IFS(R550="Small Family Size smoker",1,R550="Small Family Size non-smoker",2,R550="Normal Family Size",3,R550="Large Family Size",4)</f>
        <v>3</v>
      </c>
      <c r="T550" s="1" t="str">
        <f t="shared" si="16"/>
        <v>Below Average</v>
      </c>
      <c r="U550" s="2">
        <f t="shared" si="17"/>
        <v>0</v>
      </c>
      <c r="V550" t="str" cm="1">
        <f t="array" ref="V550">_xlfn.IFS(AND(K550="Small Family Size",U550=1),"SFS_AA",AND(K550="Small Family Size",U550=0),"SFS_BA",AND(K550="Normal Family Size",OR(U550=1,U550=0)),"NFS",AND(K550="Large Family Size",OR(U550=1,U550=0)),"LFS")</f>
        <v>NFS</v>
      </c>
      <c r="W550" cm="1">
        <f t="array" ref="W550">_xlfn.IFS(V550="SFS_BA",1,V550="SFS_AA",2,V550="NFS",3,V550="LFS",4)</f>
        <v>3</v>
      </c>
      <c r="Y550" s="1"/>
    </row>
    <row r="551" spans="1:25" x14ac:dyDescent="0.45">
      <c r="A551">
        <v>838</v>
      </c>
      <c r="B551">
        <v>30</v>
      </c>
      <c r="C551" t="s">
        <v>23</v>
      </c>
      <c r="D551">
        <v>44.2</v>
      </c>
      <c r="E551">
        <v>2</v>
      </c>
      <c r="F551" t="s">
        <v>24</v>
      </c>
      <c r="G551" t="s">
        <v>21</v>
      </c>
      <c r="H551">
        <v>4266.17</v>
      </c>
      <c r="I551" t="str" cm="1">
        <f t="array" ref="I551">_xlfn.IFS(D551&lt;18.5,"Underweight",AND(D551&gt;=18.5,D551&lt;=24.9),"Normal weight",AND(D551&gt;=25,D551&lt;=29.9),"Overweight",D551&gt;=30,"Obese")</f>
        <v>Obese</v>
      </c>
      <c r="J551" cm="1">
        <f t="array" ref="J551">_xlfn.IFS(I551="Underweight",1,I551="Normal weight",2,I551="Overweight",3,I551="Obese",4)</f>
        <v>4</v>
      </c>
      <c r="K551" t="str" cm="1">
        <f t="array" ref="K551">_xlfn.IFS(E551=0,"Small Family Size",AND(E551&gt;=1,E551&lt;=2),"Normal Family Size",E551&gt;=3,"Large Family Size")</f>
        <v>Normal Family Size</v>
      </c>
      <c r="L551" cm="1">
        <f t="array" ref="L551">_xlfn.IFS(K551="Small Family Size",1,K551="Normal Family Size",2,K551="Large Family Size",3)</f>
        <v>2</v>
      </c>
      <c r="M551" cm="1">
        <f t="array" ref="M551">_xlfn.IFS(G551="southwest",1,G551="northwest",2,G551="southeast",3,G551="northeast",4)</f>
        <v>3</v>
      </c>
      <c r="N551" t="str" cm="1">
        <f t="array" ref="N551">_xlfn.IFS(AND(E552&gt;=0,E552&lt;=2),"Normal Family Size",E552&gt;=3,"Large Family Size")</f>
        <v>Normal Family Size</v>
      </c>
      <c r="P551" t="str" cm="1">
        <f t="array" ref="P551">_xlfn.IFS(AND(E551=0,C551="female"),"Small Family Size Female",AND(E551=0,C551="male"),"Small Family Size Male",AND(E551&gt;=1,E551&lt;=2),"Normal Family Size",E551&gt;=3,"Large Family Size")</f>
        <v>Normal Family Size</v>
      </c>
      <c r="Q551" cm="1">
        <f t="array" ref="Q551">_xlfn.IFS(P551="Small Family Size Female",1,P551="Small Family Size Male",2,P551="Normal Family Size",3,P551="Large Family Size",4)</f>
        <v>3</v>
      </c>
      <c r="R551" t="str" cm="1">
        <f t="array" ref="R551">_xlfn.IFS(AND(E551=0,F551="yes"),"Small Family Size smoker",AND(E551=0,F551="no"),"Small Family Size non-smoker",AND(E551&gt;=1,E551&lt;=2),"Normal Family Size",E551&gt;=3,"Large Family Size")</f>
        <v>Normal Family Size</v>
      </c>
      <c r="S551" cm="1">
        <f t="array" ref="S551">_xlfn.IFS(R551="Small Family Size smoker",1,R551="Small Family Size non-smoker",2,R551="Normal Family Size",3,R551="Large Family Size",4)</f>
        <v>3</v>
      </c>
      <c r="T551" s="1" t="str">
        <f t="shared" si="16"/>
        <v>Below Average</v>
      </c>
      <c r="U551" s="2">
        <f t="shared" si="17"/>
        <v>0</v>
      </c>
      <c r="V551" t="str" cm="1">
        <f t="array" ref="V551">_xlfn.IFS(AND(K551="Small Family Size",U551=1),"SFS_AA",AND(K551="Small Family Size",U551=0),"SFS_BA",AND(K551="Normal Family Size",OR(U551=1,U551=0)),"NFS",AND(K551="Large Family Size",OR(U551=1,U551=0)),"LFS")</f>
        <v>NFS</v>
      </c>
      <c r="W551" cm="1">
        <f t="array" ref="W551">_xlfn.IFS(V551="SFS_BA",1,V551="SFS_AA",2,V551="NFS",3,V551="LFS",4)</f>
        <v>3</v>
      </c>
      <c r="Y551" s="1"/>
    </row>
    <row r="552" spans="1:25" x14ac:dyDescent="0.45">
      <c r="A552">
        <v>833</v>
      </c>
      <c r="B552">
        <v>51</v>
      </c>
      <c r="C552" t="s">
        <v>23</v>
      </c>
      <c r="D552">
        <v>36</v>
      </c>
      <c r="E552">
        <v>1</v>
      </c>
      <c r="F552" t="s">
        <v>24</v>
      </c>
      <c r="G552" t="s">
        <v>21</v>
      </c>
      <c r="H552">
        <v>9386.16</v>
      </c>
      <c r="I552" t="str" cm="1">
        <f t="array" ref="I552">_xlfn.IFS(D552&lt;18.5,"Underweight",AND(D552&gt;=18.5,D552&lt;=24.9),"Normal weight",AND(D552&gt;=25,D552&lt;=29.9),"Overweight",D552&gt;=30,"Obese")</f>
        <v>Obese</v>
      </c>
      <c r="J552" cm="1">
        <f t="array" ref="J552">_xlfn.IFS(I552="Underweight",1,I552="Normal weight",2,I552="Overweight",3,I552="Obese",4)</f>
        <v>4</v>
      </c>
      <c r="K552" t="str" cm="1">
        <f t="array" ref="K552">_xlfn.IFS(E552=0,"Small Family Size",AND(E552&gt;=1,E552&lt;=2),"Normal Family Size",E552&gt;=3,"Large Family Size")</f>
        <v>Normal Family Size</v>
      </c>
      <c r="L552" cm="1">
        <f t="array" ref="L552">_xlfn.IFS(K552="Small Family Size",1,K552="Normal Family Size",2,K552="Large Family Size",3)</f>
        <v>2</v>
      </c>
      <c r="M552" cm="1">
        <f t="array" ref="M552">_xlfn.IFS(G552="southwest",1,G552="northwest",2,G552="southeast",3,G552="northeast",4)</f>
        <v>3</v>
      </c>
      <c r="N552" t="str" cm="1">
        <f t="array" ref="N552">_xlfn.IFS(AND(E553&gt;=0,E553&lt;=2),"Normal Family Size",E553&gt;=3,"Large Family Size")</f>
        <v>Normal Family Size</v>
      </c>
      <c r="P552" t="str" cm="1">
        <f t="array" ref="P552">_xlfn.IFS(AND(E552=0,C552="female"),"Small Family Size Female",AND(E552=0,C552="male"),"Small Family Size Male",AND(E552&gt;=1,E552&lt;=2),"Normal Family Size",E552&gt;=3,"Large Family Size")</f>
        <v>Normal Family Size</v>
      </c>
      <c r="Q552" cm="1">
        <f t="array" ref="Q552">_xlfn.IFS(P552="Small Family Size Female",1,P552="Small Family Size Male",2,P552="Normal Family Size",3,P552="Large Family Size",4)</f>
        <v>3</v>
      </c>
      <c r="R552" t="str" cm="1">
        <f t="array" ref="R552">_xlfn.IFS(AND(E552=0,F552="yes"),"Small Family Size smoker",AND(E552=0,F552="no"),"Small Family Size non-smoker",AND(E552&gt;=1,E552&lt;=2),"Normal Family Size",E552&gt;=3,"Large Family Size")</f>
        <v>Normal Family Size</v>
      </c>
      <c r="S552" cm="1">
        <f t="array" ref="S552">_xlfn.IFS(R552="Small Family Size smoker",1,R552="Small Family Size non-smoker",2,R552="Normal Family Size",3,R552="Large Family Size",4)</f>
        <v>3</v>
      </c>
      <c r="T552" s="1" t="str">
        <f t="shared" si="16"/>
        <v>Above Average</v>
      </c>
      <c r="U552" s="2">
        <f t="shared" si="17"/>
        <v>1</v>
      </c>
      <c r="V552" t="str" cm="1">
        <f t="array" ref="V552">_xlfn.IFS(AND(K552="Small Family Size",U552=1),"SFS_AA",AND(K552="Small Family Size",U552=0),"SFS_BA",AND(K552="Normal Family Size",OR(U552=1,U552=0)),"NFS",AND(K552="Large Family Size",OR(U552=1,U552=0)),"LFS")</f>
        <v>NFS</v>
      </c>
      <c r="W552" cm="1">
        <f t="array" ref="W552">_xlfn.IFS(V552="SFS_BA",1,V552="SFS_AA",2,V552="NFS",3,V552="LFS",4)</f>
        <v>3</v>
      </c>
      <c r="Y552" s="1"/>
    </row>
    <row r="553" spans="1:25" x14ac:dyDescent="0.45">
      <c r="A553">
        <v>828</v>
      </c>
      <c r="B553">
        <v>40</v>
      </c>
      <c r="C553" t="s">
        <v>23</v>
      </c>
      <c r="D553">
        <v>32.299999999999997</v>
      </c>
      <c r="E553">
        <v>2</v>
      </c>
      <c r="F553" t="s">
        <v>24</v>
      </c>
      <c r="G553" t="s">
        <v>20</v>
      </c>
      <c r="H553">
        <v>6986.7</v>
      </c>
      <c r="I553" t="str" cm="1">
        <f t="array" ref="I553">_xlfn.IFS(D553&lt;18.5,"Underweight",AND(D553&gt;=18.5,D553&lt;=24.9),"Normal weight",AND(D553&gt;=25,D553&lt;=29.9),"Overweight",D553&gt;=30,"Obese")</f>
        <v>Obese</v>
      </c>
      <c r="J553" cm="1">
        <f t="array" ref="J553">_xlfn.IFS(I553="Underweight",1,I553="Normal weight",2,I553="Overweight",3,I553="Obese",4)</f>
        <v>4</v>
      </c>
      <c r="K553" t="str" cm="1">
        <f t="array" ref="K553">_xlfn.IFS(E553=0,"Small Family Size",AND(E553&gt;=1,E553&lt;=2),"Normal Family Size",E553&gt;=3,"Large Family Size")</f>
        <v>Normal Family Size</v>
      </c>
      <c r="L553" cm="1">
        <f t="array" ref="L553">_xlfn.IFS(K553="Small Family Size",1,K553="Normal Family Size",2,K553="Large Family Size",3)</f>
        <v>2</v>
      </c>
      <c r="M553" cm="1">
        <f t="array" ref="M553">_xlfn.IFS(G553="southwest",1,G553="northwest",2,G553="southeast",3,G553="northeast",4)</f>
        <v>2</v>
      </c>
      <c r="N553" t="str" cm="1">
        <f t="array" ref="N553">_xlfn.IFS(AND(E554&gt;=0,E554&lt;=2),"Normal Family Size",E554&gt;=3,"Large Family Size")</f>
        <v>Normal Family Size</v>
      </c>
      <c r="P553" t="str" cm="1">
        <f t="array" ref="P553">_xlfn.IFS(AND(E553=0,C553="female"),"Small Family Size Female",AND(E553=0,C553="male"),"Small Family Size Male",AND(E553&gt;=1,E553&lt;=2),"Normal Family Size",E553&gt;=3,"Large Family Size")</f>
        <v>Normal Family Size</v>
      </c>
      <c r="Q553" cm="1">
        <f t="array" ref="Q553">_xlfn.IFS(P553="Small Family Size Female",1,P553="Small Family Size Male",2,P553="Normal Family Size",3,P553="Large Family Size",4)</f>
        <v>3</v>
      </c>
      <c r="R553" t="str" cm="1">
        <f t="array" ref="R553">_xlfn.IFS(AND(E553=0,F553="yes"),"Small Family Size smoker",AND(E553=0,F553="no"),"Small Family Size non-smoker",AND(E553&gt;=1,E553&lt;=2),"Normal Family Size",E553&gt;=3,"Large Family Size")</f>
        <v>Normal Family Size</v>
      </c>
      <c r="S553" cm="1">
        <f t="array" ref="S553">_xlfn.IFS(R553="Small Family Size smoker",1,R553="Small Family Size non-smoker",2,R553="Normal Family Size",3,R553="Large Family Size",4)</f>
        <v>3</v>
      </c>
      <c r="T553" s="1" t="str">
        <f t="shared" si="16"/>
        <v>Below Average</v>
      </c>
      <c r="U553" s="2">
        <f t="shared" si="17"/>
        <v>0</v>
      </c>
      <c r="V553" t="str" cm="1">
        <f t="array" ref="V553">_xlfn.IFS(AND(K553="Small Family Size",U553=1),"SFS_AA",AND(K553="Small Family Size",U553=0),"SFS_BA",AND(K553="Normal Family Size",OR(U553=1,U553=0)),"NFS",AND(K553="Large Family Size",OR(U553=1,U553=0)),"LFS")</f>
        <v>NFS</v>
      </c>
      <c r="W553" cm="1">
        <f t="array" ref="W553">_xlfn.IFS(V553="SFS_BA",1,V553="SFS_AA",2,V553="NFS",3,V553="LFS",4)</f>
        <v>3</v>
      </c>
      <c r="Y553" s="1"/>
    </row>
    <row r="554" spans="1:25" x14ac:dyDescent="0.45">
      <c r="A554">
        <v>826</v>
      </c>
      <c r="B554">
        <v>41</v>
      </c>
      <c r="C554" t="s">
        <v>23</v>
      </c>
      <c r="D554">
        <v>34.200000000000003</v>
      </c>
      <c r="E554">
        <v>2</v>
      </c>
      <c r="F554" t="s">
        <v>24</v>
      </c>
      <c r="G554" t="s">
        <v>20</v>
      </c>
      <c r="H554">
        <v>7261.74</v>
      </c>
      <c r="I554" t="str" cm="1">
        <f t="array" ref="I554">_xlfn.IFS(D554&lt;18.5,"Underweight",AND(D554&gt;=18.5,D554&lt;=24.9),"Normal weight",AND(D554&gt;=25,D554&lt;=29.9),"Overweight",D554&gt;=30,"Obese")</f>
        <v>Obese</v>
      </c>
      <c r="J554" cm="1">
        <f t="array" ref="J554">_xlfn.IFS(I554="Underweight",1,I554="Normal weight",2,I554="Overweight",3,I554="Obese",4)</f>
        <v>4</v>
      </c>
      <c r="K554" t="str" cm="1">
        <f t="array" ref="K554">_xlfn.IFS(E554=0,"Small Family Size",AND(E554&gt;=1,E554&lt;=2),"Normal Family Size",E554&gt;=3,"Large Family Size")</f>
        <v>Normal Family Size</v>
      </c>
      <c r="L554" cm="1">
        <f t="array" ref="L554">_xlfn.IFS(K554="Small Family Size",1,K554="Normal Family Size",2,K554="Large Family Size",3)</f>
        <v>2</v>
      </c>
      <c r="M554" cm="1">
        <f t="array" ref="M554">_xlfn.IFS(G554="southwest",1,G554="northwest",2,G554="southeast",3,G554="northeast",4)</f>
        <v>2</v>
      </c>
      <c r="N554" t="str" cm="1">
        <f t="array" ref="N554">_xlfn.IFS(AND(E555&gt;=0,E555&lt;=2),"Normal Family Size",E555&gt;=3,"Large Family Size")</f>
        <v>Normal Family Size</v>
      </c>
      <c r="P554" t="str" cm="1">
        <f t="array" ref="P554">_xlfn.IFS(AND(E554=0,C554="female"),"Small Family Size Female",AND(E554=0,C554="male"),"Small Family Size Male",AND(E554&gt;=1,E554&lt;=2),"Normal Family Size",E554&gt;=3,"Large Family Size")</f>
        <v>Normal Family Size</v>
      </c>
      <c r="Q554" cm="1">
        <f t="array" ref="Q554">_xlfn.IFS(P554="Small Family Size Female",1,P554="Small Family Size Male",2,P554="Normal Family Size",3,P554="Large Family Size",4)</f>
        <v>3</v>
      </c>
      <c r="R554" t="str" cm="1">
        <f t="array" ref="R554">_xlfn.IFS(AND(E554=0,F554="yes"),"Small Family Size smoker",AND(E554=0,F554="no"),"Small Family Size non-smoker",AND(E554&gt;=1,E554&lt;=2),"Normal Family Size",E554&gt;=3,"Large Family Size")</f>
        <v>Normal Family Size</v>
      </c>
      <c r="S554" cm="1">
        <f t="array" ref="S554">_xlfn.IFS(R554="Small Family Size smoker",1,R554="Small Family Size non-smoker",2,R554="Normal Family Size",3,R554="Large Family Size",4)</f>
        <v>3</v>
      </c>
      <c r="T554" s="1" t="str">
        <f t="shared" si="16"/>
        <v>Below Average</v>
      </c>
      <c r="U554" s="2">
        <f t="shared" si="17"/>
        <v>0</v>
      </c>
      <c r="V554" t="str" cm="1">
        <f t="array" ref="V554">_xlfn.IFS(AND(K554="Small Family Size",U554=1),"SFS_AA",AND(K554="Small Family Size",U554=0),"SFS_BA",AND(K554="Normal Family Size",OR(U554=1,U554=0)),"NFS",AND(K554="Large Family Size",OR(U554=1,U554=0)),"LFS")</f>
        <v>NFS</v>
      </c>
      <c r="W554" cm="1">
        <f t="array" ref="W554">_xlfn.IFS(V554="SFS_BA",1,V554="SFS_AA",2,V554="NFS",3,V554="LFS",4)</f>
        <v>3</v>
      </c>
      <c r="Y554" s="1"/>
    </row>
    <row r="555" spans="1:25" x14ac:dyDescent="0.45">
      <c r="A555">
        <v>825</v>
      </c>
      <c r="B555">
        <v>47</v>
      </c>
      <c r="C555" t="s">
        <v>23</v>
      </c>
      <c r="D555">
        <v>32.299999999999997</v>
      </c>
      <c r="E555">
        <v>1</v>
      </c>
      <c r="F555" t="s">
        <v>24</v>
      </c>
      <c r="G555" t="s">
        <v>19</v>
      </c>
      <c r="H555">
        <v>8062.76</v>
      </c>
      <c r="I555" t="str" cm="1">
        <f t="array" ref="I555">_xlfn.IFS(D555&lt;18.5,"Underweight",AND(D555&gt;=18.5,D555&lt;=24.9),"Normal weight",AND(D555&gt;=25,D555&lt;=29.9),"Overweight",D555&gt;=30,"Obese")</f>
        <v>Obese</v>
      </c>
      <c r="J555" cm="1">
        <f t="array" ref="J555">_xlfn.IFS(I555="Underweight",1,I555="Normal weight",2,I555="Overweight",3,I555="Obese",4)</f>
        <v>4</v>
      </c>
      <c r="K555" t="str" cm="1">
        <f t="array" ref="K555">_xlfn.IFS(E555=0,"Small Family Size",AND(E555&gt;=1,E555&lt;=2),"Normal Family Size",E555&gt;=3,"Large Family Size")</f>
        <v>Normal Family Size</v>
      </c>
      <c r="L555" cm="1">
        <f t="array" ref="L555">_xlfn.IFS(K555="Small Family Size",1,K555="Normal Family Size",2,K555="Large Family Size",3)</f>
        <v>2</v>
      </c>
      <c r="M555" cm="1">
        <f t="array" ref="M555">_xlfn.IFS(G555="southwest",1,G555="northwest",2,G555="southeast",3,G555="northeast",4)</f>
        <v>1</v>
      </c>
      <c r="N555" t="str" cm="1">
        <f t="array" ref="N555">_xlfn.IFS(AND(E556&gt;=0,E556&lt;=2),"Normal Family Size",E556&gt;=3,"Large Family Size")</f>
        <v>Normal Family Size</v>
      </c>
      <c r="P555" t="str" cm="1">
        <f t="array" ref="P555">_xlfn.IFS(AND(E555=0,C555="female"),"Small Family Size Female",AND(E555=0,C555="male"),"Small Family Size Male",AND(E555&gt;=1,E555&lt;=2),"Normal Family Size",E555&gt;=3,"Large Family Size")</f>
        <v>Normal Family Size</v>
      </c>
      <c r="Q555" cm="1">
        <f t="array" ref="Q555">_xlfn.IFS(P555="Small Family Size Female",1,P555="Small Family Size Male",2,P555="Normal Family Size",3,P555="Large Family Size",4)</f>
        <v>3</v>
      </c>
      <c r="R555" t="str" cm="1">
        <f t="array" ref="R555">_xlfn.IFS(AND(E555=0,F555="yes"),"Small Family Size smoker",AND(E555=0,F555="no"),"Small Family Size non-smoker",AND(E555&gt;=1,E555&lt;=2),"Normal Family Size",E555&gt;=3,"Large Family Size")</f>
        <v>Normal Family Size</v>
      </c>
      <c r="S555" cm="1">
        <f t="array" ref="S555">_xlfn.IFS(R555="Small Family Size smoker",1,R555="Small Family Size non-smoker",2,R555="Normal Family Size",3,R555="Large Family Size",4)</f>
        <v>3</v>
      </c>
      <c r="T555" s="1" t="str">
        <f t="shared" si="16"/>
        <v>Above Average</v>
      </c>
      <c r="U555" s="2">
        <f t="shared" si="17"/>
        <v>1</v>
      </c>
      <c r="V555" t="str" cm="1">
        <f t="array" ref="V555">_xlfn.IFS(AND(K555="Small Family Size",U555=1),"SFS_AA",AND(K555="Small Family Size",U555=0),"SFS_BA",AND(K555="Normal Family Size",OR(U555=1,U555=0)),"NFS",AND(K555="Large Family Size",OR(U555=1,U555=0)),"LFS")</f>
        <v>NFS</v>
      </c>
      <c r="W555" cm="1">
        <f t="array" ref="W555">_xlfn.IFS(V555="SFS_BA",1,V555="SFS_AA",2,V555="NFS",3,V555="LFS",4)</f>
        <v>3</v>
      </c>
      <c r="Y555" s="1"/>
    </row>
    <row r="556" spans="1:25" x14ac:dyDescent="0.45">
      <c r="A556">
        <v>823</v>
      </c>
      <c r="B556">
        <v>23</v>
      </c>
      <c r="C556" t="s">
        <v>23</v>
      </c>
      <c r="D556">
        <v>35.200000000000003</v>
      </c>
      <c r="E556">
        <v>1</v>
      </c>
      <c r="F556" t="s">
        <v>24</v>
      </c>
      <c r="G556" t="s">
        <v>19</v>
      </c>
      <c r="H556">
        <v>2416.96</v>
      </c>
      <c r="I556" t="str" cm="1">
        <f t="array" ref="I556">_xlfn.IFS(D556&lt;18.5,"Underweight",AND(D556&gt;=18.5,D556&lt;=24.9),"Normal weight",AND(D556&gt;=25,D556&lt;=29.9),"Overweight",D556&gt;=30,"Obese")</f>
        <v>Obese</v>
      </c>
      <c r="J556" cm="1">
        <f t="array" ref="J556">_xlfn.IFS(I556="Underweight",1,I556="Normal weight",2,I556="Overweight",3,I556="Obese",4)</f>
        <v>4</v>
      </c>
      <c r="K556" t="str" cm="1">
        <f t="array" ref="K556">_xlfn.IFS(E556=0,"Small Family Size",AND(E556&gt;=1,E556&lt;=2),"Normal Family Size",E556&gt;=3,"Large Family Size")</f>
        <v>Normal Family Size</v>
      </c>
      <c r="L556" cm="1">
        <f t="array" ref="L556">_xlfn.IFS(K556="Small Family Size",1,K556="Normal Family Size",2,K556="Large Family Size",3)</f>
        <v>2</v>
      </c>
      <c r="M556" cm="1">
        <f t="array" ref="M556">_xlfn.IFS(G556="southwest",1,G556="northwest",2,G556="southeast",3,G556="northeast",4)</f>
        <v>1</v>
      </c>
      <c r="N556" t="str" cm="1">
        <f t="array" ref="N556">_xlfn.IFS(AND(E557&gt;=0,E557&lt;=2),"Normal Family Size",E557&gt;=3,"Large Family Size")</f>
        <v>Normal Family Size</v>
      </c>
      <c r="P556" t="str" cm="1">
        <f t="array" ref="P556">_xlfn.IFS(AND(E556=0,C556="female"),"Small Family Size Female",AND(E556=0,C556="male"),"Small Family Size Male",AND(E556&gt;=1,E556&lt;=2),"Normal Family Size",E556&gt;=3,"Large Family Size")</f>
        <v>Normal Family Size</v>
      </c>
      <c r="Q556" cm="1">
        <f t="array" ref="Q556">_xlfn.IFS(P556="Small Family Size Female",1,P556="Small Family Size Male",2,P556="Normal Family Size",3,P556="Large Family Size",4)</f>
        <v>3</v>
      </c>
      <c r="R556" t="str" cm="1">
        <f t="array" ref="R556">_xlfn.IFS(AND(E556=0,F556="yes"),"Small Family Size smoker",AND(E556=0,F556="no"),"Small Family Size non-smoker",AND(E556&gt;=1,E556&lt;=2),"Normal Family Size",E556&gt;=3,"Large Family Size")</f>
        <v>Normal Family Size</v>
      </c>
      <c r="S556" cm="1">
        <f t="array" ref="S556">_xlfn.IFS(R556="Small Family Size smoker",1,R556="Small Family Size non-smoker",2,R556="Normal Family Size",3,R556="Large Family Size",4)</f>
        <v>3</v>
      </c>
      <c r="T556" s="1" t="str">
        <f t="shared" si="16"/>
        <v>Below Average</v>
      </c>
      <c r="U556" s="2">
        <f t="shared" si="17"/>
        <v>0</v>
      </c>
      <c r="V556" t="str" cm="1">
        <f t="array" ref="V556">_xlfn.IFS(AND(K556="Small Family Size",U556=1),"SFS_AA",AND(K556="Small Family Size",U556=0),"SFS_BA",AND(K556="Normal Family Size",OR(U556=1,U556=0)),"NFS",AND(K556="Large Family Size",OR(U556=1,U556=0)),"LFS")</f>
        <v>NFS</v>
      </c>
      <c r="W556" cm="1">
        <f t="array" ref="W556">_xlfn.IFS(V556="SFS_BA",1,V556="SFS_AA",2,V556="NFS",3,V556="LFS",4)</f>
        <v>3</v>
      </c>
      <c r="Y556" s="1"/>
    </row>
    <row r="557" spans="1:25" x14ac:dyDescent="0.45">
      <c r="A557">
        <v>821</v>
      </c>
      <c r="B557">
        <v>31</v>
      </c>
      <c r="C557" t="s">
        <v>23</v>
      </c>
      <c r="D557">
        <v>27.6</v>
      </c>
      <c r="E557">
        <v>2</v>
      </c>
      <c r="F557" t="s">
        <v>24</v>
      </c>
      <c r="G557" t="s">
        <v>22</v>
      </c>
      <c r="H557">
        <v>5031.2700000000004</v>
      </c>
      <c r="I557" t="str" cm="1">
        <f t="array" ref="I557">_xlfn.IFS(D557&lt;18.5,"Underweight",AND(D557&gt;=18.5,D557&lt;=24.9),"Normal weight",AND(D557&gt;=25,D557&lt;=29.9),"Overweight",D557&gt;=30,"Obese")</f>
        <v>Overweight</v>
      </c>
      <c r="J557" cm="1">
        <f t="array" ref="J557">_xlfn.IFS(I557="Underweight",1,I557="Normal weight",2,I557="Overweight",3,I557="Obese",4)</f>
        <v>3</v>
      </c>
      <c r="K557" t="str" cm="1">
        <f t="array" ref="K557">_xlfn.IFS(E557=0,"Small Family Size",AND(E557&gt;=1,E557&lt;=2),"Normal Family Size",E557&gt;=3,"Large Family Size")</f>
        <v>Normal Family Size</v>
      </c>
      <c r="L557" cm="1">
        <f t="array" ref="L557">_xlfn.IFS(K557="Small Family Size",1,K557="Normal Family Size",2,K557="Large Family Size",3)</f>
        <v>2</v>
      </c>
      <c r="M557" cm="1">
        <f t="array" ref="M557">_xlfn.IFS(G557="southwest",1,G557="northwest",2,G557="southeast",3,G557="northeast",4)</f>
        <v>4</v>
      </c>
      <c r="N557" t="str" cm="1">
        <f t="array" ref="N557">_xlfn.IFS(AND(E558&gt;=0,E558&lt;=2),"Normal Family Size",E558&gt;=3,"Large Family Size")</f>
        <v>Normal Family Size</v>
      </c>
      <c r="P557" t="str" cm="1">
        <f t="array" ref="P557">_xlfn.IFS(AND(E557=0,C557="female"),"Small Family Size Female",AND(E557=0,C557="male"),"Small Family Size Male",AND(E557&gt;=1,E557&lt;=2),"Normal Family Size",E557&gt;=3,"Large Family Size")</f>
        <v>Normal Family Size</v>
      </c>
      <c r="Q557" cm="1">
        <f t="array" ref="Q557">_xlfn.IFS(P557="Small Family Size Female",1,P557="Small Family Size Male",2,P557="Normal Family Size",3,P557="Large Family Size",4)</f>
        <v>3</v>
      </c>
      <c r="R557" t="str" cm="1">
        <f t="array" ref="R557">_xlfn.IFS(AND(E557=0,F557="yes"),"Small Family Size smoker",AND(E557=0,F557="no"),"Small Family Size non-smoker",AND(E557&gt;=1,E557&lt;=2),"Normal Family Size",E557&gt;=3,"Large Family Size")</f>
        <v>Normal Family Size</v>
      </c>
      <c r="S557" cm="1">
        <f t="array" ref="S557">_xlfn.IFS(R557="Small Family Size smoker",1,R557="Small Family Size non-smoker",2,R557="Normal Family Size",3,R557="Large Family Size",4)</f>
        <v>3</v>
      </c>
      <c r="T557" s="1" t="str">
        <f t="shared" si="16"/>
        <v>Below Average</v>
      </c>
      <c r="U557" s="2">
        <f t="shared" si="17"/>
        <v>0</v>
      </c>
      <c r="V557" t="str" cm="1">
        <f t="array" ref="V557">_xlfn.IFS(AND(K557="Small Family Size",U557=1),"SFS_AA",AND(K557="Small Family Size",U557=0),"SFS_BA",AND(K557="Normal Family Size",OR(U557=1,U557=0)),"NFS",AND(K557="Large Family Size",OR(U557=1,U557=0)),"LFS")</f>
        <v>NFS</v>
      </c>
      <c r="W557" cm="1">
        <f t="array" ref="W557">_xlfn.IFS(V557="SFS_BA",1,V557="SFS_AA",2,V557="NFS",3,V557="LFS",4)</f>
        <v>3</v>
      </c>
      <c r="Y557" s="1"/>
    </row>
    <row r="558" spans="1:25" x14ac:dyDescent="0.45">
      <c r="A558">
        <v>815</v>
      </c>
      <c r="B558">
        <v>34</v>
      </c>
      <c r="C558" t="s">
        <v>23</v>
      </c>
      <c r="D558">
        <v>27</v>
      </c>
      <c r="E558">
        <v>2</v>
      </c>
      <c r="F558" t="s">
        <v>24</v>
      </c>
      <c r="G558" t="s">
        <v>19</v>
      </c>
      <c r="H558">
        <v>11737.85</v>
      </c>
      <c r="I558" t="str" cm="1">
        <f t="array" ref="I558">_xlfn.IFS(D558&lt;18.5,"Underweight",AND(D558&gt;=18.5,D558&lt;=24.9),"Normal weight",AND(D558&gt;=25,D558&lt;=29.9),"Overweight",D558&gt;=30,"Obese")</f>
        <v>Overweight</v>
      </c>
      <c r="J558" cm="1">
        <f t="array" ref="J558">_xlfn.IFS(I558="Underweight",1,I558="Normal weight",2,I558="Overweight",3,I558="Obese",4)</f>
        <v>3</v>
      </c>
      <c r="K558" t="str" cm="1">
        <f t="array" ref="K558">_xlfn.IFS(E558=0,"Small Family Size",AND(E558&gt;=1,E558&lt;=2),"Normal Family Size",E558&gt;=3,"Large Family Size")</f>
        <v>Normal Family Size</v>
      </c>
      <c r="L558" cm="1">
        <f t="array" ref="L558">_xlfn.IFS(K558="Small Family Size",1,K558="Normal Family Size",2,K558="Large Family Size",3)</f>
        <v>2</v>
      </c>
      <c r="M558" cm="1">
        <f t="array" ref="M558">_xlfn.IFS(G558="southwest",1,G558="northwest",2,G558="southeast",3,G558="northeast",4)</f>
        <v>1</v>
      </c>
      <c r="N558" t="str" cm="1">
        <f t="array" ref="N558">_xlfn.IFS(AND(E559&gt;=0,E559&lt;=2),"Normal Family Size",E559&gt;=3,"Large Family Size")</f>
        <v>Normal Family Size</v>
      </c>
      <c r="P558" t="str" cm="1">
        <f t="array" ref="P558">_xlfn.IFS(AND(E558=0,C558="female"),"Small Family Size Female",AND(E558=0,C558="male"),"Small Family Size Male",AND(E558&gt;=1,E558&lt;=2),"Normal Family Size",E558&gt;=3,"Large Family Size")</f>
        <v>Normal Family Size</v>
      </c>
      <c r="Q558" cm="1">
        <f t="array" ref="Q558">_xlfn.IFS(P558="Small Family Size Female",1,P558="Small Family Size Male",2,P558="Normal Family Size",3,P558="Large Family Size",4)</f>
        <v>3</v>
      </c>
      <c r="R558" t="str" cm="1">
        <f t="array" ref="R558">_xlfn.IFS(AND(E558=0,F558="yes"),"Small Family Size smoker",AND(E558=0,F558="no"),"Small Family Size non-smoker",AND(E558&gt;=1,E558&lt;=2),"Normal Family Size",E558&gt;=3,"Large Family Size")</f>
        <v>Normal Family Size</v>
      </c>
      <c r="S558" cm="1">
        <f t="array" ref="S558">_xlfn.IFS(R558="Small Family Size smoker",1,R558="Small Family Size non-smoker",2,R558="Normal Family Size",3,R558="Large Family Size",4)</f>
        <v>3</v>
      </c>
      <c r="T558" s="1" t="str">
        <f t="shared" si="16"/>
        <v>Above Average</v>
      </c>
      <c r="U558" s="2">
        <f t="shared" si="17"/>
        <v>1</v>
      </c>
      <c r="V558" t="str" cm="1">
        <f t="array" ref="V558">_xlfn.IFS(AND(K558="Small Family Size",U558=1),"SFS_AA",AND(K558="Small Family Size",U558=0),"SFS_BA",AND(K558="Normal Family Size",OR(U558=1,U558=0)),"NFS",AND(K558="Large Family Size",OR(U558=1,U558=0)),"LFS")</f>
        <v>NFS</v>
      </c>
      <c r="W558" cm="1">
        <f t="array" ref="W558">_xlfn.IFS(V558="SFS_BA",1,V558="SFS_AA",2,V558="NFS",3,V558="LFS",4)</f>
        <v>3</v>
      </c>
      <c r="Y558" s="1"/>
    </row>
    <row r="559" spans="1:25" x14ac:dyDescent="0.45">
      <c r="A559">
        <v>813</v>
      </c>
      <c r="B559">
        <v>45</v>
      </c>
      <c r="C559" t="s">
        <v>23</v>
      </c>
      <c r="D559">
        <v>24</v>
      </c>
      <c r="E559">
        <v>2</v>
      </c>
      <c r="F559" t="s">
        <v>24</v>
      </c>
      <c r="G559" t="s">
        <v>22</v>
      </c>
      <c r="H559">
        <v>8604.48</v>
      </c>
      <c r="I559" t="str" cm="1">
        <f t="array" ref="I559">_xlfn.IFS(D559&lt;18.5,"Underweight",AND(D559&gt;=18.5,D559&lt;=24.9),"Normal weight",AND(D559&gt;=25,D559&lt;=29.9),"Overweight",D559&gt;=30,"Obese")</f>
        <v>Normal weight</v>
      </c>
      <c r="J559" cm="1">
        <f t="array" ref="J559">_xlfn.IFS(I559="Underweight",1,I559="Normal weight",2,I559="Overweight",3,I559="Obese",4)</f>
        <v>2</v>
      </c>
      <c r="K559" t="str" cm="1">
        <f t="array" ref="K559">_xlfn.IFS(E559=0,"Small Family Size",AND(E559&gt;=1,E559&lt;=2),"Normal Family Size",E559&gt;=3,"Large Family Size")</f>
        <v>Normal Family Size</v>
      </c>
      <c r="L559" cm="1">
        <f t="array" ref="L559">_xlfn.IFS(K559="Small Family Size",1,K559="Normal Family Size",2,K559="Large Family Size",3)</f>
        <v>2</v>
      </c>
      <c r="M559" cm="1">
        <f t="array" ref="M559">_xlfn.IFS(G559="southwest",1,G559="northwest",2,G559="southeast",3,G559="northeast",4)</f>
        <v>4</v>
      </c>
      <c r="N559" t="str" cm="1">
        <f t="array" ref="N559">_xlfn.IFS(AND(E560&gt;=0,E560&lt;=2),"Normal Family Size",E560&gt;=3,"Large Family Size")</f>
        <v>Normal Family Size</v>
      </c>
      <c r="P559" t="str" cm="1">
        <f t="array" ref="P559">_xlfn.IFS(AND(E559=0,C559="female"),"Small Family Size Female",AND(E559=0,C559="male"),"Small Family Size Male",AND(E559&gt;=1,E559&lt;=2),"Normal Family Size",E559&gt;=3,"Large Family Size")</f>
        <v>Normal Family Size</v>
      </c>
      <c r="Q559" cm="1">
        <f t="array" ref="Q559">_xlfn.IFS(P559="Small Family Size Female",1,P559="Small Family Size Male",2,P559="Normal Family Size",3,P559="Large Family Size",4)</f>
        <v>3</v>
      </c>
      <c r="R559" t="str" cm="1">
        <f t="array" ref="R559">_xlfn.IFS(AND(E559=0,F559="yes"),"Small Family Size smoker",AND(E559=0,F559="no"),"Small Family Size non-smoker",AND(E559&gt;=1,E559&lt;=2),"Normal Family Size",E559&gt;=3,"Large Family Size")</f>
        <v>Normal Family Size</v>
      </c>
      <c r="S559" cm="1">
        <f t="array" ref="S559">_xlfn.IFS(R559="Small Family Size smoker",1,R559="Small Family Size non-smoker",2,R559="Normal Family Size",3,R559="Large Family Size",4)</f>
        <v>3</v>
      </c>
      <c r="T559" s="1" t="str">
        <f t="shared" si="16"/>
        <v>Above Average</v>
      </c>
      <c r="U559" s="2">
        <f t="shared" si="17"/>
        <v>1</v>
      </c>
      <c r="V559" t="str" cm="1">
        <f t="array" ref="V559">_xlfn.IFS(AND(K559="Small Family Size",U559=1),"SFS_AA",AND(K559="Small Family Size",U559=0),"SFS_BA",AND(K559="Normal Family Size",OR(U559=1,U559=0)),"NFS",AND(K559="Large Family Size",OR(U559=1,U559=0)),"LFS")</f>
        <v>NFS</v>
      </c>
      <c r="W559" cm="1">
        <f t="array" ref="W559">_xlfn.IFS(V559="SFS_BA",1,V559="SFS_AA",2,V559="NFS",3,V559="LFS",4)</f>
        <v>3</v>
      </c>
      <c r="Y559" s="1"/>
    </row>
    <row r="560" spans="1:25" x14ac:dyDescent="0.45">
      <c r="A560">
        <v>812</v>
      </c>
      <c r="B560">
        <v>26</v>
      </c>
      <c r="C560" t="s">
        <v>23</v>
      </c>
      <c r="D560">
        <v>23.7</v>
      </c>
      <c r="E560">
        <v>2</v>
      </c>
      <c r="F560" t="s">
        <v>24</v>
      </c>
      <c r="G560" t="s">
        <v>19</v>
      </c>
      <c r="H560">
        <v>3484.33</v>
      </c>
      <c r="I560" t="str" cm="1">
        <f t="array" ref="I560">_xlfn.IFS(D560&lt;18.5,"Underweight",AND(D560&gt;=18.5,D560&lt;=24.9),"Normal weight",AND(D560&gt;=25,D560&lt;=29.9),"Overweight",D560&gt;=30,"Obese")</f>
        <v>Normal weight</v>
      </c>
      <c r="J560" cm="1">
        <f t="array" ref="J560">_xlfn.IFS(I560="Underweight",1,I560="Normal weight",2,I560="Overweight",3,I560="Obese",4)</f>
        <v>2</v>
      </c>
      <c r="K560" t="str" cm="1">
        <f t="array" ref="K560">_xlfn.IFS(E560=0,"Small Family Size",AND(E560&gt;=1,E560&lt;=2),"Normal Family Size",E560&gt;=3,"Large Family Size")</f>
        <v>Normal Family Size</v>
      </c>
      <c r="L560" cm="1">
        <f t="array" ref="L560">_xlfn.IFS(K560="Small Family Size",1,K560="Normal Family Size",2,K560="Large Family Size",3)</f>
        <v>2</v>
      </c>
      <c r="M560" cm="1">
        <f t="array" ref="M560">_xlfn.IFS(G560="southwest",1,G560="northwest",2,G560="southeast",3,G560="northeast",4)</f>
        <v>1</v>
      </c>
      <c r="N560" t="str" cm="1">
        <f t="array" ref="N560">_xlfn.IFS(AND(E561&gt;=0,E561&lt;=2),"Normal Family Size",E561&gt;=3,"Large Family Size")</f>
        <v>Normal Family Size</v>
      </c>
      <c r="P560" t="str" cm="1">
        <f t="array" ref="P560">_xlfn.IFS(AND(E560=0,C560="female"),"Small Family Size Female",AND(E560=0,C560="male"),"Small Family Size Male",AND(E560&gt;=1,E560&lt;=2),"Normal Family Size",E560&gt;=3,"Large Family Size")</f>
        <v>Normal Family Size</v>
      </c>
      <c r="Q560" cm="1">
        <f t="array" ref="Q560">_xlfn.IFS(P560="Small Family Size Female",1,P560="Small Family Size Male",2,P560="Normal Family Size",3,P560="Large Family Size",4)</f>
        <v>3</v>
      </c>
      <c r="R560" t="str" cm="1">
        <f t="array" ref="R560">_xlfn.IFS(AND(E560=0,F560="yes"),"Small Family Size smoker",AND(E560=0,F560="no"),"Small Family Size non-smoker",AND(E560&gt;=1,E560&lt;=2),"Normal Family Size",E560&gt;=3,"Large Family Size")</f>
        <v>Normal Family Size</v>
      </c>
      <c r="S560" cm="1">
        <f t="array" ref="S560">_xlfn.IFS(R560="Small Family Size smoker",1,R560="Small Family Size non-smoker",2,R560="Normal Family Size",3,R560="Large Family Size",4)</f>
        <v>3</v>
      </c>
      <c r="T560" s="1" t="str">
        <f t="shared" si="16"/>
        <v>Below Average</v>
      </c>
      <c r="U560" s="2">
        <f t="shared" si="17"/>
        <v>0</v>
      </c>
      <c r="V560" t="str" cm="1">
        <f t="array" ref="V560">_xlfn.IFS(AND(K560="Small Family Size",U560=1),"SFS_AA",AND(K560="Small Family Size",U560=0),"SFS_BA",AND(K560="Normal Family Size",OR(U560=1,U560=0)),"NFS",AND(K560="Large Family Size",OR(U560=1,U560=0)),"LFS")</f>
        <v>NFS</v>
      </c>
      <c r="W560" cm="1">
        <f t="array" ref="W560">_xlfn.IFS(V560="SFS_BA",1,V560="SFS_AA",2,V560="NFS",3,V560="LFS",4)</f>
        <v>3</v>
      </c>
      <c r="Y560" s="1"/>
    </row>
    <row r="561" spans="1:25" x14ac:dyDescent="0.45">
      <c r="A561">
        <v>811</v>
      </c>
      <c r="B561">
        <v>53</v>
      </c>
      <c r="C561" t="s">
        <v>23</v>
      </c>
      <c r="D561">
        <v>21.4</v>
      </c>
      <c r="E561">
        <v>1</v>
      </c>
      <c r="F561" t="s">
        <v>24</v>
      </c>
      <c r="G561" t="s">
        <v>19</v>
      </c>
      <c r="H561">
        <v>10065.41</v>
      </c>
      <c r="I561" t="str" cm="1">
        <f t="array" ref="I561">_xlfn.IFS(D561&lt;18.5,"Underweight",AND(D561&gt;=18.5,D561&lt;=24.9),"Normal weight",AND(D561&gt;=25,D561&lt;=29.9),"Overweight",D561&gt;=30,"Obese")</f>
        <v>Normal weight</v>
      </c>
      <c r="J561" cm="1">
        <f t="array" ref="J561">_xlfn.IFS(I561="Underweight",1,I561="Normal weight",2,I561="Overweight",3,I561="Obese",4)</f>
        <v>2</v>
      </c>
      <c r="K561" t="str" cm="1">
        <f t="array" ref="K561">_xlfn.IFS(E561=0,"Small Family Size",AND(E561&gt;=1,E561&lt;=2),"Normal Family Size",E561&gt;=3,"Large Family Size")</f>
        <v>Normal Family Size</v>
      </c>
      <c r="L561" cm="1">
        <f t="array" ref="L561">_xlfn.IFS(K561="Small Family Size",1,K561="Normal Family Size",2,K561="Large Family Size",3)</f>
        <v>2</v>
      </c>
      <c r="M561" cm="1">
        <f t="array" ref="M561">_xlfn.IFS(G561="southwest",1,G561="northwest",2,G561="southeast",3,G561="northeast",4)</f>
        <v>1</v>
      </c>
      <c r="N561" t="str" cm="1">
        <f t="array" ref="N561">_xlfn.IFS(AND(E562&gt;=0,E562&lt;=2),"Normal Family Size",E562&gt;=3,"Large Family Size")</f>
        <v>Normal Family Size</v>
      </c>
      <c r="P561" t="str" cm="1">
        <f t="array" ref="P561">_xlfn.IFS(AND(E561=0,C561="female"),"Small Family Size Female",AND(E561=0,C561="male"),"Small Family Size Male",AND(E561&gt;=1,E561&lt;=2),"Normal Family Size",E561&gt;=3,"Large Family Size")</f>
        <v>Normal Family Size</v>
      </c>
      <c r="Q561" cm="1">
        <f t="array" ref="Q561">_xlfn.IFS(P561="Small Family Size Female",1,P561="Small Family Size Male",2,P561="Normal Family Size",3,P561="Large Family Size",4)</f>
        <v>3</v>
      </c>
      <c r="R561" t="str" cm="1">
        <f t="array" ref="R561">_xlfn.IFS(AND(E561=0,F561="yes"),"Small Family Size smoker",AND(E561=0,F561="no"),"Small Family Size non-smoker",AND(E561&gt;=1,E561&lt;=2),"Normal Family Size",E561&gt;=3,"Large Family Size")</f>
        <v>Normal Family Size</v>
      </c>
      <c r="S561" cm="1">
        <f t="array" ref="S561">_xlfn.IFS(R561="Small Family Size smoker",1,R561="Small Family Size non-smoker",2,R561="Normal Family Size",3,R561="Large Family Size",4)</f>
        <v>3</v>
      </c>
      <c r="T561" s="1" t="str">
        <f t="shared" si="16"/>
        <v>Above Average</v>
      </c>
      <c r="U561" s="2">
        <f t="shared" si="17"/>
        <v>1</v>
      </c>
      <c r="V561" t="str" cm="1">
        <f t="array" ref="V561">_xlfn.IFS(AND(K561="Small Family Size",U561=1),"SFS_AA",AND(K561="Small Family Size",U561=0),"SFS_BA",AND(K561="Normal Family Size",OR(U561=1,U561=0)),"NFS",AND(K561="Large Family Size",OR(U561=1,U561=0)),"LFS")</f>
        <v>NFS</v>
      </c>
      <c r="W561" cm="1">
        <f t="array" ref="W561">_xlfn.IFS(V561="SFS_BA",1,V561="SFS_AA",2,V561="NFS",3,V561="LFS",4)</f>
        <v>3</v>
      </c>
      <c r="Y561" s="1"/>
    </row>
    <row r="562" spans="1:25" x14ac:dyDescent="0.45">
      <c r="A562">
        <v>810</v>
      </c>
      <c r="B562">
        <v>41</v>
      </c>
      <c r="C562" t="s">
        <v>23</v>
      </c>
      <c r="D562">
        <v>28.4</v>
      </c>
      <c r="E562">
        <v>1</v>
      </c>
      <c r="F562" t="s">
        <v>24</v>
      </c>
      <c r="G562" t="s">
        <v>20</v>
      </c>
      <c r="H562">
        <v>6664.69</v>
      </c>
      <c r="I562" t="str" cm="1">
        <f t="array" ref="I562">_xlfn.IFS(D562&lt;18.5,"Underweight",AND(D562&gt;=18.5,D562&lt;=24.9),"Normal weight",AND(D562&gt;=25,D562&lt;=29.9),"Overweight",D562&gt;=30,"Obese")</f>
        <v>Overweight</v>
      </c>
      <c r="J562" cm="1">
        <f t="array" ref="J562">_xlfn.IFS(I562="Underweight",1,I562="Normal weight",2,I562="Overweight",3,I562="Obese",4)</f>
        <v>3</v>
      </c>
      <c r="K562" t="str" cm="1">
        <f t="array" ref="K562">_xlfn.IFS(E562=0,"Small Family Size",AND(E562&gt;=1,E562&lt;=2),"Normal Family Size",E562&gt;=3,"Large Family Size")</f>
        <v>Normal Family Size</v>
      </c>
      <c r="L562" cm="1">
        <f t="array" ref="L562">_xlfn.IFS(K562="Small Family Size",1,K562="Normal Family Size",2,K562="Large Family Size",3)</f>
        <v>2</v>
      </c>
      <c r="M562" cm="1">
        <f t="array" ref="M562">_xlfn.IFS(G562="southwest",1,G562="northwest",2,G562="southeast",3,G562="northeast",4)</f>
        <v>2</v>
      </c>
      <c r="N562" t="str" cm="1">
        <f t="array" ref="N562">_xlfn.IFS(AND(E563&gt;=0,E563&lt;=2),"Normal Family Size",E563&gt;=3,"Large Family Size")</f>
        <v>Normal Family Size</v>
      </c>
      <c r="P562" t="str" cm="1">
        <f t="array" ref="P562">_xlfn.IFS(AND(E562=0,C562="female"),"Small Family Size Female",AND(E562=0,C562="male"),"Small Family Size Male",AND(E562&gt;=1,E562&lt;=2),"Normal Family Size",E562&gt;=3,"Large Family Size")</f>
        <v>Normal Family Size</v>
      </c>
      <c r="Q562" cm="1">
        <f t="array" ref="Q562">_xlfn.IFS(P562="Small Family Size Female",1,P562="Small Family Size Male",2,P562="Normal Family Size",3,P562="Large Family Size",4)</f>
        <v>3</v>
      </c>
      <c r="R562" t="str" cm="1">
        <f t="array" ref="R562">_xlfn.IFS(AND(E562=0,F562="yes"),"Small Family Size smoker",AND(E562=0,F562="no"),"Small Family Size non-smoker",AND(E562&gt;=1,E562&lt;=2),"Normal Family Size",E562&gt;=3,"Large Family Size")</f>
        <v>Normal Family Size</v>
      </c>
      <c r="S562" cm="1">
        <f t="array" ref="S562">_xlfn.IFS(R562="Small Family Size smoker",1,R562="Small Family Size non-smoker",2,R562="Normal Family Size",3,R562="Large Family Size",4)</f>
        <v>3</v>
      </c>
      <c r="T562" s="1" t="str">
        <f t="shared" si="16"/>
        <v>Below Average</v>
      </c>
      <c r="U562" s="2">
        <f t="shared" si="17"/>
        <v>0</v>
      </c>
      <c r="V562" t="str" cm="1">
        <f t="array" ref="V562">_xlfn.IFS(AND(K562="Small Family Size",U562=1),"SFS_AA",AND(K562="Small Family Size",U562=0),"SFS_BA",AND(K562="Normal Family Size",OR(U562=1,U562=0)),"NFS",AND(K562="Large Family Size",OR(U562=1,U562=0)),"LFS")</f>
        <v>NFS</v>
      </c>
      <c r="W562" cm="1">
        <f t="array" ref="W562">_xlfn.IFS(V562="SFS_BA",1,V562="SFS_AA",2,V562="NFS",3,V562="LFS",4)</f>
        <v>3</v>
      </c>
      <c r="Y562" s="1"/>
    </row>
    <row r="563" spans="1:25" x14ac:dyDescent="0.45">
      <c r="A563">
        <v>806</v>
      </c>
      <c r="B563">
        <v>60</v>
      </c>
      <c r="C563" t="s">
        <v>23</v>
      </c>
      <c r="D563">
        <v>24.3</v>
      </c>
      <c r="E563">
        <v>1</v>
      </c>
      <c r="F563" t="s">
        <v>24</v>
      </c>
      <c r="G563" t="s">
        <v>20</v>
      </c>
      <c r="H563">
        <v>13112.6</v>
      </c>
      <c r="I563" t="str" cm="1">
        <f t="array" ref="I563">_xlfn.IFS(D563&lt;18.5,"Underweight",AND(D563&gt;=18.5,D563&lt;=24.9),"Normal weight",AND(D563&gt;=25,D563&lt;=29.9),"Overweight",D563&gt;=30,"Obese")</f>
        <v>Normal weight</v>
      </c>
      <c r="J563" cm="1">
        <f t="array" ref="J563">_xlfn.IFS(I563="Underweight",1,I563="Normal weight",2,I563="Overweight",3,I563="Obese",4)</f>
        <v>2</v>
      </c>
      <c r="K563" t="str" cm="1">
        <f t="array" ref="K563">_xlfn.IFS(E563=0,"Small Family Size",AND(E563&gt;=1,E563&lt;=2),"Normal Family Size",E563&gt;=3,"Large Family Size")</f>
        <v>Normal Family Size</v>
      </c>
      <c r="L563" cm="1">
        <f t="array" ref="L563">_xlfn.IFS(K563="Small Family Size",1,K563="Normal Family Size",2,K563="Large Family Size",3)</f>
        <v>2</v>
      </c>
      <c r="M563" cm="1">
        <f t="array" ref="M563">_xlfn.IFS(G563="southwest",1,G563="northwest",2,G563="southeast",3,G563="northeast",4)</f>
        <v>2</v>
      </c>
      <c r="N563" t="str" cm="1">
        <f t="array" ref="N563">_xlfn.IFS(AND(E564&gt;=0,E564&lt;=2),"Normal Family Size",E564&gt;=3,"Large Family Size")</f>
        <v>Normal Family Size</v>
      </c>
      <c r="P563" t="str" cm="1">
        <f t="array" ref="P563">_xlfn.IFS(AND(E563=0,C563="female"),"Small Family Size Female",AND(E563=0,C563="male"),"Small Family Size Male",AND(E563&gt;=1,E563&lt;=2),"Normal Family Size",E563&gt;=3,"Large Family Size")</f>
        <v>Normal Family Size</v>
      </c>
      <c r="Q563" cm="1">
        <f t="array" ref="Q563">_xlfn.IFS(P563="Small Family Size Female",1,P563="Small Family Size Male",2,P563="Normal Family Size",3,P563="Large Family Size",4)</f>
        <v>3</v>
      </c>
      <c r="R563" t="str" cm="1">
        <f t="array" ref="R563">_xlfn.IFS(AND(E563=0,F563="yes"),"Small Family Size smoker",AND(E563=0,F563="no"),"Small Family Size non-smoker",AND(E563&gt;=1,E563&lt;=2),"Normal Family Size",E563&gt;=3,"Large Family Size")</f>
        <v>Normal Family Size</v>
      </c>
      <c r="S563" cm="1">
        <f t="array" ref="S563">_xlfn.IFS(R563="Small Family Size smoker",1,R563="Small Family Size non-smoker",2,R563="Normal Family Size",3,R563="Large Family Size",4)</f>
        <v>3</v>
      </c>
      <c r="T563" s="1" t="str">
        <f t="shared" si="16"/>
        <v>Above Average</v>
      </c>
      <c r="U563" s="2">
        <f t="shared" si="17"/>
        <v>1</v>
      </c>
      <c r="V563" t="str" cm="1">
        <f t="array" ref="V563">_xlfn.IFS(AND(K563="Small Family Size",U563=1),"SFS_AA",AND(K563="Small Family Size",U563=0),"SFS_BA",AND(K563="Normal Family Size",OR(U563=1,U563=0)),"NFS",AND(K563="Large Family Size",OR(U563=1,U563=0)),"LFS")</f>
        <v>NFS</v>
      </c>
      <c r="W563" cm="1">
        <f t="array" ref="W563">_xlfn.IFS(V563="SFS_BA",1,V563="SFS_AA",2,V563="NFS",3,V563="LFS",4)</f>
        <v>3</v>
      </c>
      <c r="Y563" s="1"/>
    </row>
    <row r="564" spans="1:25" x14ac:dyDescent="0.45">
      <c r="A564">
        <v>803</v>
      </c>
      <c r="B564">
        <v>18</v>
      </c>
      <c r="C564" t="s">
        <v>23</v>
      </c>
      <c r="D564">
        <v>35.200000000000003</v>
      </c>
      <c r="E564">
        <v>1</v>
      </c>
      <c r="F564" t="s">
        <v>24</v>
      </c>
      <c r="G564" t="s">
        <v>21</v>
      </c>
      <c r="H564">
        <v>1727.54</v>
      </c>
      <c r="I564" t="str" cm="1">
        <f t="array" ref="I564">_xlfn.IFS(D564&lt;18.5,"Underweight",AND(D564&gt;=18.5,D564&lt;=24.9),"Normal weight",AND(D564&gt;=25,D564&lt;=29.9),"Overweight",D564&gt;=30,"Obese")</f>
        <v>Obese</v>
      </c>
      <c r="J564" cm="1">
        <f t="array" ref="J564">_xlfn.IFS(I564="Underweight",1,I564="Normal weight",2,I564="Overweight",3,I564="Obese",4)</f>
        <v>4</v>
      </c>
      <c r="K564" t="str" cm="1">
        <f t="array" ref="K564">_xlfn.IFS(E564=0,"Small Family Size",AND(E564&gt;=1,E564&lt;=2),"Normal Family Size",E564&gt;=3,"Large Family Size")</f>
        <v>Normal Family Size</v>
      </c>
      <c r="L564" cm="1">
        <f t="array" ref="L564">_xlfn.IFS(K564="Small Family Size",1,K564="Normal Family Size",2,K564="Large Family Size",3)</f>
        <v>2</v>
      </c>
      <c r="M564" cm="1">
        <f t="array" ref="M564">_xlfn.IFS(G564="southwest",1,G564="northwest",2,G564="southeast",3,G564="northeast",4)</f>
        <v>3</v>
      </c>
      <c r="N564" t="str" cm="1">
        <f t="array" ref="N564">_xlfn.IFS(AND(E565&gt;=0,E565&lt;=2),"Normal Family Size",E565&gt;=3,"Large Family Size")</f>
        <v>Normal Family Size</v>
      </c>
      <c r="P564" t="str" cm="1">
        <f t="array" ref="P564">_xlfn.IFS(AND(E564=0,C564="female"),"Small Family Size Female",AND(E564=0,C564="male"),"Small Family Size Male",AND(E564&gt;=1,E564&lt;=2),"Normal Family Size",E564&gt;=3,"Large Family Size")</f>
        <v>Normal Family Size</v>
      </c>
      <c r="Q564" cm="1">
        <f t="array" ref="Q564">_xlfn.IFS(P564="Small Family Size Female",1,P564="Small Family Size Male",2,P564="Normal Family Size",3,P564="Large Family Size",4)</f>
        <v>3</v>
      </c>
      <c r="R564" t="str" cm="1">
        <f t="array" ref="R564">_xlfn.IFS(AND(E564=0,F564="yes"),"Small Family Size smoker",AND(E564=0,F564="no"),"Small Family Size non-smoker",AND(E564&gt;=1,E564&lt;=2),"Normal Family Size",E564&gt;=3,"Large Family Size")</f>
        <v>Normal Family Size</v>
      </c>
      <c r="S564" cm="1">
        <f t="array" ref="S564">_xlfn.IFS(R564="Small Family Size smoker",1,R564="Small Family Size non-smoker",2,R564="Normal Family Size",3,R564="Large Family Size",4)</f>
        <v>3</v>
      </c>
      <c r="T564" s="1" t="str">
        <f t="shared" si="16"/>
        <v>Below Average</v>
      </c>
      <c r="U564" s="2">
        <f t="shared" si="17"/>
        <v>0</v>
      </c>
      <c r="V564" t="str" cm="1">
        <f t="array" ref="V564">_xlfn.IFS(AND(K564="Small Family Size",U564=1),"SFS_AA",AND(K564="Small Family Size",U564=0),"SFS_BA",AND(K564="Normal Family Size",OR(U564=1,U564=0)),"NFS",AND(K564="Large Family Size",OR(U564=1,U564=0)),"LFS")</f>
        <v>NFS</v>
      </c>
      <c r="W564" cm="1">
        <f t="array" ref="W564">_xlfn.IFS(V564="SFS_BA",1,V564="SFS_AA",2,V564="NFS",3,V564="LFS",4)</f>
        <v>3</v>
      </c>
      <c r="Y564" s="1"/>
    </row>
    <row r="565" spans="1:25" x14ac:dyDescent="0.45">
      <c r="A565">
        <v>798</v>
      </c>
      <c r="B565">
        <v>20</v>
      </c>
      <c r="C565" t="s">
        <v>23</v>
      </c>
      <c r="D565">
        <v>32.4</v>
      </c>
      <c r="E565">
        <v>1</v>
      </c>
      <c r="F565" t="s">
        <v>24</v>
      </c>
      <c r="G565" t="s">
        <v>20</v>
      </c>
      <c r="H565">
        <v>2362.23</v>
      </c>
      <c r="I565" t="str" cm="1">
        <f t="array" ref="I565">_xlfn.IFS(D565&lt;18.5,"Underweight",AND(D565&gt;=18.5,D565&lt;=24.9),"Normal weight",AND(D565&gt;=25,D565&lt;=29.9),"Overweight",D565&gt;=30,"Obese")</f>
        <v>Obese</v>
      </c>
      <c r="J565" cm="1">
        <f t="array" ref="J565">_xlfn.IFS(I565="Underweight",1,I565="Normal weight",2,I565="Overweight",3,I565="Obese",4)</f>
        <v>4</v>
      </c>
      <c r="K565" t="str" cm="1">
        <f t="array" ref="K565">_xlfn.IFS(E565=0,"Small Family Size",AND(E565&gt;=1,E565&lt;=2),"Normal Family Size",E565&gt;=3,"Large Family Size")</f>
        <v>Normal Family Size</v>
      </c>
      <c r="L565" cm="1">
        <f t="array" ref="L565">_xlfn.IFS(K565="Small Family Size",1,K565="Normal Family Size",2,K565="Large Family Size",3)</f>
        <v>2</v>
      </c>
      <c r="M565" cm="1">
        <f t="array" ref="M565">_xlfn.IFS(G565="southwest",1,G565="northwest",2,G565="southeast",3,G565="northeast",4)</f>
        <v>2</v>
      </c>
      <c r="N565" t="str" cm="1">
        <f t="array" ref="N565">_xlfn.IFS(AND(E566&gt;=0,E566&lt;=2),"Normal Family Size",E566&gt;=3,"Large Family Size")</f>
        <v>Normal Family Size</v>
      </c>
      <c r="P565" t="str" cm="1">
        <f t="array" ref="P565">_xlfn.IFS(AND(E565=0,C565="female"),"Small Family Size Female",AND(E565=0,C565="male"),"Small Family Size Male",AND(E565&gt;=1,E565&lt;=2),"Normal Family Size",E565&gt;=3,"Large Family Size")</f>
        <v>Normal Family Size</v>
      </c>
      <c r="Q565" cm="1">
        <f t="array" ref="Q565">_xlfn.IFS(P565="Small Family Size Female",1,P565="Small Family Size Male",2,P565="Normal Family Size",3,P565="Large Family Size",4)</f>
        <v>3</v>
      </c>
      <c r="R565" t="str" cm="1">
        <f t="array" ref="R565">_xlfn.IFS(AND(E565=0,F565="yes"),"Small Family Size smoker",AND(E565=0,F565="no"),"Small Family Size non-smoker",AND(E565&gt;=1,E565&lt;=2),"Normal Family Size",E565&gt;=3,"Large Family Size")</f>
        <v>Normal Family Size</v>
      </c>
      <c r="S565" cm="1">
        <f t="array" ref="S565">_xlfn.IFS(R565="Small Family Size smoker",1,R565="Small Family Size non-smoker",2,R565="Normal Family Size",3,R565="Large Family Size",4)</f>
        <v>3</v>
      </c>
      <c r="T565" s="1" t="str">
        <f t="shared" si="16"/>
        <v>Below Average</v>
      </c>
      <c r="U565" s="2">
        <f t="shared" si="17"/>
        <v>0</v>
      </c>
      <c r="V565" t="str" cm="1">
        <f t="array" ref="V565">_xlfn.IFS(AND(K565="Small Family Size",U565=1),"SFS_AA",AND(K565="Small Family Size",U565=0),"SFS_BA",AND(K565="Normal Family Size",OR(U565=1,U565=0)),"NFS",AND(K565="Large Family Size",OR(U565=1,U565=0)),"LFS")</f>
        <v>NFS</v>
      </c>
      <c r="W565" cm="1">
        <f t="array" ref="W565">_xlfn.IFS(V565="SFS_BA",1,V565="SFS_AA",2,V565="NFS",3,V565="LFS",4)</f>
        <v>3</v>
      </c>
      <c r="Y565" s="1"/>
    </row>
    <row r="566" spans="1:25" x14ac:dyDescent="0.45">
      <c r="A566">
        <v>797</v>
      </c>
      <c r="B566">
        <v>47</v>
      </c>
      <c r="C566" t="s">
        <v>23</v>
      </c>
      <c r="D566">
        <v>36.200000000000003</v>
      </c>
      <c r="E566">
        <v>1</v>
      </c>
      <c r="F566" t="s">
        <v>24</v>
      </c>
      <c r="G566" t="s">
        <v>19</v>
      </c>
      <c r="H566">
        <v>8068.19</v>
      </c>
      <c r="I566" t="str" cm="1">
        <f t="array" ref="I566">_xlfn.IFS(D566&lt;18.5,"Underweight",AND(D566&gt;=18.5,D566&lt;=24.9),"Normal weight",AND(D566&gt;=25,D566&lt;=29.9),"Overweight",D566&gt;=30,"Obese")</f>
        <v>Obese</v>
      </c>
      <c r="J566" cm="1">
        <f t="array" ref="J566">_xlfn.IFS(I566="Underweight",1,I566="Normal weight",2,I566="Overweight",3,I566="Obese",4)</f>
        <v>4</v>
      </c>
      <c r="K566" t="str" cm="1">
        <f t="array" ref="K566">_xlfn.IFS(E566=0,"Small Family Size",AND(E566&gt;=1,E566&lt;=2),"Normal Family Size",E566&gt;=3,"Large Family Size")</f>
        <v>Normal Family Size</v>
      </c>
      <c r="L566" cm="1">
        <f t="array" ref="L566">_xlfn.IFS(K566="Small Family Size",1,K566="Normal Family Size",2,K566="Large Family Size",3)</f>
        <v>2</v>
      </c>
      <c r="M566" cm="1">
        <f t="array" ref="M566">_xlfn.IFS(G566="southwest",1,G566="northwest",2,G566="southeast",3,G566="northeast",4)</f>
        <v>1</v>
      </c>
      <c r="N566" t="str" cm="1">
        <f t="array" ref="N566">_xlfn.IFS(AND(E567&gt;=0,E567&lt;=2),"Normal Family Size",E567&gt;=3,"Large Family Size")</f>
        <v>Normal Family Size</v>
      </c>
      <c r="P566" t="str" cm="1">
        <f t="array" ref="P566">_xlfn.IFS(AND(E566=0,C566="female"),"Small Family Size Female",AND(E566=0,C566="male"),"Small Family Size Male",AND(E566&gt;=1,E566&lt;=2),"Normal Family Size",E566&gt;=3,"Large Family Size")</f>
        <v>Normal Family Size</v>
      </c>
      <c r="Q566" cm="1">
        <f t="array" ref="Q566">_xlfn.IFS(P566="Small Family Size Female",1,P566="Small Family Size Male",2,P566="Normal Family Size",3,P566="Large Family Size",4)</f>
        <v>3</v>
      </c>
      <c r="R566" t="str" cm="1">
        <f t="array" ref="R566">_xlfn.IFS(AND(E566=0,F566="yes"),"Small Family Size smoker",AND(E566=0,F566="no"),"Small Family Size non-smoker",AND(E566&gt;=1,E566&lt;=2),"Normal Family Size",E566&gt;=3,"Large Family Size")</f>
        <v>Normal Family Size</v>
      </c>
      <c r="S566" cm="1">
        <f t="array" ref="S566">_xlfn.IFS(R566="Small Family Size smoker",1,R566="Small Family Size non-smoker",2,R566="Normal Family Size",3,R566="Large Family Size",4)</f>
        <v>3</v>
      </c>
      <c r="T566" s="1" t="str">
        <f t="shared" si="16"/>
        <v>Above Average</v>
      </c>
      <c r="U566" s="2">
        <f t="shared" si="17"/>
        <v>1</v>
      </c>
      <c r="V566" t="str" cm="1">
        <f t="array" ref="V566">_xlfn.IFS(AND(K566="Small Family Size",U566=1),"SFS_AA",AND(K566="Small Family Size",U566=0),"SFS_BA",AND(K566="Normal Family Size",OR(U566=1,U566=0)),"NFS",AND(K566="Large Family Size",OR(U566=1,U566=0)),"LFS")</f>
        <v>NFS</v>
      </c>
      <c r="W566" cm="1">
        <f t="array" ref="W566">_xlfn.IFS(V566="SFS_BA",1,V566="SFS_AA",2,V566="NFS",3,V566="LFS",4)</f>
        <v>3</v>
      </c>
      <c r="Y566" s="1"/>
    </row>
    <row r="567" spans="1:25" x14ac:dyDescent="0.45">
      <c r="A567">
        <v>794</v>
      </c>
      <c r="B567">
        <v>42</v>
      </c>
      <c r="C567" t="s">
        <v>23</v>
      </c>
      <c r="D567">
        <v>26.1</v>
      </c>
      <c r="E567">
        <v>2</v>
      </c>
      <c r="F567" t="s">
        <v>24</v>
      </c>
      <c r="G567" t="s">
        <v>22</v>
      </c>
      <c r="H567">
        <v>7729.65</v>
      </c>
      <c r="I567" t="str" cm="1">
        <f t="array" ref="I567">_xlfn.IFS(D567&lt;18.5,"Underweight",AND(D567&gt;=18.5,D567&lt;=24.9),"Normal weight",AND(D567&gt;=25,D567&lt;=29.9),"Overweight",D567&gt;=30,"Obese")</f>
        <v>Overweight</v>
      </c>
      <c r="J567" cm="1">
        <f t="array" ref="J567">_xlfn.IFS(I567="Underweight",1,I567="Normal weight",2,I567="Overweight",3,I567="Obese",4)</f>
        <v>3</v>
      </c>
      <c r="K567" t="str" cm="1">
        <f t="array" ref="K567">_xlfn.IFS(E567=0,"Small Family Size",AND(E567&gt;=1,E567&lt;=2),"Normal Family Size",E567&gt;=3,"Large Family Size")</f>
        <v>Normal Family Size</v>
      </c>
      <c r="L567" cm="1">
        <f t="array" ref="L567">_xlfn.IFS(K567="Small Family Size",1,K567="Normal Family Size",2,K567="Large Family Size",3)</f>
        <v>2</v>
      </c>
      <c r="M567" cm="1">
        <f t="array" ref="M567">_xlfn.IFS(G567="southwest",1,G567="northwest",2,G567="southeast",3,G567="northeast",4)</f>
        <v>4</v>
      </c>
      <c r="N567" t="str" cm="1">
        <f t="array" ref="N567">_xlfn.IFS(AND(E568&gt;=0,E568&lt;=2),"Normal Family Size",E568&gt;=3,"Large Family Size")</f>
        <v>Normal Family Size</v>
      </c>
      <c r="P567" t="str" cm="1">
        <f t="array" ref="P567">_xlfn.IFS(AND(E567=0,C567="female"),"Small Family Size Female",AND(E567=0,C567="male"),"Small Family Size Male",AND(E567&gt;=1,E567&lt;=2),"Normal Family Size",E567&gt;=3,"Large Family Size")</f>
        <v>Normal Family Size</v>
      </c>
      <c r="Q567" cm="1">
        <f t="array" ref="Q567">_xlfn.IFS(P567="Small Family Size Female",1,P567="Small Family Size Male",2,P567="Normal Family Size",3,P567="Large Family Size",4)</f>
        <v>3</v>
      </c>
      <c r="R567" t="str" cm="1">
        <f t="array" ref="R567">_xlfn.IFS(AND(E567=0,F567="yes"),"Small Family Size smoker",AND(E567=0,F567="no"),"Small Family Size non-smoker",AND(E567&gt;=1,E567&lt;=2),"Normal Family Size",E567&gt;=3,"Large Family Size")</f>
        <v>Normal Family Size</v>
      </c>
      <c r="S567" cm="1">
        <f t="array" ref="S567">_xlfn.IFS(R567="Small Family Size smoker",1,R567="Small Family Size non-smoker",2,R567="Normal Family Size",3,R567="Large Family Size",4)</f>
        <v>3</v>
      </c>
      <c r="T567" s="1" t="str">
        <f t="shared" si="16"/>
        <v>Above Average</v>
      </c>
      <c r="U567" s="2">
        <f t="shared" si="17"/>
        <v>1</v>
      </c>
      <c r="V567" t="str" cm="1">
        <f t="array" ref="V567">_xlfn.IFS(AND(K567="Small Family Size",U567=1),"SFS_AA",AND(K567="Small Family Size",U567=0),"SFS_BA",AND(K567="Normal Family Size",OR(U567=1,U567=0)),"NFS",AND(K567="Large Family Size",OR(U567=1,U567=0)),"LFS")</f>
        <v>NFS</v>
      </c>
      <c r="W567" cm="1">
        <f t="array" ref="W567">_xlfn.IFS(V567="SFS_BA",1,V567="SFS_AA",2,V567="NFS",3,V567="LFS",4)</f>
        <v>3</v>
      </c>
      <c r="Y567" s="1"/>
    </row>
    <row r="568" spans="1:25" x14ac:dyDescent="0.45">
      <c r="A568">
        <v>793</v>
      </c>
      <c r="B568">
        <v>53</v>
      </c>
      <c r="C568" t="s">
        <v>23</v>
      </c>
      <c r="D568">
        <v>26.4</v>
      </c>
      <c r="E568">
        <v>2</v>
      </c>
      <c r="F568" t="s">
        <v>24</v>
      </c>
      <c r="G568" t="s">
        <v>22</v>
      </c>
      <c r="H568">
        <v>11244.38</v>
      </c>
      <c r="I568" t="str" cm="1">
        <f t="array" ref="I568">_xlfn.IFS(D568&lt;18.5,"Underweight",AND(D568&gt;=18.5,D568&lt;=24.9),"Normal weight",AND(D568&gt;=25,D568&lt;=29.9),"Overweight",D568&gt;=30,"Obese")</f>
        <v>Overweight</v>
      </c>
      <c r="J568" cm="1">
        <f t="array" ref="J568">_xlfn.IFS(I568="Underweight",1,I568="Normal weight",2,I568="Overweight",3,I568="Obese",4)</f>
        <v>3</v>
      </c>
      <c r="K568" t="str" cm="1">
        <f t="array" ref="K568">_xlfn.IFS(E568=0,"Small Family Size",AND(E568&gt;=1,E568&lt;=2),"Normal Family Size",E568&gt;=3,"Large Family Size")</f>
        <v>Normal Family Size</v>
      </c>
      <c r="L568" cm="1">
        <f t="array" ref="L568">_xlfn.IFS(K568="Small Family Size",1,K568="Normal Family Size",2,K568="Large Family Size",3)</f>
        <v>2</v>
      </c>
      <c r="M568" cm="1">
        <f t="array" ref="M568">_xlfn.IFS(G568="southwest",1,G568="northwest",2,G568="southeast",3,G568="northeast",4)</f>
        <v>4</v>
      </c>
      <c r="N568" t="str" cm="1">
        <f t="array" ref="N568">_xlfn.IFS(AND(E569&gt;=0,E569&lt;=2),"Normal Family Size",E569&gt;=3,"Large Family Size")</f>
        <v>Normal Family Size</v>
      </c>
      <c r="P568" t="str" cm="1">
        <f t="array" ref="P568">_xlfn.IFS(AND(E568=0,C568="female"),"Small Family Size Female",AND(E568=0,C568="male"),"Small Family Size Male",AND(E568&gt;=1,E568&lt;=2),"Normal Family Size",E568&gt;=3,"Large Family Size")</f>
        <v>Normal Family Size</v>
      </c>
      <c r="Q568" cm="1">
        <f t="array" ref="Q568">_xlfn.IFS(P568="Small Family Size Female",1,P568="Small Family Size Male",2,P568="Normal Family Size",3,P568="Large Family Size",4)</f>
        <v>3</v>
      </c>
      <c r="R568" t="str" cm="1">
        <f t="array" ref="R568">_xlfn.IFS(AND(E568=0,F568="yes"),"Small Family Size smoker",AND(E568=0,F568="no"),"Small Family Size non-smoker",AND(E568&gt;=1,E568&lt;=2),"Normal Family Size",E568&gt;=3,"Large Family Size")</f>
        <v>Normal Family Size</v>
      </c>
      <c r="S568" cm="1">
        <f t="array" ref="S568">_xlfn.IFS(R568="Small Family Size smoker",1,R568="Small Family Size non-smoker",2,R568="Normal Family Size",3,R568="Large Family Size",4)</f>
        <v>3</v>
      </c>
      <c r="T568" s="1" t="str">
        <f t="shared" si="16"/>
        <v>Above Average</v>
      </c>
      <c r="U568" s="2">
        <f t="shared" si="17"/>
        <v>1</v>
      </c>
      <c r="V568" t="str" cm="1">
        <f t="array" ref="V568">_xlfn.IFS(AND(K568="Small Family Size",U568=1),"SFS_AA",AND(K568="Small Family Size",U568=0),"SFS_BA",AND(K568="Normal Family Size",OR(U568=1,U568=0)),"NFS",AND(K568="Large Family Size",OR(U568=1,U568=0)),"LFS")</f>
        <v>NFS</v>
      </c>
      <c r="W568" cm="1">
        <f t="array" ref="W568">_xlfn.IFS(V568="SFS_BA",1,V568="SFS_AA",2,V568="NFS",3,V568="LFS",4)</f>
        <v>3</v>
      </c>
      <c r="Y568" s="1"/>
    </row>
    <row r="569" spans="1:25" x14ac:dyDescent="0.45">
      <c r="A569">
        <v>786</v>
      </c>
      <c r="B569">
        <v>49</v>
      </c>
      <c r="C569" t="s">
        <v>23</v>
      </c>
      <c r="D569">
        <v>28.7</v>
      </c>
      <c r="E569">
        <v>1</v>
      </c>
      <c r="F569" t="s">
        <v>24</v>
      </c>
      <c r="G569" t="s">
        <v>19</v>
      </c>
      <c r="H569">
        <v>8703.4599999999991</v>
      </c>
      <c r="I569" t="str" cm="1">
        <f t="array" ref="I569">_xlfn.IFS(D569&lt;18.5,"Underweight",AND(D569&gt;=18.5,D569&lt;=24.9),"Normal weight",AND(D569&gt;=25,D569&lt;=29.9),"Overweight",D569&gt;=30,"Obese")</f>
        <v>Overweight</v>
      </c>
      <c r="J569" cm="1">
        <f t="array" ref="J569">_xlfn.IFS(I569="Underweight",1,I569="Normal weight",2,I569="Overweight",3,I569="Obese",4)</f>
        <v>3</v>
      </c>
      <c r="K569" t="str" cm="1">
        <f t="array" ref="K569">_xlfn.IFS(E569=0,"Small Family Size",AND(E569&gt;=1,E569&lt;=2),"Normal Family Size",E569&gt;=3,"Large Family Size")</f>
        <v>Normal Family Size</v>
      </c>
      <c r="L569" cm="1">
        <f t="array" ref="L569">_xlfn.IFS(K569="Small Family Size",1,K569="Normal Family Size",2,K569="Large Family Size",3)</f>
        <v>2</v>
      </c>
      <c r="M569" cm="1">
        <f t="array" ref="M569">_xlfn.IFS(G569="southwest",1,G569="northwest",2,G569="southeast",3,G569="northeast",4)</f>
        <v>1</v>
      </c>
      <c r="N569" t="str" cm="1">
        <f t="array" ref="N569">_xlfn.IFS(AND(E570&gt;=0,E570&lt;=2),"Normal Family Size",E570&gt;=3,"Large Family Size")</f>
        <v>Normal Family Size</v>
      </c>
      <c r="P569" t="str" cm="1">
        <f t="array" ref="P569">_xlfn.IFS(AND(E569=0,C569="female"),"Small Family Size Female",AND(E569=0,C569="male"),"Small Family Size Male",AND(E569&gt;=1,E569&lt;=2),"Normal Family Size",E569&gt;=3,"Large Family Size")</f>
        <v>Normal Family Size</v>
      </c>
      <c r="Q569" cm="1">
        <f t="array" ref="Q569">_xlfn.IFS(P569="Small Family Size Female",1,P569="Small Family Size Male",2,P569="Normal Family Size",3,P569="Large Family Size",4)</f>
        <v>3</v>
      </c>
      <c r="R569" t="str" cm="1">
        <f t="array" ref="R569">_xlfn.IFS(AND(E569=0,F569="yes"),"Small Family Size smoker",AND(E569=0,F569="no"),"Small Family Size non-smoker",AND(E569&gt;=1,E569&lt;=2),"Normal Family Size",E569&gt;=3,"Large Family Size")</f>
        <v>Normal Family Size</v>
      </c>
      <c r="S569" cm="1">
        <f t="array" ref="S569">_xlfn.IFS(R569="Small Family Size smoker",1,R569="Small Family Size non-smoker",2,R569="Normal Family Size",3,R569="Large Family Size",4)</f>
        <v>3</v>
      </c>
      <c r="T569" s="1" t="str">
        <f t="shared" si="16"/>
        <v>Above Average</v>
      </c>
      <c r="U569" s="2">
        <f t="shared" si="17"/>
        <v>1</v>
      </c>
      <c r="V569" t="str" cm="1">
        <f t="array" ref="V569">_xlfn.IFS(AND(K569="Small Family Size",U569=1),"SFS_AA",AND(K569="Small Family Size",U569=0),"SFS_BA",AND(K569="Normal Family Size",OR(U569=1,U569=0)),"NFS",AND(K569="Large Family Size",OR(U569=1,U569=0)),"LFS")</f>
        <v>NFS</v>
      </c>
      <c r="W569" cm="1">
        <f t="array" ref="W569">_xlfn.IFS(V569="SFS_BA",1,V569="SFS_AA",2,V569="NFS",3,V569="LFS",4)</f>
        <v>3</v>
      </c>
      <c r="Y569" s="1"/>
    </row>
    <row r="570" spans="1:25" x14ac:dyDescent="0.45">
      <c r="A570">
        <v>783</v>
      </c>
      <c r="B570">
        <v>27</v>
      </c>
      <c r="C570" t="s">
        <v>23</v>
      </c>
      <c r="D570">
        <v>33.200000000000003</v>
      </c>
      <c r="E570">
        <v>2</v>
      </c>
      <c r="F570" t="s">
        <v>24</v>
      </c>
      <c r="G570" t="s">
        <v>20</v>
      </c>
      <c r="H570">
        <v>4058.71</v>
      </c>
      <c r="I570" t="str" cm="1">
        <f t="array" ref="I570">_xlfn.IFS(D570&lt;18.5,"Underweight",AND(D570&gt;=18.5,D570&lt;=24.9),"Normal weight",AND(D570&gt;=25,D570&lt;=29.9),"Overweight",D570&gt;=30,"Obese")</f>
        <v>Obese</v>
      </c>
      <c r="J570" cm="1">
        <f t="array" ref="J570">_xlfn.IFS(I570="Underweight",1,I570="Normal weight",2,I570="Overweight",3,I570="Obese",4)</f>
        <v>4</v>
      </c>
      <c r="K570" t="str" cm="1">
        <f t="array" ref="K570">_xlfn.IFS(E570=0,"Small Family Size",AND(E570&gt;=1,E570&lt;=2),"Normal Family Size",E570&gt;=3,"Large Family Size")</f>
        <v>Normal Family Size</v>
      </c>
      <c r="L570" cm="1">
        <f t="array" ref="L570">_xlfn.IFS(K570="Small Family Size",1,K570="Normal Family Size",2,K570="Large Family Size",3)</f>
        <v>2</v>
      </c>
      <c r="M570" cm="1">
        <f t="array" ref="M570">_xlfn.IFS(G570="southwest",1,G570="northwest",2,G570="southeast",3,G570="northeast",4)</f>
        <v>2</v>
      </c>
      <c r="N570" t="str" cm="1">
        <f t="array" ref="N570">_xlfn.IFS(AND(E571&gt;=0,E571&lt;=2),"Normal Family Size",E571&gt;=3,"Large Family Size")</f>
        <v>Normal Family Size</v>
      </c>
      <c r="P570" t="str" cm="1">
        <f t="array" ref="P570">_xlfn.IFS(AND(E570=0,C570="female"),"Small Family Size Female",AND(E570=0,C570="male"),"Small Family Size Male",AND(E570&gt;=1,E570&lt;=2),"Normal Family Size",E570&gt;=3,"Large Family Size")</f>
        <v>Normal Family Size</v>
      </c>
      <c r="Q570" cm="1">
        <f t="array" ref="Q570">_xlfn.IFS(P570="Small Family Size Female",1,P570="Small Family Size Male",2,P570="Normal Family Size",3,P570="Large Family Size",4)</f>
        <v>3</v>
      </c>
      <c r="R570" t="str" cm="1">
        <f t="array" ref="R570">_xlfn.IFS(AND(E570=0,F570="yes"),"Small Family Size smoker",AND(E570=0,F570="no"),"Small Family Size non-smoker",AND(E570&gt;=1,E570&lt;=2),"Normal Family Size",E570&gt;=3,"Large Family Size")</f>
        <v>Normal Family Size</v>
      </c>
      <c r="S570" cm="1">
        <f t="array" ref="S570">_xlfn.IFS(R570="Small Family Size smoker",1,R570="Small Family Size non-smoker",2,R570="Normal Family Size",3,R570="Large Family Size",4)</f>
        <v>3</v>
      </c>
      <c r="T570" s="1" t="str">
        <f t="shared" si="16"/>
        <v>Below Average</v>
      </c>
      <c r="U570" s="2">
        <f t="shared" si="17"/>
        <v>0</v>
      </c>
      <c r="V570" t="str" cm="1">
        <f t="array" ref="V570">_xlfn.IFS(AND(K570="Small Family Size",U570=1),"SFS_AA",AND(K570="Small Family Size",U570=0),"SFS_BA",AND(K570="Normal Family Size",OR(U570=1,U570=0)),"NFS",AND(K570="Large Family Size",OR(U570=1,U570=0)),"LFS")</f>
        <v>NFS</v>
      </c>
      <c r="W570" cm="1">
        <f t="array" ref="W570">_xlfn.IFS(V570="SFS_BA",1,V570="SFS_AA",2,V570="NFS",3,V570="LFS",4)</f>
        <v>3</v>
      </c>
      <c r="Y570" s="1"/>
    </row>
    <row r="571" spans="1:25" x14ac:dyDescent="0.45">
      <c r="A571">
        <v>781</v>
      </c>
      <c r="B571">
        <v>39</v>
      </c>
      <c r="C571" t="s">
        <v>23</v>
      </c>
      <c r="D571">
        <v>26.2</v>
      </c>
      <c r="E571">
        <v>1</v>
      </c>
      <c r="F571" t="s">
        <v>24</v>
      </c>
      <c r="G571" t="s">
        <v>20</v>
      </c>
      <c r="H571">
        <v>6123.57</v>
      </c>
      <c r="I571" t="str" cm="1">
        <f t="array" ref="I571">_xlfn.IFS(D571&lt;18.5,"Underweight",AND(D571&gt;=18.5,D571&lt;=24.9),"Normal weight",AND(D571&gt;=25,D571&lt;=29.9),"Overweight",D571&gt;=30,"Obese")</f>
        <v>Overweight</v>
      </c>
      <c r="J571" cm="1">
        <f t="array" ref="J571">_xlfn.IFS(I571="Underweight",1,I571="Normal weight",2,I571="Overweight",3,I571="Obese",4)</f>
        <v>3</v>
      </c>
      <c r="K571" t="str" cm="1">
        <f t="array" ref="K571">_xlfn.IFS(E571=0,"Small Family Size",AND(E571&gt;=1,E571&lt;=2),"Normal Family Size",E571&gt;=3,"Large Family Size")</f>
        <v>Normal Family Size</v>
      </c>
      <c r="L571" cm="1">
        <f t="array" ref="L571">_xlfn.IFS(K571="Small Family Size",1,K571="Normal Family Size",2,K571="Large Family Size",3)</f>
        <v>2</v>
      </c>
      <c r="M571" cm="1">
        <f t="array" ref="M571">_xlfn.IFS(G571="southwest",1,G571="northwest",2,G571="southeast",3,G571="northeast",4)</f>
        <v>2</v>
      </c>
      <c r="N571" t="str" cm="1">
        <f t="array" ref="N571">_xlfn.IFS(AND(E572&gt;=0,E572&lt;=2),"Normal Family Size",E572&gt;=3,"Large Family Size")</f>
        <v>Normal Family Size</v>
      </c>
      <c r="P571" t="str" cm="1">
        <f t="array" ref="P571">_xlfn.IFS(AND(E571=0,C571="female"),"Small Family Size Female",AND(E571=0,C571="male"),"Small Family Size Male",AND(E571&gt;=1,E571&lt;=2),"Normal Family Size",E571&gt;=3,"Large Family Size")</f>
        <v>Normal Family Size</v>
      </c>
      <c r="Q571" cm="1">
        <f t="array" ref="Q571">_xlfn.IFS(P571="Small Family Size Female",1,P571="Small Family Size Male",2,P571="Normal Family Size",3,P571="Large Family Size",4)</f>
        <v>3</v>
      </c>
      <c r="R571" t="str" cm="1">
        <f t="array" ref="R571">_xlfn.IFS(AND(E571=0,F571="yes"),"Small Family Size smoker",AND(E571=0,F571="no"),"Small Family Size non-smoker",AND(E571&gt;=1,E571&lt;=2),"Normal Family Size",E571&gt;=3,"Large Family Size")</f>
        <v>Normal Family Size</v>
      </c>
      <c r="S571" cm="1">
        <f t="array" ref="S571">_xlfn.IFS(R571="Small Family Size smoker",1,R571="Small Family Size non-smoker",2,R571="Normal Family Size",3,R571="Large Family Size",4)</f>
        <v>3</v>
      </c>
      <c r="T571" s="1" t="str">
        <f t="shared" si="16"/>
        <v>Below Average</v>
      </c>
      <c r="U571" s="2">
        <f t="shared" si="17"/>
        <v>0</v>
      </c>
      <c r="V571" t="str" cm="1">
        <f t="array" ref="V571">_xlfn.IFS(AND(K571="Small Family Size",U571=1),"SFS_AA",AND(K571="Small Family Size",U571=0),"SFS_BA",AND(K571="Normal Family Size",OR(U571=1,U571=0)),"NFS",AND(K571="Large Family Size",OR(U571=1,U571=0)),"LFS")</f>
        <v>NFS</v>
      </c>
      <c r="W571" cm="1">
        <f t="array" ref="W571">_xlfn.IFS(V571="SFS_BA",1,V571="SFS_AA",2,V571="NFS",3,V571="LFS",4)</f>
        <v>3</v>
      </c>
      <c r="Y571" s="1"/>
    </row>
    <row r="572" spans="1:25" x14ac:dyDescent="0.45">
      <c r="A572">
        <v>775</v>
      </c>
      <c r="B572">
        <v>51</v>
      </c>
      <c r="C572" t="s">
        <v>23</v>
      </c>
      <c r="D572">
        <v>39.700000000000003</v>
      </c>
      <c r="E572">
        <v>1</v>
      </c>
      <c r="F572" t="s">
        <v>24</v>
      </c>
      <c r="G572" t="s">
        <v>19</v>
      </c>
      <c r="H572">
        <v>9391.35</v>
      </c>
      <c r="I572" t="str" cm="1">
        <f t="array" ref="I572">_xlfn.IFS(D572&lt;18.5,"Underweight",AND(D572&gt;=18.5,D572&lt;=24.9),"Normal weight",AND(D572&gt;=25,D572&lt;=29.9),"Overweight",D572&gt;=30,"Obese")</f>
        <v>Obese</v>
      </c>
      <c r="J572" cm="1">
        <f t="array" ref="J572">_xlfn.IFS(I572="Underweight",1,I572="Normal weight",2,I572="Overweight",3,I572="Obese",4)</f>
        <v>4</v>
      </c>
      <c r="K572" t="str" cm="1">
        <f t="array" ref="K572">_xlfn.IFS(E572=0,"Small Family Size",AND(E572&gt;=1,E572&lt;=2),"Normal Family Size",E572&gt;=3,"Large Family Size")</f>
        <v>Normal Family Size</v>
      </c>
      <c r="L572" cm="1">
        <f t="array" ref="L572">_xlfn.IFS(K572="Small Family Size",1,K572="Normal Family Size",2,K572="Large Family Size",3)</f>
        <v>2</v>
      </c>
      <c r="M572" cm="1">
        <f t="array" ref="M572">_xlfn.IFS(G572="southwest",1,G572="northwest",2,G572="southeast",3,G572="northeast",4)</f>
        <v>1</v>
      </c>
      <c r="N572" t="str" cm="1">
        <f t="array" ref="N572">_xlfn.IFS(AND(E573&gt;=0,E573&lt;=2),"Normal Family Size",E573&gt;=3,"Large Family Size")</f>
        <v>Normal Family Size</v>
      </c>
      <c r="P572" t="str" cm="1">
        <f t="array" ref="P572">_xlfn.IFS(AND(E572=0,C572="female"),"Small Family Size Female",AND(E572=0,C572="male"),"Small Family Size Male",AND(E572&gt;=1,E572&lt;=2),"Normal Family Size",E572&gt;=3,"Large Family Size")</f>
        <v>Normal Family Size</v>
      </c>
      <c r="Q572" cm="1">
        <f t="array" ref="Q572">_xlfn.IFS(P572="Small Family Size Female",1,P572="Small Family Size Male",2,P572="Normal Family Size",3,P572="Large Family Size",4)</f>
        <v>3</v>
      </c>
      <c r="R572" t="str" cm="1">
        <f t="array" ref="R572">_xlfn.IFS(AND(E572=0,F572="yes"),"Small Family Size smoker",AND(E572=0,F572="no"),"Small Family Size non-smoker",AND(E572&gt;=1,E572&lt;=2),"Normal Family Size",E572&gt;=3,"Large Family Size")</f>
        <v>Normal Family Size</v>
      </c>
      <c r="S572" cm="1">
        <f t="array" ref="S572">_xlfn.IFS(R572="Small Family Size smoker",1,R572="Small Family Size non-smoker",2,R572="Normal Family Size",3,R572="Large Family Size",4)</f>
        <v>3</v>
      </c>
      <c r="T572" s="1" t="str">
        <f t="shared" si="16"/>
        <v>Above Average</v>
      </c>
      <c r="U572" s="2">
        <f t="shared" si="17"/>
        <v>1</v>
      </c>
      <c r="V572" t="str" cm="1">
        <f t="array" ref="V572">_xlfn.IFS(AND(K572="Small Family Size",U572=1),"SFS_AA",AND(K572="Small Family Size",U572=0),"SFS_BA",AND(K572="Normal Family Size",OR(U572=1,U572=0)),"NFS",AND(K572="Large Family Size",OR(U572=1,U572=0)),"LFS")</f>
        <v>NFS</v>
      </c>
      <c r="W572" cm="1">
        <f t="array" ref="W572">_xlfn.IFS(V572="SFS_BA",1,V572="SFS_AA",2,V572="NFS",3,V572="LFS",4)</f>
        <v>3</v>
      </c>
      <c r="Y572" s="1"/>
    </row>
    <row r="573" spans="1:25" x14ac:dyDescent="0.45">
      <c r="A573">
        <v>774</v>
      </c>
      <c r="B573">
        <v>40</v>
      </c>
      <c r="C573" t="s">
        <v>23</v>
      </c>
      <c r="D573">
        <v>22.7</v>
      </c>
      <c r="E573">
        <v>2</v>
      </c>
      <c r="F573" t="s">
        <v>24</v>
      </c>
      <c r="G573" t="s">
        <v>22</v>
      </c>
      <c r="H573">
        <v>7173.36</v>
      </c>
      <c r="I573" t="str" cm="1">
        <f t="array" ref="I573">_xlfn.IFS(D573&lt;18.5,"Underweight",AND(D573&gt;=18.5,D573&lt;=24.9),"Normal weight",AND(D573&gt;=25,D573&lt;=29.9),"Overweight",D573&gt;=30,"Obese")</f>
        <v>Normal weight</v>
      </c>
      <c r="J573" cm="1">
        <f t="array" ref="J573">_xlfn.IFS(I573="Underweight",1,I573="Normal weight",2,I573="Overweight",3,I573="Obese",4)</f>
        <v>2</v>
      </c>
      <c r="K573" t="str" cm="1">
        <f t="array" ref="K573">_xlfn.IFS(E573=0,"Small Family Size",AND(E573&gt;=1,E573&lt;=2),"Normal Family Size",E573&gt;=3,"Large Family Size")</f>
        <v>Normal Family Size</v>
      </c>
      <c r="L573" cm="1">
        <f t="array" ref="L573">_xlfn.IFS(K573="Small Family Size",1,K573="Normal Family Size",2,K573="Large Family Size",3)</f>
        <v>2</v>
      </c>
      <c r="M573" cm="1">
        <f t="array" ref="M573">_xlfn.IFS(G573="southwest",1,G573="northwest",2,G573="southeast",3,G573="northeast",4)</f>
        <v>4</v>
      </c>
      <c r="N573" t="str" cm="1">
        <f t="array" ref="N573">_xlfn.IFS(AND(E574&gt;=0,E574&lt;=2),"Normal Family Size",E574&gt;=3,"Large Family Size")</f>
        <v>Normal Family Size</v>
      </c>
      <c r="P573" t="str" cm="1">
        <f t="array" ref="P573">_xlfn.IFS(AND(E573=0,C573="female"),"Small Family Size Female",AND(E573=0,C573="male"),"Small Family Size Male",AND(E573&gt;=1,E573&lt;=2),"Normal Family Size",E573&gt;=3,"Large Family Size")</f>
        <v>Normal Family Size</v>
      </c>
      <c r="Q573" cm="1">
        <f t="array" ref="Q573">_xlfn.IFS(P573="Small Family Size Female",1,P573="Small Family Size Male",2,P573="Normal Family Size",3,P573="Large Family Size",4)</f>
        <v>3</v>
      </c>
      <c r="R573" t="str" cm="1">
        <f t="array" ref="R573">_xlfn.IFS(AND(E573=0,F573="yes"),"Small Family Size smoker",AND(E573=0,F573="no"),"Small Family Size non-smoker",AND(E573&gt;=1,E573&lt;=2),"Normal Family Size",E573&gt;=3,"Large Family Size")</f>
        <v>Normal Family Size</v>
      </c>
      <c r="S573" cm="1">
        <f t="array" ref="S573">_xlfn.IFS(R573="Small Family Size smoker",1,R573="Small Family Size non-smoker",2,R573="Normal Family Size",3,R573="Large Family Size",4)</f>
        <v>3</v>
      </c>
      <c r="T573" s="1" t="str">
        <f t="shared" si="16"/>
        <v>Below Average</v>
      </c>
      <c r="U573" s="2">
        <f t="shared" si="17"/>
        <v>0</v>
      </c>
      <c r="V573" t="str" cm="1">
        <f t="array" ref="V573">_xlfn.IFS(AND(K573="Small Family Size",U573=1),"SFS_AA",AND(K573="Small Family Size",U573=0),"SFS_BA",AND(K573="Normal Family Size",OR(U573=1,U573=0)),"NFS",AND(K573="Large Family Size",OR(U573=1,U573=0)),"LFS")</f>
        <v>NFS</v>
      </c>
      <c r="W573" cm="1">
        <f t="array" ref="W573">_xlfn.IFS(V573="SFS_BA",1,V573="SFS_AA",2,V573="NFS",3,V573="LFS",4)</f>
        <v>3</v>
      </c>
      <c r="Y573" s="1"/>
    </row>
    <row r="574" spans="1:25" x14ac:dyDescent="0.45">
      <c r="A574">
        <v>772</v>
      </c>
      <c r="B574">
        <v>53</v>
      </c>
      <c r="C574" t="s">
        <v>23</v>
      </c>
      <c r="D574">
        <v>36.1</v>
      </c>
      <c r="E574">
        <v>1</v>
      </c>
      <c r="F574" t="s">
        <v>24</v>
      </c>
      <c r="G574" t="s">
        <v>19</v>
      </c>
      <c r="H574">
        <v>10085.85</v>
      </c>
      <c r="I574" t="str" cm="1">
        <f t="array" ref="I574">_xlfn.IFS(D574&lt;18.5,"Underweight",AND(D574&gt;=18.5,D574&lt;=24.9),"Normal weight",AND(D574&gt;=25,D574&lt;=29.9),"Overweight",D574&gt;=30,"Obese")</f>
        <v>Obese</v>
      </c>
      <c r="J574" cm="1">
        <f t="array" ref="J574">_xlfn.IFS(I574="Underweight",1,I574="Normal weight",2,I574="Overweight",3,I574="Obese",4)</f>
        <v>4</v>
      </c>
      <c r="K574" t="str" cm="1">
        <f t="array" ref="K574">_xlfn.IFS(E574=0,"Small Family Size",AND(E574&gt;=1,E574&lt;=2),"Normal Family Size",E574&gt;=3,"Large Family Size")</f>
        <v>Normal Family Size</v>
      </c>
      <c r="L574" cm="1">
        <f t="array" ref="L574">_xlfn.IFS(K574="Small Family Size",1,K574="Normal Family Size",2,K574="Large Family Size",3)</f>
        <v>2</v>
      </c>
      <c r="M574" cm="1">
        <f t="array" ref="M574">_xlfn.IFS(G574="southwest",1,G574="northwest",2,G574="southeast",3,G574="northeast",4)</f>
        <v>1</v>
      </c>
      <c r="N574" t="str" cm="1">
        <f t="array" ref="N574">_xlfn.IFS(AND(E575&gt;=0,E575&lt;=2),"Normal Family Size",E575&gt;=3,"Large Family Size")</f>
        <v>Normal Family Size</v>
      </c>
      <c r="P574" t="str" cm="1">
        <f t="array" ref="P574">_xlfn.IFS(AND(E574=0,C574="female"),"Small Family Size Female",AND(E574=0,C574="male"),"Small Family Size Male",AND(E574&gt;=1,E574&lt;=2),"Normal Family Size",E574&gt;=3,"Large Family Size")</f>
        <v>Normal Family Size</v>
      </c>
      <c r="Q574" cm="1">
        <f t="array" ref="Q574">_xlfn.IFS(P574="Small Family Size Female",1,P574="Small Family Size Male",2,P574="Normal Family Size",3,P574="Large Family Size",4)</f>
        <v>3</v>
      </c>
      <c r="R574" t="str" cm="1">
        <f t="array" ref="R574">_xlfn.IFS(AND(E574=0,F574="yes"),"Small Family Size smoker",AND(E574=0,F574="no"),"Small Family Size non-smoker",AND(E574&gt;=1,E574&lt;=2),"Normal Family Size",E574&gt;=3,"Large Family Size")</f>
        <v>Normal Family Size</v>
      </c>
      <c r="S574" cm="1">
        <f t="array" ref="S574">_xlfn.IFS(R574="Small Family Size smoker",1,R574="Small Family Size non-smoker",2,R574="Normal Family Size",3,R574="Large Family Size",4)</f>
        <v>3</v>
      </c>
      <c r="T574" s="1" t="str">
        <f t="shared" si="16"/>
        <v>Above Average</v>
      </c>
      <c r="U574" s="2">
        <f t="shared" si="17"/>
        <v>1</v>
      </c>
      <c r="V574" t="str" cm="1">
        <f t="array" ref="V574">_xlfn.IFS(AND(K574="Small Family Size",U574=1),"SFS_AA",AND(K574="Small Family Size",U574=0),"SFS_BA",AND(K574="Normal Family Size",OR(U574=1,U574=0)),"NFS",AND(K574="Large Family Size",OR(U574=1,U574=0)),"LFS")</f>
        <v>NFS</v>
      </c>
      <c r="W574" cm="1">
        <f t="array" ref="W574">_xlfn.IFS(V574="SFS_BA",1,V574="SFS_AA",2,V574="NFS",3,V574="LFS",4)</f>
        <v>3</v>
      </c>
      <c r="Y574" s="1"/>
    </row>
    <row r="575" spans="1:25" x14ac:dyDescent="0.45">
      <c r="A575">
        <v>770</v>
      </c>
      <c r="B575">
        <v>33</v>
      </c>
      <c r="C575" t="s">
        <v>23</v>
      </c>
      <c r="D575">
        <v>42.5</v>
      </c>
      <c r="E575">
        <v>1</v>
      </c>
      <c r="F575" t="s">
        <v>24</v>
      </c>
      <c r="G575" t="s">
        <v>21</v>
      </c>
      <c r="H575">
        <v>11326.71</v>
      </c>
      <c r="I575" t="str" cm="1">
        <f t="array" ref="I575">_xlfn.IFS(D575&lt;18.5,"Underweight",AND(D575&gt;=18.5,D575&lt;=24.9),"Normal weight",AND(D575&gt;=25,D575&lt;=29.9),"Overweight",D575&gt;=30,"Obese")</f>
        <v>Obese</v>
      </c>
      <c r="J575" cm="1">
        <f t="array" ref="J575">_xlfn.IFS(I575="Underweight",1,I575="Normal weight",2,I575="Overweight",3,I575="Obese",4)</f>
        <v>4</v>
      </c>
      <c r="K575" t="str" cm="1">
        <f t="array" ref="K575">_xlfn.IFS(E575=0,"Small Family Size",AND(E575&gt;=1,E575&lt;=2),"Normal Family Size",E575&gt;=3,"Large Family Size")</f>
        <v>Normal Family Size</v>
      </c>
      <c r="L575" cm="1">
        <f t="array" ref="L575">_xlfn.IFS(K575="Small Family Size",1,K575="Normal Family Size",2,K575="Large Family Size",3)</f>
        <v>2</v>
      </c>
      <c r="M575" cm="1">
        <f t="array" ref="M575">_xlfn.IFS(G575="southwest",1,G575="northwest",2,G575="southeast",3,G575="northeast",4)</f>
        <v>3</v>
      </c>
      <c r="N575" t="str" cm="1">
        <f t="array" ref="N575">_xlfn.IFS(AND(E576&gt;=0,E576&lt;=2),"Normal Family Size",E576&gt;=3,"Large Family Size")</f>
        <v>Normal Family Size</v>
      </c>
      <c r="P575" t="str" cm="1">
        <f t="array" ref="P575">_xlfn.IFS(AND(E575=0,C575="female"),"Small Family Size Female",AND(E575=0,C575="male"),"Small Family Size Male",AND(E575&gt;=1,E575&lt;=2),"Normal Family Size",E575&gt;=3,"Large Family Size")</f>
        <v>Normal Family Size</v>
      </c>
      <c r="Q575" cm="1">
        <f t="array" ref="Q575">_xlfn.IFS(P575="Small Family Size Female",1,P575="Small Family Size Male",2,P575="Normal Family Size",3,P575="Large Family Size",4)</f>
        <v>3</v>
      </c>
      <c r="R575" t="str" cm="1">
        <f t="array" ref="R575">_xlfn.IFS(AND(E575=0,F575="yes"),"Small Family Size smoker",AND(E575=0,F575="no"),"Small Family Size non-smoker",AND(E575&gt;=1,E575&lt;=2),"Normal Family Size",E575&gt;=3,"Large Family Size")</f>
        <v>Normal Family Size</v>
      </c>
      <c r="S575" cm="1">
        <f t="array" ref="S575">_xlfn.IFS(R575="Small Family Size smoker",1,R575="Small Family Size non-smoker",2,R575="Normal Family Size",3,R575="Large Family Size",4)</f>
        <v>3</v>
      </c>
      <c r="T575" s="1" t="str">
        <f t="shared" si="16"/>
        <v>Above Average</v>
      </c>
      <c r="U575" s="2">
        <f t="shared" si="17"/>
        <v>1</v>
      </c>
      <c r="V575" t="str" cm="1">
        <f t="array" ref="V575">_xlfn.IFS(AND(K575="Small Family Size",U575=1),"SFS_AA",AND(K575="Small Family Size",U575=0),"SFS_BA",AND(K575="Normal Family Size",OR(U575=1,U575=0)),"NFS",AND(K575="Large Family Size",OR(U575=1,U575=0)),"LFS")</f>
        <v>NFS</v>
      </c>
      <c r="W575" cm="1">
        <f t="array" ref="W575">_xlfn.IFS(V575="SFS_BA",1,V575="SFS_AA",2,V575="NFS",3,V575="LFS",4)</f>
        <v>3</v>
      </c>
      <c r="Y575" s="1"/>
    </row>
    <row r="576" spans="1:25" x14ac:dyDescent="0.45">
      <c r="A576">
        <v>767</v>
      </c>
      <c r="B576">
        <v>30</v>
      </c>
      <c r="C576" t="s">
        <v>23</v>
      </c>
      <c r="D576">
        <v>31.4</v>
      </c>
      <c r="E576">
        <v>1</v>
      </c>
      <c r="F576" t="s">
        <v>24</v>
      </c>
      <c r="G576" t="s">
        <v>19</v>
      </c>
      <c r="H576">
        <v>3659.35</v>
      </c>
      <c r="I576" t="str" cm="1">
        <f t="array" ref="I576">_xlfn.IFS(D576&lt;18.5,"Underweight",AND(D576&gt;=18.5,D576&lt;=24.9),"Normal weight",AND(D576&gt;=25,D576&lt;=29.9),"Overweight",D576&gt;=30,"Obese")</f>
        <v>Obese</v>
      </c>
      <c r="J576" cm="1">
        <f t="array" ref="J576">_xlfn.IFS(I576="Underweight",1,I576="Normal weight",2,I576="Overweight",3,I576="Obese",4)</f>
        <v>4</v>
      </c>
      <c r="K576" t="str" cm="1">
        <f t="array" ref="K576">_xlfn.IFS(E576=0,"Small Family Size",AND(E576&gt;=1,E576&lt;=2),"Normal Family Size",E576&gt;=3,"Large Family Size")</f>
        <v>Normal Family Size</v>
      </c>
      <c r="L576" cm="1">
        <f t="array" ref="L576">_xlfn.IFS(K576="Small Family Size",1,K576="Normal Family Size",2,K576="Large Family Size",3)</f>
        <v>2</v>
      </c>
      <c r="M576" cm="1">
        <f t="array" ref="M576">_xlfn.IFS(G576="southwest",1,G576="northwest",2,G576="southeast",3,G576="northeast",4)</f>
        <v>1</v>
      </c>
      <c r="N576" t="str" cm="1">
        <f t="array" ref="N576">_xlfn.IFS(AND(E577&gt;=0,E577&lt;=2),"Normal Family Size",E577&gt;=3,"Large Family Size")</f>
        <v>Normal Family Size</v>
      </c>
      <c r="P576" t="str" cm="1">
        <f t="array" ref="P576">_xlfn.IFS(AND(E576=0,C576="female"),"Small Family Size Female",AND(E576=0,C576="male"),"Small Family Size Male",AND(E576&gt;=1,E576&lt;=2),"Normal Family Size",E576&gt;=3,"Large Family Size")</f>
        <v>Normal Family Size</v>
      </c>
      <c r="Q576" cm="1">
        <f t="array" ref="Q576">_xlfn.IFS(P576="Small Family Size Female",1,P576="Small Family Size Male",2,P576="Normal Family Size",3,P576="Large Family Size",4)</f>
        <v>3</v>
      </c>
      <c r="R576" t="str" cm="1">
        <f t="array" ref="R576">_xlfn.IFS(AND(E576=0,F576="yes"),"Small Family Size smoker",AND(E576=0,F576="no"),"Small Family Size non-smoker",AND(E576&gt;=1,E576&lt;=2),"Normal Family Size",E576&gt;=3,"Large Family Size")</f>
        <v>Normal Family Size</v>
      </c>
      <c r="S576" cm="1">
        <f t="array" ref="S576">_xlfn.IFS(R576="Small Family Size smoker",1,R576="Small Family Size non-smoker",2,R576="Normal Family Size",3,R576="Large Family Size",4)</f>
        <v>3</v>
      </c>
      <c r="T576" s="1" t="str">
        <f t="shared" si="16"/>
        <v>Below Average</v>
      </c>
      <c r="U576" s="2">
        <f t="shared" si="17"/>
        <v>0</v>
      </c>
      <c r="V576" t="str" cm="1">
        <f t="array" ref="V576">_xlfn.IFS(AND(K576="Small Family Size",U576=1),"SFS_AA",AND(K576="Small Family Size",U576=0),"SFS_BA",AND(K576="Normal Family Size",OR(U576=1,U576=0)),"NFS",AND(K576="Large Family Size",OR(U576=1,U576=0)),"LFS")</f>
        <v>NFS</v>
      </c>
      <c r="W576" cm="1">
        <f t="array" ref="W576">_xlfn.IFS(V576="SFS_BA",1,V576="SFS_AA",2,V576="NFS",3,V576="LFS",4)</f>
        <v>3</v>
      </c>
      <c r="Y576" s="1"/>
    </row>
    <row r="577" spans="1:25" x14ac:dyDescent="0.45">
      <c r="A577">
        <v>766</v>
      </c>
      <c r="B577">
        <v>28</v>
      </c>
      <c r="C577" t="s">
        <v>23</v>
      </c>
      <c r="D577">
        <v>27</v>
      </c>
      <c r="E577">
        <v>2</v>
      </c>
      <c r="F577" t="s">
        <v>24</v>
      </c>
      <c r="G577" t="s">
        <v>22</v>
      </c>
      <c r="H577">
        <v>4435.09</v>
      </c>
      <c r="I577" t="str" cm="1">
        <f t="array" ref="I577">_xlfn.IFS(D577&lt;18.5,"Underweight",AND(D577&gt;=18.5,D577&lt;=24.9),"Normal weight",AND(D577&gt;=25,D577&lt;=29.9),"Overweight",D577&gt;=30,"Obese")</f>
        <v>Overweight</v>
      </c>
      <c r="J577" cm="1">
        <f t="array" ref="J577">_xlfn.IFS(I577="Underweight",1,I577="Normal weight",2,I577="Overweight",3,I577="Obese",4)</f>
        <v>3</v>
      </c>
      <c r="K577" t="str" cm="1">
        <f t="array" ref="K577">_xlfn.IFS(E577=0,"Small Family Size",AND(E577&gt;=1,E577&lt;=2),"Normal Family Size",E577&gt;=3,"Large Family Size")</f>
        <v>Normal Family Size</v>
      </c>
      <c r="L577" cm="1">
        <f t="array" ref="L577">_xlfn.IFS(K577="Small Family Size",1,K577="Normal Family Size",2,K577="Large Family Size",3)</f>
        <v>2</v>
      </c>
      <c r="M577" cm="1">
        <f t="array" ref="M577">_xlfn.IFS(G577="southwest",1,G577="northwest",2,G577="southeast",3,G577="northeast",4)</f>
        <v>4</v>
      </c>
      <c r="N577" t="str" cm="1">
        <f t="array" ref="N577">_xlfn.IFS(AND(E578&gt;=0,E578&lt;=2),"Normal Family Size",E578&gt;=3,"Large Family Size")</f>
        <v>Normal Family Size</v>
      </c>
      <c r="P577" t="str" cm="1">
        <f t="array" ref="P577">_xlfn.IFS(AND(E577=0,C577="female"),"Small Family Size Female",AND(E577=0,C577="male"),"Small Family Size Male",AND(E577&gt;=1,E577&lt;=2),"Normal Family Size",E577&gt;=3,"Large Family Size")</f>
        <v>Normal Family Size</v>
      </c>
      <c r="Q577" cm="1">
        <f t="array" ref="Q577">_xlfn.IFS(P577="Small Family Size Female",1,P577="Small Family Size Male",2,P577="Normal Family Size",3,P577="Large Family Size",4)</f>
        <v>3</v>
      </c>
      <c r="R577" t="str" cm="1">
        <f t="array" ref="R577">_xlfn.IFS(AND(E577=0,F577="yes"),"Small Family Size smoker",AND(E577=0,F577="no"),"Small Family Size non-smoker",AND(E577&gt;=1,E577&lt;=2),"Normal Family Size",E577&gt;=3,"Large Family Size")</f>
        <v>Normal Family Size</v>
      </c>
      <c r="S577" cm="1">
        <f t="array" ref="S577">_xlfn.IFS(R577="Small Family Size smoker",1,R577="Small Family Size non-smoker",2,R577="Normal Family Size",3,R577="Large Family Size",4)</f>
        <v>3</v>
      </c>
      <c r="T577" s="1" t="str">
        <f t="shared" si="16"/>
        <v>Below Average</v>
      </c>
      <c r="U577" s="2">
        <f t="shared" si="17"/>
        <v>0</v>
      </c>
      <c r="V577" t="str" cm="1">
        <f t="array" ref="V577">_xlfn.IFS(AND(K577="Small Family Size",U577=1),"SFS_AA",AND(K577="Small Family Size",U577=0),"SFS_BA",AND(K577="Normal Family Size",OR(U577=1,U577=0)),"NFS",AND(K577="Large Family Size",OR(U577=1,U577=0)),"LFS")</f>
        <v>NFS</v>
      </c>
      <c r="W577" cm="1">
        <f t="array" ref="W577">_xlfn.IFS(V577="SFS_BA",1,V577="SFS_AA",2,V577="NFS",3,V577="LFS",4)</f>
        <v>3</v>
      </c>
      <c r="Y577" s="1"/>
    </row>
    <row r="578" spans="1:25" x14ac:dyDescent="0.45">
      <c r="A578">
        <v>764</v>
      </c>
      <c r="B578">
        <v>43</v>
      </c>
      <c r="C578" t="s">
        <v>23</v>
      </c>
      <c r="D578">
        <v>32.6</v>
      </c>
      <c r="E578">
        <v>2</v>
      </c>
      <c r="F578" t="s">
        <v>24</v>
      </c>
      <c r="G578" t="s">
        <v>19</v>
      </c>
      <c r="H578">
        <v>7441.5</v>
      </c>
      <c r="I578" t="str" cm="1">
        <f t="array" ref="I578">_xlfn.IFS(D578&lt;18.5,"Underweight",AND(D578&gt;=18.5,D578&lt;=24.9),"Normal weight",AND(D578&gt;=25,D578&lt;=29.9),"Overweight",D578&gt;=30,"Obese")</f>
        <v>Obese</v>
      </c>
      <c r="J578" cm="1">
        <f t="array" ref="J578">_xlfn.IFS(I578="Underweight",1,I578="Normal weight",2,I578="Overweight",3,I578="Obese",4)</f>
        <v>4</v>
      </c>
      <c r="K578" t="str" cm="1">
        <f t="array" ref="K578">_xlfn.IFS(E578=0,"Small Family Size",AND(E578&gt;=1,E578&lt;=2),"Normal Family Size",E578&gt;=3,"Large Family Size")</f>
        <v>Normal Family Size</v>
      </c>
      <c r="L578" cm="1">
        <f t="array" ref="L578">_xlfn.IFS(K578="Small Family Size",1,K578="Normal Family Size",2,K578="Large Family Size",3)</f>
        <v>2</v>
      </c>
      <c r="M578" cm="1">
        <f t="array" ref="M578">_xlfn.IFS(G578="southwest",1,G578="northwest",2,G578="southeast",3,G578="northeast",4)</f>
        <v>1</v>
      </c>
      <c r="N578" t="str" cm="1">
        <f t="array" ref="N578">_xlfn.IFS(AND(E579&gt;=0,E579&lt;=2),"Normal Family Size",E579&gt;=3,"Large Family Size")</f>
        <v>Normal Family Size</v>
      </c>
      <c r="P578" t="str" cm="1">
        <f t="array" ref="P578">_xlfn.IFS(AND(E578=0,C578="female"),"Small Family Size Female",AND(E578=0,C578="male"),"Small Family Size Male",AND(E578&gt;=1,E578&lt;=2),"Normal Family Size",E578&gt;=3,"Large Family Size")</f>
        <v>Normal Family Size</v>
      </c>
      <c r="Q578" cm="1">
        <f t="array" ref="Q578">_xlfn.IFS(P578="Small Family Size Female",1,P578="Small Family Size Male",2,P578="Normal Family Size",3,P578="Large Family Size",4)</f>
        <v>3</v>
      </c>
      <c r="R578" t="str" cm="1">
        <f t="array" ref="R578">_xlfn.IFS(AND(E578=0,F578="yes"),"Small Family Size smoker",AND(E578=0,F578="no"),"Small Family Size non-smoker",AND(E578&gt;=1,E578&lt;=2),"Normal Family Size",E578&gt;=3,"Large Family Size")</f>
        <v>Normal Family Size</v>
      </c>
      <c r="S578" cm="1">
        <f t="array" ref="S578">_xlfn.IFS(R578="Small Family Size smoker",1,R578="Small Family Size non-smoker",2,R578="Normal Family Size",3,R578="Large Family Size",4)</f>
        <v>3</v>
      </c>
      <c r="T578" s="1" t="str">
        <f t="shared" ref="T578:T641" si="18">IF(H578&gt;$H$1036,"Above Average","Below Average")</f>
        <v>Below Average</v>
      </c>
      <c r="U578" s="2">
        <f t="shared" ref="U578:U641" si="19">IF(T578="Above Average",1,0)</f>
        <v>0</v>
      </c>
      <c r="V578" t="str" cm="1">
        <f t="array" ref="V578">_xlfn.IFS(AND(K578="Small Family Size",U578=1),"SFS_AA",AND(K578="Small Family Size",U578=0),"SFS_BA",AND(K578="Normal Family Size",OR(U578=1,U578=0)),"NFS",AND(K578="Large Family Size",OR(U578=1,U578=0)),"LFS")</f>
        <v>NFS</v>
      </c>
      <c r="W578" cm="1">
        <f t="array" ref="W578">_xlfn.IFS(V578="SFS_BA",1,V578="SFS_AA",2,V578="NFS",3,V578="LFS",4)</f>
        <v>3</v>
      </c>
      <c r="Y578" s="1"/>
    </row>
    <row r="579" spans="1:25" x14ac:dyDescent="0.45">
      <c r="A579">
        <v>762</v>
      </c>
      <c r="B579">
        <v>20</v>
      </c>
      <c r="C579" t="s">
        <v>23</v>
      </c>
      <c r="D579">
        <v>31.1</v>
      </c>
      <c r="E579">
        <v>2</v>
      </c>
      <c r="F579" t="s">
        <v>24</v>
      </c>
      <c r="G579" t="s">
        <v>21</v>
      </c>
      <c r="H579">
        <v>2566.4699999999998</v>
      </c>
      <c r="I579" t="str" cm="1">
        <f t="array" ref="I579">_xlfn.IFS(D579&lt;18.5,"Underweight",AND(D579&gt;=18.5,D579&lt;=24.9),"Normal weight",AND(D579&gt;=25,D579&lt;=29.9),"Overweight",D579&gt;=30,"Obese")</f>
        <v>Obese</v>
      </c>
      <c r="J579" cm="1">
        <f t="array" ref="J579">_xlfn.IFS(I579="Underweight",1,I579="Normal weight",2,I579="Overweight",3,I579="Obese",4)</f>
        <v>4</v>
      </c>
      <c r="K579" t="str" cm="1">
        <f t="array" ref="K579">_xlfn.IFS(E579=0,"Small Family Size",AND(E579&gt;=1,E579&lt;=2),"Normal Family Size",E579&gt;=3,"Large Family Size")</f>
        <v>Normal Family Size</v>
      </c>
      <c r="L579" cm="1">
        <f t="array" ref="L579">_xlfn.IFS(K579="Small Family Size",1,K579="Normal Family Size",2,K579="Large Family Size",3)</f>
        <v>2</v>
      </c>
      <c r="M579" cm="1">
        <f t="array" ref="M579">_xlfn.IFS(G579="southwest",1,G579="northwest",2,G579="southeast",3,G579="northeast",4)</f>
        <v>3</v>
      </c>
      <c r="N579" t="str" cm="1">
        <f t="array" ref="N579">_xlfn.IFS(AND(E580&gt;=0,E580&lt;=2),"Normal Family Size",E580&gt;=3,"Large Family Size")</f>
        <v>Normal Family Size</v>
      </c>
      <c r="P579" t="str" cm="1">
        <f t="array" ref="P579">_xlfn.IFS(AND(E579=0,C579="female"),"Small Family Size Female",AND(E579=0,C579="male"),"Small Family Size Male",AND(E579&gt;=1,E579&lt;=2),"Normal Family Size",E579&gt;=3,"Large Family Size")</f>
        <v>Normal Family Size</v>
      </c>
      <c r="Q579" cm="1">
        <f t="array" ref="Q579">_xlfn.IFS(P579="Small Family Size Female",1,P579="Small Family Size Male",2,P579="Normal Family Size",3,P579="Large Family Size",4)</f>
        <v>3</v>
      </c>
      <c r="R579" t="str" cm="1">
        <f t="array" ref="R579">_xlfn.IFS(AND(E579=0,F579="yes"),"Small Family Size smoker",AND(E579=0,F579="no"),"Small Family Size non-smoker",AND(E579&gt;=1,E579&lt;=2),"Normal Family Size",E579&gt;=3,"Large Family Size")</f>
        <v>Normal Family Size</v>
      </c>
      <c r="S579" cm="1">
        <f t="array" ref="S579">_xlfn.IFS(R579="Small Family Size smoker",1,R579="Small Family Size non-smoker",2,R579="Normal Family Size",3,R579="Large Family Size",4)</f>
        <v>3</v>
      </c>
      <c r="T579" s="1" t="str">
        <f t="shared" si="18"/>
        <v>Below Average</v>
      </c>
      <c r="U579" s="2">
        <f t="shared" si="19"/>
        <v>0</v>
      </c>
      <c r="V579" t="str" cm="1">
        <f t="array" ref="V579">_xlfn.IFS(AND(K579="Small Family Size",U579=1),"SFS_AA",AND(K579="Small Family Size",U579=0),"SFS_BA",AND(K579="Normal Family Size",OR(U579=1,U579=0)),"NFS",AND(K579="Large Family Size",OR(U579=1,U579=0)),"LFS")</f>
        <v>NFS</v>
      </c>
      <c r="W579" cm="1">
        <f t="array" ref="W579">_xlfn.IFS(V579="SFS_BA",1,V579="SFS_AA",2,V579="NFS",3,V579="LFS",4)</f>
        <v>3</v>
      </c>
      <c r="Y579" s="1"/>
    </row>
    <row r="580" spans="1:25" x14ac:dyDescent="0.45">
      <c r="A580">
        <v>761</v>
      </c>
      <c r="B580">
        <v>47</v>
      </c>
      <c r="C580" t="s">
        <v>23</v>
      </c>
      <c r="D580">
        <v>19.600000000000001</v>
      </c>
      <c r="E580">
        <v>1</v>
      </c>
      <c r="F580" t="s">
        <v>24</v>
      </c>
      <c r="G580" t="s">
        <v>20</v>
      </c>
      <c r="H580">
        <v>8428.07</v>
      </c>
      <c r="I580" t="str" cm="1">
        <f t="array" ref="I580">_xlfn.IFS(D580&lt;18.5,"Underweight",AND(D580&gt;=18.5,D580&lt;=24.9),"Normal weight",AND(D580&gt;=25,D580&lt;=29.9),"Overweight",D580&gt;=30,"Obese")</f>
        <v>Normal weight</v>
      </c>
      <c r="J580" cm="1">
        <f t="array" ref="J580">_xlfn.IFS(I580="Underweight",1,I580="Normal weight",2,I580="Overweight",3,I580="Obese",4)</f>
        <v>2</v>
      </c>
      <c r="K580" t="str" cm="1">
        <f t="array" ref="K580">_xlfn.IFS(E580=0,"Small Family Size",AND(E580&gt;=1,E580&lt;=2),"Normal Family Size",E580&gt;=3,"Large Family Size")</f>
        <v>Normal Family Size</v>
      </c>
      <c r="L580" cm="1">
        <f t="array" ref="L580">_xlfn.IFS(K580="Small Family Size",1,K580="Normal Family Size",2,K580="Large Family Size",3)</f>
        <v>2</v>
      </c>
      <c r="M580" cm="1">
        <f t="array" ref="M580">_xlfn.IFS(G580="southwest",1,G580="northwest",2,G580="southeast",3,G580="northeast",4)</f>
        <v>2</v>
      </c>
      <c r="N580" t="str" cm="1">
        <f t="array" ref="N580">_xlfn.IFS(AND(E581&gt;=0,E581&lt;=2),"Normal Family Size",E581&gt;=3,"Large Family Size")</f>
        <v>Normal Family Size</v>
      </c>
      <c r="P580" t="str" cm="1">
        <f t="array" ref="P580">_xlfn.IFS(AND(E580=0,C580="female"),"Small Family Size Female",AND(E580=0,C580="male"),"Small Family Size Male",AND(E580&gt;=1,E580&lt;=2),"Normal Family Size",E580&gt;=3,"Large Family Size")</f>
        <v>Normal Family Size</v>
      </c>
      <c r="Q580" cm="1">
        <f t="array" ref="Q580">_xlfn.IFS(P580="Small Family Size Female",1,P580="Small Family Size Male",2,P580="Normal Family Size",3,P580="Large Family Size",4)</f>
        <v>3</v>
      </c>
      <c r="R580" t="str" cm="1">
        <f t="array" ref="R580">_xlfn.IFS(AND(E580=0,F580="yes"),"Small Family Size smoker",AND(E580=0,F580="no"),"Small Family Size non-smoker",AND(E580&gt;=1,E580&lt;=2),"Normal Family Size",E580&gt;=3,"Large Family Size")</f>
        <v>Normal Family Size</v>
      </c>
      <c r="S580" cm="1">
        <f t="array" ref="S580">_xlfn.IFS(R580="Small Family Size smoker",1,R580="Small Family Size non-smoker",2,R580="Normal Family Size",3,R580="Large Family Size",4)</f>
        <v>3</v>
      </c>
      <c r="T580" s="1" t="str">
        <f t="shared" si="18"/>
        <v>Above Average</v>
      </c>
      <c r="U580" s="2">
        <f t="shared" si="19"/>
        <v>1</v>
      </c>
      <c r="V580" t="str" cm="1">
        <f t="array" ref="V580">_xlfn.IFS(AND(K580="Small Family Size",U580=1),"SFS_AA",AND(K580="Small Family Size",U580=0),"SFS_BA",AND(K580="Normal Family Size",OR(U580=1,U580=0)),"NFS",AND(K580="Large Family Size",OR(U580=1,U580=0)),"LFS")</f>
        <v>NFS</v>
      </c>
      <c r="W580" cm="1">
        <f t="array" ref="W580">_xlfn.IFS(V580="SFS_BA",1,V580="SFS_AA",2,V580="NFS",3,V580="LFS",4)</f>
        <v>3</v>
      </c>
      <c r="Y580" s="1"/>
    </row>
    <row r="581" spans="1:25" x14ac:dyDescent="0.45">
      <c r="A581">
        <v>758</v>
      </c>
      <c r="B581">
        <v>39</v>
      </c>
      <c r="C581" t="s">
        <v>23</v>
      </c>
      <c r="D581">
        <v>45.4</v>
      </c>
      <c r="E581">
        <v>2</v>
      </c>
      <c r="F581" t="s">
        <v>24</v>
      </c>
      <c r="G581" t="s">
        <v>21</v>
      </c>
      <c r="H581">
        <v>6356.27</v>
      </c>
      <c r="I581" t="str" cm="1">
        <f t="array" ref="I581">_xlfn.IFS(D581&lt;18.5,"Underweight",AND(D581&gt;=18.5,D581&lt;=24.9),"Normal weight",AND(D581&gt;=25,D581&lt;=29.9),"Overweight",D581&gt;=30,"Obese")</f>
        <v>Obese</v>
      </c>
      <c r="J581" cm="1">
        <f t="array" ref="J581">_xlfn.IFS(I581="Underweight",1,I581="Normal weight",2,I581="Overweight",3,I581="Obese",4)</f>
        <v>4</v>
      </c>
      <c r="K581" t="str" cm="1">
        <f t="array" ref="K581">_xlfn.IFS(E581=0,"Small Family Size",AND(E581&gt;=1,E581&lt;=2),"Normal Family Size",E581&gt;=3,"Large Family Size")</f>
        <v>Normal Family Size</v>
      </c>
      <c r="L581" cm="1">
        <f t="array" ref="L581">_xlfn.IFS(K581="Small Family Size",1,K581="Normal Family Size",2,K581="Large Family Size",3)</f>
        <v>2</v>
      </c>
      <c r="M581" cm="1">
        <f t="array" ref="M581">_xlfn.IFS(G581="southwest",1,G581="northwest",2,G581="southeast",3,G581="northeast",4)</f>
        <v>3</v>
      </c>
      <c r="N581" t="str" cm="1">
        <f t="array" ref="N581">_xlfn.IFS(AND(E582&gt;=0,E582&lt;=2),"Normal Family Size",E582&gt;=3,"Large Family Size")</f>
        <v>Normal Family Size</v>
      </c>
      <c r="P581" t="str" cm="1">
        <f t="array" ref="P581">_xlfn.IFS(AND(E581=0,C581="female"),"Small Family Size Female",AND(E581=0,C581="male"),"Small Family Size Male",AND(E581&gt;=1,E581&lt;=2),"Normal Family Size",E581&gt;=3,"Large Family Size")</f>
        <v>Normal Family Size</v>
      </c>
      <c r="Q581" cm="1">
        <f t="array" ref="Q581">_xlfn.IFS(P581="Small Family Size Female",1,P581="Small Family Size Male",2,P581="Normal Family Size",3,P581="Large Family Size",4)</f>
        <v>3</v>
      </c>
      <c r="R581" t="str" cm="1">
        <f t="array" ref="R581">_xlfn.IFS(AND(E581=0,F581="yes"),"Small Family Size smoker",AND(E581=0,F581="no"),"Small Family Size non-smoker",AND(E581&gt;=1,E581&lt;=2),"Normal Family Size",E581&gt;=3,"Large Family Size")</f>
        <v>Normal Family Size</v>
      </c>
      <c r="S581" cm="1">
        <f t="array" ref="S581">_xlfn.IFS(R581="Small Family Size smoker",1,R581="Small Family Size non-smoker",2,R581="Normal Family Size",3,R581="Large Family Size",4)</f>
        <v>3</v>
      </c>
      <c r="T581" s="1" t="str">
        <f t="shared" si="18"/>
        <v>Below Average</v>
      </c>
      <c r="U581" s="2">
        <f t="shared" si="19"/>
        <v>0</v>
      </c>
      <c r="V581" t="str" cm="1">
        <f t="array" ref="V581">_xlfn.IFS(AND(K581="Small Family Size",U581=1),"SFS_AA",AND(K581="Small Family Size",U581=0),"SFS_BA",AND(K581="Normal Family Size",OR(U581=1,U581=0)),"NFS",AND(K581="Large Family Size",OR(U581=1,U581=0)),"LFS")</f>
        <v>NFS</v>
      </c>
      <c r="W581" cm="1">
        <f t="array" ref="W581">_xlfn.IFS(V581="SFS_BA",1,V581="SFS_AA",2,V581="NFS",3,V581="LFS",4)</f>
        <v>3</v>
      </c>
      <c r="Y581" s="1"/>
    </row>
    <row r="582" spans="1:25" x14ac:dyDescent="0.45">
      <c r="A582">
        <v>756</v>
      </c>
      <c r="B582">
        <v>59</v>
      </c>
      <c r="C582" t="s">
        <v>23</v>
      </c>
      <c r="D582">
        <v>25.5</v>
      </c>
      <c r="E582">
        <v>1</v>
      </c>
      <c r="F582" t="s">
        <v>24</v>
      </c>
      <c r="G582" t="s">
        <v>22</v>
      </c>
      <c r="H582">
        <v>12913.99</v>
      </c>
      <c r="I582" t="str" cm="1">
        <f t="array" ref="I582">_xlfn.IFS(D582&lt;18.5,"Underweight",AND(D582&gt;=18.5,D582&lt;=24.9),"Normal weight",AND(D582&gt;=25,D582&lt;=29.9),"Overweight",D582&gt;=30,"Obese")</f>
        <v>Overweight</v>
      </c>
      <c r="J582" cm="1">
        <f t="array" ref="J582">_xlfn.IFS(I582="Underweight",1,I582="Normal weight",2,I582="Overweight",3,I582="Obese",4)</f>
        <v>3</v>
      </c>
      <c r="K582" t="str" cm="1">
        <f t="array" ref="K582">_xlfn.IFS(E582=0,"Small Family Size",AND(E582&gt;=1,E582&lt;=2),"Normal Family Size",E582&gt;=3,"Large Family Size")</f>
        <v>Normal Family Size</v>
      </c>
      <c r="L582" cm="1">
        <f t="array" ref="L582">_xlfn.IFS(K582="Small Family Size",1,K582="Normal Family Size",2,K582="Large Family Size",3)</f>
        <v>2</v>
      </c>
      <c r="M582" cm="1">
        <f t="array" ref="M582">_xlfn.IFS(G582="southwest",1,G582="northwest",2,G582="southeast",3,G582="northeast",4)</f>
        <v>4</v>
      </c>
      <c r="N582" t="str" cm="1">
        <f t="array" ref="N582">_xlfn.IFS(AND(E583&gt;=0,E583&lt;=2),"Normal Family Size",E583&gt;=3,"Large Family Size")</f>
        <v>Normal Family Size</v>
      </c>
      <c r="P582" t="str" cm="1">
        <f t="array" ref="P582">_xlfn.IFS(AND(E582=0,C582="female"),"Small Family Size Female",AND(E582=0,C582="male"),"Small Family Size Male",AND(E582&gt;=1,E582&lt;=2),"Normal Family Size",E582&gt;=3,"Large Family Size")</f>
        <v>Normal Family Size</v>
      </c>
      <c r="Q582" cm="1">
        <f t="array" ref="Q582">_xlfn.IFS(P582="Small Family Size Female",1,P582="Small Family Size Male",2,P582="Normal Family Size",3,P582="Large Family Size",4)</f>
        <v>3</v>
      </c>
      <c r="R582" t="str" cm="1">
        <f t="array" ref="R582">_xlfn.IFS(AND(E582=0,F582="yes"),"Small Family Size smoker",AND(E582=0,F582="no"),"Small Family Size non-smoker",AND(E582&gt;=1,E582&lt;=2),"Normal Family Size",E582&gt;=3,"Large Family Size")</f>
        <v>Normal Family Size</v>
      </c>
      <c r="S582" cm="1">
        <f t="array" ref="S582">_xlfn.IFS(R582="Small Family Size smoker",1,R582="Small Family Size non-smoker",2,R582="Normal Family Size",3,R582="Large Family Size",4)</f>
        <v>3</v>
      </c>
      <c r="T582" s="1" t="str">
        <f t="shared" si="18"/>
        <v>Above Average</v>
      </c>
      <c r="U582" s="2">
        <f t="shared" si="19"/>
        <v>1</v>
      </c>
      <c r="V582" t="str" cm="1">
        <f t="array" ref="V582">_xlfn.IFS(AND(K582="Small Family Size",U582=1),"SFS_AA",AND(K582="Small Family Size",U582=0),"SFS_BA",AND(K582="Normal Family Size",OR(U582=1,U582=0)),"NFS",AND(K582="Large Family Size",OR(U582=1,U582=0)),"LFS")</f>
        <v>NFS</v>
      </c>
      <c r="W582" cm="1">
        <f t="array" ref="W582">_xlfn.IFS(V582="SFS_BA",1,V582="SFS_AA",2,V582="NFS",3,V582="LFS",4)</f>
        <v>3</v>
      </c>
      <c r="Y582" s="1"/>
    </row>
    <row r="583" spans="1:25" x14ac:dyDescent="0.45">
      <c r="A583">
        <v>755</v>
      </c>
      <c r="B583">
        <v>52</v>
      </c>
      <c r="C583" t="s">
        <v>23</v>
      </c>
      <c r="D583">
        <v>30.2</v>
      </c>
      <c r="E583">
        <v>1</v>
      </c>
      <c r="F583" t="s">
        <v>24</v>
      </c>
      <c r="G583" t="s">
        <v>19</v>
      </c>
      <c r="H583">
        <v>9724.5300000000007</v>
      </c>
      <c r="I583" t="str" cm="1">
        <f t="array" ref="I583">_xlfn.IFS(D583&lt;18.5,"Underweight",AND(D583&gt;=18.5,D583&lt;=24.9),"Normal weight",AND(D583&gt;=25,D583&lt;=29.9),"Overweight",D583&gt;=30,"Obese")</f>
        <v>Obese</v>
      </c>
      <c r="J583" cm="1">
        <f t="array" ref="J583">_xlfn.IFS(I583="Underweight",1,I583="Normal weight",2,I583="Overweight",3,I583="Obese",4)</f>
        <v>4</v>
      </c>
      <c r="K583" t="str" cm="1">
        <f t="array" ref="K583">_xlfn.IFS(E583=0,"Small Family Size",AND(E583&gt;=1,E583&lt;=2),"Normal Family Size",E583&gt;=3,"Large Family Size")</f>
        <v>Normal Family Size</v>
      </c>
      <c r="L583" cm="1">
        <f t="array" ref="L583">_xlfn.IFS(K583="Small Family Size",1,K583="Normal Family Size",2,K583="Large Family Size",3)</f>
        <v>2</v>
      </c>
      <c r="M583" cm="1">
        <f t="array" ref="M583">_xlfn.IFS(G583="southwest",1,G583="northwest",2,G583="southeast",3,G583="northeast",4)</f>
        <v>1</v>
      </c>
      <c r="N583" t="str" cm="1">
        <f t="array" ref="N583">_xlfn.IFS(AND(E584&gt;=0,E584&lt;=2),"Normal Family Size",E584&gt;=3,"Large Family Size")</f>
        <v>Normal Family Size</v>
      </c>
      <c r="P583" t="str" cm="1">
        <f t="array" ref="P583">_xlfn.IFS(AND(E583=0,C583="female"),"Small Family Size Female",AND(E583=0,C583="male"),"Small Family Size Male",AND(E583&gt;=1,E583&lt;=2),"Normal Family Size",E583&gt;=3,"Large Family Size")</f>
        <v>Normal Family Size</v>
      </c>
      <c r="Q583" cm="1">
        <f t="array" ref="Q583">_xlfn.IFS(P583="Small Family Size Female",1,P583="Small Family Size Male",2,P583="Normal Family Size",3,P583="Large Family Size",4)</f>
        <v>3</v>
      </c>
      <c r="R583" t="str" cm="1">
        <f t="array" ref="R583">_xlfn.IFS(AND(E583=0,F583="yes"),"Small Family Size smoker",AND(E583=0,F583="no"),"Small Family Size non-smoker",AND(E583&gt;=1,E583&lt;=2),"Normal Family Size",E583&gt;=3,"Large Family Size")</f>
        <v>Normal Family Size</v>
      </c>
      <c r="S583" cm="1">
        <f t="array" ref="S583">_xlfn.IFS(R583="Small Family Size smoker",1,R583="Small Family Size non-smoker",2,R583="Normal Family Size",3,R583="Large Family Size",4)</f>
        <v>3</v>
      </c>
      <c r="T583" s="1" t="str">
        <f t="shared" si="18"/>
        <v>Above Average</v>
      </c>
      <c r="U583" s="2">
        <f t="shared" si="19"/>
        <v>1</v>
      </c>
      <c r="V583" t="str" cm="1">
        <f t="array" ref="V583">_xlfn.IFS(AND(K583="Small Family Size",U583=1),"SFS_AA",AND(K583="Small Family Size",U583=0),"SFS_BA",AND(K583="Normal Family Size",OR(U583=1,U583=0)),"NFS",AND(K583="Large Family Size",OR(U583=1,U583=0)),"LFS")</f>
        <v>NFS</v>
      </c>
      <c r="W583" cm="1">
        <f t="array" ref="W583">_xlfn.IFS(V583="SFS_BA",1,V583="SFS_AA",2,V583="NFS",3,V583="LFS",4)</f>
        <v>3</v>
      </c>
      <c r="Y583" s="1"/>
    </row>
    <row r="584" spans="1:25" x14ac:dyDescent="0.45">
      <c r="A584">
        <v>753</v>
      </c>
      <c r="B584">
        <v>41</v>
      </c>
      <c r="C584" t="s">
        <v>23</v>
      </c>
      <c r="D584">
        <v>30.6</v>
      </c>
      <c r="E584">
        <v>2</v>
      </c>
      <c r="F584" t="s">
        <v>24</v>
      </c>
      <c r="G584" t="s">
        <v>20</v>
      </c>
      <c r="H584">
        <v>7256.72</v>
      </c>
      <c r="I584" t="str" cm="1">
        <f t="array" ref="I584">_xlfn.IFS(D584&lt;18.5,"Underweight",AND(D584&gt;=18.5,D584&lt;=24.9),"Normal weight",AND(D584&gt;=25,D584&lt;=29.9),"Overweight",D584&gt;=30,"Obese")</f>
        <v>Obese</v>
      </c>
      <c r="J584" cm="1">
        <f t="array" ref="J584">_xlfn.IFS(I584="Underweight",1,I584="Normal weight",2,I584="Overweight",3,I584="Obese",4)</f>
        <v>4</v>
      </c>
      <c r="K584" t="str" cm="1">
        <f t="array" ref="K584">_xlfn.IFS(E584=0,"Small Family Size",AND(E584&gt;=1,E584&lt;=2),"Normal Family Size",E584&gt;=3,"Large Family Size")</f>
        <v>Normal Family Size</v>
      </c>
      <c r="L584" cm="1">
        <f t="array" ref="L584">_xlfn.IFS(K584="Small Family Size",1,K584="Normal Family Size",2,K584="Large Family Size",3)</f>
        <v>2</v>
      </c>
      <c r="M584" cm="1">
        <f t="array" ref="M584">_xlfn.IFS(G584="southwest",1,G584="northwest",2,G584="southeast",3,G584="northeast",4)</f>
        <v>2</v>
      </c>
      <c r="N584" t="str" cm="1">
        <f t="array" ref="N584">_xlfn.IFS(AND(E585&gt;=0,E585&lt;=2),"Normal Family Size",E585&gt;=3,"Large Family Size")</f>
        <v>Normal Family Size</v>
      </c>
      <c r="P584" t="str" cm="1">
        <f t="array" ref="P584">_xlfn.IFS(AND(E584=0,C584="female"),"Small Family Size Female",AND(E584=0,C584="male"),"Small Family Size Male",AND(E584&gt;=1,E584&lt;=2),"Normal Family Size",E584&gt;=3,"Large Family Size")</f>
        <v>Normal Family Size</v>
      </c>
      <c r="Q584" cm="1">
        <f t="array" ref="Q584">_xlfn.IFS(P584="Small Family Size Female",1,P584="Small Family Size Male",2,P584="Normal Family Size",3,P584="Large Family Size",4)</f>
        <v>3</v>
      </c>
      <c r="R584" t="str" cm="1">
        <f t="array" ref="R584">_xlfn.IFS(AND(E584=0,F584="yes"),"Small Family Size smoker",AND(E584=0,F584="no"),"Small Family Size non-smoker",AND(E584&gt;=1,E584&lt;=2),"Normal Family Size",E584&gt;=3,"Large Family Size")</f>
        <v>Normal Family Size</v>
      </c>
      <c r="S584" cm="1">
        <f t="array" ref="S584">_xlfn.IFS(R584="Small Family Size smoker",1,R584="Small Family Size non-smoker",2,R584="Normal Family Size",3,R584="Large Family Size",4)</f>
        <v>3</v>
      </c>
      <c r="T584" s="1" t="str">
        <f t="shared" si="18"/>
        <v>Below Average</v>
      </c>
      <c r="U584" s="2">
        <f t="shared" si="19"/>
        <v>0</v>
      </c>
      <c r="V584" t="str" cm="1">
        <f t="array" ref="V584">_xlfn.IFS(AND(K584="Small Family Size",U584=1),"SFS_AA",AND(K584="Small Family Size",U584=0),"SFS_BA",AND(K584="Normal Family Size",OR(U584=1,U584=0)),"NFS",AND(K584="Large Family Size",OR(U584=1,U584=0)),"LFS")</f>
        <v>NFS</v>
      </c>
      <c r="W584" cm="1">
        <f t="array" ref="W584">_xlfn.IFS(V584="SFS_BA",1,V584="SFS_AA",2,V584="NFS",3,V584="LFS",4)</f>
        <v>3</v>
      </c>
      <c r="Y584" s="1"/>
    </row>
    <row r="585" spans="1:25" x14ac:dyDescent="0.45">
      <c r="A585">
        <v>752</v>
      </c>
      <c r="B585">
        <v>50</v>
      </c>
      <c r="C585" t="s">
        <v>23</v>
      </c>
      <c r="D585">
        <v>44.8</v>
      </c>
      <c r="E585">
        <v>1</v>
      </c>
      <c r="F585" t="s">
        <v>24</v>
      </c>
      <c r="G585" t="s">
        <v>21</v>
      </c>
      <c r="H585">
        <v>9058.73</v>
      </c>
      <c r="I585" t="str" cm="1">
        <f t="array" ref="I585">_xlfn.IFS(D585&lt;18.5,"Underweight",AND(D585&gt;=18.5,D585&lt;=24.9),"Normal weight",AND(D585&gt;=25,D585&lt;=29.9),"Overweight",D585&gt;=30,"Obese")</f>
        <v>Obese</v>
      </c>
      <c r="J585" cm="1">
        <f t="array" ref="J585">_xlfn.IFS(I585="Underweight",1,I585="Normal weight",2,I585="Overweight",3,I585="Obese",4)</f>
        <v>4</v>
      </c>
      <c r="K585" t="str" cm="1">
        <f t="array" ref="K585">_xlfn.IFS(E585=0,"Small Family Size",AND(E585&gt;=1,E585&lt;=2),"Normal Family Size",E585&gt;=3,"Large Family Size")</f>
        <v>Normal Family Size</v>
      </c>
      <c r="L585" cm="1">
        <f t="array" ref="L585">_xlfn.IFS(K585="Small Family Size",1,K585="Normal Family Size",2,K585="Large Family Size",3)</f>
        <v>2</v>
      </c>
      <c r="M585" cm="1">
        <f t="array" ref="M585">_xlfn.IFS(G585="southwest",1,G585="northwest",2,G585="southeast",3,G585="northeast",4)</f>
        <v>3</v>
      </c>
      <c r="N585" t="str" cm="1">
        <f t="array" ref="N585">_xlfn.IFS(AND(E586&gt;=0,E586&lt;=2),"Normal Family Size",E586&gt;=3,"Large Family Size")</f>
        <v>Normal Family Size</v>
      </c>
      <c r="P585" t="str" cm="1">
        <f t="array" ref="P585">_xlfn.IFS(AND(E585=0,C585="female"),"Small Family Size Female",AND(E585=0,C585="male"),"Small Family Size Male",AND(E585&gt;=1,E585&lt;=2),"Normal Family Size",E585&gt;=3,"Large Family Size")</f>
        <v>Normal Family Size</v>
      </c>
      <c r="Q585" cm="1">
        <f t="array" ref="Q585">_xlfn.IFS(P585="Small Family Size Female",1,P585="Small Family Size Male",2,P585="Normal Family Size",3,P585="Large Family Size",4)</f>
        <v>3</v>
      </c>
      <c r="R585" t="str" cm="1">
        <f t="array" ref="R585">_xlfn.IFS(AND(E585=0,F585="yes"),"Small Family Size smoker",AND(E585=0,F585="no"),"Small Family Size non-smoker",AND(E585&gt;=1,E585&lt;=2),"Normal Family Size",E585&gt;=3,"Large Family Size")</f>
        <v>Normal Family Size</v>
      </c>
      <c r="S585" cm="1">
        <f t="array" ref="S585">_xlfn.IFS(R585="Small Family Size smoker",1,R585="Small Family Size non-smoker",2,R585="Normal Family Size",3,R585="Large Family Size",4)</f>
        <v>3</v>
      </c>
      <c r="T585" s="1" t="str">
        <f t="shared" si="18"/>
        <v>Above Average</v>
      </c>
      <c r="U585" s="2">
        <f t="shared" si="19"/>
        <v>1</v>
      </c>
      <c r="V585" t="str" cm="1">
        <f t="array" ref="V585">_xlfn.IFS(AND(K585="Small Family Size",U585=1),"SFS_AA",AND(K585="Small Family Size",U585=0),"SFS_BA",AND(K585="Normal Family Size",OR(U585=1,U585=0)),"NFS",AND(K585="Large Family Size",OR(U585=1,U585=0)),"LFS")</f>
        <v>NFS</v>
      </c>
      <c r="W585" cm="1">
        <f t="array" ref="W585">_xlfn.IFS(V585="SFS_BA",1,V585="SFS_AA",2,V585="NFS",3,V585="LFS",4)</f>
        <v>3</v>
      </c>
      <c r="Y585" s="1"/>
    </row>
    <row r="586" spans="1:25" x14ac:dyDescent="0.45">
      <c r="A586">
        <v>748</v>
      </c>
      <c r="B586">
        <v>46</v>
      </c>
      <c r="C586" t="s">
        <v>23</v>
      </c>
      <c r="D586">
        <v>33.4</v>
      </c>
      <c r="E586">
        <v>1</v>
      </c>
      <c r="F586" t="s">
        <v>24</v>
      </c>
      <c r="G586" t="s">
        <v>22</v>
      </c>
      <c r="H586">
        <v>8334.59</v>
      </c>
      <c r="I586" t="str" cm="1">
        <f t="array" ref="I586">_xlfn.IFS(D586&lt;18.5,"Underweight",AND(D586&gt;=18.5,D586&lt;=24.9),"Normal weight",AND(D586&gt;=25,D586&lt;=29.9),"Overweight",D586&gt;=30,"Obese")</f>
        <v>Obese</v>
      </c>
      <c r="J586" cm="1">
        <f t="array" ref="J586">_xlfn.IFS(I586="Underweight",1,I586="Normal weight",2,I586="Overweight",3,I586="Obese",4)</f>
        <v>4</v>
      </c>
      <c r="K586" t="str" cm="1">
        <f t="array" ref="K586">_xlfn.IFS(E586=0,"Small Family Size",AND(E586&gt;=1,E586&lt;=2),"Normal Family Size",E586&gt;=3,"Large Family Size")</f>
        <v>Normal Family Size</v>
      </c>
      <c r="L586" cm="1">
        <f t="array" ref="L586">_xlfn.IFS(K586="Small Family Size",1,K586="Normal Family Size",2,K586="Large Family Size",3)</f>
        <v>2</v>
      </c>
      <c r="M586" cm="1">
        <f t="array" ref="M586">_xlfn.IFS(G586="southwest",1,G586="northwest",2,G586="southeast",3,G586="northeast",4)</f>
        <v>4</v>
      </c>
      <c r="N586" t="str" cm="1">
        <f t="array" ref="N586">_xlfn.IFS(AND(E587&gt;=0,E587&lt;=2),"Normal Family Size",E587&gt;=3,"Large Family Size")</f>
        <v>Normal Family Size</v>
      </c>
      <c r="P586" t="str" cm="1">
        <f t="array" ref="P586">_xlfn.IFS(AND(E586=0,C586="female"),"Small Family Size Female",AND(E586=0,C586="male"),"Small Family Size Male",AND(E586&gt;=1,E586&lt;=2),"Normal Family Size",E586&gt;=3,"Large Family Size")</f>
        <v>Normal Family Size</v>
      </c>
      <c r="Q586" cm="1">
        <f t="array" ref="Q586">_xlfn.IFS(P586="Small Family Size Female",1,P586="Small Family Size Male",2,P586="Normal Family Size",3,P586="Large Family Size",4)</f>
        <v>3</v>
      </c>
      <c r="R586" t="str" cm="1">
        <f t="array" ref="R586">_xlfn.IFS(AND(E586=0,F586="yes"),"Small Family Size smoker",AND(E586=0,F586="no"),"Small Family Size non-smoker",AND(E586&gt;=1,E586&lt;=2),"Normal Family Size",E586&gt;=3,"Large Family Size")</f>
        <v>Normal Family Size</v>
      </c>
      <c r="S586" cm="1">
        <f t="array" ref="S586">_xlfn.IFS(R586="Small Family Size smoker",1,R586="Small Family Size non-smoker",2,R586="Normal Family Size",3,R586="Large Family Size",4)</f>
        <v>3</v>
      </c>
      <c r="T586" s="1" t="str">
        <f t="shared" si="18"/>
        <v>Above Average</v>
      </c>
      <c r="U586" s="2">
        <f t="shared" si="19"/>
        <v>1</v>
      </c>
      <c r="V586" t="str" cm="1">
        <f t="array" ref="V586">_xlfn.IFS(AND(K586="Small Family Size",U586=1),"SFS_AA",AND(K586="Small Family Size",U586=0),"SFS_BA",AND(K586="Normal Family Size",OR(U586=1,U586=0)),"NFS",AND(K586="Large Family Size",OR(U586=1,U586=0)),"LFS")</f>
        <v>NFS</v>
      </c>
      <c r="W586" cm="1">
        <f t="array" ref="W586">_xlfn.IFS(V586="SFS_BA",1,V586="SFS_AA",2,V586="NFS",3,V586="LFS",4)</f>
        <v>3</v>
      </c>
      <c r="Y586" s="1"/>
    </row>
    <row r="587" spans="1:25" x14ac:dyDescent="0.45">
      <c r="A587">
        <v>747</v>
      </c>
      <c r="B587">
        <v>28</v>
      </c>
      <c r="C587" t="s">
        <v>23</v>
      </c>
      <c r="D587">
        <v>23.8</v>
      </c>
      <c r="E587">
        <v>2</v>
      </c>
      <c r="F587" t="s">
        <v>24</v>
      </c>
      <c r="G587" t="s">
        <v>19</v>
      </c>
      <c r="H587">
        <v>3847.67</v>
      </c>
      <c r="I587" t="str" cm="1">
        <f t="array" ref="I587">_xlfn.IFS(D587&lt;18.5,"Underweight",AND(D587&gt;=18.5,D587&lt;=24.9),"Normal weight",AND(D587&gt;=25,D587&lt;=29.9),"Overweight",D587&gt;=30,"Obese")</f>
        <v>Normal weight</v>
      </c>
      <c r="J587" cm="1">
        <f t="array" ref="J587">_xlfn.IFS(I587="Underweight",1,I587="Normal weight",2,I587="Overweight",3,I587="Obese",4)</f>
        <v>2</v>
      </c>
      <c r="K587" t="str" cm="1">
        <f t="array" ref="K587">_xlfn.IFS(E587=0,"Small Family Size",AND(E587&gt;=1,E587&lt;=2),"Normal Family Size",E587&gt;=3,"Large Family Size")</f>
        <v>Normal Family Size</v>
      </c>
      <c r="L587" cm="1">
        <f t="array" ref="L587">_xlfn.IFS(K587="Small Family Size",1,K587="Normal Family Size",2,K587="Large Family Size",3)</f>
        <v>2</v>
      </c>
      <c r="M587" cm="1">
        <f t="array" ref="M587">_xlfn.IFS(G587="southwest",1,G587="northwest",2,G587="southeast",3,G587="northeast",4)</f>
        <v>1</v>
      </c>
      <c r="N587" t="str" cm="1">
        <f t="array" ref="N587">_xlfn.IFS(AND(E588&gt;=0,E588&lt;=2),"Normal Family Size",E588&gt;=3,"Large Family Size")</f>
        <v>Normal Family Size</v>
      </c>
      <c r="P587" t="str" cm="1">
        <f t="array" ref="P587">_xlfn.IFS(AND(E587=0,C587="female"),"Small Family Size Female",AND(E587=0,C587="male"),"Small Family Size Male",AND(E587&gt;=1,E587&lt;=2),"Normal Family Size",E587&gt;=3,"Large Family Size")</f>
        <v>Normal Family Size</v>
      </c>
      <c r="Q587" cm="1">
        <f t="array" ref="Q587">_xlfn.IFS(P587="Small Family Size Female",1,P587="Small Family Size Male",2,P587="Normal Family Size",3,P587="Large Family Size",4)</f>
        <v>3</v>
      </c>
      <c r="R587" t="str" cm="1">
        <f t="array" ref="R587">_xlfn.IFS(AND(E587=0,F587="yes"),"Small Family Size smoker",AND(E587=0,F587="no"),"Small Family Size non-smoker",AND(E587&gt;=1,E587&lt;=2),"Normal Family Size",E587&gt;=3,"Large Family Size")</f>
        <v>Normal Family Size</v>
      </c>
      <c r="S587" cm="1">
        <f t="array" ref="S587">_xlfn.IFS(R587="Small Family Size smoker",1,R587="Small Family Size non-smoker",2,R587="Normal Family Size",3,R587="Large Family Size",4)</f>
        <v>3</v>
      </c>
      <c r="T587" s="1" t="str">
        <f t="shared" si="18"/>
        <v>Below Average</v>
      </c>
      <c r="U587" s="2">
        <f t="shared" si="19"/>
        <v>0</v>
      </c>
      <c r="V587" t="str" cm="1">
        <f t="array" ref="V587">_xlfn.IFS(AND(K587="Small Family Size",U587=1),"SFS_AA",AND(K587="Small Family Size",U587=0),"SFS_BA",AND(K587="Normal Family Size",OR(U587=1,U587=0)),"NFS",AND(K587="Large Family Size",OR(U587=1,U587=0)),"LFS")</f>
        <v>NFS</v>
      </c>
      <c r="W587" cm="1">
        <f t="array" ref="W587">_xlfn.IFS(V587="SFS_BA",1,V587="SFS_AA",2,V587="NFS",3,V587="LFS",4)</f>
        <v>3</v>
      </c>
      <c r="Y587" s="1"/>
    </row>
    <row r="588" spans="1:25" x14ac:dyDescent="0.45">
      <c r="A588">
        <v>742</v>
      </c>
      <c r="B588">
        <v>38</v>
      </c>
      <c r="C588" t="s">
        <v>23</v>
      </c>
      <c r="D588">
        <v>28</v>
      </c>
      <c r="E588">
        <v>1</v>
      </c>
      <c r="F588" t="s">
        <v>24</v>
      </c>
      <c r="G588" t="s">
        <v>22</v>
      </c>
      <c r="H588">
        <v>6067.13</v>
      </c>
      <c r="I588" t="str" cm="1">
        <f t="array" ref="I588">_xlfn.IFS(D588&lt;18.5,"Underweight",AND(D588&gt;=18.5,D588&lt;=24.9),"Normal weight",AND(D588&gt;=25,D588&lt;=29.9),"Overweight",D588&gt;=30,"Obese")</f>
        <v>Overweight</v>
      </c>
      <c r="J588" cm="1">
        <f t="array" ref="J588">_xlfn.IFS(I588="Underweight",1,I588="Normal weight",2,I588="Overweight",3,I588="Obese",4)</f>
        <v>3</v>
      </c>
      <c r="K588" t="str" cm="1">
        <f t="array" ref="K588">_xlfn.IFS(E588=0,"Small Family Size",AND(E588&gt;=1,E588&lt;=2),"Normal Family Size",E588&gt;=3,"Large Family Size")</f>
        <v>Normal Family Size</v>
      </c>
      <c r="L588" cm="1">
        <f t="array" ref="L588">_xlfn.IFS(K588="Small Family Size",1,K588="Normal Family Size",2,K588="Large Family Size",3)</f>
        <v>2</v>
      </c>
      <c r="M588" cm="1">
        <f t="array" ref="M588">_xlfn.IFS(G588="southwest",1,G588="northwest",2,G588="southeast",3,G588="northeast",4)</f>
        <v>4</v>
      </c>
      <c r="N588" t="str" cm="1">
        <f t="array" ref="N588">_xlfn.IFS(AND(E589&gt;=0,E589&lt;=2),"Normal Family Size",E589&gt;=3,"Large Family Size")</f>
        <v>Normal Family Size</v>
      </c>
      <c r="P588" t="str" cm="1">
        <f t="array" ref="P588">_xlfn.IFS(AND(E588=0,C588="female"),"Small Family Size Female",AND(E588=0,C588="male"),"Small Family Size Male",AND(E588&gt;=1,E588&lt;=2),"Normal Family Size",E588&gt;=3,"Large Family Size")</f>
        <v>Normal Family Size</v>
      </c>
      <c r="Q588" cm="1">
        <f t="array" ref="Q588">_xlfn.IFS(P588="Small Family Size Female",1,P588="Small Family Size Male",2,P588="Normal Family Size",3,P588="Large Family Size",4)</f>
        <v>3</v>
      </c>
      <c r="R588" t="str" cm="1">
        <f t="array" ref="R588">_xlfn.IFS(AND(E588=0,F588="yes"),"Small Family Size smoker",AND(E588=0,F588="no"),"Small Family Size non-smoker",AND(E588&gt;=1,E588&lt;=2),"Normal Family Size",E588&gt;=3,"Large Family Size")</f>
        <v>Normal Family Size</v>
      </c>
      <c r="S588" cm="1">
        <f t="array" ref="S588">_xlfn.IFS(R588="Small Family Size smoker",1,R588="Small Family Size non-smoker",2,R588="Normal Family Size",3,R588="Large Family Size",4)</f>
        <v>3</v>
      </c>
      <c r="T588" s="1" t="str">
        <f t="shared" si="18"/>
        <v>Below Average</v>
      </c>
      <c r="U588" s="2">
        <f t="shared" si="19"/>
        <v>0</v>
      </c>
      <c r="V588" t="str" cm="1">
        <f t="array" ref="V588">_xlfn.IFS(AND(K588="Small Family Size",U588=1),"SFS_AA",AND(K588="Small Family Size",U588=0),"SFS_BA",AND(K588="Normal Family Size",OR(U588=1,U588=0)),"NFS",AND(K588="Large Family Size",OR(U588=1,U588=0)),"LFS")</f>
        <v>NFS</v>
      </c>
      <c r="W588" cm="1">
        <f t="array" ref="W588">_xlfn.IFS(V588="SFS_BA",1,V588="SFS_AA",2,V588="NFS",3,V588="LFS",4)</f>
        <v>3</v>
      </c>
      <c r="Y588" s="1"/>
    </row>
    <row r="589" spans="1:25" x14ac:dyDescent="0.45">
      <c r="A589">
        <v>740</v>
      </c>
      <c r="B589">
        <v>59</v>
      </c>
      <c r="C589" t="s">
        <v>23</v>
      </c>
      <c r="D589">
        <v>29.7</v>
      </c>
      <c r="E589">
        <v>2</v>
      </c>
      <c r="F589" t="s">
        <v>24</v>
      </c>
      <c r="G589" t="s">
        <v>21</v>
      </c>
      <c r="H589">
        <v>12925.89</v>
      </c>
      <c r="I589" t="str" cm="1">
        <f t="array" ref="I589">_xlfn.IFS(D589&lt;18.5,"Underweight",AND(D589&gt;=18.5,D589&lt;=24.9),"Normal weight",AND(D589&gt;=25,D589&lt;=29.9),"Overweight",D589&gt;=30,"Obese")</f>
        <v>Overweight</v>
      </c>
      <c r="J589" cm="1">
        <f t="array" ref="J589">_xlfn.IFS(I589="Underweight",1,I589="Normal weight",2,I589="Overweight",3,I589="Obese",4)</f>
        <v>3</v>
      </c>
      <c r="K589" t="str" cm="1">
        <f t="array" ref="K589">_xlfn.IFS(E589=0,"Small Family Size",AND(E589&gt;=1,E589&lt;=2),"Normal Family Size",E589&gt;=3,"Large Family Size")</f>
        <v>Normal Family Size</v>
      </c>
      <c r="L589" cm="1">
        <f t="array" ref="L589">_xlfn.IFS(K589="Small Family Size",1,K589="Normal Family Size",2,K589="Large Family Size",3)</f>
        <v>2</v>
      </c>
      <c r="M589" cm="1">
        <f t="array" ref="M589">_xlfn.IFS(G589="southwest",1,G589="northwest",2,G589="southeast",3,G589="northeast",4)</f>
        <v>3</v>
      </c>
      <c r="N589" t="str" cm="1">
        <f t="array" ref="N589">_xlfn.IFS(AND(E590&gt;=0,E590&lt;=2),"Normal Family Size",E590&gt;=3,"Large Family Size")</f>
        <v>Normal Family Size</v>
      </c>
      <c r="P589" t="str" cm="1">
        <f t="array" ref="P589">_xlfn.IFS(AND(E589=0,C589="female"),"Small Family Size Female",AND(E589=0,C589="male"),"Small Family Size Male",AND(E589&gt;=1,E589&lt;=2),"Normal Family Size",E589&gt;=3,"Large Family Size")</f>
        <v>Normal Family Size</v>
      </c>
      <c r="Q589" cm="1">
        <f t="array" ref="Q589">_xlfn.IFS(P589="Small Family Size Female",1,P589="Small Family Size Male",2,P589="Normal Family Size",3,P589="Large Family Size",4)</f>
        <v>3</v>
      </c>
      <c r="R589" t="str" cm="1">
        <f t="array" ref="R589">_xlfn.IFS(AND(E589=0,F589="yes"),"Small Family Size smoker",AND(E589=0,F589="no"),"Small Family Size non-smoker",AND(E589&gt;=1,E589&lt;=2),"Normal Family Size",E589&gt;=3,"Large Family Size")</f>
        <v>Normal Family Size</v>
      </c>
      <c r="S589" cm="1">
        <f t="array" ref="S589">_xlfn.IFS(R589="Small Family Size smoker",1,R589="Small Family Size non-smoker",2,R589="Normal Family Size",3,R589="Large Family Size",4)</f>
        <v>3</v>
      </c>
      <c r="T589" s="1" t="str">
        <f t="shared" si="18"/>
        <v>Above Average</v>
      </c>
      <c r="U589" s="2">
        <f t="shared" si="19"/>
        <v>1</v>
      </c>
      <c r="V589" t="str" cm="1">
        <f t="array" ref="V589">_xlfn.IFS(AND(K589="Small Family Size",U589=1),"SFS_AA",AND(K589="Small Family Size",U589=0),"SFS_BA",AND(K589="Normal Family Size",OR(U589=1,U589=0)),"NFS",AND(K589="Large Family Size",OR(U589=1,U589=0)),"LFS")</f>
        <v>NFS</v>
      </c>
      <c r="W589" cm="1">
        <f t="array" ref="W589">_xlfn.IFS(V589="SFS_BA",1,V589="SFS_AA",2,V589="NFS",3,V589="LFS",4)</f>
        <v>3</v>
      </c>
      <c r="Y589" s="1"/>
    </row>
    <row r="590" spans="1:25" x14ac:dyDescent="0.45">
      <c r="A590">
        <v>738</v>
      </c>
      <c r="B590">
        <v>46</v>
      </c>
      <c r="C590" t="s">
        <v>23</v>
      </c>
      <c r="D590">
        <v>39.4</v>
      </c>
      <c r="E590">
        <v>1</v>
      </c>
      <c r="F590" t="s">
        <v>24</v>
      </c>
      <c r="G590" t="s">
        <v>22</v>
      </c>
      <c r="H590">
        <v>8342.91</v>
      </c>
      <c r="I590" t="str" cm="1">
        <f t="array" ref="I590">_xlfn.IFS(D590&lt;18.5,"Underweight",AND(D590&gt;=18.5,D590&lt;=24.9),"Normal weight",AND(D590&gt;=25,D590&lt;=29.9),"Overweight",D590&gt;=30,"Obese")</f>
        <v>Obese</v>
      </c>
      <c r="J590" cm="1">
        <f t="array" ref="J590">_xlfn.IFS(I590="Underweight",1,I590="Normal weight",2,I590="Overweight",3,I590="Obese",4)</f>
        <v>4</v>
      </c>
      <c r="K590" t="str" cm="1">
        <f t="array" ref="K590">_xlfn.IFS(E590=0,"Small Family Size",AND(E590&gt;=1,E590&lt;=2),"Normal Family Size",E590&gt;=3,"Large Family Size")</f>
        <v>Normal Family Size</v>
      </c>
      <c r="L590" cm="1">
        <f t="array" ref="L590">_xlfn.IFS(K590="Small Family Size",1,K590="Normal Family Size",2,K590="Large Family Size",3)</f>
        <v>2</v>
      </c>
      <c r="M590" cm="1">
        <f t="array" ref="M590">_xlfn.IFS(G590="southwest",1,G590="northwest",2,G590="southeast",3,G590="northeast",4)</f>
        <v>4</v>
      </c>
      <c r="N590" t="str" cm="1">
        <f t="array" ref="N590">_xlfn.IFS(AND(E591&gt;=0,E591&lt;=2),"Normal Family Size",E591&gt;=3,"Large Family Size")</f>
        <v>Normal Family Size</v>
      </c>
      <c r="P590" t="str" cm="1">
        <f t="array" ref="P590">_xlfn.IFS(AND(E590=0,C590="female"),"Small Family Size Female",AND(E590=0,C590="male"),"Small Family Size Male",AND(E590&gt;=1,E590&lt;=2),"Normal Family Size",E590&gt;=3,"Large Family Size")</f>
        <v>Normal Family Size</v>
      </c>
      <c r="Q590" cm="1">
        <f t="array" ref="Q590">_xlfn.IFS(P590="Small Family Size Female",1,P590="Small Family Size Male",2,P590="Normal Family Size",3,P590="Large Family Size",4)</f>
        <v>3</v>
      </c>
      <c r="R590" t="str" cm="1">
        <f t="array" ref="R590">_xlfn.IFS(AND(E590=0,F590="yes"),"Small Family Size smoker",AND(E590=0,F590="no"),"Small Family Size non-smoker",AND(E590&gt;=1,E590&lt;=2),"Normal Family Size",E590&gt;=3,"Large Family Size")</f>
        <v>Normal Family Size</v>
      </c>
      <c r="S590" cm="1">
        <f t="array" ref="S590">_xlfn.IFS(R590="Small Family Size smoker",1,R590="Small Family Size non-smoker",2,R590="Normal Family Size",3,R590="Large Family Size",4)</f>
        <v>3</v>
      </c>
      <c r="T590" s="1" t="str">
        <f t="shared" si="18"/>
        <v>Above Average</v>
      </c>
      <c r="U590" s="2">
        <f t="shared" si="19"/>
        <v>1</v>
      </c>
      <c r="V590" t="str" cm="1">
        <f t="array" ref="V590">_xlfn.IFS(AND(K590="Small Family Size",U590=1),"SFS_AA",AND(K590="Small Family Size",U590=0),"SFS_BA",AND(K590="Normal Family Size",OR(U590=1,U590=0)),"NFS",AND(K590="Large Family Size",OR(U590=1,U590=0)),"LFS")</f>
        <v>NFS</v>
      </c>
      <c r="W590" cm="1">
        <f t="array" ref="W590">_xlfn.IFS(V590="SFS_BA",1,V590="SFS_AA",2,V590="NFS",3,V590="LFS",4)</f>
        <v>3</v>
      </c>
      <c r="Y590" s="1"/>
    </row>
    <row r="591" spans="1:25" x14ac:dyDescent="0.45">
      <c r="A591">
        <v>736</v>
      </c>
      <c r="B591">
        <v>45</v>
      </c>
      <c r="C591" t="s">
        <v>23</v>
      </c>
      <c r="D591">
        <v>30.5</v>
      </c>
      <c r="E591">
        <v>2</v>
      </c>
      <c r="F591" t="s">
        <v>24</v>
      </c>
      <c r="G591" t="s">
        <v>20</v>
      </c>
      <c r="H591">
        <v>8413.4599999999991</v>
      </c>
      <c r="I591" t="str" cm="1">
        <f t="array" ref="I591">_xlfn.IFS(D591&lt;18.5,"Underweight",AND(D591&gt;=18.5,D591&lt;=24.9),"Normal weight",AND(D591&gt;=25,D591&lt;=29.9),"Overweight",D591&gt;=30,"Obese")</f>
        <v>Obese</v>
      </c>
      <c r="J591" cm="1">
        <f t="array" ref="J591">_xlfn.IFS(I591="Underweight",1,I591="Normal weight",2,I591="Overweight",3,I591="Obese",4)</f>
        <v>4</v>
      </c>
      <c r="K591" t="str" cm="1">
        <f t="array" ref="K591">_xlfn.IFS(E591=0,"Small Family Size",AND(E591&gt;=1,E591&lt;=2),"Normal Family Size",E591&gt;=3,"Large Family Size")</f>
        <v>Normal Family Size</v>
      </c>
      <c r="L591" cm="1">
        <f t="array" ref="L591">_xlfn.IFS(K591="Small Family Size",1,K591="Normal Family Size",2,K591="Large Family Size",3)</f>
        <v>2</v>
      </c>
      <c r="M591" cm="1">
        <f t="array" ref="M591">_xlfn.IFS(G591="southwest",1,G591="northwest",2,G591="southeast",3,G591="northeast",4)</f>
        <v>2</v>
      </c>
      <c r="N591" t="str" cm="1">
        <f t="array" ref="N591">_xlfn.IFS(AND(E592&gt;=0,E592&lt;=2),"Normal Family Size",E592&gt;=3,"Large Family Size")</f>
        <v>Normal Family Size</v>
      </c>
      <c r="P591" t="str" cm="1">
        <f t="array" ref="P591">_xlfn.IFS(AND(E591=0,C591="female"),"Small Family Size Female",AND(E591=0,C591="male"),"Small Family Size Male",AND(E591&gt;=1,E591&lt;=2),"Normal Family Size",E591&gt;=3,"Large Family Size")</f>
        <v>Normal Family Size</v>
      </c>
      <c r="Q591" cm="1">
        <f t="array" ref="Q591">_xlfn.IFS(P591="Small Family Size Female",1,P591="Small Family Size Male",2,P591="Normal Family Size",3,P591="Large Family Size",4)</f>
        <v>3</v>
      </c>
      <c r="R591" t="str" cm="1">
        <f t="array" ref="R591">_xlfn.IFS(AND(E591=0,F591="yes"),"Small Family Size smoker",AND(E591=0,F591="no"),"Small Family Size non-smoker",AND(E591&gt;=1,E591&lt;=2),"Normal Family Size",E591&gt;=3,"Large Family Size")</f>
        <v>Normal Family Size</v>
      </c>
      <c r="S591" cm="1">
        <f t="array" ref="S591">_xlfn.IFS(R591="Small Family Size smoker",1,R591="Small Family Size non-smoker",2,R591="Normal Family Size",3,R591="Large Family Size",4)</f>
        <v>3</v>
      </c>
      <c r="T591" s="1" t="str">
        <f t="shared" si="18"/>
        <v>Above Average</v>
      </c>
      <c r="U591" s="2">
        <f t="shared" si="19"/>
        <v>1</v>
      </c>
      <c r="V591" t="str" cm="1">
        <f t="array" ref="V591">_xlfn.IFS(AND(K591="Small Family Size",U591=1),"SFS_AA",AND(K591="Small Family Size",U591=0),"SFS_BA",AND(K591="Normal Family Size",OR(U591=1,U591=0)),"NFS",AND(K591="Large Family Size",OR(U591=1,U591=0)),"LFS")</f>
        <v>NFS</v>
      </c>
      <c r="W591" cm="1">
        <f t="array" ref="W591">_xlfn.IFS(V591="SFS_BA",1,V591="SFS_AA",2,V591="NFS",3,V591="LFS",4)</f>
        <v>3</v>
      </c>
      <c r="Y591" s="1"/>
    </row>
    <row r="592" spans="1:25" x14ac:dyDescent="0.45">
      <c r="A592">
        <v>731</v>
      </c>
      <c r="B592">
        <v>56</v>
      </c>
      <c r="C592" t="s">
        <v>23</v>
      </c>
      <c r="D592">
        <v>32.1</v>
      </c>
      <c r="E592">
        <v>1</v>
      </c>
      <c r="F592" t="s">
        <v>24</v>
      </c>
      <c r="G592" t="s">
        <v>22</v>
      </c>
      <c r="H592">
        <v>11763</v>
      </c>
      <c r="I592" t="str" cm="1">
        <f t="array" ref="I592">_xlfn.IFS(D592&lt;18.5,"Underweight",AND(D592&gt;=18.5,D592&lt;=24.9),"Normal weight",AND(D592&gt;=25,D592&lt;=29.9),"Overweight",D592&gt;=30,"Obese")</f>
        <v>Obese</v>
      </c>
      <c r="J592" cm="1">
        <f t="array" ref="J592">_xlfn.IFS(I592="Underweight",1,I592="Normal weight",2,I592="Overweight",3,I592="Obese",4)</f>
        <v>4</v>
      </c>
      <c r="K592" t="str" cm="1">
        <f t="array" ref="K592">_xlfn.IFS(E592=0,"Small Family Size",AND(E592&gt;=1,E592&lt;=2),"Normal Family Size",E592&gt;=3,"Large Family Size")</f>
        <v>Normal Family Size</v>
      </c>
      <c r="L592" cm="1">
        <f t="array" ref="L592">_xlfn.IFS(K592="Small Family Size",1,K592="Normal Family Size",2,K592="Large Family Size",3)</f>
        <v>2</v>
      </c>
      <c r="M592" cm="1">
        <f t="array" ref="M592">_xlfn.IFS(G592="southwest",1,G592="northwest",2,G592="southeast",3,G592="northeast",4)</f>
        <v>4</v>
      </c>
      <c r="N592" t="str" cm="1">
        <f t="array" ref="N592">_xlfn.IFS(AND(E593&gt;=0,E593&lt;=2),"Normal Family Size",E593&gt;=3,"Large Family Size")</f>
        <v>Normal Family Size</v>
      </c>
      <c r="P592" t="str" cm="1">
        <f t="array" ref="P592">_xlfn.IFS(AND(E592=0,C592="female"),"Small Family Size Female",AND(E592=0,C592="male"),"Small Family Size Male",AND(E592&gt;=1,E592&lt;=2),"Normal Family Size",E592&gt;=3,"Large Family Size")</f>
        <v>Normal Family Size</v>
      </c>
      <c r="Q592" cm="1">
        <f t="array" ref="Q592">_xlfn.IFS(P592="Small Family Size Female",1,P592="Small Family Size Male",2,P592="Normal Family Size",3,P592="Large Family Size",4)</f>
        <v>3</v>
      </c>
      <c r="R592" t="str" cm="1">
        <f t="array" ref="R592">_xlfn.IFS(AND(E592=0,F592="yes"),"Small Family Size smoker",AND(E592=0,F592="no"),"Small Family Size non-smoker",AND(E592&gt;=1,E592&lt;=2),"Normal Family Size",E592&gt;=3,"Large Family Size")</f>
        <v>Normal Family Size</v>
      </c>
      <c r="S592" cm="1">
        <f t="array" ref="S592">_xlfn.IFS(R592="Small Family Size smoker",1,R592="Small Family Size non-smoker",2,R592="Normal Family Size",3,R592="Large Family Size",4)</f>
        <v>3</v>
      </c>
      <c r="T592" s="1" t="str">
        <f t="shared" si="18"/>
        <v>Above Average</v>
      </c>
      <c r="U592" s="2">
        <f t="shared" si="19"/>
        <v>1</v>
      </c>
      <c r="V592" t="str" cm="1">
        <f t="array" ref="V592">_xlfn.IFS(AND(K592="Small Family Size",U592=1),"SFS_AA",AND(K592="Small Family Size",U592=0),"SFS_BA",AND(K592="Normal Family Size",OR(U592=1,U592=0)),"NFS",AND(K592="Large Family Size",OR(U592=1,U592=0)),"LFS")</f>
        <v>NFS</v>
      </c>
      <c r="W592" cm="1">
        <f t="array" ref="W592">_xlfn.IFS(V592="SFS_BA",1,V592="SFS_AA",2,V592="NFS",3,V592="LFS",4)</f>
        <v>3</v>
      </c>
      <c r="Y592" s="1"/>
    </row>
    <row r="593" spans="1:25" x14ac:dyDescent="0.45">
      <c r="A593">
        <v>730</v>
      </c>
      <c r="B593">
        <v>21</v>
      </c>
      <c r="C593" t="s">
        <v>23</v>
      </c>
      <c r="D593">
        <v>23.8</v>
      </c>
      <c r="E593">
        <v>2</v>
      </c>
      <c r="F593" t="s">
        <v>24</v>
      </c>
      <c r="G593" t="s">
        <v>20</v>
      </c>
      <c r="H593">
        <v>3077.1</v>
      </c>
      <c r="I593" t="str" cm="1">
        <f t="array" ref="I593">_xlfn.IFS(D593&lt;18.5,"Underweight",AND(D593&gt;=18.5,D593&lt;=24.9),"Normal weight",AND(D593&gt;=25,D593&lt;=29.9),"Overweight",D593&gt;=30,"Obese")</f>
        <v>Normal weight</v>
      </c>
      <c r="J593" cm="1">
        <f t="array" ref="J593">_xlfn.IFS(I593="Underweight",1,I593="Normal weight",2,I593="Overweight",3,I593="Obese",4)</f>
        <v>2</v>
      </c>
      <c r="K593" t="str" cm="1">
        <f t="array" ref="K593">_xlfn.IFS(E593=0,"Small Family Size",AND(E593&gt;=1,E593&lt;=2),"Normal Family Size",E593&gt;=3,"Large Family Size")</f>
        <v>Normal Family Size</v>
      </c>
      <c r="L593" cm="1">
        <f t="array" ref="L593">_xlfn.IFS(K593="Small Family Size",1,K593="Normal Family Size",2,K593="Large Family Size",3)</f>
        <v>2</v>
      </c>
      <c r="M593" cm="1">
        <f t="array" ref="M593">_xlfn.IFS(G593="southwest",1,G593="northwest",2,G593="southeast",3,G593="northeast",4)</f>
        <v>2</v>
      </c>
      <c r="N593" t="str" cm="1">
        <f t="array" ref="N593">_xlfn.IFS(AND(E594&gt;=0,E594&lt;=2),"Normal Family Size",E594&gt;=3,"Large Family Size")</f>
        <v>Normal Family Size</v>
      </c>
      <c r="P593" t="str" cm="1">
        <f t="array" ref="P593">_xlfn.IFS(AND(E593=0,C593="female"),"Small Family Size Female",AND(E593=0,C593="male"),"Small Family Size Male",AND(E593&gt;=1,E593&lt;=2),"Normal Family Size",E593&gt;=3,"Large Family Size")</f>
        <v>Normal Family Size</v>
      </c>
      <c r="Q593" cm="1">
        <f t="array" ref="Q593">_xlfn.IFS(P593="Small Family Size Female",1,P593="Small Family Size Male",2,P593="Normal Family Size",3,P593="Large Family Size",4)</f>
        <v>3</v>
      </c>
      <c r="R593" t="str" cm="1">
        <f t="array" ref="R593">_xlfn.IFS(AND(E593=0,F593="yes"),"Small Family Size smoker",AND(E593=0,F593="no"),"Small Family Size non-smoker",AND(E593&gt;=1,E593&lt;=2),"Normal Family Size",E593&gt;=3,"Large Family Size")</f>
        <v>Normal Family Size</v>
      </c>
      <c r="S593" cm="1">
        <f t="array" ref="S593">_xlfn.IFS(R593="Small Family Size smoker",1,R593="Small Family Size non-smoker",2,R593="Normal Family Size",3,R593="Large Family Size",4)</f>
        <v>3</v>
      </c>
      <c r="T593" s="1" t="str">
        <f t="shared" si="18"/>
        <v>Below Average</v>
      </c>
      <c r="U593" s="2">
        <f t="shared" si="19"/>
        <v>0</v>
      </c>
      <c r="V593" t="str" cm="1">
        <f t="array" ref="V593">_xlfn.IFS(AND(K593="Small Family Size",U593=1),"SFS_AA",AND(K593="Small Family Size",U593=0),"SFS_BA",AND(K593="Normal Family Size",OR(U593=1,U593=0)),"NFS",AND(K593="Large Family Size",OR(U593=1,U593=0)),"LFS")</f>
        <v>NFS</v>
      </c>
      <c r="W593" cm="1">
        <f t="array" ref="W593">_xlfn.IFS(V593="SFS_BA",1,V593="SFS_AA",2,V593="NFS",3,V593="LFS",4)</f>
        <v>3</v>
      </c>
      <c r="Y593" s="1"/>
    </row>
    <row r="594" spans="1:25" x14ac:dyDescent="0.45">
      <c r="A594">
        <v>729</v>
      </c>
      <c r="B594">
        <v>22</v>
      </c>
      <c r="C594" t="s">
        <v>23</v>
      </c>
      <c r="D594">
        <v>31.4</v>
      </c>
      <c r="E594">
        <v>1</v>
      </c>
      <c r="F594" t="s">
        <v>24</v>
      </c>
      <c r="G594" t="s">
        <v>20</v>
      </c>
      <c r="H594">
        <v>2643.27</v>
      </c>
      <c r="I594" t="str" cm="1">
        <f t="array" ref="I594">_xlfn.IFS(D594&lt;18.5,"Underweight",AND(D594&gt;=18.5,D594&lt;=24.9),"Normal weight",AND(D594&gt;=25,D594&lt;=29.9),"Overweight",D594&gt;=30,"Obese")</f>
        <v>Obese</v>
      </c>
      <c r="J594" cm="1">
        <f t="array" ref="J594">_xlfn.IFS(I594="Underweight",1,I594="Normal weight",2,I594="Overweight",3,I594="Obese",4)</f>
        <v>4</v>
      </c>
      <c r="K594" t="str" cm="1">
        <f t="array" ref="K594">_xlfn.IFS(E594=0,"Small Family Size",AND(E594&gt;=1,E594&lt;=2),"Normal Family Size",E594&gt;=3,"Large Family Size")</f>
        <v>Normal Family Size</v>
      </c>
      <c r="L594" cm="1">
        <f t="array" ref="L594">_xlfn.IFS(K594="Small Family Size",1,K594="Normal Family Size",2,K594="Large Family Size",3)</f>
        <v>2</v>
      </c>
      <c r="M594" cm="1">
        <f t="array" ref="M594">_xlfn.IFS(G594="southwest",1,G594="northwest",2,G594="southeast",3,G594="northeast",4)</f>
        <v>2</v>
      </c>
      <c r="N594" t="str" cm="1">
        <f t="array" ref="N594">_xlfn.IFS(AND(E595&gt;=0,E595&lt;=2),"Normal Family Size",E595&gt;=3,"Large Family Size")</f>
        <v>Normal Family Size</v>
      </c>
      <c r="P594" t="str" cm="1">
        <f t="array" ref="P594">_xlfn.IFS(AND(E594=0,C594="female"),"Small Family Size Female",AND(E594=0,C594="male"),"Small Family Size Male",AND(E594&gt;=1,E594&lt;=2),"Normal Family Size",E594&gt;=3,"Large Family Size")</f>
        <v>Normal Family Size</v>
      </c>
      <c r="Q594" cm="1">
        <f t="array" ref="Q594">_xlfn.IFS(P594="Small Family Size Female",1,P594="Small Family Size Male",2,P594="Normal Family Size",3,P594="Large Family Size",4)</f>
        <v>3</v>
      </c>
      <c r="R594" t="str" cm="1">
        <f t="array" ref="R594">_xlfn.IFS(AND(E594=0,F594="yes"),"Small Family Size smoker",AND(E594=0,F594="no"),"Small Family Size non-smoker",AND(E594&gt;=1,E594&lt;=2),"Normal Family Size",E594&gt;=3,"Large Family Size")</f>
        <v>Normal Family Size</v>
      </c>
      <c r="S594" cm="1">
        <f t="array" ref="S594">_xlfn.IFS(R594="Small Family Size smoker",1,R594="Small Family Size non-smoker",2,R594="Normal Family Size",3,R594="Large Family Size",4)</f>
        <v>3</v>
      </c>
      <c r="T594" s="1" t="str">
        <f t="shared" si="18"/>
        <v>Below Average</v>
      </c>
      <c r="U594" s="2">
        <f t="shared" si="19"/>
        <v>0</v>
      </c>
      <c r="V594" t="str" cm="1">
        <f t="array" ref="V594">_xlfn.IFS(AND(K594="Small Family Size",U594=1),"SFS_AA",AND(K594="Small Family Size",U594=0),"SFS_BA",AND(K594="Normal Family Size",OR(U594=1,U594=0)),"NFS",AND(K594="Large Family Size",OR(U594=1,U594=0)),"LFS")</f>
        <v>NFS</v>
      </c>
      <c r="W594" cm="1">
        <f t="array" ref="W594">_xlfn.IFS(V594="SFS_BA",1,V594="SFS_AA",2,V594="NFS",3,V594="LFS",4)</f>
        <v>3</v>
      </c>
      <c r="Y594" s="1"/>
    </row>
    <row r="595" spans="1:25" x14ac:dyDescent="0.45">
      <c r="A595">
        <v>726</v>
      </c>
      <c r="B595">
        <v>45</v>
      </c>
      <c r="C595" t="s">
        <v>23</v>
      </c>
      <c r="D595">
        <v>28.7</v>
      </c>
      <c r="E595">
        <v>2</v>
      </c>
      <c r="F595" t="s">
        <v>24</v>
      </c>
      <c r="G595" t="s">
        <v>19</v>
      </c>
      <c r="H595">
        <v>8027.97</v>
      </c>
      <c r="I595" t="str" cm="1">
        <f t="array" ref="I595">_xlfn.IFS(D595&lt;18.5,"Underweight",AND(D595&gt;=18.5,D595&lt;=24.9),"Normal weight",AND(D595&gt;=25,D595&lt;=29.9),"Overweight",D595&gt;=30,"Obese")</f>
        <v>Overweight</v>
      </c>
      <c r="J595" cm="1">
        <f t="array" ref="J595">_xlfn.IFS(I595="Underweight",1,I595="Normal weight",2,I595="Overweight",3,I595="Obese",4)</f>
        <v>3</v>
      </c>
      <c r="K595" t="str" cm="1">
        <f t="array" ref="K595">_xlfn.IFS(E595=0,"Small Family Size",AND(E595&gt;=1,E595&lt;=2),"Normal Family Size",E595&gt;=3,"Large Family Size")</f>
        <v>Normal Family Size</v>
      </c>
      <c r="L595" cm="1">
        <f t="array" ref="L595">_xlfn.IFS(K595="Small Family Size",1,K595="Normal Family Size",2,K595="Large Family Size",3)</f>
        <v>2</v>
      </c>
      <c r="M595" cm="1">
        <f t="array" ref="M595">_xlfn.IFS(G595="southwest",1,G595="northwest",2,G595="southeast",3,G595="northeast",4)</f>
        <v>1</v>
      </c>
      <c r="N595" t="str" cm="1">
        <f t="array" ref="N595">_xlfn.IFS(AND(E596&gt;=0,E596&lt;=2),"Normal Family Size",E596&gt;=3,"Large Family Size")</f>
        <v>Normal Family Size</v>
      </c>
      <c r="P595" t="str" cm="1">
        <f t="array" ref="P595">_xlfn.IFS(AND(E595=0,C595="female"),"Small Family Size Female",AND(E595=0,C595="male"),"Small Family Size Male",AND(E595&gt;=1,E595&lt;=2),"Normal Family Size",E595&gt;=3,"Large Family Size")</f>
        <v>Normal Family Size</v>
      </c>
      <c r="Q595" cm="1">
        <f t="array" ref="Q595">_xlfn.IFS(P595="Small Family Size Female",1,P595="Small Family Size Male",2,P595="Normal Family Size",3,P595="Large Family Size",4)</f>
        <v>3</v>
      </c>
      <c r="R595" t="str" cm="1">
        <f t="array" ref="R595">_xlfn.IFS(AND(E595=0,F595="yes"),"Small Family Size smoker",AND(E595=0,F595="no"),"Small Family Size non-smoker",AND(E595&gt;=1,E595&lt;=2),"Normal Family Size",E595&gt;=3,"Large Family Size")</f>
        <v>Normal Family Size</v>
      </c>
      <c r="S595" cm="1">
        <f t="array" ref="S595">_xlfn.IFS(R595="Small Family Size smoker",1,R595="Small Family Size non-smoker",2,R595="Normal Family Size",3,R595="Large Family Size",4)</f>
        <v>3</v>
      </c>
      <c r="T595" s="1" t="str">
        <f t="shared" si="18"/>
        <v>Above Average</v>
      </c>
      <c r="U595" s="2">
        <f t="shared" si="19"/>
        <v>1</v>
      </c>
      <c r="V595" t="str" cm="1">
        <f t="array" ref="V595">_xlfn.IFS(AND(K595="Small Family Size",U595=1),"SFS_AA",AND(K595="Small Family Size",U595=0),"SFS_BA",AND(K595="Normal Family Size",OR(U595=1,U595=0)),"NFS",AND(K595="Large Family Size",OR(U595=1,U595=0)),"LFS")</f>
        <v>NFS</v>
      </c>
      <c r="W595" cm="1">
        <f t="array" ref="W595">_xlfn.IFS(V595="SFS_BA",1,V595="SFS_AA",2,V595="NFS",3,V595="LFS",4)</f>
        <v>3</v>
      </c>
      <c r="Y595" s="1"/>
    </row>
    <row r="596" spans="1:25" x14ac:dyDescent="0.45">
      <c r="A596">
        <v>723</v>
      </c>
      <c r="B596">
        <v>53</v>
      </c>
      <c r="C596" t="s">
        <v>23</v>
      </c>
      <c r="D596">
        <v>31.2</v>
      </c>
      <c r="E596">
        <v>1</v>
      </c>
      <c r="F596" t="s">
        <v>24</v>
      </c>
      <c r="G596" t="s">
        <v>20</v>
      </c>
      <c r="H596">
        <v>10461.98</v>
      </c>
      <c r="I596" t="str" cm="1">
        <f t="array" ref="I596">_xlfn.IFS(D596&lt;18.5,"Underweight",AND(D596&gt;=18.5,D596&lt;=24.9),"Normal weight",AND(D596&gt;=25,D596&lt;=29.9),"Overweight",D596&gt;=30,"Obese")</f>
        <v>Obese</v>
      </c>
      <c r="J596" cm="1">
        <f t="array" ref="J596">_xlfn.IFS(I596="Underweight",1,I596="Normal weight",2,I596="Overweight",3,I596="Obese",4)</f>
        <v>4</v>
      </c>
      <c r="K596" t="str" cm="1">
        <f t="array" ref="K596">_xlfn.IFS(E596=0,"Small Family Size",AND(E596&gt;=1,E596&lt;=2),"Normal Family Size",E596&gt;=3,"Large Family Size")</f>
        <v>Normal Family Size</v>
      </c>
      <c r="L596" cm="1">
        <f t="array" ref="L596">_xlfn.IFS(K596="Small Family Size",1,K596="Normal Family Size",2,K596="Large Family Size",3)</f>
        <v>2</v>
      </c>
      <c r="M596" cm="1">
        <f t="array" ref="M596">_xlfn.IFS(G596="southwest",1,G596="northwest",2,G596="southeast",3,G596="northeast",4)</f>
        <v>2</v>
      </c>
      <c r="N596" t="str" cm="1">
        <f t="array" ref="N596">_xlfn.IFS(AND(E597&gt;=0,E597&lt;=2),"Normal Family Size",E597&gt;=3,"Large Family Size")</f>
        <v>Normal Family Size</v>
      </c>
      <c r="P596" t="str" cm="1">
        <f t="array" ref="P596">_xlfn.IFS(AND(E596=0,C596="female"),"Small Family Size Female",AND(E596=0,C596="male"),"Small Family Size Male",AND(E596&gt;=1,E596&lt;=2),"Normal Family Size",E596&gt;=3,"Large Family Size")</f>
        <v>Normal Family Size</v>
      </c>
      <c r="Q596" cm="1">
        <f t="array" ref="Q596">_xlfn.IFS(P596="Small Family Size Female",1,P596="Small Family Size Male",2,P596="Normal Family Size",3,P596="Large Family Size",4)</f>
        <v>3</v>
      </c>
      <c r="R596" t="str" cm="1">
        <f t="array" ref="R596">_xlfn.IFS(AND(E596=0,F596="yes"),"Small Family Size smoker",AND(E596=0,F596="no"),"Small Family Size non-smoker",AND(E596&gt;=1,E596&lt;=2),"Normal Family Size",E596&gt;=3,"Large Family Size")</f>
        <v>Normal Family Size</v>
      </c>
      <c r="S596" cm="1">
        <f t="array" ref="S596">_xlfn.IFS(R596="Small Family Size smoker",1,R596="Small Family Size non-smoker",2,R596="Normal Family Size",3,R596="Large Family Size",4)</f>
        <v>3</v>
      </c>
      <c r="T596" s="1" t="str">
        <f t="shared" si="18"/>
        <v>Above Average</v>
      </c>
      <c r="U596" s="2">
        <f t="shared" si="19"/>
        <v>1</v>
      </c>
      <c r="V596" t="str" cm="1">
        <f t="array" ref="V596">_xlfn.IFS(AND(K596="Small Family Size",U596=1),"SFS_AA",AND(K596="Small Family Size",U596=0),"SFS_BA",AND(K596="Normal Family Size",OR(U596=1,U596=0)),"NFS",AND(K596="Large Family Size",OR(U596=1,U596=0)),"LFS")</f>
        <v>NFS</v>
      </c>
      <c r="W596" cm="1">
        <f t="array" ref="W596">_xlfn.IFS(V596="SFS_BA",1,V596="SFS_AA",2,V596="NFS",3,V596="LFS",4)</f>
        <v>3</v>
      </c>
      <c r="Y596" s="1"/>
    </row>
    <row r="597" spans="1:25" x14ac:dyDescent="0.45">
      <c r="A597">
        <v>720</v>
      </c>
      <c r="B597">
        <v>49</v>
      </c>
      <c r="C597" t="s">
        <v>23</v>
      </c>
      <c r="D597">
        <v>37.5</v>
      </c>
      <c r="E597">
        <v>2</v>
      </c>
      <c r="F597" t="s">
        <v>24</v>
      </c>
      <c r="G597" t="s">
        <v>21</v>
      </c>
      <c r="H597">
        <v>9304.7000000000007</v>
      </c>
      <c r="I597" t="str" cm="1">
        <f t="array" ref="I597">_xlfn.IFS(D597&lt;18.5,"Underweight",AND(D597&gt;=18.5,D597&lt;=24.9),"Normal weight",AND(D597&gt;=25,D597&lt;=29.9),"Overweight",D597&gt;=30,"Obese")</f>
        <v>Obese</v>
      </c>
      <c r="J597" cm="1">
        <f t="array" ref="J597">_xlfn.IFS(I597="Underweight",1,I597="Normal weight",2,I597="Overweight",3,I597="Obese",4)</f>
        <v>4</v>
      </c>
      <c r="K597" t="str" cm="1">
        <f t="array" ref="K597">_xlfn.IFS(E597=0,"Small Family Size",AND(E597&gt;=1,E597&lt;=2),"Normal Family Size",E597&gt;=3,"Large Family Size")</f>
        <v>Normal Family Size</v>
      </c>
      <c r="L597" cm="1">
        <f t="array" ref="L597">_xlfn.IFS(K597="Small Family Size",1,K597="Normal Family Size",2,K597="Large Family Size",3)</f>
        <v>2</v>
      </c>
      <c r="M597" cm="1">
        <f t="array" ref="M597">_xlfn.IFS(G597="southwest",1,G597="northwest",2,G597="southeast",3,G597="northeast",4)</f>
        <v>3</v>
      </c>
      <c r="N597" t="str" cm="1">
        <f t="array" ref="N597">_xlfn.IFS(AND(E598&gt;=0,E598&lt;=2),"Normal Family Size",E598&gt;=3,"Large Family Size")</f>
        <v>Normal Family Size</v>
      </c>
      <c r="P597" t="str" cm="1">
        <f t="array" ref="P597">_xlfn.IFS(AND(E597=0,C597="female"),"Small Family Size Female",AND(E597=0,C597="male"),"Small Family Size Male",AND(E597&gt;=1,E597&lt;=2),"Normal Family Size",E597&gt;=3,"Large Family Size")</f>
        <v>Normal Family Size</v>
      </c>
      <c r="Q597" cm="1">
        <f t="array" ref="Q597">_xlfn.IFS(P597="Small Family Size Female",1,P597="Small Family Size Male",2,P597="Normal Family Size",3,P597="Large Family Size",4)</f>
        <v>3</v>
      </c>
      <c r="R597" t="str" cm="1">
        <f t="array" ref="R597">_xlfn.IFS(AND(E597=0,F597="yes"),"Small Family Size smoker",AND(E597=0,F597="no"),"Small Family Size non-smoker",AND(E597&gt;=1,E597&lt;=2),"Normal Family Size",E597&gt;=3,"Large Family Size")</f>
        <v>Normal Family Size</v>
      </c>
      <c r="S597" cm="1">
        <f t="array" ref="S597">_xlfn.IFS(R597="Small Family Size smoker",1,R597="Small Family Size non-smoker",2,R597="Normal Family Size",3,R597="Large Family Size",4)</f>
        <v>3</v>
      </c>
      <c r="T597" s="1" t="str">
        <f t="shared" si="18"/>
        <v>Above Average</v>
      </c>
      <c r="U597" s="2">
        <f t="shared" si="19"/>
        <v>1</v>
      </c>
      <c r="V597" t="str" cm="1">
        <f t="array" ref="V597">_xlfn.IFS(AND(K597="Small Family Size",U597=1),"SFS_AA",AND(K597="Small Family Size",U597=0),"SFS_BA",AND(K597="Normal Family Size",OR(U597=1,U597=0)),"NFS",AND(K597="Large Family Size",OR(U597=1,U597=0)),"LFS")</f>
        <v>NFS</v>
      </c>
      <c r="W597" cm="1">
        <f t="array" ref="W597">_xlfn.IFS(V597="SFS_BA",1,V597="SFS_AA",2,V597="NFS",3,V597="LFS",4)</f>
        <v>3</v>
      </c>
      <c r="Y597" s="1"/>
    </row>
    <row r="598" spans="1:25" x14ac:dyDescent="0.45">
      <c r="A598">
        <v>711</v>
      </c>
      <c r="B598">
        <v>32</v>
      </c>
      <c r="C598" t="s">
        <v>23</v>
      </c>
      <c r="D598">
        <v>46.5</v>
      </c>
      <c r="E598">
        <v>2</v>
      </c>
      <c r="F598" t="s">
        <v>24</v>
      </c>
      <c r="G598" t="s">
        <v>21</v>
      </c>
      <c r="H598">
        <v>4686.3900000000003</v>
      </c>
      <c r="I598" t="str" cm="1">
        <f t="array" ref="I598">_xlfn.IFS(D598&lt;18.5,"Underweight",AND(D598&gt;=18.5,D598&lt;=24.9),"Normal weight",AND(D598&gt;=25,D598&lt;=29.9),"Overweight",D598&gt;=30,"Obese")</f>
        <v>Obese</v>
      </c>
      <c r="J598" cm="1">
        <f t="array" ref="J598">_xlfn.IFS(I598="Underweight",1,I598="Normal weight",2,I598="Overweight",3,I598="Obese",4)</f>
        <v>4</v>
      </c>
      <c r="K598" t="str" cm="1">
        <f t="array" ref="K598">_xlfn.IFS(E598=0,"Small Family Size",AND(E598&gt;=1,E598&lt;=2),"Normal Family Size",E598&gt;=3,"Large Family Size")</f>
        <v>Normal Family Size</v>
      </c>
      <c r="L598" cm="1">
        <f t="array" ref="L598">_xlfn.IFS(K598="Small Family Size",1,K598="Normal Family Size",2,K598="Large Family Size",3)</f>
        <v>2</v>
      </c>
      <c r="M598" cm="1">
        <f t="array" ref="M598">_xlfn.IFS(G598="southwest",1,G598="northwest",2,G598="southeast",3,G598="northeast",4)</f>
        <v>3</v>
      </c>
      <c r="N598" t="str" cm="1">
        <f t="array" ref="N598">_xlfn.IFS(AND(E599&gt;=0,E599&lt;=2),"Normal Family Size",E599&gt;=3,"Large Family Size")</f>
        <v>Normal Family Size</v>
      </c>
      <c r="P598" t="str" cm="1">
        <f t="array" ref="P598">_xlfn.IFS(AND(E598=0,C598="female"),"Small Family Size Female",AND(E598=0,C598="male"),"Small Family Size Male",AND(E598&gt;=1,E598&lt;=2),"Normal Family Size",E598&gt;=3,"Large Family Size")</f>
        <v>Normal Family Size</v>
      </c>
      <c r="Q598" cm="1">
        <f t="array" ref="Q598">_xlfn.IFS(P598="Small Family Size Female",1,P598="Small Family Size Male",2,P598="Normal Family Size",3,P598="Large Family Size",4)</f>
        <v>3</v>
      </c>
      <c r="R598" t="str" cm="1">
        <f t="array" ref="R598">_xlfn.IFS(AND(E598=0,F598="yes"),"Small Family Size smoker",AND(E598=0,F598="no"),"Small Family Size non-smoker",AND(E598&gt;=1,E598&lt;=2),"Normal Family Size",E598&gt;=3,"Large Family Size")</f>
        <v>Normal Family Size</v>
      </c>
      <c r="S598" cm="1">
        <f t="array" ref="S598">_xlfn.IFS(R598="Small Family Size smoker",1,R598="Small Family Size non-smoker",2,R598="Normal Family Size",3,R598="Large Family Size",4)</f>
        <v>3</v>
      </c>
      <c r="T598" s="1" t="str">
        <f t="shared" si="18"/>
        <v>Below Average</v>
      </c>
      <c r="U598" s="2">
        <f t="shared" si="19"/>
        <v>0</v>
      </c>
      <c r="V598" t="str" cm="1">
        <f t="array" ref="V598">_xlfn.IFS(AND(K598="Small Family Size",U598=1),"SFS_AA",AND(K598="Small Family Size",U598=0),"SFS_BA",AND(K598="Normal Family Size",OR(U598=1,U598=0)),"NFS",AND(K598="Large Family Size",OR(U598=1,U598=0)),"LFS")</f>
        <v>NFS</v>
      </c>
      <c r="W598" cm="1">
        <f t="array" ref="W598">_xlfn.IFS(V598="SFS_BA",1,V598="SFS_AA",2,V598="NFS",3,V598="LFS",4)</f>
        <v>3</v>
      </c>
      <c r="Y598" s="1"/>
    </row>
    <row r="599" spans="1:25" x14ac:dyDescent="0.45">
      <c r="A599">
        <v>708</v>
      </c>
      <c r="B599">
        <v>30</v>
      </c>
      <c r="C599" t="s">
        <v>23</v>
      </c>
      <c r="D599">
        <v>24.1</v>
      </c>
      <c r="E599">
        <v>1</v>
      </c>
      <c r="F599" t="s">
        <v>24</v>
      </c>
      <c r="G599" t="s">
        <v>20</v>
      </c>
      <c r="H599">
        <v>4032.24</v>
      </c>
      <c r="I599" t="str" cm="1">
        <f t="array" ref="I599">_xlfn.IFS(D599&lt;18.5,"Underweight",AND(D599&gt;=18.5,D599&lt;=24.9),"Normal weight",AND(D599&gt;=25,D599&lt;=29.9),"Overweight",D599&gt;=30,"Obese")</f>
        <v>Normal weight</v>
      </c>
      <c r="J599" cm="1">
        <f t="array" ref="J599">_xlfn.IFS(I599="Underweight",1,I599="Normal weight",2,I599="Overweight",3,I599="Obese",4)</f>
        <v>2</v>
      </c>
      <c r="K599" t="str" cm="1">
        <f t="array" ref="K599">_xlfn.IFS(E599=0,"Small Family Size",AND(E599&gt;=1,E599&lt;=2),"Normal Family Size",E599&gt;=3,"Large Family Size")</f>
        <v>Normal Family Size</v>
      </c>
      <c r="L599" cm="1">
        <f t="array" ref="L599">_xlfn.IFS(K599="Small Family Size",1,K599="Normal Family Size",2,K599="Large Family Size",3)</f>
        <v>2</v>
      </c>
      <c r="M599" cm="1">
        <f t="array" ref="M599">_xlfn.IFS(G599="southwest",1,G599="northwest",2,G599="southeast",3,G599="northeast",4)</f>
        <v>2</v>
      </c>
      <c r="N599" t="str" cm="1">
        <f t="array" ref="N599">_xlfn.IFS(AND(E600&gt;=0,E600&lt;=2),"Normal Family Size",E600&gt;=3,"Large Family Size")</f>
        <v>Normal Family Size</v>
      </c>
      <c r="P599" t="str" cm="1">
        <f t="array" ref="P599">_xlfn.IFS(AND(E599=0,C599="female"),"Small Family Size Female",AND(E599=0,C599="male"),"Small Family Size Male",AND(E599&gt;=1,E599&lt;=2),"Normal Family Size",E599&gt;=3,"Large Family Size")</f>
        <v>Normal Family Size</v>
      </c>
      <c r="Q599" cm="1">
        <f t="array" ref="Q599">_xlfn.IFS(P599="Small Family Size Female",1,P599="Small Family Size Male",2,P599="Normal Family Size",3,P599="Large Family Size",4)</f>
        <v>3</v>
      </c>
      <c r="R599" t="str" cm="1">
        <f t="array" ref="R599">_xlfn.IFS(AND(E599=0,F599="yes"),"Small Family Size smoker",AND(E599=0,F599="no"),"Small Family Size non-smoker",AND(E599&gt;=1,E599&lt;=2),"Normal Family Size",E599&gt;=3,"Large Family Size")</f>
        <v>Normal Family Size</v>
      </c>
      <c r="S599" cm="1">
        <f t="array" ref="S599">_xlfn.IFS(R599="Small Family Size smoker",1,R599="Small Family Size non-smoker",2,R599="Normal Family Size",3,R599="Large Family Size",4)</f>
        <v>3</v>
      </c>
      <c r="T599" s="1" t="str">
        <f t="shared" si="18"/>
        <v>Below Average</v>
      </c>
      <c r="U599" s="2">
        <f t="shared" si="19"/>
        <v>0</v>
      </c>
      <c r="V599" t="str" cm="1">
        <f t="array" ref="V599">_xlfn.IFS(AND(K599="Small Family Size",U599=1),"SFS_AA",AND(K599="Small Family Size",U599=0),"SFS_BA",AND(K599="Normal Family Size",OR(U599=1,U599=0)),"NFS",AND(K599="Large Family Size",OR(U599=1,U599=0)),"LFS")</f>
        <v>NFS</v>
      </c>
      <c r="W599" cm="1">
        <f t="array" ref="W599">_xlfn.IFS(V599="SFS_BA",1,V599="SFS_AA",2,V599="NFS",3,V599="LFS",4)</f>
        <v>3</v>
      </c>
      <c r="Y599" s="1"/>
    </row>
    <row r="600" spans="1:25" x14ac:dyDescent="0.45">
      <c r="A600">
        <v>706</v>
      </c>
      <c r="B600">
        <v>35</v>
      </c>
      <c r="C600" t="s">
        <v>23</v>
      </c>
      <c r="D600">
        <v>38.6</v>
      </c>
      <c r="E600">
        <v>1</v>
      </c>
      <c r="F600" t="s">
        <v>24</v>
      </c>
      <c r="G600" t="s">
        <v>19</v>
      </c>
      <c r="H600">
        <v>4762.33</v>
      </c>
      <c r="I600" t="str" cm="1">
        <f t="array" ref="I600">_xlfn.IFS(D600&lt;18.5,"Underweight",AND(D600&gt;=18.5,D600&lt;=24.9),"Normal weight",AND(D600&gt;=25,D600&lt;=29.9),"Overweight",D600&gt;=30,"Obese")</f>
        <v>Obese</v>
      </c>
      <c r="J600" cm="1">
        <f t="array" ref="J600">_xlfn.IFS(I600="Underweight",1,I600="Normal weight",2,I600="Overweight",3,I600="Obese",4)</f>
        <v>4</v>
      </c>
      <c r="K600" t="str" cm="1">
        <f t="array" ref="K600">_xlfn.IFS(E600=0,"Small Family Size",AND(E600&gt;=1,E600&lt;=2),"Normal Family Size",E600&gt;=3,"Large Family Size")</f>
        <v>Normal Family Size</v>
      </c>
      <c r="L600" cm="1">
        <f t="array" ref="L600">_xlfn.IFS(K600="Small Family Size",1,K600="Normal Family Size",2,K600="Large Family Size",3)</f>
        <v>2</v>
      </c>
      <c r="M600" cm="1">
        <f t="array" ref="M600">_xlfn.IFS(G600="southwest",1,G600="northwest",2,G600="southeast",3,G600="northeast",4)</f>
        <v>1</v>
      </c>
      <c r="N600" t="str" cm="1">
        <f t="array" ref="N600">_xlfn.IFS(AND(E601&gt;=0,E601&lt;=2),"Normal Family Size",E601&gt;=3,"Large Family Size")</f>
        <v>Normal Family Size</v>
      </c>
      <c r="P600" t="str" cm="1">
        <f t="array" ref="P600">_xlfn.IFS(AND(E600=0,C600="female"),"Small Family Size Female",AND(E600=0,C600="male"),"Small Family Size Male",AND(E600&gt;=1,E600&lt;=2),"Normal Family Size",E600&gt;=3,"Large Family Size")</f>
        <v>Normal Family Size</v>
      </c>
      <c r="Q600" cm="1">
        <f t="array" ref="Q600">_xlfn.IFS(P600="Small Family Size Female",1,P600="Small Family Size Male",2,P600="Normal Family Size",3,P600="Large Family Size",4)</f>
        <v>3</v>
      </c>
      <c r="R600" t="str" cm="1">
        <f t="array" ref="R600">_xlfn.IFS(AND(E600=0,F600="yes"),"Small Family Size smoker",AND(E600=0,F600="no"),"Small Family Size non-smoker",AND(E600&gt;=1,E600&lt;=2),"Normal Family Size",E600&gt;=3,"Large Family Size")</f>
        <v>Normal Family Size</v>
      </c>
      <c r="S600" cm="1">
        <f t="array" ref="S600">_xlfn.IFS(R600="Small Family Size smoker",1,R600="Small Family Size non-smoker",2,R600="Normal Family Size",3,R600="Large Family Size",4)</f>
        <v>3</v>
      </c>
      <c r="T600" s="1" t="str">
        <f t="shared" si="18"/>
        <v>Below Average</v>
      </c>
      <c r="U600" s="2">
        <f t="shared" si="19"/>
        <v>0</v>
      </c>
      <c r="V600" t="str" cm="1">
        <f t="array" ref="V600">_xlfn.IFS(AND(K600="Small Family Size",U600=1),"SFS_AA",AND(K600="Small Family Size",U600=0),"SFS_BA",AND(K600="Normal Family Size",OR(U600=1,U600=0)),"NFS",AND(K600="Large Family Size",OR(U600=1,U600=0)),"LFS")</f>
        <v>NFS</v>
      </c>
      <c r="W600" cm="1">
        <f t="array" ref="W600">_xlfn.IFS(V600="SFS_BA",1,V600="SFS_AA",2,V600="NFS",3,V600="LFS",4)</f>
        <v>3</v>
      </c>
      <c r="Y600" s="1"/>
    </row>
    <row r="601" spans="1:25" x14ac:dyDescent="0.45">
      <c r="A601">
        <v>699</v>
      </c>
      <c r="B601">
        <v>31</v>
      </c>
      <c r="C601" t="s">
        <v>23</v>
      </c>
      <c r="D601">
        <v>28.6</v>
      </c>
      <c r="E601">
        <v>1</v>
      </c>
      <c r="F601" t="s">
        <v>24</v>
      </c>
      <c r="G601" t="s">
        <v>20</v>
      </c>
      <c r="H601">
        <v>4243.59</v>
      </c>
      <c r="I601" t="str" cm="1">
        <f t="array" ref="I601">_xlfn.IFS(D601&lt;18.5,"Underweight",AND(D601&gt;=18.5,D601&lt;=24.9),"Normal weight",AND(D601&gt;=25,D601&lt;=29.9),"Overweight",D601&gt;=30,"Obese")</f>
        <v>Overweight</v>
      </c>
      <c r="J601" cm="1">
        <f t="array" ref="J601">_xlfn.IFS(I601="Underweight",1,I601="Normal weight",2,I601="Overweight",3,I601="Obese",4)</f>
        <v>3</v>
      </c>
      <c r="K601" t="str" cm="1">
        <f t="array" ref="K601">_xlfn.IFS(E601=0,"Small Family Size",AND(E601&gt;=1,E601&lt;=2),"Normal Family Size",E601&gt;=3,"Large Family Size")</f>
        <v>Normal Family Size</v>
      </c>
      <c r="L601" cm="1">
        <f t="array" ref="L601">_xlfn.IFS(K601="Small Family Size",1,K601="Normal Family Size",2,K601="Large Family Size",3)</f>
        <v>2</v>
      </c>
      <c r="M601" cm="1">
        <f t="array" ref="M601">_xlfn.IFS(G601="southwest",1,G601="northwest",2,G601="southeast",3,G601="northeast",4)</f>
        <v>2</v>
      </c>
      <c r="N601" t="str" cm="1">
        <f t="array" ref="N601">_xlfn.IFS(AND(E602&gt;=0,E602&lt;=2),"Normal Family Size",E602&gt;=3,"Large Family Size")</f>
        <v>Normal Family Size</v>
      </c>
      <c r="P601" t="str" cm="1">
        <f t="array" ref="P601">_xlfn.IFS(AND(E601=0,C601="female"),"Small Family Size Female",AND(E601=0,C601="male"),"Small Family Size Male",AND(E601&gt;=1,E601&lt;=2),"Normal Family Size",E601&gt;=3,"Large Family Size")</f>
        <v>Normal Family Size</v>
      </c>
      <c r="Q601" cm="1">
        <f t="array" ref="Q601">_xlfn.IFS(P601="Small Family Size Female",1,P601="Small Family Size Male",2,P601="Normal Family Size",3,P601="Large Family Size",4)</f>
        <v>3</v>
      </c>
      <c r="R601" t="str" cm="1">
        <f t="array" ref="R601">_xlfn.IFS(AND(E601=0,F601="yes"),"Small Family Size smoker",AND(E601=0,F601="no"),"Small Family Size non-smoker",AND(E601&gt;=1,E601&lt;=2),"Normal Family Size",E601&gt;=3,"Large Family Size")</f>
        <v>Normal Family Size</v>
      </c>
      <c r="S601" cm="1">
        <f t="array" ref="S601">_xlfn.IFS(R601="Small Family Size smoker",1,R601="Small Family Size non-smoker",2,R601="Normal Family Size",3,R601="Large Family Size",4)</f>
        <v>3</v>
      </c>
      <c r="T601" s="1" t="str">
        <f t="shared" si="18"/>
        <v>Below Average</v>
      </c>
      <c r="U601" s="2">
        <f t="shared" si="19"/>
        <v>0</v>
      </c>
      <c r="V601" t="str" cm="1">
        <f t="array" ref="V601">_xlfn.IFS(AND(K601="Small Family Size",U601=1),"SFS_AA",AND(K601="Small Family Size",U601=0),"SFS_BA",AND(K601="Normal Family Size",OR(U601=1,U601=0)),"NFS",AND(K601="Large Family Size",OR(U601=1,U601=0)),"LFS")</f>
        <v>NFS</v>
      </c>
      <c r="W601" cm="1">
        <f t="array" ref="W601">_xlfn.IFS(V601="SFS_BA",1,V601="SFS_AA",2,V601="NFS",3,V601="LFS",4)</f>
        <v>3</v>
      </c>
      <c r="Y601" s="1"/>
    </row>
    <row r="602" spans="1:25" x14ac:dyDescent="0.45">
      <c r="A602">
        <v>696</v>
      </c>
      <c r="B602">
        <v>48</v>
      </c>
      <c r="C602" t="s">
        <v>23</v>
      </c>
      <c r="D602">
        <v>30.2</v>
      </c>
      <c r="E602">
        <v>2</v>
      </c>
      <c r="F602" t="s">
        <v>24</v>
      </c>
      <c r="G602" t="s">
        <v>19</v>
      </c>
      <c r="H602">
        <v>8968.33</v>
      </c>
      <c r="I602" t="str" cm="1">
        <f t="array" ref="I602">_xlfn.IFS(D602&lt;18.5,"Underweight",AND(D602&gt;=18.5,D602&lt;=24.9),"Normal weight",AND(D602&gt;=25,D602&lt;=29.9),"Overweight",D602&gt;=30,"Obese")</f>
        <v>Obese</v>
      </c>
      <c r="J602" cm="1">
        <f t="array" ref="J602">_xlfn.IFS(I602="Underweight",1,I602="Normal weight",2,I602="Overweight",3,I602="Obese",4)</f>
        <v>4</v>
      </c>
      <c r="K602" t="str" cm="1">
        <f t="array" ref="K602">_xlfn.IFS(E602=0,"Small Family Size",AND(E602&gt;=1,E602&lt;=2),"Normal Family Size",E602&gt;=3,"Large Family Size")</f>
        <v>Normal Family Size</v>
      </c>
      <c r="L602" cm="1">
        <f t="array" ref="L602">_xlfn.IFS(K602="Small Family Size",1,K602="Normal Family Size",2,K602="Large Family Size",3)</f>
        <v>2</v>
      </c>
      <c r="M602" cm="1">
        <f t="array" ref="M602">_xlfn.IFS(G602="southwest",1,G602="northwest",2,G602="southeast",3,G602="northeast",4)</f>
        <v>1</v>
      </c>
      <c r="N602" t="str" cm="1">
        <f t="array" ref="N602">_xlfn.IFS(AND(E603&gt;=0,E603&lt;=2),"Normal Family Size",E603&gt;=3,"Large Family Size")</f>
        <v>Normal Family Size</v>
      </c>
      <c r="P602" t="str" cm="1">
        <f t="array" ref="P602">_xlfn.IFS(AND(E602=0,C602="female"),"Small Family Size Female",AND(E602=0,C602="male"),"Small Family Size Male",AND(E602&gt;=1,E602&lt;=2),"Normal Family Size",E602&gt;=3,"Large Family Size")</f>
        <v>Normal Family Size</v>
      </c>
      <c r="Q602" cm="1">
        <f t="array" ref="Q602">_xlfn.IFS(P602="Small Family Size Female",1,P602="Small Family Size Male",2,P602="Normal Family Size",3,P602="Large Family Size",4)</f>
        <v>3</v>
      </c>
      <c r="R602" t="str" cm="1">
        <f t="array" ref="R602">_xlfn.IFS(AND(E602=0,F602="yes"),"Small Family Size smoker",AND(E602=0,F602="no"),"Small Family Size non-smoker",AND(E602&gt;=1,E602&lt;=2),"Normal Family Size",E602&gt;=3,"Large Family Size")</f>
        <v>Normal Family Size</v>
      </c>
      <c r="S602" cm="1">
        <f t="array" ref="S602">_xlfn.IFS(R602="Small Family Size smoker",1,R602="Small Family Size non-smoker",2,R602="Normal Family Size",3,R602="Large Family Size",4)</f>
        <v>3</v>
      </c>
      <c r="T602" s="1" t="str">
        <f t="shared" si="18"/>
        <v>Above Average</v>
      </c>
      <c r="U602" s="2">
        <f t="shared" si="19"/>
        <v>1</v>
      </c>
      <c r="V602" t="str" cm="1">
        <f t="array" ref="V602">_xlfn.IFS(AND(K602="Small Family Size",U602=1),"SFS_AA",AND(K602="Small Family Size",U602=0),"SFS_BA",AND(K602="Normal Family Size",OR(U602=1,U602=0)),"NFS",AND(K602="Large Family Size",OR(U602=1,U602=0)),"LFS")</f>
        <v>NFS</v>
      </c>
      <c r="W602" cm="1">
        <f t="array" ref="W602">_xlfn.IFS(V602="SFS_BA",1,V602="SFS_AA",2,V602="NFS",3,V602="LFS",4)</f>
        <v>3</v>
      </c>
      <c r="Y602" s="1"/>
    </row>
    <row r="603" spans="1:25" x14ac:dyDescent="0.45">
      <c r="A603">
        <v>694</v>
      </c>
      <c r="B603">
        <v>64</v>
      </c>
      <c r="C603" t="s">
        <v>23</v>
      </c>
      <c r="D603">
        <v>39.200000000000003</v>
      </c>
      <c r="E603">
        <v>1</v>
      </c>
      <c r="F603" t="s">
        <v>24</v>
      </c>
      <c r="G603" t="s">
        <v>21</v>
      </c>
      <c r="H603">
        <v>14418.28</v>
      </c>
      <c r="I603" t="str" cm="1">
        <f t="array" ref="I603">_xlfn.IFS(D603&lt;18.5,"Underweight",AND(D603&gt;=18.5,D603&lt;=24.9),"Normal weight",AND(D603&gt;=25,D603&lt;=29.9),"Overweight",D603&gt;=30,"Obese")</f>
        <v>Obese</v>
      </c>
      <c r="J603" cm="1">
        <f t="array" ref="J603">_xlfn.IFS(I603="Underweight",1,I603="Normal weight",2,I603="Overweight",3,I603="Obese",4)</f>
        <v>4</v>
      </c>
      <c r="K603" t="str" cm="1">
        <f t="array" ref="K603">_xlfn.IFS(E603=0,"Small Family Size",AND(E603&gt;=1,E603&lt;=2),"Normal Family Size",E603&gt;=3,"Large Family Size")</f>
        <v>Normal Family Size</v>
      </c>
      <c r="L603" cm="1">
        <f t="array" ref="L603">_xlfn.IFS(K603="Small Family Size",1,K603="Normal Family Size",2,K603="Large Family Size",3)</f>
        <v>2</v>
      </c>
      <c r="M603" cm="1">
        <f t="array" ref="M603">_xlfn.IFS(G603="southwest",1,G603="northwest",2,G603="southeast",3,G603="northeast",4)</f>
        <v>3</v>
      </c>
      <c r="N603" t="str" cm="1">
        <f t="array" ref="N603">_xlfn.IFS(AND(E604&gt;=0,E604&lt;=2),"Normal Family Size",E604&gt;=3,"Large Family Size")</f>
        <v>Normal Family Size</v>
      </c>
      <c r="P603" t="str" cm="1">
        <f t="array" ref="P603">_xlfn.IFS(AND(E603=0,C603="female"),"Small Family Size Female",AND(E603=0,C603="male"),"Small Family Size Male",AND(E603&gt;=1,E603&lt;=2),"Normal Family Size",E603&gt;=3,"Large Family Size")</f>
        <v>Normal Family Size</v>
      </c>
      <c r="Q603" cm="1">
        <f t="array" ref="Q603">_xlfn.IFS(P603="Small Family Size Female",1,P603="Small Family Size Male",2,P603="Normal Family Size",3,P603="Large Family Size",4)</f>
        <v>3</v>
      </c>
      <c r="R603" t="str" cm="1">
        <f t="array" ref="R603">_xlfn.IFS(AND(E603=0,F603="yes"),"Small Family Size smoker",AND(E603=0,F603="no"),"Small Family Size non-smoker",AND(E603&gt;=1,E603&lt;=2),"Normal Family Size",E603&gt;=3,"Large Family Size")</f>
        <v>Normal Family Size</v>
      </c>
      <c r="S603" cm="1">
        <f t="array" ref="S603">_xlfn.IFS(R603="Small Family Size smoker",1,R603="Small Family Size non-smoker",2,R603="Normal Family Size",3,R603="Large Family Size",4)</f>
        <v>3</v>
      </c>
      <c r="T603" s="1" t="str">
        <f t="shared" si="18"/>
        <v>Above Average</v>
      </c>
      <c r="U603" s="2">
        <f t="shared" si="19"/>
        <v>1</v>
      </c>
      <c r="V603" t="str" cm="1">
        <f t="array" ref="V603">_xlfn.IFS(AND(K603="Small Family Size",U603=1),"SFS_AA",AND(K603="Small Family Size",U603=0),"SFS_BA",AND(K603="Normal Family Size",OR(U603=1,U603=0)),"NFS",AND(K603="Large Family Size",OR(U603=1,U603=0)),"LFS")</f>
        <v>NFS</v>
      </c>
      <c r="W603" cm="1">
        <f t="array" ref="W603">_xlfn.IFS(V603="SFS_BA",1,V603="SFS_AA",2,V603="NFS",3,V603="LFS",4)</f>
        <v>3</v>
      </c>
      <c r="Y603" s="1"/>
    </row>
    <row r="604" spans="1:25" x14ac:dyDescent="0.45">
      <c r="A604">
        <v>690</v>
      </c>
      <c r="B604">
        <v>32</v>
      </c>
      <c r="C604" t="s">
        <v>23</v>
      </c>
      <c r="D604">
        <v>30</v>
      </c>
      <c r="E604">
        <v>1</v>
      </c>
      <c r="F604" t="s">
        <v>24</v>
      </c>
      <c r="G604" t="s">
        <v>21</v>
      </c>
      <c r="H604">
        <v>4074.45</v>
      </c>
      <c r="I604" t="str" cm="1">
        <f t="array" ref="I604">_xlfn.IFS(D604&lt;18.5,"Underweight",AND(D604&gt;=18.5,D604&lt;=24.9),"Normal weight",AND(D604&gt;=25,D604&lt;=29.9),"Overweight",D604&gt;=30,"Obese")</f>
        <v>Obese</v>
      </c>
      <c r="J604" cm="1">
        <f t="array" ref="J604">_xlfn.IFS(I604="Underweight",1,I604="Normal weight",2,I604="Overweight",3,I604="Obese",4)</f>
        <v>4</v>
      </c>
      <c r="K604" t="str" cm="1">
        <f t="array" ref="K604">_xlfn.IFS(E604=0,"Small Family Size",AND(E604&gt;=1,E604&lt;=2),"Normal Family Size",E604&gt;=3,"Large Family Size")</f>
        <v>Normal Family Size</v>
      </c>
      <c r="L604" cm="1">
        <f t="array" ref="L604">_xlfn.IFS(K604="Small Family Size",1,K604="Normal Family Size",2,K604="Large Family Size",3)</f>
        <v>2</v>
      </c>
      <c r="M604" cm="1">
        <f t="array" ref="M604">_xlfn.IFS(G604="southwest",1,G604="northwest",2,G604="southeast",3,G604="northeast",4)</f>
        <v>3</v>
      </c>
      <c r="N604" t="str" cm="1">
        <f t="array" ref="N604">_xlfn.IFS(AND(E605&gt;=0,E605&lt;=2),"Normal Family Size",E605&gt;=3,"Large Family Size")</f>
        <v>Normal Family Size</v>
      </c>
      <c r="P604" t="str" cm="1">
        <f t="array" ref="P604">_xlfn.IFS(AND(E604=0,C604="female"),"Small Family Size Female",AND(E604=0,C604="male"),"Small Family Size Male",AND(E604&gt;=1,E604&lt;=2),"Normal Family Size",E604&gt;=3,"Large Family Size")</f>
        <v>Normal Family Size</v>
      </c>
      <c r="Q604" cm="1">
        <f t="array" ref="Q604">_xlfn.IFS(P604="Small Family Size Female",1,P604="Small Family Size Male",2,P604="Normal Family Size",3,P604="Large Family Size",4)</f>
        <v>3</v>
      </c>
      <c r="R604" t="str" cm="1">
        <f t="array" ref="R604">_xlfn.IFS(AND(E604=0,F604="yes"),"Small Family Size smoker",AND(E604=0,F604="no"),"Small Family Size non-smoker",AND(E604&gt;=1,E604&lt;=2),"Normal Family Size",E604&gt;=3,"Large Family Size")</f>
        <v>Normal Family Size</v>
      </c>
      <c r="S604" cm="1">
        <f t="array" ref="S604">_xlfn.IFS(R604="Small Family Size smoker",1,R604="Small Family Size non-smoker",2,R604="Normal Family Size",3,R604="Large Family Size",4)</f>
        <v>3</v>
      </c>
      <c r="T604" s="1" t="str">
        <f t="shared" si="18"/>
        <v>Below Average</v>
      </c>
      <c r="U604" s="2">
        <f t="shared" si="19"/>
        <v>0</v>
      </c>
      <c r="V604" t="str" cm="1">
        <f t="array" ref="V604">_xlfn.IFS(AND(K604="Small Family Size",U604=1),"SFS_AA",AND(K604="Small Family Size",U604=0),"SFS_BA",AND(K604="Normal Family Size",OR(U604=1,U604=0)),"NFS",AND(K604="Large Family Size",OR(U604=1,U604=0)),"LFS")</f>
        <v>NFS</v>
      </c>
      <c r="W604" cm="1">
        <f t="array" ref="W604">_xlfn.IFS(V604="SFS_BA",1,V604="SFS_AA",2,V604="NFS",3,V604="LFS",4)</f>
        <v>3</v>
      </c>
      <c r="Y604" s="1"/>
    </row>
    <row r="605" spans="1:25" x14ac:dyDescent="0.45">
      <c r="A605">
        <v>686</v>
      </c>
      <c r="B605">
        <v>47</v>
      </c>
      <c r="C605" t="s">
        <v>23</v>
      </c>
      <c r="D605">
        <v>47.5</v>
      </c>
      <c r="E605">
        <v>1</v>
      </c>
      <c r="F605" t="s">
        <v>24</v>
      </c>
      <c r="G605" t="s">
        <v>21</v>
      </c>
      <c r="H605">
        <v>8083.92</v>
      </c>
      <c r="I605" t="str" cm="1">
        <f t="array" ref="I605">_xlfn.IFS(D605&lt;18.5,"Underweight",AND(D605&gt;=18.5,D605&lt;=24.9),"Normal weight",AND(D605&gt;=25,D605&lt;=29.9),"Overweight",D605&gt;=30,"Obese")</f>
        <v>Obese</v>
      </c>
      <c r="J605" cm="1">
        <f t="array" ref="J605">_xlfn.IFS(I605="Underweight",1,I605="Normal weight",2,I605="Overweight",3,I605="Obese",4)</f>
        <v>4</v>
      </c>
      <c r="K605" t="str" cm="1">
        <f t="array" ref="K605">_xlfn.IFS(E605=0,"Small Family Size",AND(E605&gt;=1,E605&lt;=2),"Normal Family Size",E605&gt;=3,"Large Family Size")</f>
        <v>Normal Family Size</v>
      </c>
      <c r="L605" cm="1">
        <f t="array" ref="L605">_xlfn.IFS(K605="Small Family Size",1,K605="Normal Family Size",2,K605="Large Family Size",3)</f>
        <v>2</v>
      </c>
      <c r="M605" cm="1">
        <f t="array" ref="M605">_xlfn.IFS(G605="southwest",1,G605="northwest",2,G605="southeast",3,G605="northeast",4)</f>
        <v>3</v>
      </c>
      <c r="N605" t="str" cm="1">
        <f t="array" ref="N605">_xlfn.IFS(AND(E606&gt;=0,E606&lt;=2),"Normal Family Size",E606&gt;=3,"Large Family Size")</f>
        <v>Normal Family Size</v>
      </c>
      <c r="P605" t="str" cm="1">
        <f t="array" ref="P605">_xlfn.IFS(AND(E605=0,C605="female"),"Small Family Size Female",AND(E605=0,C605="male"),"Small Family Size Male",AND(E605&gt;=1,E605&lt;=2),"Normal Family Size",E605&gt;=3,"Large Family Size")</f>
        <v>Normal Family Size</v>
      </c>
      <c r="Q605" cm="1">
        <f t="array" ref="Q605">_xlfn.IFS(P605="Small Family Size Female",1,P605="Small Family Size Male",2,P605="Normal Family Size",3,P605="Large Family Size",4)</f>
        <v>3</v>
      </c>
      <c r="R605" t="str" cm="1">
        <f t="array" ref="R605">_xlfn.IFS(AND(E605=0,F605="yes"),"Small Family Size smoker",AND(E605=0,F605="no"),"Small Family Size non-smoker",AND(E605&gt;=1,E605&lt;=2),"Normal Family Size",E605&gt;=3,"Large Family Size")</f>
        <v>Normal Family Size</v>
      </c>
      <c r="S605" cm="1">
        <f t="array" ref="S605">_xlfn.IFS(R605="Small Family Size smoker",1,R605="Small Family Size non-smoker",2,R605="Normal Family Size",3,R605="Large Family Size",4)</f>
        <v>3</v>
      </c>
      <c r="T605" s="1" t="str">
        <f t="shared" si="18"/>
        <v>Above Average</v>
      </c>
      <c r="U605" s="2">
        <f t="shared" si="19"/>
        <v>1</v>
      </c>
      <c r="V605" t="str" cm="1">
        <f t="array" ref="V605">_xlfn.IFS(AND(K605="Small Family Size",U605=1),"SFS_AA",AND(K605="Small Family Size",U605=0),"SFS_BA",AND(K605="Normal Family Size",OR(U605=1,U605=0)),"NFS",AND(K605="Large Family Size",OR(U605=1,U605=0)),"LFS")</f>
        <v>NFS</v>
      </c>
      <c r="W605" cm="1">
        <f t="array" ref="W605">_xlfn.IFS(V605="SFS_BA",1,V605="SFS_AA",2,V605="NFS",3,V605="LFS",4)</f>
        <v>3</v>
      </c>
      <c r="Y605" s="1"/>
    </row>
    <row r="606" spans="1:25" x14ac:dyDescent="0.45">
      <c r="A606">
        <v>685</v>
      </c>
      <c r="B606">
        <v>64</v>
      </c>
      <c r="C606" t="s">
        <v>23</v>
      </c>
      <c r="D606">
        <v>25.6</v>
      </c>
      <c r="E606">
        <v>2</v>
      </c>
      <c r="F606" t="s">
        <v>24</v>
      </c>
      <c r="G606" t="s">
        <v>19</v>
      </c>
      <c r="H606">
        <v>14988.43</v>
      </c>
      <c r="I606" t="str" cm="1">
        <f t="array" ref="I606">_xlfn.IFS(D606&lt;18.5,"Underweight",AND(D606&gt;=18.5,D606&lt;=24.9),"Normal weight",AND(D606&gt;=25,D606&lt;=29.9),"Overweight",D606&gt;=30,"Obese")</f>
        <v>Overweight</v>
      </c>
      <c r="J606" cm="1">
        <f t="array" ref="J606">_xlfn.IFS(I606="Underweight",1,I606="Normal weight",2,I606="Overweight",3,I606="Obese",4)</f>
        <v>3</v>
      </c>
      <c r="K606" t="str" cm="1">
        <f t="array" ref="K606">_xlfn.IFS(E606=0,"Small Family Size",AND(E606&gt;=1,E606&lt;=2),"Normal Family Size",E606&gt;=3,"Large Family Size")</f>
        <v>Normal Family Size</v>
      </c>
      <c r="L606" cm="1">
        <f t="array" ref="L606">_xlfn.IFS(K606="Small Family Size",1,K606="Normal Family Size",2,K606="Large Family Size",3)</f>
        <v>2</v>
      </c>
      <c r="M606" cm="1">
        <f t="array" ref="M606">_xlfn.IFS(G606="southwest",1,G606="northwest",2,G606="southeast",3,G606="northeast",4)</f>
        <v>1</v>
      </c>
      <c r="N606" t="str" cm="1">
        <f t="array" ref="N606">_xlfn.IFS(AND(E607&gt;=0,E607&lt;=2),"Normal Family Size",E607&gt;=3,"Large Family Size")</f>
        <v>Normal Family Size</v>
      </c>
      <c r="P606" t="str" cm="1">
        <f t="array" ref="P606">_xlfn.IFS(AND(E606=0,C606="female"),"Small Family Size Female",AND(E606=0,C606="male"),"Small Family Size Male",AND(E606&gt;=1,E606&lt;=2),"Normal Family Size",E606&gt;=3,"Large Family Size")</f>
        <v>Normal Family Size</v>
      </c>
      <c r="Q606" cm="1">
        <f t="array" ref="Q606">_xlfn.IFS(P606="Small Family Size Female",1,P606="Small Family Size Male",2,P606="Normal Family Size",3,P606="Large Family Size",4)</f>
        <v>3</v>
      </c>
      <c r="R606" t="str" cm="1">
        <f t="array" ref="R606">_xlfn.IFS(AND(E606=0,F606="yes"),"Small Family Size smoker",AND(E606=0,F606="no"),"Small Family Size non-smoker",AND(E606&gt;=1,E606&lt;=2),"Normal Family Size",E606&gt;=3,"Large Family Size")</f>
        <v>Normal Family Size</v>
      </c>
      <c r="S606" cm="1">
        <f t="array" ref="S606">_xlfn.IFS(R606="Small Family Size smoker",1,R606="Small Family Size non-smoker",2,R606="Normal Family Size",3,R606="Large Family Size",4)</f>
        <v>3</v>
      </c>
      <c r="T606" s="1" t="str">
        <f t="shared" si="18"/>
        <v>Above Average</v>
      </c>
      <c r="U606" s="2">
        <f t="shared" si="19"/>
        <v>1</v>
      </c>
      <c r="V606" t="str" cm="1">
        <f t="array" ref="V606">_xlfn.IFS(AND(K606="Small Family Size",U606=1),"SFS_AA",AND(K606="Small Family Size",U606=0),"SFS_BA",AND(K606="Normal Family Size",OR(U606=1,U606=0)),"NFS",AND(K606="Large Family Size",OR(U606=1,U606=0)),"LFS")</f>
        <v>NFS</v>
      </c>
      <c r="W606" cm="1">
        <f t="array" ref="W606">_xlfn.IFS(V606="SFS_BA",1,V606="SFS_AA",2,V606="NFS",3,V606="LFS",4)</f>
        <v>3</v>
      </c>
      <c r="Y606" s="1"/>
    </row>
    <row r="607" spans="1:25" x14ac:dyDescent="0.45">
      <c r="A607">
        <v>682</v>
      </c>
      <c r="B607">
        <v>49</v>
      </c>
      <c r="C607" t="s">
        <v>23</v>
      </c>
      <c r="D607">
        <v>31.4</v>
      </c>
      <c r="E607">
        <v>1</v>
      </c>
      <c r="F607" t="s">
        <v>24</v>
      </c>
      <c r="G607" t="s">
        <v>22</v>
      </c>
      <c r="H607">
        <v>9290.14</v>
      </c>
      <c r="I607" t="str" cm="1">
        <f t="array" ref="I607">_xlfn.IFS(D607&lt;18.5,"Underweight",AND(D607&gt;=18.5,D607&lt;=24.9),"Normal weight",AND(D607&gt;=25,D607&lt;=29.9),"Overweight",D607&gt;=30,"Obese")</f>
        <v>Obese</v>
      </c>
      <c r="J607" cm="1">
        <f t="array" ref="J607">_xlfn.IFS(I607="Underweight",1,I607="Normal weight",2,I607="Overweight",3,I607="Obese",4)</f>
        <v>4</v>
      </c>
      <c r="K607" t="str" cm="1">
        <f t="array" ref="K607">_xlfn.IFS(E607=0,"Small Family Size",AND(E607&gt;=1,E607&lt;=2),"Normal Family Size",E607&gt;=3,"Large Family Size")</f>
        <v>Normal Family Size</v>
      </c>
      <c r="L607" cm="1">
        <f t="array" ref="L607">_xlfn.IFS(K607="Small Family Size",1,K607="Normal Family Size",2,K607="Large Family Size",3)</f>
        <v>2</v>
      </c>
      <c r="M607" cm="1">
        <f t="array" ref="M607">_xlfn.IFS(G607="southwest",1,G607="northwest",2,G607="southeast",3,G607="northeast",4)</f>
        <v>4</v>
      </c>
      <c r="N607" t="str" cm="1">
        <f t="array" ref="N607">_xlfn.IFS(AND(E608&gt;=0,E608&lt;=2),"Normal Family Size",E608&gt;=3,"Large Family Size")</f>
        <v>Normal Family Size</v>
      </c>
      <c r="P607" t="str" cm="1">
        <f t="array" ref="P607">_xlfn.IFS(AND(E607=0,C607="female"),"Small Family Size Female",AND(E607=0,C607="male"),"Small Family Size Male",AND(E607&gt;=1,E607&lt;=2),"Normal Family Size",E607&gt;=3,"Large Family Size")</f>
        <v>Normal Family Size</v>
      </c>
      <c r="Q607" cm="1">
        <f t="array" ref="Q607">_xlfn.IFS(P607="Small Family Size Female",1,P607="Small Family Size Male",2,P607="Normal Family Size",3,P607="Large Family Size",4)</f>
        <v>3</v>
      </c>
      <c r="R607" t="str" cm="1">
        <f t="array" ref="R607">_xlfn.IFS(AND(E607=0,F607="yes"),"Small Family Size smoker",AND(E607=0,F607="no"),"Small Family Size non-smoker",AND(E607&gt;=1,E607&lt;=2),"Normal Family Size",E607&gt;=3,"Large Family Size")</f>
        <v>Normal Family Size</v>
      </c>
      <c r="S607" cm="1">
        <f t="array" ref="S607">_xlfn.IFS(R607="Small Family Size smoker",1,R607="Small Family Size non-smoker",2,R607="Normal Family Size",3,R607="Large Family Size",4)</f>
        <v>3</v>
      </c>
      <c r="T607" s="1" t="str">
        <f t="shared" si="18"/>
        <v>Above Average</v>
      </c>
      <c r="U607" s="2">
        <f t="shared" si="19"/>
        <v>1</v>
      </c>
      <c r="V607" t="str" cm="1">
        <f t="array" ref="V607">_xlfn.IFS(AND(K607="Small Family Size",U607=1),"SFS_AA",AND(K607="Small Family Size",U607=0),"SFS_BA",AND(K607="Normal Family Size",OR(U607=1,U607=0)),"NFS",AND(K607="Large Family Size",OR(U607=1,U607=0)),"LFS")</f>
        <v>NFS</v>
      </c>
      <c r="W607" cm="1">
        <f t="array" ref="W607">_xlfn.IFS(V607="SFS_BA",1,V607="SFS_AA",2,V607="NFS",3,V607="LFS",4)</f>
        <v>3</v>
      </c>
      <c r="Y607" s="1"/>
    </row>
    <row r="608" spans="1:25" x14ac:dyDescent="0.45">
      <c r="A608">
        <v>681</v>
      </c>
      <c r="B608">
        <v>48</v>
      </c>
      <c r="C608" t="s">
        <v>23</v>
      </c>
      <c r="D608">
        <v>31.4</v>
      </c>
      <c r="E608">
        <v>1</v>
      </c>
      <c r="F608" t="s">
        <v>24</v>
      </c>
      <c r="G608" t="s">
        <v>22</v>
      </c>
      <c r="H608">
        <v>8964.06</v>
      </c>
      <c r="I608" t="str" cm="1">
        <f t="array" ref="I608">_xlfn.IFS(D608&lt;18.5,"Underweight",AND(D608&gt;=18.5,D608&lt;=24.9),"Normal weight",AND(D608&gt;=25,D608&lt;=29.9),"Overweight",D608&gt;=30,"Obese")</f>
        <v>Obese</v>
      </c>
      <c r="J608" cm="1">
        <f t="array" ref="J608">_xlfn.IFS(I608="Underweight",1,I608="Normal weight",2,I608="Overweight",3,I608="Obese",4)</f>
        <v>4</v>
      </c>
      <c r="K608" t="str" cm="1">
        <f t="array" ref="K608">_xlfn.IFS(E608=0,"Small Family Size",AND(E608&gt;=1,E608&lt;=2),"Normal Family Size",E608&gt;=3,"Large Family Size")</f>
        <v>Normal Family Size</v>
      </c>
      <c r="L608" cm="1">
        <f t="array" ref="L608">_xlfn.IFS(K608="Small Family Size",1,K608="Normal Family Size",2,K608="Large Family Size",3)</f>
        <v>2</v>
      </c>
      <c r="M608" cm="1">
        <f t="array" ref="M608">_xlfn.IFS(G608="southwest",1,G608="northwest",2,G608="southeast",3,G608="northeast",4)</f>
        <v>4</v>
      </c>
      <c r="N608" t="str" cm="1">
        <f t="array" ref="N608">_xlfn.IFS(AND(E609&gt;=0,E609&lt;=2),"Normal Family Size",E609&gt;=3,"Large Family Size")</f>
        <v>Normal Family Size</v>
      </c>
      <c r="P608" t="str" cm="1">
        <f t="array" ref="P608">_xlfn.IFS(AND(E608=0,C608="female"),"Small Family Size Female",AND(E608=0,C608="male"),"Small Family Size Male",AND(E608&gt;=1,E608&lt;=2),"Normal Family Size",E608&gt;=3,"Large Family Size")</f>
        <v>Normal Family Size</v>
      </c>
      <c r="Q608" cm="1">
        <f t="array" ref="Q608">_xlfn.IFS(P608="Small Family Size Female",1,P608="Small Family Size Male",2,P608="Normal Family Size",3,P608="Large Family Size",4)</f>
        <v>3</v>
      </c>
      <c r="R608" t="str" cm="1">
        <f t="array" ref="R608">_xlfn.IFS(AND(E608=0,F608="yes"),"Small Family Size smoker",AND(E608=0,F608="no"),"Small Family Size non-smoker",AND(E608&gt;=1,E608&lt;=2),"Normal Family Size",E608&gt;=3,"Large Family Size")</f>
        <v>Normal Family Size</v>
      </c>
      <c r="S608" cm="1">
        <f t="array" ref="S608">_xlfn.IFS(R608="Small Family Size smoker",1,R608="Small Family Size non-smoker",2,R608="Normal Family Size",3,R608="Large Family Size",4)</f>
        <v>3</v>
      </c>
      <c r="T608" s="1" t="str">
        <f t="shared" si="18"/>
        <v>Above Average</v>
      </c>
      <c r="U608" s="2">
        <f t="shared" si="19"/>
        <v>1</v>
      </c>
      <c r="V608" t="str" cm="1">
        <f t="array" ref="V608">_xlfn.IFS(AND(K608="Small Family Size",U608=1),"SFS_AA",AND(K608="Small Family Size",U608=0),"SFS_BA",AND(K608="Normal Family Size",OR(U608=1,U608=0)),"NFS",AND(K608="Large Family Size",OR(U608=1,U608=0)),"LFS")</f>
        <v>NFS</v>
      </c>
      <c r="W608" cm="1">
        <f t="array" ref="W608">_xlfn.IFS(V608="SFS_BA",1,V608="SFS_AA",2,V608="NFS",3,V608="LFS",4)</f>
        <v>3</v>
      </c>
      <c r="Y608" s="1"/>
    </row>
    <row r="609" spans="1:25" x14ac:dyDescent="0.45">
      <c r="A609">
        <v>678</v>
      </c>
      <c r="B609">
        <v>44</v>
      </c>
      <c r="C609" t="s">
        <v>23</v>
      </c>
      <c r="D609">
        <v>22.1</v>
      </c>
      <c r="E609">
        <v>2</v>
      </c>
      <c r="F609" t="s">
        <v>24</v>
      </c>
      <c r="G609" t="s">
        <v>22</v>
      </c>
      <c r="H609">
        <v>8302.5400000000009</v>
      </c>
      <c r="I609" t="str" cm="1">
        <f t="array" ref="I609">_xlfn.IFS(D609&lt;18.5,"Underweight",AND(D609&gt;=18.5,D609&lt;=24.9),"Normal weight",AND(D609&gt;=25,D609&lt;=29.9),"Overweight",D609&gt;=30,"Obese")</f>
        <v>Normal weight</v>
      </c>
      <c r="J609" cm="1">
        <f t="array" ref="J609">_xlfn.IFS(I609="Underweight",1,I609="Normal weight",2,I609="Overweight",3,I609="Obese",4)</f>
        <v>2</v>
      </c>
      <c r="K609" t="str" cm="1">
        <f t="array" ref="K609">_xlfn.IFS(E609=0,"Small Family Size",AND(E609&gt;=1,E609&lt;=2),"Normal Family Size",E609&gt;=3,"Large Family Size")</f>
        <v>Normal Family Size</v>
      </c>
      <c r="L609" cm="1">
        <f t="array" ref="L609">_xlfn.IFS(K609="Small Family Size",1,K609="Normal Family Size",2,K609="Large Family Size",3)</f>
        <v>2</v>
      </c>
      <c r="M609" cm="1">
        <f t="array" ref="M609">_xlfn.IFS(G609="southwest",1,G609="northwest",2,G609="southeast",3,G609="northeast",4)</f>
        <v>4</v>
      </c>
      <c r="N609" t="str" cm="1">
        <f t="array" ref="N609">_xlfn.IFS(AND(E610&gt;=0,E610&lt;=2),"Normal Family Size",E610&gt;=3,"Large Family Size")</f>
        <v>Normal Family Size</v>
      </c>
      <c r="P609" t="str" cm="1">
        <f t="array" ref="P609">_xlfn.IFS(AND(E609=0,C609="female"),"Small Family Size Female",AND(E609=0,C609="male"),"Small Family Size Male",AND(E609&gt;=1,E609&lt;=2),"Normal Family Size",E609&gt;=3,"Large Family Size")</f>
        <v>Normal Family Size</v>
      </c>
      <c r="Q609" cm="1">
        <f t="array" ref="Q609">_xlfn.IFS(P609="Small Family Size Female",1,P609="Small Family Size Male",2,P609="Normal Family Size",3,P609="Large Family Size",4)</f>
        <v>3</v>
      </c>
      <c r="R609" t="str" cm="1">
        <f t="array" ref="R609">_xlfn.IFS(AND(E609=0,F609="yes"),"Small Family Size smoker",AND(E609=0,F609="no"),"Small Family Size non-smoker",AND(E609&gt;=1,E609&lt;=2),"Normal Family Size",E609&gt;=3,"Large Family Size")</f>
        <v>Normal Family Size</v>
      </c>
      <c r="S609" cm="1">
        <f t="array" ref="S609">_xlfn.IFS(R609="Small Family Size smoker",1,R609="Small Family Size non-smoker",2,R609="Normal Family Size",3,R609="Large Family Size",4)</f>
        <v>3</v>
      </c>
      <c r="T609" s="1" t="str">
        <f t="shared" si="18"/>
        <v>Above Average</v>
      </c>
      <c r="U609" s="2">
        <f t="shared" si="19"/>
        <v>1</v>
      </c>
      <c r="V609" t="str" cm="1">
        <f t="array" ref="V609">_xlfn.IFS(AND(K609="Small Family Size",U609=1),"SFS_AA",AND(K609="Small Family Size",U609=0),"SFS_BA",AND(K609="Normal Family Size",OR(U609=1,U609=0)),"NFS",AND(K609="Large Family Size",OR(U609=1,U609=0)),"LFS")</f>
        <v>NFS</v>
      </c>
      <c r="W609" cm="1">
        <f t="array" ref="W609">_xlfn.IFS(V609="SFS_BA",1,V609="SFS_AA",2,V609="NFS",3,V609="LFS",4)</f>
        <v>3</v>
      </c>
      <c r="Y609" s="1"/>
    </row>
    <row r="610" spans="1:25" x14ac:dyDescent="0.45">
      <c r="A610">
        <v>675</v>
      </c>
      <c r="B610">
        <v>44</v>
      </c>
      <c r="C610" t="s">
        <v>23</v>
      </c>
      <c r="D610">
        <v>32</v>
      </c>
      <c r="E610">
        <v>2</v>
      </c>
      <c r="F610" t="s">
        <v>24</v>
      </c>
      <c r="G610" t="s">
        <v>20</v>
      </c>
      <c r="H610">
        <v>8116.27</v>
      </c>
      <c r="I610" t="str" cm="1">
        <f t="array" ref="I610">_xlfn.IFS(D610&lt;18.5,"Underweight",AND(D610&gt;=18.5,D610&lt;=24.9),"Normal weight",AND(D610&gt;=25,D610&lt;=29.9),"Overweight",D610&gt;=30,"Obese")</f>
        <v>Obese</v>
      </c>
      <c r="J610" cm="1">
        <f t="array" ref="J610">_xlfn.IFS(I610="Underweight",1,I610="Normal weight",2,I610="Overweight",3,I610="Obese",4)</f>
        <v>4</v>
      </c>
      <c r="K610" t="str" cm="1">
        <f t="array" ref="K610">_xlfn.IFS(E610=0,"Small Family Size",AND(E610&gt;=1,E610&lt;=2),"Normal Family Size",E610&gt;=3,"Large Family Size")</f>
        <v>Normal Family Size</v>
      </c>
      <c r="L610" cm="1">
        <f t="array" ref="L610">_xlfn.IFS(K610="Small Family Size",1,K610="Normal Family Size",2,K610="Large Family Size",3)</f>
        <v>2</v>
      </c>
      <c r="M610" cm="1">
        <f t="array" ref="M610">_xlfn.IFS(G610="southwest",1,G610="northwest",2,G610="southeast",3,G610="northeast",4)</f>
        <v>2</v>
      </c>
      <c r="N610" t="str" cm="1">
        <f t="array" ref="N610">_xlfn.IFS(AND(E611&gt;=0,E611&lt;=2),"Normal Family Size",E611&gt;=3,"Large Family Size")</f>
        <v>Normal Family Size</v>
      </c>
      <c r="P610" t="str" cm="1">
        <f t="array" ref="P610">_xlfn.IFS(AND(E610=0,C610="female"),"Small Family Size Female",AND(E610=0,C610="male"),"Small Family Size Male",AND(E610&gt;=1,E610&lt;=2),"Normal Family Size",E610&gt;=3,"Large Family Size")</f>
        <v>Normal Family Size</v>
      </c>
      <c r="Q610" cm="1">
        <f t="array" ref="Q610">_xlfn.IFS(P610="Small Family Size Female",1,P610="Small Family Size Male",2,P610="Normal Family Size",3,P610="Large Family Size",4)</f>
        <v>3</v>
      </c>
      <c r="R610" t="str" cm="1">
        <f t="array" ref="R610">_xlfn.IFS(AND(E610=0,F610="yes"),"Small Family Size smoker",AND(E610=0,F610="no"),"Small Family Size non-smoker",AND(E610&gt;=1,E610&lt;=2),"Normal Family Size",E610&gt;=3,"Large Family Size")</f>
        <v>Normal Family Size</v>
      </c>
      <c r="S610" cm="1">
        <f t="array" ref="S610">_xlfn.IFS(R610="Small Family Size smoker",1,R610="Small Family Size non-smoker",2,R610="Normal Family Size",3,R610="Large Family Size",4)</f>
        <v>3</v>
      </c>
      <c r="T610" s="1" t="str">
        <f t="shared" si="18"/>
        <v>Above Average</v>
      </c>
      <c r="U610" s="2">
        <f t="shared" si="19"/>
        <v>1</v>
      </c>
      <c r="V610" t="str" cm="1">
        <f t="array" ref="V610">_xlfn.IFS(AND(K610="Small Family Size",U610=1),"SFS_AA",AND(K610="Small Family Size",U610=0),"SFS_BA",AND(K610="Normal Family Size",OR(U610=1,U610=0)),"NFS",AND(K610="Large Family Size",OR(U610=1,U610=0)),"LFS")</f>
        <v>NFS</v>
      </c>
      <c r="W610" cm="1">
        <f t="array" ref="W610">_xlfn.IFS(V610="SFS_BA",1,V610="SFS_AA",2,V610="NFS",3,V610="LFS",4)</f>
        <v>3</v>
      </c>
      <c r="Y610" s="1"/>
    </row>
    <row r="611" spans="1:25" x14ac:dyDescent="0.45">
      <c r="A611">
        <v>674</v>
      </c>
      <c r="B611">
        <v>35</v>
      </c>
      <c r="C611" t="s">
        <v>23</v>
      </c>
      <c r="D611">
        <v>30.5</v>
      </c>
      <c r="E611">
        <v>1</v>
      </c>
      <c r="F611" t="s">
        <v>24</v>
      </c>
      <c r="G611" t="s">
        <v>19</v>
      </c>
      <c r="H611">
        <v>4751.07</v>
      </c>
      <c r="I611" t="str" cm="1">
        <f t="array" ref="I611">_xlfn.IFS(D611&lt;18.5,"Underweight",AND(D611&gt;=18.5,D611&lt;=24.9),"Normal weight",AND(D611&gt;=25,D611&lt;=29.9),"Overweight",D611&gt;=30,"Obese")</f>
        <v>Obese</v>
      </c>
      <c r="J611" cm="1">
        <f t="array" ref="J611">_xlfn.IFS(I611="Underweight",1,I611="Normal weight",2,I611="Overweight",3,I611="Obese",4)</f>
        <v>4</v>
      </c>
      <c r="K611" t="str" cm="1">
        <f t="array" ref="K611">_xlfn.IFS(E611=0,"Small Family Size",AND(E611&gt;=1,E611&lt;=2),"Normal Family Size",E611&gt;=3,"Large Family Size")</f>
        <v>Normal Family Size</v>
      </c>
      <c r="L611" cm="1">
        <f t="array" ref="L611">_xlfn.IFS(K611="Small Family Size",1,K611="Normal Family Size",2,K611="Large Family Size",3)</f>
        <v>2</v>
      </c>
      <c r="M611" cm="1">
        <f t="array" ref="M611">_xlfn.IFS(G611="southwest",1,G611="northwest",2,G611="southeast",3,G611="northeast",4)</f>
        <v>1</v>
      </c>
      <c r="N611" t="str" cm="1">
        <f t="array" ref="N611">_xlfn.IFS(AND(E612&gt;=0,E612&lt;=2),"Normal Family Size",E612&gt;=3,"Large Family Size")</f>
        <v>Normal Family Size</v>
      </c>
      <c r="P611" t="str" cm="1">
        <f t="array" ref="P611">_xlfn.IFS(AND(E611=0,C611="female"),"Small Family Size Female",AND(E611=0,C611="male"),"Small Family Size Male",AND(E611&gt;=1,E611&lt;=2),"Normal Family Size",E611&gt;=3,"Large Family Size")</f>
        <v>Normal Family Size</v>
      </c>
      <c r="Q611" cm="1">
        <f t="array" ref="Q611">_xlfn.IFS(P611="Small Family Size Female",1,P611="Small Family Size Male",2,P611="Normal Family Size",3,P611="Large Family Size",4)</f>
        <v>3</v>
      </c>
      <c r="R611" t="str" cm="1">
        <f t="array" ref="R611">_xlfn.IFS(AND(E611=0,F611="yes"),"Small Family Size smoker",AND(E611=0,F611="no"),"Small Family Size non-smoker",AND(E611&gt;=1,E611&lt;=2),"Normal Family Size",E611&gt;=3,"Large Family Size")</f>
        <v>Normal Family Size</v>
      </c>
      <c r="S611" cm="1">
        <f t="array" ref="S611">_xlfn.IFS(R611="Small Family Size smoker",1,R611="Small Family Size non-smoker",2,R611="Normal Family Size",3,R611="Large Family Size",4)</f>
        <v>3</v>
      </c>
      <c r="T611" s="1" t="str">
        <f t="shared" si="18"/>
        <v>Below Average</v>
      </c>
      <c r="U611" s="2">
        <f t="shared" si="19"/>
        <v>0</v>
      </c>
      <c r="V611" t="str" cm="1">
        <f t="array" ref="V611">_xlfn.IFS(AND(K611="Small Family Size",U611=1),"SFS_AA",AND(K611="Small Family Size",U611=0),"SFS_BA",AND(K611="Normal Family Size",OR(U611=1,U611=0)),"NFS",AND(K611="Large Family Size",OR(U611=1,U611=0)),"LFS")</f>
        <v>NFS</v>
      </c>
      <c r="W611" cm="1">
        <f t="array" ref="W611">_xlfn.IFS(V611="SFS_BA",1,V611="SFS_AA",2,V611="NFS",3,V611="LFS",4)</f>
        <v>3</v>
      </c>
      <c r="Y611" s="1"/>
    </row>
    <row r="612" spans="1:25" x14ac:dyDescent="0.45">
      <c r="A612">
        <v>668</v>
      </c>
      <c r="B612">
        <v>46</v>
      </c>
      <c r="C612" t="s">
        <v>23</v>
      </c>
      <c r="D612">
        <v>33.299999999999997</v>
      </c>
      <c r="E612">
        <v>1</v>
      </c>
      <c r="F612" t="s">
        <v>24</v>
      </c>
      <c r="G612" t="s">
        <v>22</v>
      </c>
      <c r="H612">
        <v>8334.4599999999991</v>
      </c>
      <c r="I612" t="str" cm="1">
        <f t="array" ref="I612">_xlfn.IFS(D612&lt;18.5,"Underweight",AND(D612&gt;=18.5,D612&lt;=24.9),"Normal weight",AND(D612&gt;=25,D612&lt;=29.9),"Overweight",D612&gt;=30,"Obese")</f>
        <v>Obese</v>
      </c>
      <c r="J612" cm="1">
        <f t="array" ref="J612">_xlfn.IFS(I612="Underweight",1,I612="Normal weight",2,I612="Overweight",3,I612="Obese",4)</f>
        <v>4</v>
      </c>
      <c r="K612" t="str" cm="1">
        <f t="array" ref="K612">_xlfn.IFS(E612=0,"Small Family Size",AND(E612&gt;=1,E612&lt;=2),"Normal Family Size",E612&gt;=3,"Large Family Size")</f>
        <v>Normal Family Size</v>
      </c>
      <c r="L612" cm="1">
        <f t="array" ref="L612">_xlfn.IFS(K612="Small Family Size",1,K612="Normal Family Size",2,K612="Large Family Size",3)</f>
        <v>2</v>
      </c>
      <c r="M612" cm="1">
        <f t="array" ref="M612">_xlfn.IFS(G612="southwest",1,G612="northwest",2,G612="southeast",3,G612="northeast",4)</f>
        <v>4</v>
      </c>
      <c r="N612" t="str" cm="1">
        <f t="array" ref="N612">_xlfn.IFS(AND(E613&gt;=0,E613&lt;=2),"Normal Family Size",E613&gt;=3,"Large Family Size")</f>
        <v>Normal Family Size</v>
      </c>
      <c r="P612" t="str" cm="1">
        <f t="array" ref="P612">_xlfn.IFS(AND(E612=0,C612="female"),"Small Family Size Female",AND(E612=0,C612="male"),"Small Family Size Male",AND(E612&gt;=1,E612&lt;=2),"Normal Family Size",E612&gt;=3,"Large Family Size")</f>
        <v>Normal Family Size</v>
      </c>
      <c r="Q612" cm="1">
        <f t="array" ref="Q612">_xlfn.IFS(P612="Small Family Size Female",1,P612="Small Family Size Male",2,P612="Normal Family Size",3,P612="Large Family Size",4)</f>
        <v>3</v>
      </c>
      <c r="R612" t="str" cm="1">
        <f t="array" ref="R612">_xlfn.IFS(AND(E612=0,F612="yes"),"Small Family Size smoker",AND(E612=0,F612="no"),"Small Family Size non-smoker",AND(E612&gt;=1,E612&lt;=2),"Normal Family Size",E612&gt;=3,"Large Family Size")</f>
        <v>Normal Family Size</v>
      </c>
      <c r="S612" cm="1">
        <f t="array" ref="S612">_xlfn.IFS(R612="Small Family Size smoker",1,R612="Small Family Size non-smoker",2,R612="Normal Family Size",3,R612="Large Family Size",4)</f>
        <v>3</v>
      </c>
      <c r="T612" s="1" t="str">
        <f t="shared" si="18"/>
        <v>Above Average</v>
      </c>
      <c r="U612" s="2">
        <f t="shared" si="19"/>
        <v>1</v>
      </c>
      <c r="V612" t="str" cm="1">
        <f t="array" ref="V612">_xlfn.IFS(AND(K612="Small Family Size",U612=1),"SFS_AA",AND(K612="Small Family Size",U612=0),"SFS_BA",AND(K612="Normal Family Size",OR(U612=1,U612=0)),"NFS",AND(K612="Large Family Size",OR(U612=1,U612=0)),"LFS")</f>
        <v>NFS</v>
      </c>
      <c r="W612" cm="1">
        <f t="array" ref="W612">_xlfn.IFS(V612="SFS_BA",1,V612="SFS_AA",2,V612="NFS",3,V612="LFS",4)</f>
        <v>3</v>
      </c>
      <c r="Y612" s="1"/>
    </row>
    <row r="613" spans="1:25" x14ac:dyDescent="0.45">
      <c r="A613">
        <v>667</v>
      </c>
      <c r="B613">
        <v>33</v>
      </c>
      <c r="C613" t="s">
        <v>23</v>
      </c>
      <c r="D613">
        <v>35.799999999999997</v>
      </c>
      <c r="E613">
        <v>2</v>
      </c>
      <c r="F613" t="s">
        <v>24</v>
      </c>
      <c r="G613" t="s">
        <v>21</v>
      </c>
      <c r="H613">
        <v>4890</v>
      </c>
      <c r="I613" t="str" cm="1">
        <f t="array" ref="I613">_xlfn.IFS(D613&lt;18.5,"Underweight",AND(D613&gt;=18.5,D613&lt;=24.9),"Normal weight",AND(D613&gt;=25,D613&lt;=29.9),"Overweight",D613&gt;=30,"Obese")</f>
        <v>Obese</v>
      </c>
      <c r="J613" cm="1">
        <f t="array" ref="J613">_xlfn.IFS(I613="Underweight",1,I613="Normal weight",2,I613="Overweight",3,I613="Obese",4)</f>
        <v>4</v>
      </c>
      <c r="K613" t="str" cm="1">
        <f t="array" ref="K613">_xlfn.IFS(E613=0,"Small Family Size",AND(E613&gt;=1,E613&lt;=2),"Normal Family Size",E613&gt;=3,"Large Family Size")</f>
        <v>Normal Family Size</v>
      </c>
      <c r="L613" cm="1">
        <f t="array" ref="L613">_xlfn.IFS(K613="Small Family Size",1,K613="Normal Family Size",2,K613="Large Family Size",3)</f>
        <v>2</v>
      </c>
      <c r="M613" cm="1">
        <f t="array" ref="M613">_xlfn.IFS(G613="southwest",1,G613="northwest",2,G613="southeast",3,G613="northeast",4)</f>
        <v>3</v>
      </c>
      <c r="N613" t="str" cm="1">
        <f t="array" ref="N613">_xlfn.IFS(AND(E614&gt;=0,E614&lt;=2),"Normal Family Size",E614&gt;=3,"Large Family Size")</f>
        <v>Normal Family Size</v>
      </c>
      <c r="P613" t="str" cm="1">
        <f t="array" ref="P613">_xlfn.IFS(AND(E613=0,C613="female"),"Small Family Size Female",AND(E613=0,C613="male"),"Small Family Size Male",AND(E613&gt;=1,E613&lt;=2),"Normal Family Size",E613&gt;=3,"Large Family Size")</f>
        <v>Normal Family Size</v>
      </c>
      <c r="Q613" cm="1">
        <f t="array" ref="Q613">_xlfn.IFS(P613="Small Family Size Female",1,P613="Small Family Size Male",2,P613="Normal Family Size",3,P613="Large Family Size",4)</f>
        <v>3</v>
      </c>
      <c r="R613" t="str" cm="1">
        <f t="array" ref="R613">_xlfn.IFS(AND(E613=0,F613="yes"),"Small Family Size smoker",AND(E613=0,F613="no"),"Small Family Size non-smoker",AND(E613&gt;=1,E613&lt;=2),"Normal Family Size",E613&gt;=3,"Large Family Size")</f>
        <v>Normal Family Size</v>
      </c>
      <c r="S613" cm="1">
        <f t="array" ref="S613">_xlfn.IFS(R613="Small Family Size smoker",1,R613="Small Family Size non-smoker",2,R613="Normal Family Size",3,R613="Large Family Size",4)</f>
        <v>3</v>
      </c>
      <c r="T613" s="1" t="str">
        <f t="shared" si="18"/>
        <v>Below Average</v>
      </c>
      <c r="U613" s="2">
        <f t="shared" si="19"/>
        <v>0</v>
      </c>
      <c r="V613" t="str" cm="1">
        <f t="array" ref="V613">_xlfn.IFS(AND(K613="Small Family Size",U613=1),"SFS_AA",AND(K613="Small Family Size",U613=0),"SFS_BA",AND(K613="Normal Family Size",OR(U613=1,U613=0)),"NFS",AND(K613="Large Family Size",OR(U613=1,U613=0)),"LFS")</f>
        <v>NFS</v>
      </c>
      <c r="W613" cm="1">
        <f t="array" ref="W613">_xlfn.IFS(V613="SFS_BA",1,V613="SFS_AA",2,V613="NFS",3,V613="LFS",4)</f>
        <v>3</v>
      </c>
      <c r="Y613" s="1"/>
    </row>
    <row r="614" spans="1:25" x14ac:dyDescent="0.45">
      <c r="A614">
        <v>664</v>
      </c>
      <c r="B614">
        <v>62</v>
      </c>
      <c r="C614" t="s">
        <v>23</v>
      </c>
      <c r="D614">
        <v>27.6</v>
      </c>
      <c r="E614">
        <v>1</v>
      </c>
      <c r="F614" t="s">
        <v>24</v>
      </c>
      <c r="G614" t="s">
        <v>20</v>
      </c>
      <c r="H614">
        <v>13937.67</v>
      </c>
      <c r="I614" t="str" cm="1">
        <f t="array" ref="I614">_xlfn.IFS(D614&lt;18.5,"Underweight",AND(D614&gt;=18.5,D614&lt;=24.9),"Normal weight",AND(D614&gt;=25,D614&lt;=29.9),"Overweight",D614&gt;=30,"Obese")</f>
        <v>Overweight</v>
      </c>
      <c r="J614" cm="1">
        <f t="array" ref="J614">_xlfn.IFS(I614="Underweight",1,I614="Normal weight",2,I614="Overweight",3,I614="Obese",4)</f>
        <v>3</v>
      </c>
      <c r="K614" t="str" cm="1">
        <f t="array" ref="K614">_xlfn.IFS(E614=0,"Small Family Size",AND(E614&gt;=1,E614&lt;=2),"Normal Family Size",E614&gt;=3,"Large Family Size")</f>
        <v>Normal Family Size</v>
      </c>
      <c r="L614" cm="1">
        <f t="array" ref="L614">_xlfn.IFS(K614="Small Family Size",1,K614="Normal Family Size",2,K614="Large Family Size",3)</f>
        <v>2</v>
      </c>
      <c r="M614" cm="1">
        <f t="array" ref="M614">_xlfn.IFS(G614="southwest",1,G614="northwest",2,G614="southeast",3,G614="northeast",4)</f>
        <v>2</v>
      </c>
      <c r="N614" t="str" cm="1">
        <f t="array" ref="N614">_xlfn.IFS(AND(E615&gt;=0,E615&lt;=2),"Normal Family Size",E615&gt;=3,"Large Family Size")</f>
        <v>Normal Family Size</v>
      </c>
      <c r="P614" t="str" cm="1">
        <f t="array" ref="P614">_xlfn.IFS(AND(E614=0,C614="female"),"Small Family Size Female",AND(E614=0,C614="male"),"Small Family Size Male",AND(E614&gt;=1,E614&lt;=2),"Normal Family Size",E614&gt;=3,"Large Family Size")</f>
        <v>Normal Family Size</v>
      </c>
      <c r="Q614" cm="1">
        <f t="array" ref="Q614">_xlfn.IFS(P614="Small Family Size Female",1,P614="Small Family Size Male",2,P614="Normal Family Size",3,P614="Large Family Size",4)</f>
        <v>3</v>
      </c>
      <c r="R614" t="str" cm="1">
        <f t="array" ref="R614">_xlfn.IFS(AND(E614=0,F614="yes"),"Small Family Size smoker",AND(E614=0,F614="no"),"Small Family Size non-smoker",AND(E614&gt;=1,E614&lt;=2),"Normal Family Size",E614&gt;=3,"Large Family Size")</f>
        <v>Normal Family Size</v>
      </c>
      <c r="S614" cm="1">
        <f t="array" ref="S614">_xlfn.IFS(R614="Small Family Size smoker",1,R614="Small Family Size non-smoker",2,R614="Normal Family Size",3,R614="Large Family Size",4)</f>
        <v>3</v>
      </c>
      <c r="T614" s="1" t="str">
        <f t="shared" si="18"/>
        <v>Above Average</v>
      </c>
      <c r="U614" s="2">
        <f t="shared" si="19"/>
        <v>1</v>
      </c>
      <c r="V614" t="str" cm="1">
        <f t="array" ref="V614">_xlfn.IFS(AND(K614="Small Family Size",U614=1),"SFS_AA",AND(K614="Small Family Size",U614=0),"SFS_BA",AND(K614="Normal Family Size",OR(U614=1,U614=0)),"NFS",AND(K614="Large Family Size",OR(U614=1,U614=0)),"LFS")</f>
        <v>NFS</v>
      </c>
      <c r="W614" cm="1">
        <f t="array" ref="W614">_xlfn.IFS(V614="SFS_BA",1,V614="SFS_AA",2,V614="NFS",3,V614="LFS",4)</f>
        <v>3</v>
      </c>
      <c r="Y614" s="1"/>
    </row>
    <row r="615" spans="1:25" x14ac:dyDescent="0.45">
      <c r="A615">
        <v>660</v>
      </c>
      <c r="B615">
        <v>40</v>
      </c>
      <c r="C615" t="s">
        <v>23</v>
      </c>
      <c r="D615">
        <v>34.1</v>
      </c>
      <c r="E615">
        <v>1</v>
      </c>
      <c r="F615" t="s">
        <v>24</v>
      </c>
      <c r="G615" t="s">
        <v>22</v>
      </c>
      <c r="H615">
        <v>6600.21</v>
      </c>
      <c r="I615" t="str" cm="1">
        <f t="array" ref="I615">_xlfn.IFS(D615&lt;18.5,"Underweight",AND(D615&gt;=18.5,D615&lt;=24.9),"Normal weight",AND(D615&gt;=25,D615&lt;=29.9),"Overweight",D615&gt;=30,"Obese")</f>
        <v>Obese</v>
      </c>
      <c r="J615" cm="1">
        <f t="array" ref="J615">_xlfn.IFS(I615="Underweight",1,I615="Normal weight",2,I615="Overweight",3,I615="Obese",4)</f>
        <v>4</v>
      </c>
      <c r="K615" t="str" cm="1">
        <f t="array" ref="K615">_xlfn.IFS(E615=0,"Small Family Size",AND(E615&gt;=1,E615&lt;=2),"Normal Family Size",E615&gt;=3,"Large Family Size")</f>
        <v>Normal Family Size</v>
      </c>
      <c r="L615" cm="1">
        <f t="array" ref="L615">_xlfn.IFS(K615="Small Family Size",1,K615="Normal Family Size",2,K615="Large Family Size",3)</f>
        <v>2</v>
      </c>
      <c r="M615" cm="1">
        <f t="array" ref="M615">_xlfn.IFS(G615="southwest",1,G615="northwest",2,G615="southeast",3,G615="northeast",4)</f>
        <v>4</v>
      </c>
      <c r="N615" t="str" cm="1">
        <f t="array" ref="N615">_xlfn.IFS(AND(E616&gt;=0,E616&lt;=2),"Normal Family Size",E616&gt;=3,"Large Family Size")</f>
        <v>Normal Family Size</v>
      </c>
      <c r="P615" t="str" cm="1">
        <f t="array" ref="P615">_xlfn.IFS(AND(E615=0,C615="female"),"Small Family Size Female",AND(E615=0,C615="male"),"Small Family Size Male",AND(E615&gt;=1,E615&lt;=2),"Normal Family Size",E615&gt;=3,"Large Family Size")</f>
        <v>Normal Family Size</v>
      </c>
      <c r="Q615" cm="1">
        <f t="array" ref="Q615">_xlfn.IFS(P615="Small Family Size Female",1,P615="Small Family Size Male",2,P615="Normal Family Size",3,P615="Large Family Size",4)</f>
        <v>3</v>
      </c>
      <c r="R615" t="str" cm="1">
        <f t="array" ref="R615">_xlfn.IFS(AND(E615=0,F615="yes"),"Small Family Size smoker",AND(E615=0,F615="no"),"Small Family Size non-smoker",AND(E615&gt;=1,E615&lt;=2),"Normal Family Size",E615&gt;=3,"Large Family Size")</f>
        <v>Normal Family Size</v>
      </c>
      <c r="S615" cm="1">
        <f t="array" ref="S615">_xlfn.IFS(R615="Small Family Size smoker",1,R615="Small Family Size non-smoker",2,R615="Normal Family Size",3,R615="Large Family Size",4)</f>
        <v>3</v>
      </c>
      <c r="T615" s="1" t="str">
        <f t="shared" si="18"/>
        <v>Below Average</v>
      </c>
      <c r="U615" s="2">
        <f t="shared" si="19"/>
        <v>0</v>
      </c>
      <c r="V615" t="str" cm="1">
        <f t="array" ref="V615">_xlfn.IFS(AND(K615="Small Family Size",U615=1),"SFS_AA",AND(K615="Small Family Size",U615=0),"SFS_BA",AND(K615="Normal Family Size",OR(U615=1,U615=0)),"NFS",AND(K615="Large Family Size",OR(U615=1,U615=0)),"LFS")</f>
        <v>NFS</v>
      </c>
      <c r="W615" cm="1">
        <f t="array" ref="W615">_xlfn.IFS(V615="SFS_BA",1,V615="SFS_AA",2,V615="NFS",3,V615="LFS",4)</f>
        <v>3</v>
      </c>
      <c r="Y615" s="1"/>
    </row>
    <row r="616" spans="1:25" x14ac:dyDescent="0.45">
      <c r="A616">
        <v>657</v>
      </c>
      <c r="B616">
        <v>34</v>
      </c>
      <c r="C616" t="s">
        <v>23</v>
      </c>
      <c r="D616">
        <v>25.3</v>
      </c>
      <c r="E616">
        <v>1</v>
      </c>
      <c r="F616" t="s">
        <v>24</v>
      </c>
      <c r="G616" t="s">
        <v>20</v>
      </c>
      <c r="H616">
        <v>4894.75</v>
      </c>
      <c r="I616" t="str" cm="1">
        <f t="array" ref="I616">_xlfn.IFS(D616&lt;18.5,"Underweight",AND(D616&gt;=18.5,D616&lt;=24.9),"Normal weight",AND(D616&gt;=25,D616&lt;=29.9),"Overweight",D616&gt;=30,"Obese")</f>
        <v>Overweight</v>
      </c>
      <c r="J616" cm="1">
        <f t="array" ref="J616">_xlfn.IFS(I616="Underweight",1,I616="Normal weight",2,I616="Overweight",3,I616="Obese",4)</f>
        <v>3</v>
      </c>
      <c r="K616" t="str" cm="1">
        <f t="array" ref="K616">_xlfn.IFS(E616=0,"Small Family Size",AND(E616&gt;=1,E616&lt;=2),"Normal Family Size",E616&gt;=3,"Large Family Size")</f>
        <v>Normal Family Size</v>
      </c>
      <c r="L616" cm="1">
        <f t="array" ref="L616">_xlfn.IFS(K616="Small Family Size",1,K616="Normal Family Size",2,K616="Large Family Size",3)</f>
        <v>2</v>
      </c>
      <c r="M616" cm="1">
        <f t="array" ref="M616">_xlfn.IFS(G616="southwest",1,G616="northwest",2,G616="southeast",3,G616="northeast",4)</f>
        <v>2</v>
      </c>
      <c r="N616" t="str" cm="1">
        <f t="array" ref="N616">_xlfn.IFS(AND(E617&gt;=0,E617&lt;=2),"Normal Family Size",E617&gt;=3,"Large Family Size")</f>
        <v>Normal Family Size</v>
      </c>
      <c r="P616" t="str" cm="1">
        <f t="array" ref="P616">_xlfn.IFS(AND(E616=0,C616="female"),"Small Family Size Female",AND(E616=0,C616="male"),"Small Family Size Male",AND(E616&gt;=1,E616&lt;=2),"Normal Family Size",E616&gt;=3,"Large Family Size")</f>
        <v>Normal Family Size</v>
      </c>
      <c r="Q616" cm="1">
        <f t="array" ref="Q616">_xlfn.IFS(P616="Small Family Size Female",1,P616="Small Family Size Male",2,P616="Normal Family Size",3,P616="Large Family Size",4)</f>
        <v>3</v>
      </c>
      <c r="R616" t="str" cm="1">
        <f t="array" ref="R616">_xlfn.IFS(AND(E616=0,F616="yes"),"Small Family Size smoker",AND(E616=0,F616="no"),"Small Family Size non-smoker",AND(E616&gt;=1,E616&lt;=2),"Normal Family Size",E616&gt;=3,"Large Family Size")</f>
        <v>Normal Family Size</v>
      </c>
      <c r="S616" cm="1">
        <f t="array" ref="S616">_xlfn.IFS(R616="Small Family Size smoker",1,R616="Small Family Size non-smoker",2,R616="Normal Family Size",3,R616="Large Family Size",4)</f>
        <v>3</v>
      </c>
      <c r="T616" s="1" t="str">
        <f t="shared" si="18"/>
        <v>Below Average</v>
      </c>
      <c r="U616" s="2">
        <f t="shared" si="19"/>
        <v>0</v>
      </c>
      <c r="V616" t="str" cm="1">
        <f t="array" ref="V616">_xlfn.IFS(AND(K616="Small Family Size",U616=1),"SFS_AA",AND(K616="Small Family Size",U616=0),"SFS_BA",AND(K616="Normal Family Size",OR(U616=1,U616=0)),"NFS",AND(K616="Large Family Size",OR(U616=1,U616=0)),"LFS")</f>
        <v>NFS</v>
      </c>
      <c r="W616" cm="1">
        <f t="array" ref="W616">_xlfn.IFS(V616="SFS_BA",1,V616="SFS_AA",2,V616="NFS",3,V616="LFS",4)</f>
        <v>3</v>
      </c>
      <c r="Y616" s="1"/>
    </row>
    <row r="617" spans="1:25" x14ac:dyDescent="0.45">
      <c r="A617">
        <v>656</v>
      </c>
      <c r="B617">
        <v>32</v>
      </c>
      <c r="C617" t="s">
        <v>23</v>
      </c>
      <c r="D617">
        <v>37.299999999999997</v>
      </c>
      <c r="E617">
        <v>1</v>
      </c>
      <c r="F617" t="s">
        <v>24</v>
      </c>
      <c r="G617" t="s">
        <v>22</v>
      </c>
      <c r="H617">
        <v>4667.6099999999997</v>
      </c>
      <c r="I617" t="str" cm="1">
        <f t="array" ref="I617">_xlfn.IFS(D617&lt;18.5,"Underweight",AND(D617&gt;=18.5,D617&lt;=24.9),"Normal weight",AND(D617&gt;=25,D617&lt;=29.9),"Overweight",D617&gt;=30,"Obese")</f>
        <v>Obese</v>
      </c>
      <c r="J617" cm="1">
        <f t="array" ref="J617">_xlfn.IFS(I617="Underweight",1,I617="Normal weight",2,I617="Overweight",3,I617="Obese",4)</f>
        <v>4</v>
      </c>
      <c r="K617" t="str" cm="1">
        <f t="array" ref="K617">_xlfn.IFS(E617=0,"Small Family Size",AND(E617&gt;=1,E617&lt;=2),"Normal Family Size",E617&gt;=3,"Large Family Size")</f>
        <v>Normal Family Size</v>
      </c>
      <c r="L617" cm="1">
        <f t="array" ref="L617">_xlfn.IFS(K617="Small Family Size",1,K617="Normal Family Size",2,K617="Large Family Size",3)</f>
        <v>2</v>
      </c>
      <c r="M617" cm="1">
        <f t="array" ref="M617">_xlfn.IFS(G617="southwest",1,G617="northwest",2,G617="southeast",3,G617="northeast",4)</f>
        <v>4</v>
      </c>
      <c r="N617" t="str" cm="1">
        <f t="array" ref="N617">_xlfn.IFS(AND(E618&gt;=0,E618&lt;=2),"Normal Family Size",E618&gt;=3,"Large Family Size")</f>
        <v>Normal Family Size</v>
      </c>
      <c r="P617" t="str" cm="1">
        <f t="array" ref="P617">_xlfn.IFS(AND(E617=0,C617="female"),"Small Family Size Female",AND(E617=0,C617="male"),"Small Family Size Male",AND(E617&gt;=1,E617&lt;=2),"Normal Family Size",E617&gt;=3,"Large Family Size")</f>
        <v>Normal Family Size</v>
      </c>
      <c r="Q617" cm="1">
        <f t="array" ref="Q617">_xlfn.IFS(P617="Small Family Size Female",1,P617="Small Family Size Male",2,P617="Normal Family Size",3,P617="Large Family Size",4)</f>
        <v>3</v>
      </c>
      <c r="R617" t="str" cm="1">
        <f t="array" ref="R617">_xlfn.IFS(AND(E617=0,F617="yes"),"Small Family Size smoker",AND(E617=0,F617="no"),"Small Family Size non-smoker",AND(E617&gt;=1,E617&lt;=2),"Normal Family Size",E617&gt;=3,"Large Family Size")</f>
        <v>Normal Family Size</v>
      </c>
      <c r="S617" cm="1">
        <f t="array" ref="S617">_xlfn.IFS(R617="Small Family Size smoker",1,R617="Small Family Size non-smoker",2,R617="Normal Family Size",3,R617="Large Family Size",4)</f>
        <v>3</v>
      </c>
      <c r="T617" s="1" t="str">
        <f t="shared" si="18"/>
        <v>Below Average</v>
      </c>
      <c r="U617" s="2">
        <f t="shared" si="19"/>
        <v>0</v>
      </c>
      <c r="V617" t="str" cm="1">
        <f t="array" ref="V617">_xlfn.IFS(AND(K617="Small Family Size",U617=1),"SFS_AA",AND(K617="Small Family Size",U617=0),"SFS_BA",AND(K617="Normal Family Size",OR(U617=1,U617=0)),"NFS",AND(K617="Large Family Size",OR(U617=1,U617=0)),"LFS")</f>
        <v>NFS</v>
      </c>
      <c r="W617" cm="1">
        <f t="array" ref="W617">_xlfn.IFS(V617="SFS_BA",1,V617="SFS_AA",2,V617="NFS",3,V617="LFS",4)</f>
        <v>3</v>
      </c>
      <c r="Y617" s="1"/>
    </row>
    <row r="618" spans="1:25" x14ac:dyDescent="0.45">
      <c r="A618">
        <v>646</v>
      </c>
      <c r="B618">
        <v>46</v>
      </c>
      <c r="C618" t="s">
        <v>23</v>
      </c>
      <c r="D618">
        <v>26.6</v>
      </c>
      <c r="E618">
        <v>1</v>
      </c>
      <c r="F618" t="s">
        <v>24</v>
      </c>
      <c r="G618" t="s">
        <v>21</v>
      </c>
      <c r="H618">
        <v>7742.11</v>
      </c>
      <c r="I618" t="str" cm="1">
        <f t="array" ref="I618">_xlfn.IFS(D618&lt;18.5,"Underweight",AND(D618&gt;=18.5,D618&lt;=24.9),"Normal weight",AND(D618&gt;=25,D618&lt;=29.9),"Overweight",D618&gt;=30,"Obese")</f>
        <v>Overweight</v>
      </c>
      <c r="J618" cm="1">
        <f t="array" ref="J618">_xlfn.IFS(I618="Underweight",1,I618="Normal weight",2,I618="Overweight",3,I618="Obese",4)</f>
        <v>3</v>
      </c>
      <c r="K618" t="str" cm="1">
        <f t="array" ref="K618">_xlfn.IFS(E618=0,"Small Family Size",AND(E618&gt;=1,E618&lt;=2),"Normal Family Size",E618&gt;=3,"Large Family Size")</f>
        <v>Normal Family Size</v>
      </c>
      <c r="L618" cm="1">
        <f t="array" ref="L618">_xlfn.IFS(K618="Small Family Size",1,K618="Normal Family Size",2,K618="Large Family Size",3)</f>
        <v>2</v>
      </c>
      <c r="M618" cm="1">
        <f t="array" ref="M618">_xlfn.IFS(G618="southwest",1,G618="northwest",2,G618="southeast",3,G618="northeast",4)</f>
        <v>3</v>
      </c>
      <c r="N618" t="str" cm="1">
        <f t="array" ref="N618">_xlfn.IFS(AND(E619&gt;=0,E619&lt;=2),"Normal Family Size",E619&gt;=3,"Large Family Size")</f>
        <v>Normal Family Size</v>
      </c>
      <c r="P618" t="str" cm="1">
        <f t="array" ref="P618">_xlfn.IFS(AND(E618=0,C618="female"),"Small Family Size Female",AND(E618=0,C618="male"),"Small Family Size Male",AND(E618&gt;=1,E618&lt;=2),"Normal Family Size",E618&gt;=3,"Large Family Size")</f>
        <v>Normal Family Size</v>
      </c>
      <c r="Q618" cm="1">
        <f t="array" ref="Q618">_xlfn.IFS(P618="Small Family Size Female",1,P618="Small Family Size Male",2,P618="Normal Family Size",3,P618="Large Family Size",4)</f>
        <v>3</v>
      </c>
      <c r="R618" t="str" cm="1">
        <f t="array" ref="R618">_xlfn.IFS(AND(E618=0,F618="yes"),"Small Family Size smoker",AND(E618=0,F618="no"),"Small Family Size non-smoker",AND(E618&gt;=1,E618&lt;=2),"Normal Family Size",E618&gt;=3,"Large Family Size")</f>
        <v>Normal Family Size</v>
      </c>
      <c r="S618" cm="1">
        <f t="array" ref="S618">_xlfn.IFS(R618="Small Family Size smoker",1,R618="Small Family Size non-smoker",2,R618="Normal Family Size",3,R618="Large Family Size",4)</f>
        <v>3</v>
      </c>
      <c r="T618" s="1" t="str">
        <f t="shared" si="18"/>
        <v>Above Average</v>
      </c>
      <c r="U618" s="2">
        <f t="shared" si="19"/>
        <v>1</v>
      </c>
      <c r="V618" t="str" cm="1">
        <f t="array" ref="V618">_xlfn.IFS(AND(K618="Small Family Size",U618=1),"SFS_AA",AND(K618="Small Family Size",U618=0),"SFS_BA",AND(K618="Normal Family Size",OR(U618=1,U618=0)),"NFS",AND(K618="Large Family Size",OR(U618=1,U618=0)),"LFS")</f>
        <v>NFS</v>
      </c>
      <c r="W618" cm="1">
        <f t="array" ref="W618">_xlfn.IFS(V618="SFS_BA",1,V618="SFS_AA",2,V618="NFS",3,V618="LFS",4)</f>
        <v>3</v>
      </c>
      <c r="Y618" s="1"/>
    </row>
    <row r="619" spans="1:25" x14ac:dyDescent="0.45">
      <c r="A619">
        <v>645</v>
      </c>
      <c r="B619">
        <v>30</v>
      </c>
      <c r="C619" t="s">
        <v>23</v>
      </c>
      <c r="D619">
        <v>27.6</v>
      </c>
      <c r="E619">
        <v>1</v>
      </c>
      <c r="F619" t="s">
        <v>24</v>
      </c>
      <c r="G619" t="s">
        <v>22</v>
      </c>
      <c r="H619">
        <v>4237.13</v>
      </c>
      <c r="I619" t="str" cm="1">
        <f t="array" ref="I619">_xlfn.IFS(D619&lt;18.5,"Underweight",AND(D619&gt;=18.5,D619&lt;=24.9),"Normal weight",AND(D619&gt;=25,D619&lt;=29.9),"Overweight",D619&gt;=30,"Obese")</f>
        <v>Overweight</v>
      </c>
      <c r="J619" cm="1">
        <f t="array" ref="J619">_xlfn.IFS(I619="Underweight",1,I619="Normal weight",2,I619="Overweight",3,I619="Obese",4)</f>
        <v>3</v>
      </c>
      <c r="K619" t="str" cm="1">
        <f t="array" ref="K619">_xlfn.IFS(E619=0,"Small Family Size",AND(E619&gt;=1,E619&lt;=2),"Normal Family Size",E619&gt;=3,"Large Family Size")</f>
        <v>Normal Family Size</v>
      </c>
      <c r="L619" cm="1">
        <f t="array" ref="L619">_xlfn.IFS(K619="Small Family Size",1,K619="Normal Family Size",2,K619="Large Family Size",3)</f>
        <v>2</v>
      </c>
      <c r="M619" cm="1">
        <f t="array" ref="M619">_xlfn.IFS(G619="southwest",1,G619="northwest",2,G619="southeast",3,G619="northeast",4)</f>
        <v>4</v>
      </c>
      <c r="N619" t="str" cm="1">
        <f t="array" ref="N619">_xlfn.IFS(AND(E620&gt;=0,E620&lt;=2),"Normal Family Size",E620&gt;=3,"Large Family Size")</f>
        <v>Normal Family Size</v>
      </c>
      <c r="P619" t="str" cm="1">
        <f t="array" ref="P619">_xlfn.IFS(AND(E619=0,C619="female"),"Small Family Size Female",AND(E619=0,C619="male"),"Small Family Size Male",AND(E619&gt;=1,E619&lt;=2),"Normal Family Size",E619&gt;=3,"Large Family Size")</f>
        <v>Normal Family Size</v>
      </c>
      <c r="Q619" cm="1">
        <f t="array" ref="Q619">_xlfn.IFS(P619="Small Family Size Female",1,P619="Small Family Size Male",2,P619="Normal Family Size",3,P619="Large Family Size",4)</f>
        <v>3</v>
      </c>
      <c r="R619" t="str" cm="1">
        <f t="array" ref="R619">_xlfn.IFS(AND(E619=0,F619="yes"),"Small Family Size smoker",AND(E619=0,F619="no"),"Small Family Size non-smoker",AND(E619&gt;=1,E619&lt;=2),"Normal Family Size",E619&gt;=3,"Large Family Size")</f>
        <v>Normal Family Size</v>
      </c>
      <c r="S619" cm="1">
        <f t="array" ref="S619">_xlfn.IFS(R619="Small Family Size smoker",1,R619="Small Family Size non-smoker",2,R619="Normal Family Size",3,R619="Large Family Size",4)</f>
        <v>3</v>
      </c>
      <c r="T619" s="1" t="str">
        <f t="shared" si="18"/>
        <v>Below Average</v>
      </c>
      <c r="U619" s="2">
        <f t="shared" si="19"/>
        <v>0</v>
      </c>
      <c r="V619" t="str" cm="1">
        <f t="array" ref="V619">_xlfn.IFS(AND(K619="Small Family Size",U619=1),"SFS_AA",AND(K619="Small Family Size",U619=0),"SFS_BA",AND(K619="Normal Family Size",OR(U619=1,U619=0)),"NFS",AND(K619="Large Family Size",OR(U619=1,U619=0)),"LFS")</f>
        <v>NFS</v>
      </c>
      <c r="W619" cm="1">
        <f t="array" ref="W619">_xlfn.IFS(V619="SFS_BA",1,V619="SFS_AA",2,V619="NFS",3,V619="LFS",4)</f>
        <v>3</v>
      </c>
      <c r="Y619" s="1"/>
    </row>
    <row r="620" spans="1:25" x14ac:dyDescent="0.45">
      <c r="A620">
        <v>644</v>
      </c>
      <c r="B620">
        <v>59</v>
      </c>
      <c r="C620" t="s">
        <v>23</v>
      </c>
      <c r="D620">
        <v>31.8</v>
      </c>
      <c r="E620">
        <v>2</v>
      </c>
      <c r="F620" t="s">
        <v>24</v>
      </c>
      <c r="G620" t="s">
        <v>21</v>
      </c>
      <c r="H620">
        <v>12928.79</v>
      </c>
      <c r="I620" t="str" cm="1">
        <f t="array" ref="I620">_xlfn.IFS(D620&lt;18.5,"Underweight",AND(D620&gt;=18.5,D620&lt;=24.9),"Normal weight",AND(D620&gt;=25,D620&lt;=29.9),"Overweight",D620&gt;=30,"Obese")</f>
        <v>Obese</v>
      </c>
      <c r="J620" cm="1">
        <f t="array" ref="J620">_xlfn.IFS(I620="Underweight",1,I620="Normal weight",2,I620="Overweight",3,I620="Obese",4)</f>
        <v>4</v>
      </c>
      <c r="K620" t="str" cm="1">
        <f t="array" ref="K620">_xlfn.IFS(E620=0,"Small Family Size",AND(E620&gt;=1,E620&lt;=2),"Normal Family Size",E620&gt;=3,"Large Family Size")</f>
        <v>Normal Family Size</v>
      </c>
      <c r="L620" cm="1">
        <f t="array" ref="L620">_xlfn.IFS(K620="Small Family Size",1,K620="Normal Family Size",2,K620="Large Family Size",3)</f>
        <v>2</v>
      </c>
      <c r="M620" cm="1">
        <f t="array" ref="M620">_xlfn.IFS(G620="southwest",1,G620="northwest",2,G620="southeast",3,G620="northeast",4)</f>
        <v>3</v>
      </c>
      <c r="N620" t="str" cm="1">
        <f t="array" ref="N620">_xlfn.IFS(AND(E621&gt;=0,E621&lt;=2),"Normal Family Size",E621&gt;=3,"Large Family Size")</f>
        <v>Normal Family Size</v>
      </c>
      <c r="P620" t="str" cm="1">
        <f t="array" ref="P620">_xlfn.IFS(AND(E620=0,C620="female"),"Small Family Size Female",AND(E620=0,C620="male"),"Small Family Size Male",AND(E620&gt;=1,E620&lt;=2),"Normal Family Size",E620&gt;=3,"Large Family Size")</f>
        <v>Normal Family Size</v>
      </c>
      <c r="Q620" cm="1">
        <f t="array" ref="Q620">_xlfn.IFS(P620="Small Family Size Female",1,P620="Small Family Size Male",2,P620="Normal Family Size",3,P620="Large Family Size",4)</f>
        <v>3</v>
      </c>
      <c r="R620" t="str" cm="1">
        <f t="array" ref="R620">_xlfn.IFS(AND(E620=0,F620="yes"),"Small Family Size smoker",AND(E620=0,F620="no"),"Small Family Size non-smoker",AND(E620&gt;=1,E620&lt;=2),"Normal Family Size",E620&gt;=3,"Large Family Size")</f>
        <v>Normal Family Size</v>
      </c>
      <c r="S620" cm="1">
        <f t="array" ref="S620">_xlfn.IFS(R620="Small Family Size smoker",1,R620="Small Family Size non-smoker",2,R620="Normal Family Size",3,R620="Large Family Size",4)</f>
        <v>3</v>
      </c>
      <c r="T620" s="1" t="str">
        <f t="shared" si="18"/>
        <v>Above Average</v>
      </c>
      <c r="U620" s="2">
        <f t="shared" si="19"/>
        <v>1</v>
      </c>
      <c r="V620" t="str" cm="1">
        <f t="array" ref="V620">_xlfn.IFS(AND(K620="Small Family Size",U620=1),"SFS_AA",AND(K620="Small Family Size",U620=0),"SFS_BA",AND(K620="Normal Family Size",OR(U620=1,U620=0)),"NFS",AND(K620="Large Family Size",OR(U620=1,U620=0)),"LFS")</f>
        <v>NFS</v>
      </c>
      <c r="W620" cm="1">
        <f t="array" ref="W620">_xlfn.IFS(V620="SFS_BA",1,V620="SFS_AA",2,V620="NFS",3,V620="LFS",4)</f>
        <v>3</v>
      </c>
      <c r="Y620" s="1"/>
    </row>
    <row r="621" spans="1:25" x14ac:dyDescent="0.45">
      <c r="A621">
        <v>643</v>
      </c>
      <c r="B621">
        <v>19</v>
      </c>
      <c r="C621" t="s">
        <v>23</v>
      </c>
      <c r="D621">
        <v>20.6</v>
      </c>
      <c r="E621">
        <v>2</v>
      </c>
      <c r="F621" t="s">
        <v>24</v>
      </c>
      <c r="G621" t="s">
        <v>20</v>
      </c>
      <c r="H621">
        <v>2803.7</v>
      </c>
      <c r="I621" t="str" cm="1">
        <f t="array" ref="I621">_xlfn.IFS(D621&lt;18.5,"Underweight",AND(D621&gt;=18.5,D621&lt;=24.9),"Normal weight",AND(D621&gt;=25,D621&lt;=29.9),"Overweight",D621&gt;=30,"Obese")</f>
        <v>Normal weight</v>
      </c>
      <c r="J621" cm="1">
        <f t="array" ref="J621">_xlfn.IFS(I621="Underweight",1,I621="Normal weight",2,I621="Overweight",3,I621="Obese",4)</f>
        <v>2</v>
      </c>
      <c r="K621" t="str" cm="1">
        <f t="array" ref="K621">_xlfn.IFS(E621=0,"Small Family Size",AND(E621&gt;=1,E621&lt;=2),"Normal Family Size",E621&gt;=3,"Large Family Size")</f>
        <v>Normal Family Size</v>
      </c>
      <c r="L621" cm="1">
        <f t="array" ref="L621">_xlfn.IFS(K621="Small Family Size",1,K621="Normal Family Size",2,K621="Large Family Size",3)</f>
        <v>2</v>
      </c>
      <c r="M621" cm="1">
        <f t="array" ref="M621">_xlfn.IFS(G621="southwest",1,G621="northwest",2,G621="southeast",3,G621="northeast",4)</f>
        <v>2</v>
      </c>
      <c r="N621" t="str" cm="1">
        <f t="array" ref="N621">_xlfn.IFS(AND(E622&gt;=0,E622&lt;=2),"Normal Family Size",E622&gt;=3,"Large Family Size")</f>
        <v>Normal Family Size</v>
      </c>
      <c r="P621" t="str" cm="1">
        <f t="array" ref="P621">_xlfn.IFS(AND(E621=0,C621="female"),"Small Family Size Female",AND(E621=0,C621="male"),"Small Family Size Male",AND(E621&gt;=1,E621&lt;=2),"Normal Family Size",E621&gt;=3,"Large Family Size")</f>
        <v>Normal Family Size</v>
      </c>
      <c r="Q621" cm="1">
        <f t="array" ref="Q621">_xlfn.IFS(P621="Small Family Size Female",1,P621="Small Family Size Male",2,P621="Normal Family Size",3,P621="Large Family Size",4)</f>
        <v>3</v>
      </c>
      <c r="R621" t="str" cm="1">
        <f t="array" ref="R621">_xlfn.IFS(AND(E621=0,F621="yes"),"Small Family Size smoker",AND(E621=0,F621="no"),"Small Family Size non-smoker",AND(E621&gt;=1,E621&lt;=2),"Normal Family Size",E621&gt;=3,"Large Family Size")</f>
        <v>Normal Family Size</v>
      </c>
      <c r="S621" cm="1">
        <f t="array" ref="S621">_xlfn.IFS(R621="Small Family Size smoker",1,R621="Small Family Size non-smoker",2,R621="Normal Family Size",3,R621="Large Family Size",4)</f>
        <v>3</v>
      </c>
      <c r="T621" s="1" t="str">
        <f t="shared" si="18"/>
        <v>Below Average</v>
      </c>
      <c r="U621" s="2">
        <f t="shared" si="19"/>
        <v>0</v>
      </c>
      <c r="V621" t="str" cm="1">
        <f t="array" ref="V621">_xlfn.IFS(AND(K621="Small Family Size",U621=1),"SFS_AA",AND(K621="Small Family Size",U621=0),"SFS_BA",AND(K621="Normal Family Size",OR(U621=1,U621=0)),"NFS",AND(K621="Large Family Size",OR(U621=1,U621=0)),"LFS")</f>
        <v>NFS</v>
      </c>
      <c r="W621" cm="1">
        <f t="array" ref="W621">_xlfn.IFS(V621="SFS_BA",1,V621="SFS_AA",2,V621="NFS",3,V621="LFS",4)</f>
        <v>3</v>
      </c>
      <c r="Y621" s="1"/>
    </row>
    <row r="622" spans="1:25" x14ac:dyDescent="0.45">
      <c r="A622">
        <v>641</v>
      </c>
      <c r="B622">
        <v>50</v>
      </c>
      <c r="C622" t="s">
        <v>23</v>
      </c>
      <c r="D622">
        <v>27.5</v>
      </c>
      <c r="E622">
        <v>1</v>
      </c>
      <c r="F622" t="s">
        <v>24</v>
      </c>
      <c r="G622" t="s">
        <v>22</v>
      </c>
      <c r="H622">
        <v>9617.66</v>
      </c>
      <c r="I622" t="str" cm="1">
        <f t="array" ref="I622">_xlfn.IFS(D622&lt;18.5,"Underweight",AND(D622&gt;=18.5,D622&lt;=24.9),"Normal weight",AND(D622&gt;=25,D622&lt;=29.9),"Overweight",D622&gt;=30,"Obese")</f>
        <v>Overweight</v>
      </c>
      <c r="J622" cm="1">
        <f t="array" ref="J622">_xlfn.IFS(I622="Underweight",1,I622="Normal weight",2,I622="Overweight",3,I622="Obese",4)</f>
        <v>3</v>
      </c>
      <c r="K622" t="str" cm="1">
        <f t="array" ref="K622">_xlfn.IFS(E622=0,"Small Family Size",AND(E622&gt;=1,E622&lt;=2),"Normal Family Size",E622&gt;=3,"Large Family Size")</f>
        <v>Normal Family Size</v>
      </c>
      <c r="L622" cm="1">
        <f t="array" ref="L622">_xlfn.IFS(K622="Small Family Size",1,K622="Normal Family Size",2,K622="Large Family Size",3)</f>
        <v>2</v>
      </c>
      <c r="M622" cm="1">
        <f t="array" ref="M622">_xlfn.IFS(G622="southwest",1,G622="northwest",2,G622="southeast",3,G622="northeast",4)</f>
        <v>4</v>
      </c>
      <c r="N622" t="str" cm="1">
        <f t="array" ref="N622">_xlfn.IFS(AND(E623&gt;=0,E623&lt;=2),"Normal Family Size",E623&gt;=3,"Large Family Size")</f>
        <v>Normal Family Size</v>
      </c>
      <c r="P622" t="str" cm="1">
        <f t="array" ref="P622">_xlfn.IFS(AND(E622=0,C622="female"),"Small Family Size Female",AND(E622=0,C622="male"),"Small Family Size Male",AND(E622&gt;=1,E622&lt;=2),"Normal Family Size",E622&gt;=3,"Large Family Size")</f>
        <v>Normal Family Size</v>
      </c>
      <c r="Q622" cm="1">
        <f t="array" ref="Q622">_xlfn.IFS(P622="Small Family Size Female",1,P622="Small Family Size Male",2,P622="Normal Family Size",3,P622="Large Family Size",4)</f>
        <v>3</v>
      </c>
      <c r="R622" t="str" cm="1">
        <f t="array" ref="R622">_xlfn.IFS(AND(E622=0,F622="yes"),"Small Family Size smoker",AND(E622=0,F622="no"),"Small Family Size non-smoker",AND(E622&gt;=1,E622&lt;=2),"Normal Family Size",E622&gt;=3,"Large Family Size")</f>
        <v>Normal Family Size</v>
      </c>
      <c r="S622" cm="1">
        <f t="array" ref="S622">_xlfn.IFS(R622="Small Family Size smoker",1,R622="Small Family Size non-smoker",2,R622="Normal Family Size",3,R622="Large Family Size",4)</f>
        <v>3</v>
      </c>
      <c r="T622" s="1" t="str">
        <f t="shared" si="18"/>
        <v>Above Average</v>
      </c>
      <c r="U622" s="2">
        <f t="shared" si="19"/>
        <v>1</v>
      </c>
      <c r="V622" t="str" cm="1">
        <f t="array" ref="V622">_xlfn.IFS(AND(K622="Small Family Size",U622=1),"SFS_AA",AND(K622="Small Family Size",U622=0),"SFS_BA",AND(K622="Normal Family Size",OR(U622=1,U622=0)),"NFS",AND(K622="Large Family Size",OR(U622=1,U622=0)),"LFS")</f>
        <v>NFS</v>
      </c>
      <c r="W622" cm="1">
        <f t="array" ref="W622">_xlfn.IFS(V622="SFS_BA",1,V622="SFS_AA",2,V622="NFS",3,V622="LFS",4)</f>
        <v>3</v>
      </c>
      <c r="Y622" s="1"/>
    </row>
    <row r="623" spans="1:25" x14ac:dyDescent="0.45">
      <c r="A623">
        <v>640</v>
      </c>
      <c r="B623">
        <v>41</v>
      </c>
      <c r="C623" t="s">
        <v>23</v>
      </c>
      <c r="D623">
        <v>37.1</v>
      </c>
      <c r="E623">
        <v>2</v>
      </c>
      <c r="F623" t="s">
        <v>24</v>
      </c>
      <c r="G623" t="s">
        <v>20</v>
      </c>
      <c r="H623">
        <v>7265.7</v>
      </c>
      <c r="I623" t="str" cm="1">
        <f t="array" ref="I623">_xlfn.IFS(D623&lt;18.5,"Underweight",AND(D623&gt;=18.5,D623&lt;=24.9),"Normal weight",AND(D623&gt;=25,D623&lt;=29.9),"Overweight",D623&gt;=30,"Obese")</f>
        <v>Obese</v>
      </c>
      <c r="J623" cm="1">
        <f t="array" ref="J623">_xlfn.IFS(I623="Underweight",1,I623="Normal weight",2,I623="Overweight",3,I623="Obese",4)</f>
        <v>4</v>
      </c>
      <c r="K623" t="str" cm="1">
        <f t="array" ref="K623">_xlfn.IFS(E623=0,"Small Family Size",AND(E623&gt;=1,E623&lt;=2),"Normal Family Size",E623&gt;=3,"Large Family Size")</f>
        <v>Normal Family Size</v>
      </c>
      <c r="L623" cm="1">
        <f t="array" ref="L623">_xlfn.IFS(K623="Small Family Size",1,K623="Normal Family Size",2,K623="Large Family Size",3)</f>
        <v>2</v>
      </c>
      <c r="M623" cm="1">
        <f t="array" ref="M623">_xlfn.IFS(G623="southwest",1,G623="northwest",2,G623="southeast",3,G623="northeast",4)</f>
        <v>2</v>
      </c>
      <c r="N623" t="str" cm="1">
        <f t="array" ref="N623">_xlfn.IFS(AND(E624&gt;=0,E624&lt;=2),"Normal Family Size",E624&gt;=3,"Large Family Size")</f>
        <v>Normal Family Size</v>
      </c>
      <c r="P623" t="str" cm="1">
        <f t="array" ref="P623">_xlfn.IFS(AND(E623=0,C623="female"),"Small Family Size Female",AND(E623=0,C623="male"),"Small Family Size Male",AND(E623&gt;=1,E623&lt;=2),"Normal Family Size",E623&gt;=3,"Large Family Size")</f>
        <v>Normal Family Size</v>
      </c>
      <c r="Q623" cm="1">
        <f t="array" ref="Q623">_xlfn.IFS(P623="Small Family Size Female",1,P623="Small Family Size Male",2,P623="Normal Family Size",3,P623="Large Family Size",4)</f>
        <v>3</v>
      </c>
      <c r="R623" t="str" cm="1">
        <f t="array" ref="R623">_xlfn.IFS(AND(E623=0,F623="yes"),"Small Family Size smoker",AND(E623=0,F623="no"),"Small Family Size non-smoker",AND(E623&gt;=1,E623&lt;=2),"Normal Family Size",E623&gt;=3,"Large Family Size")</f>
        <v>Normal Family Size</v>
      </c>
      <c r="S623" cm="1">
        <f t="array" ref="S623">_xlfn.IFS(R623="Small Family Size smoker",1,R623="Small Family Size non-smoker",2,R623="Normal Family Size",3,R623="Large Family Size",4)</f>
        <v>3</v>
      </c>
      <c r="T623" s="1" t="str">
        <f t="shared" si="18"/>
        <v>Below Average</v>
      </c>
      <c r="U623" s="2">
        <f t="shared" si="19"/>
        <v>0</v>
      </c>
      <c r="V623" t="str" cm="1">
        <f t="array" ref="V623">_xlfn.IFS(AND(K623="Small Family Size",U623=1),"SFS_AA",AND(K623="Small Family Size",U623=0),"SFS_BA",AND(K623="Normal Family Size",OR(U623=1,U623=0)),"NFS",AND(K623="Large Family Size",OR(U623=1,U623=0)),"LFS")</f>
        <v>NFS</v>
      </c>
      <c r="W623" cm="1">
        <f t="array" ref="W623">_xlfn.IFS(V623="SFS_BA",1,V623="SFS_AA",2,V623="NFS",3,V623="LFS",4)</f>
        <v>3</v>
      </c>
      <c r="Y623" s="1"/>
    </row>
    <row r="624" spans="1:25" x14ac:dyDescent="0.45">
      <c r="A624">
        <v>639</v>
      </c>
      <c r="B624">
        <v>18</v>
      </c>
      <c r="C624" t="s">
        <v>23</v>
      </c>
      <c r="D624">
        <v>29.4</v>
      </c>
      <c r="E624">
        <v>1</v>
      </c>
      <c r="F624" t="s">
        <v>24</v>
      </c>
      <c r="G624" t="s">
        <v>21</v>
      </c>
      <c r="H624">
        <v>1719.44</v>
      </c>
      <c r="I624" t="str" cm="1">
        <f t="array" ref="I624">_xlfn.IFS(D624&lt;18.5,"Underweight",AND(D624&gt;=18.5,D624&lt;=24.9),"Normal weight",AND(D624&gt;=25,D624&lt;=29.9),"Overweight",D624&gt;=30,"Obese")</f>
        <v>Overweight</v>
      </c>
      <c r="J624" cm="1">
        <f t="array" ref="J624">_xlfn.IFS(I624="Underweight",1,I624="Normal weight",2,I624="Overweight",3,I624="Obese",4)</f>
        <v>3</v>
      </c>
      <c r="K624" t="str" cm="1">
        <f t="array" ref="K624">_xlfn.IFS(E624=0,"Small Family Size",AND(E624&gt;=1,E624&lt;=2),"Normal Family Size",E624&gt;=3,"Large Family Size")</f>
        <v>Normal Family Size</v>
      </c>
      <c r="L624" cm="1">
        <f t="array" ref="L624">_xlfn.IFS(K624="Small Family Size",1,K624="Normal Family Size",2,K624="Large Family Size",3)</f>
        <v>2</v>
      </c>
      <c r="M624" cm="1">
        <f t="array" ref="M624">_xlfn.IFS(G624="southwest",1,G624="northwest",2,G624="southeast",3,G624="northeast",4)</f>
        <v>3</v>
      </c>
      <c r="N624" t="str" cm="1">
        <f t="array" ref="N624">_xlfn.IFS(AND(E625&gt;=0,E625&lt;=2),"Normal Family Size",E625&gt;=3,"Large Family Size")</f>
        <v>Normal Family Size</v>
      </c>
      <c r="P624" t="str" cm="1">
        <f t="array" ref="P624">_xlfn.IFS(AND(E624=0,C624="female"),"Small Family Size Female",AND(E624=0,C624="male"),"Small Family Size Male",AND(E624&gt;=1,E624&lt;=2),"Normal Family Size",E624&gt;=3,"Large Family Size")</f>
        <v>Normal Family Size</v>
      </c>
      <c r="Q624" cm="1">
        <f t="array" ref="Q624">_xlfn.IFS(P624="Small Family Size Female",1,P624="Small Family Size Male",2,P624="Normal Family Size",3,P624="Large Family Size",4)</f>
        <v>3</v>
      </c>
      <c r="R624" t="str" cm="1">
        <f t="array" ref="R624">_xlfn.IFS(AND(E624=0,F624="yes"),"Small Family Size smoker",AND(E624=0,F624="no"),"Small Family Size non-smoker",AND(E624&gt;=1,E624&lt;=2),"Normal Family Size",E624&gt;=3,"Large Family Size")</f>
        <v>Normal Family Size</v>
      </c>
      <c r="S624" cm="1">
        <f t="array" ref="S624">_xlfn.IFS(R624="Small Family Size smoker",1,R624="Small Family Size non-smoker",2,R624="Normal Family Size",3,R624="Large Family Size",4)</f>
        <v>3</v>
      </c>
      <c r="T624" s="1" t="str">
        <f t="shared" si="18"/>
        <v>Below Average</v>
      </c>
      <c r="U624" s="2">
        <f t="shared" si="19"/>
        <v>0</v>
      </c>
      <c r="V624" t="str" cm="1">
        <f t="array" ref="V624">_xlfn.IFS(AND(K624="Small Family Size",U624=1),"SFS_AA",AND(K624="Small Family Size",U624=0),"SFS_BA",AND(K624="Normal Family Size",OR(U624=1,U624=0)),"NFS",AND(K624="Large Family Size",OR(U624=1,U624=0)),"LFS")</f>
        <v>NFS</v>
      </c>
      <c r="W624" cm="1">
        <f t="array" ref="W624">_xlfn.IFS(V624="SFS_BA",1,V624="SFS_AA",2,V624="NFS",3,V624="LFS",4)</f>
        <v>3</v>
      </c>
      <c r="Y624" s="1"/>
    </row>
    <row r="625" spans="1:25" x14ac:dyDescent="0.45">
      <c r="A625">
        <v>638</v>
      </c>
      <c r="B625">
        <v>49</v>
      </c>
      <c r="C625" t="s">
        <v>23</v>
      </c>
      <c r="D625">
        <v>25.8</v>
      </c>
      <c r="E625">
        <v>1</v>
      </c>
      <c r="F625" t="s">
        <v>24</v>
      </c>
      <c r="G625" t="s">
        <v>22</v>
      </c>
      <c r="H625">
        <v>9282.48</v>
      </c>
      <c r="I625" t="str" cm="1">
        <f t="array" ref="I625">_xlfn.IFS(D625&lt;18.5,"Underweight",AND(D625&gt;=18.5,D625&lt;=24.9),"Normal weight",AND(D625&gt;=25,D625&lt;=29.9),"Overweight",D625&gt;=30,"Obese")</f>
        <v>Overweight</v>
      </c>
      <c r="J625" cm="1">
        <f t="array" ref="J625">_xlfn.IFS(I625="Underweight",1,I625="Normal weight",2,I625="Overweight",3,I625="Obese",4)</f>
        <v>3</v>
      </c>
      <c r="K625" t="str" cm="1">
        <f t="array" ref="K625">_xlfn.IFS(E625=0,"Small Family Size",AND(E625&gt;=1,E625&lt;=2),"Normal Family Size",E625&gt;=3,"Large Family Size")</f>
        <v>Normal Family Size</v>
      </c>
      <c r="L625" cm="1">
        <f t="array" ref="L625">_xlfn.IFS(K625="Small Family Size",1,K625="Normal Family Size",2,K625="Large Family Size",3)</f>
        <v>2</v>
      </c>
      <c r="M625" cm="1">
        <f t="array" ref="M625">_xlfn.IFS(G625="southwest",1,G625="northwest",2,G625="southeast",3,G625="northeast",4)</f>
        <v>4</v>
      </c>
      <c r="N625" t="str" cm="1">
        <f t="array" ref="N625">_xlfn.IFS(AND(E626&gt;=0,E626&lt;=2),"Normal Family Size",E626&gt;=3,"Large Family Size")</f>
        <v>Normal Family Size</v>
      </c>
      <c r="P625" t="str" cm="1">
        <f t="array" ref="P625">_xlfn.IFS(AND(E625=0,C625="female"),"Small Family Size Female",AND(E625=0,C625="male"),"Small Family Size Male",AND(E625&gt;=1,E625&lt;=2),"Normal Family Size",E625&gt;=3,"Large Family Size")</f>
        <v>Normal Family Size</v>
      </c>
      <c r="Q625" cm="1">
        <f t="array" ref="Q625">_xlfn.IFS(P625="Small Family Size Female",1,P625="Small Family Size Male",2,P625="Normal Family Size",3,P625="Large Family Size",4)</f>
        <v>3</v>
      </c>
      <c r="R625" t="str" cm="1">
        <f t="array" ref="R625">_xlfn.IFS(AND(E625=0,F625="yes"),"Small Family Size smoker",AND(E625=0,F625="no"),"Small Family Size non-smoker",AND(E625&gt;=1,E625&lt;=2),"Normal Family Size",E625&gt;=3,"Large Family Size")</f>
        <v>Normal Family Size</v>
      </c>
      <c r="S625" cm="1">
        <f t="array" ref="S625">_xlfn.IFS(R625="Small Family Size smoker",1,R625="Small Family Size non-smoker",2,R625="Normal Family Size",3,R625="Large Family Size",4)</f>
        <v>3</v>
      </c>
      <c r="T625" s="1" t="str">
        <f t="shared" si="18"/>
        <v>Above Average</v>
      </c>
      <c r="U625" s="2">
        <f t="shared" si="19"/>
        <v>1</v>
      </c>
      <c r="V625" t="str" cm="1">
        <f t="array" ref="V625">_xlfn.IFS(AND(K625="Small Family Size",U625=1),"SFS_AA",AND(K625="Small Family Size",U625=0),"SFS_BA",AND(K625="Normal Family Size",OR(U625=1,U625=0)),"NFS",AND(K625="Large Family Size",OR(U625=1,U625=0)),"LFS")</f>
        <v>NFS</v>
      </c>
      <c r="W625" cm="1">
        <f t="array" ref="W625">_xlfn.IFS(V625="SFS_BA",1,V625="SFS_AA",2,V625="NFS",3,V625="LFS",4)</f>
        <v>3</v>
      </c>
      <c r="Y625" s="1"/>
    </row>
    <row r="626" spans="1:25" x14ac:dyDescent="0.45">
      <c r="A626">
        <v>637</v>
      </c>
      <c r="B626">
        <v>45</v>
      </c>
      <c r="C626" t="s">
        <v>23</v>
      </c>
      <c r="D626">
        <v>30.2</v>
      </c>
      <c r="E626">
        <v>1</v>
      </c>
      <c r="F626" t="s">
        <v>24</v>
      </c>
      <c r="G626" t="s">
        <v>19</v>
      </c>
      <c r="H626">
        <v>7441.05</v>
      </c>
      <c r="I626" t="str" cm="1">
        <f t="array" ref="I626">_xlfn.IFS(D626&lt;18.5,"Underweight",AND(D626&gt;=18.5,D626&lt;=24.9),"Normal weight",AND(D626&gt;=25,D626&lt;=29.9),"Overweight",D626&gt;=30,"Obese")</f>
        <v>Obese</v>
      </c>
      <c r="J626" cm="1">
        <f t="array" ref="J626">_xlfn.IFS(I626="Underweight",1,I626="Normal weight",2,I626="Overweight",3,I626="Obese",4)</f>
        <v>4</v>
      </c>
      <c r="K626" t="str" cm="1">
        <f t="array" ref="K626">_xlfn.IFS(E626=0,"Small Family Size",AND(E626&gt;=1,E626&lt;=2),"Normal Family Size",E626&gt;=3,"Large Family Size")</f>
        <v>Normal Family Size</v>
      </c>
      <c r="L626" cm="1">
        <f t="array" ref="L626">_xlfn.IFS(K626="Small Family Size",1,K626="Normal Family Size",2,K626="Large Family Size",3)</f>
        <v>2</v>
      </c>
      <c r="M626" cm="1">
        <f t="array" ref="M626">_xlfn.IFS(G626="southwest",1,G626="northwest",2,G626="southeast",3,G626="northeast",4)</f>
        <v>1</v>
      </c>
      <c r="N626" t="str" cm="1">
        <f t="array" ref="N626">_xlfn.IFS(AND(E627&gt;=0,E627&lt;=2),"Normal Family Size",E627&gt;=3,"Large Family Size")</f>
        <v>Normal Family Size</v>
      </c>
      <c r="P626" t="str" cm="1">
        <f t="array" ref="P626">_xlfn.IFS(AND(E626=0,C626="female"),"Small Family Size Female",AND(E626=0,C626="male"),"Small Family Size Male",AND(E626&gt;=1,E626&lt;=2),"Normal Family Size",E626&gt;=3,"Large Family Size")</f>
        <v>Normal Family Size</v>
      </c>
      <c r="Q626" cm="1">
        <f t="array" ref="Q626">_xlfn.IFS(P626="Small Family Size Female",1,P626="Small Family Size Male",2,P626="Normal Family Size",3,P626="Large Family Size",4)</f>
        <v>3</v>
      </c>
      <c r="R626" t="str" cm="1">
        <f t="array" ref="R626">_xlfn.IFS(AND(E626=0,F626="yes"),"Small Family Size smoker",AND(E626=0,F626="no"),"Small Family Size non-smoker",AND(E626&gt;=1,E626&lt;=2),"Normal Family Size",E626&gt;=3,"Large Family Size")</f>
        <v>Normal Family Size</v>
      </c>
      <c r="S626" cm="1">
        <f t="array" ref="S626">_xlfn.IFS(R626="Small Family Size smoker",1,R626="Small Family Size non-smoker",2,R626="Normal Family Size",3,R626="Large Family Size",4)</f>
        <v>3</v>
      </c>
      <c r="T626" s="1" t="str">
        <f t="shared" si="18"/>
        <v>Below Average</v>
      </c>
      <c r="U626" s="2">
        <f t="shared" si="19"/>
        <v>0</v>
      </c>
      <c r="V626" t="str" cm="1">
        <f t="array" ref="V626">_xlfn.IFS(AND(K626="Small Family Size",U626=1),"SFS_AA",AND(K626="Small Family Size",U626=0),"SFS_BA",AND(K626="Normal Family Size",OR(U626=1,U626=0)),"NFS",AND(K626="Large Family Size",OR(U626=1,U626=0)),"LFS")</f>
        <v>NFS</v>
      </c>
      <c r="W626" cm="1">
        <f t="array" ref="W626">_xlfn.IFS(V626="SFS_BA",1,V626="SFS_AA",2,V626="NFS",3,V626="LFS",4)</f>
        <v>3</v>
      </c>
      <c r="Y626" s="1"/>
    </row>
    <row r="627" spans="1:25" x14ac:dyDescent="0.45">
      <c r="A627">
        <v>634</v>
      </c>
      <c r="B627">
        <v>29</v>
      </c>
      <c r="C627" t="s">
        <v>23</v>
      </c>
      <c r="D627">
        <v>29</v>
      </c>
      <c r="E627">
        <v>1</v>
      </c>
      <c r="F627" t="s">
        <v>24</v>
      </c>
      <c r="G627" t="s">
        <v>22</v>
      </c>
      <c r="H627">
        <v>4040.56</v>
      </c>
      <c r="I627" t="str" cm="1">
        <f t="array" ref="I627">_xlfn.IFS(D627&lt;18.5,"Underweight",AND(D627&gt;=18.5,D627&lt;=24.9),"Normal weight",AND(D627&gt;=25,D627&lt;=29.9),"Overweight",D627&gt;=30,"Obese")</f>
        <v>Overweight</v>
      </c>
      <c r="J627" cm="1">
        <f t="array" ref="J627">_xlfn.IFS(I627="Underweight",1,I627="Normal weight",2,I627="Overweight",3,I627="Obese",4)</f>
        <v>3</v>
      </c>
      <c r="K627" t="str" cm="1">
        <f t="array" ref="K627">_xlfn.IFS(E627=0,"Small Family Size",AND(E627&gt;=1,E627&lt;=2),"Normal Family Size",E627&gt;=3,"Large Family Size")</f>
        <v>Normal Family Size</v>
      </c>
      <c r="L627" cm="1">
        <f t="array" ref="L627">_xlfn.IFS(K627="Small Family Size",1,K627="Normal Family Size",2,K627="Large Family Size",3)</f>
        <v>2</v>
      </c>
      <c r="M627" cm="1">
        <f t="array" ref="M627">_xlfn.IFS(G627="southwest",1,G627="northwest",2,G627="southeast",3,G627="northeast",4)</f>
        <v>4</v>
      </c>
      <c r="N627" t="str" cm="1">
        <f t="array" ref="N627">_xlfn.IFS(AND(E628&gt;=0,E628&lt;=2),"Normal Family Size",E628&gt;=3,"Large Family Size")</f>
        <v>Normal Family Size</v>
      </c>
      <c r="P627" t="str" cm="1">
        <f t="array" ref="P627">_xlfn.IFS(AND(E627=0,C627="female"),"Small Family Size Female",AND(E627=0,C627="male"),"Small Family Size Male",AND(E627&gt;=1,E627&lt;=2),"Normal Family Size",E627&gt;=3,"Large Family Size")</f>
        <v>Normal Family Size</v>
      </c>
      <c r="Q627" cm="1">
        <f t="array" ref="Q627">_xlfn.IFS(P627="Small Family Size Female",1,P627="Small Family Size Male",2,P627="Normal Family Size",3,P627="Large Family Size",4)</f>
        <v>3</v>
      </c>
      <c r="R627" t="str" cm="1">
        <f t="array" ref="R627">_xlfn.IFS(AND(E627=0,F627="yes"),"Small Family Size smoker",AND(E627=0,F627="no"),"Small Family Size non-smoker",AND(E627&gt;=1,E627&lt;=2),"Normal Family Size",E627&gt;=3,"Large Family Size")</f>
        <v>Normal Family Size</v>
      </c>
      <c r="S627" cm="1">
        <f t="array" ref="S627">_xlfn.IFS(R627="Small Family Size smoker",1,R627="Small Family Size non-smoker",2,R627="Normal Family Size",3,R627="Large Family Size",4)</f>
        <v>3</v>
      </c>
      <c r="T627" s="1" t="str">
        <f t="shared" si="18"/>
        <v>Below Average</v>
      </c>
      <c r="U627" s="2">
        <f t="shared" si="19"/>
        <v>0</v>
      </c>
      <c r="V627" t="str" cm="1">
        <f t="array" ref="V627">_xlfn.IFS(AND(K627="Small Family Size",U627=1),"SFS_AA",AND(K627="Small Family Size",U627=0),"SFS_BA",AND(K627="Normal Family Size",OR(U627=1,U627=0)),"NFS",AND(K627="Large Family Size",OR(U627=1,U627=0)),"LFS")</f>
        <v>NFS</v>
      </c>
      <c r="W627" cm="1">
        <f t="array" ref="W627">_xlfn.IFS(V627="SFS_BA",1,V627="SFS_AA",2,V627="NFS",3,V627="LFS",4)</f>
        <v>3</v>
      </c>
      <c r="Y627" s="1"/>
    </row>
    <row r="628" spans="1:25" x14ac:dyDescent="0.45">
      <c r="A628">
        <v>633</v>
      </c>
      <c r="B628">
        <v>19</v>
      </c>
      <c r="C628" t="s">
        <v>23</v>
      </c>
      <c r="D628">
        <v>20.9</v>
      </c>
      <c r="E628">
        <v>1</v>
      </c>
      <c r="F628" t="s">
        <v>24</v>
      </c>
      <c r="G628" t="s">
        <v>19</v>
      </c>
      <c r="H628">
        <v>1832.09</v>
      </c>
      <c r="I628" t="str" cm="1">
        <f t="array" ref="I628">_xlfn.IFS(D628&lt;18.5,"Underweight",AND(D628&gt;=18.5,D628&lt;=24.9),"Normal weight",AND(D628&gt;=25,D628&lt;=29.9),"Overweight",D628&gt;=30,"Obese")</f>
        <v>Normal weight</v>
      </c>
      <c r="J628" cm="1">
        <f t="array" ref="J628">_xlfn.IFS(I628="Underweight",1,I628="Normal weight",2,I628="Overweight",3,I628="Obese",4)</f>
        <v>2</v>
      </c>
      <c r="K628" t="str" cm="1">
        <f t="array" ref="K628">_xlfn.IFS(E628=0,"Small Family Size",AND(E628&gt;=1,E628&lt;=2),"Normal Family Size",E628&gt;=3,"Large Family Size")</f>
        <v>Normal Family Size</v>
      </c>
      <c r="L628" cm="1">
        <f t="array" ref="L628">_xlfn.IFS(K628="Small Family Size",1,K628="Normal Family Size",2,K628="Large Family Size",3)</f>
        <v>2</v>
      </c>
      <c r="M628" cm="1">
        <f t="array" ref="M628">_xlfn.IFS(G628="southwest",1,G628="northwest",2,G628="southeast",3,G628="northeast",4)</f>
        <v>1</v>
      </c>
      <c r="N628" t="str" cm="1">
        <f t="array" ref="N628">_xlfn.IFS(AND(E629&gt;=0,E629&lt;=2),"Normal Family Size",E629&gt;=3,"Large Family Size")</f>
        <v>Normal Family Size</v>
      </c>
      <c r="P628" t="str" cm="1">
        <f t="array" ref="P628">_xlfn.IFS(AND(E628=0,C628="female"),"Small Family Size Female",AND(E628=0,C628="male"),"Small Family Size Male",AND(E628&gt;=1,E628&lt;=2),"Normal Family Size",E628&gt;=3,"Large Family Size")</f>
        <v>Normal Family Size</v>
      </c>
      <c r="Q628" cm="1">
        <f t="array" ref="Q628">_xlfn.IFS(P628="Small Family Size Female",1,P628="Small Family Size Male",2,P628="Normal Family Size",3,P628="Large Family Size",4)</f>
        <v>3</v>
      </c>
      <c r="R628" t="str" cm="1">
        <f t="array" ref="R628">_xlfn.IFS(AND(E628=0,F628="yes"),"Small Family Size smoker",AND(E628=0,F628="no"),"Small Family Size non-smoker",AND(E628&gt;=1,E628&lt;=2),"Normal Family Size",E628&gt;=3,"Large Family Size")</f>
        <v>Normal Family Size</v>
      </c>
      <c r="S628" cm="1">
        <f t="array" ref="S628">_xlfn.IFS(R628="Small Family Size smoker",1,R628="Small Family Size non-smoker",2,R628="Normal Family Size",3,R628="Large Family Size",4)</f>
        <v>3</v>
      </c>
      <c r="T628" s="1" t="str">
        <f t="shared" si="18"/>
        <v>Below Average</v>
      </c>
      <c r="U628" s="2">
        <f t="shared" si="19"/>
        <v>0</v>
      </c>
      <c r="V628" t="str" cm="1">
        <f t="array" ref="V628">_xlfn.IFS(AND(K628="Small Family Size",U628=1),"SFS_AA",AND(K628="Small Family Size",U628=0),"SFS_BA",AND(K628="Normal Family Size",OR(U628=1,U628=0)),"NFS",AND(K628="Large Family Size",OR(U628=1,U628=0)),"LFS")</f>
        <v>NFS</v>
      </c>
      <c r="W628" cm="1">
        <f t="array" ref="W628">_xlfn.IFS(V628="SFS_BA",1,V628="SFS_AA",2,V628="NFS",3,V628="LFS",4)</f>
        <v>3</v>
      </c>
      <c r="Y628" s="1"/>
    </row>
    <row r="629" spans="1:25" x14ac:dyDescent="0.45">
      <c r="A629">
        <v>630</v>
      </c>
      <c r="B629">
        <v>44</v>
      </c>
      <c r="C629" t="s">
        <v>23</v>
      </c>
      <c r="D629">
        <v>38.1</v>
      </c>
      <c r="E629">
        <v>1</v>
      </c>
      <c r="F629" t="s">
        <v>24</v>
      </c>
      <c r="G629" t="s">
        <v>21</v>
      </c>
      <c r="H629">
        <v>7152.67</v>
      </c>
      <c r="I629" t="str" cm="1">
        <f t="array" ref="I629">_xlfn.IFS(D629&lt;18.5,"Underweight",AND(D629&gt;=18.5,D629&lt;=24.9),"Normal weight",AND(D629&gt;=25,D629&lt;=29.9),"Overweight",D629&gt;=30,"Obese")</f>
        <v>Obese</v>
      </c>
      <c r="J629" cm="1">
        <f t="array" ref="J629">_xlfn.IFS(I629="Underweight",1,I629="Normal weight",2,I629="Overweight",3,I629="Obese",4)</f>
        <v>4</v>
      </c>
      <c r="K629" t="str" cm="1">
        <f t="array" ref="K629">_xlfn.IFS(E629=0,"Small Family Size",AND(E629&gt;=1,E629&lt;=2),"Normal Family Size",E629&gt;=3,"Large Family Size")</f>
        <v>Normal Family Size</v>
      </c>
      <c r="L629" cm="1">
        <f t="array" ref="L629">_xlfn.IFS(K629="Small Family Size",1,K629="Normal Family Size",2,K629="Large Family Size",3)</f>
        <v>2</v>
      </c>
      <c r="M629" cm="1">
        <f t="array" ref="M629">_xlfn.IFS(G629="southwest",1,G629="northwest",2,G629="southeast",3,G629="northeast",4)</f>
        <v>3</v>
      </c>
      <c r="N629" t="str" cm="1">
        <f t="array" ref="N629">_xlfn.IFS(AND(E630&gt;=0,E630&lt;=2),"Normal Family Size",E630&gt;=3,"Large Family Size")</f>
        <v>Normal Family Size</v>
      </c>
      <c r="P629" t="str" cm="1">
        <f t="array" ref="P629">_xlfn.IFS(AND(E629=0,C629="female"),"Small Family Size Female",AND(E629=0,C629="male"),"Small Family Size Male",AND(E629&gt;=1,E629&lt;=2),"Normal Family Size",E629&gt;=3,"Large Family Size")</f>
        <v>Normal Family Size</v>
      </c>
      <c r="Q629" cm="1">
        <f t="array" ref="Q629">_xlfn.IFS(P629="Small Family Size Female",1,P629="Small Family Size Male",2,P629="Normal Family Size",3,P629="Large Family Size",4)</f>
        <v>3</v>
      </c>
      <c r="R629" t="str" cm="1">
        <f t="array" ref="R629">_xlfn.IFS(AND(E629=0,F629="yes"),"Small Family Size smoker",AND(E629=0,F629="no"),"Small Family Size non-smoker",AND(E629&gt;=1,E629&lt;=2),"Normal Family Size",E629&gt;=3,"Large Family Size")</f>
        <v>Normal Family Size</v>
      </c>
      <c r="S629" cm="1">
        <f t="array" ref="S629">_xlfn.IFS(R629="Small Family Size smoker",1,R629="Small Family Size non-smoker",2,R629="Normal Family Size",3,R629="Large Family Size",4)</f>
        <v>3</v>
      </c>
      <c r="T629" s="1" t="str">
        <f t="shared" si="18"/>
        <v>Below Average</v>
      </c>
      <c r="U629" s="2">
        <f t="shared" si="19"/>
        <v>0</v>
      </c>
      <c r="V629" t="str" cm="1">
        <f t="array" ref="V629">_xlfn.IFS(AND(K629="Small Family Size",U629=1),"SFS_AA",AND(K629="Small Family Size",U629=0),"SFS_BA",AND(K629="Normal Family Size",OR(U629=1,U629=0)),"NFS",AND(K629="Large Family Size",OR(U629=1,U629=0)),"LFS")</f>
        <v>NFS</v>
      </c>
      <c r="W629" cm="1">
        <f t="array" ref="W629">_xlfn.IFS(V629="SFS_BA",1,V629="SFS_AA",2,V629="NFS",3,V629="LFS",4)</f>
        <v>3</v>
      </c>
      <c r="Y629" s="1"/>
    </row>
    <row r="630" spans="1:25" x14ac:dyDescent="0.45">
      <c r="A630">
        <v>629</v>
      </c>
      <c r="B630">
        <v>31</v>
      </c>
      <c r="C630" t="s">
        <v>23</v>
      </c>
      <c r="D630">
        <v>38.4</v>
      </c>
      <c r="E630">
        <v>2</v>
      </c>
      <c r="F630" t="s">
        <v>24</v>
      </c>
      <c r="G630" t="s">
        <v>21</v>
      </c>
      <c r="H630">
        <v>4463.21</v>
      </c>
      <c r="I630" t="str" cm="1">
        <f t="array" ref="I630">_xlfn.IFS(D630&lt;18.5,"Underweight",AND(D630&gt;=18.5,D630&lt;=24.9),"Normal weight",AND(D630&gt;=25,D630&lt;=29.9),"Overweight",D630&gt;=30,"Obese")</f>
        <v>Obese</v>
      </c>
      <c r="J630" cm="1">
        <f t="array" ref="J630">_xlfn.IFS(I630="Underweight",1,I630="Normal weight",2,I630="Overweight",3,I630="Obese",4)</f>
        <v>4</v>
      </c>
      <c r="K630" t="str" cm="1">
        <f t="array" ref="K630">_xlfn.IFS(E630=0,"Small Family Size",AND(E630&gt;=1,E630&lt;=2),"Normal Family Size",E630&gt;=3,"Large Family Size")</f>
        <v>Normal Family Size</v>
      </c>
      <c r="L630" cm="1">
        <f t="array" ref="L630">_xlfn.IFS(K630="Small Family Size",1,K630="Normal Family Size",2,K630="Large Family Size",3)</f>
        <v>2</v>
      </c>
      <c r="M630" cm="1">
        <f t="array" ref="M630">_xlfn.IFS(G630="southwest",1,G630="northwest",2,G630="southeast",3,G630="northeast",4)</f>
        <v>3</v>
      </c>
      <c r="N630" t="str" cm="1">
        <f t="array" ref="N630">_xlfn.IFS(AND(E631&gt;=0,E631&lt;=2),"Normal Family Size",E631&gt;=3,"Large Family Size")</f>
        <v>Normal Family Size</v>
      </c>
      <c r="P630" t="str" cm="1">
        <f t="array" ref="P630">_xlfn.IFS(AND(E630=0,C630="female"),"Small Family Size Female",AND(E630=0,C630="male"),"Small Family Size Male",AND(E630&gt;=1,E630&lt;=2),"Normal Family Size",E630&gt;=3,"Large Family Size")</f>
        <v>Normal Family Size</v>
      </c>
      <c r="Q630" cm="1">
        <f t="array" ref="Q630">_xlfn.IFS(P630="Small Family Size Female",1,P630="Small Family Size Male",2,P630="Normal Family Size",3,P630="Large Family Size",4)</f>
        <v>3</v>
      </c>
      <c r="R630" t="str" cm="1">
        <f t="array" ref="R630">_xlfn.IFS(AND(E630=0,F630="yes"),"Small Family Size smoker",AND(E630=0,F630="no"),"Small Family Size non-smoker",AND(E630&gt;=1,E630&lt;=2),"Normal Family Size",E630&gt;=3,"Large Family Size")</f>
        <v>Normal Family Size</v>
      </c>
      <c r="S630" cm="1">
        <f t="array" ref="S630">_xlfn.IFS(R630="Small Family Size smoker",1,R630="Small Family Size non-smoker",2,R630="Normal Family Size",3,R630="Large Family Size",4)</f>
        <v>3</v>
      </c>
      <c r="T630" s="1" t="str">
        <f t="shared" si="18"/>
        <v>Below Average</v>
      </c>
      <c r="U630" s="2">
        <f t="shared" si="19"/>
        <v>0</v>
      </c>
      <c r="V630" t="str" cm="1">
        <f t="array" ref="V630">_xlfn.IFS(AND(K630="Small Family Size",U630=1),"SFS_AA",AND(K630="Small Family Size",U630=0),"SFS_BA",AND(K630="Normal Family Size",OR(U630=1,U630=0)),"NFS",AND(K630="Large Family Size",OR(U630=1,U630=0)),"LFS")</f>
        <v>NFS</v>
      </c>
      <c r="W630" cm="1">
        <f t="array" ref="W630">_xlfn.IFS(V630="SFS_BA",1,V630="SFS_AA",2,V630="NFS",3,V630="LFS",4)</f>
        <v>3</v>
      </c>
      <c r="Y630" s="1"/>
    </row>
    <row r="631" spans="1:25" x14ac:dyDescent="0.45">
      <c r="A631">
        <v>628</v>
      </c>
      <c r="B631">
        <v>39</v>
      </c>
      <c r="C631" t="s">
        <v>23</v>
      </c>
      <c r="D631">
        <v>24.5</v>
      </c>
      <c r="E631">
        <v>2</v>
      </c>
      <c r="F631" t="s">
        <v>24</v>
      </c>
      <c r="G631" t="s">
        <v>20</v>
      </c>
      <c r="H631">
        <v>6710.19</v>
      </c>
      <c r="I631" t="str" cm="1">
        <f t="array" ref="I631">_xlfn.IFS(D631&lt;18.5,"Underweight",AND(D631&gt;=18.5,D631&lt;=24.9),"Normal weight",AND(D631&gt;=25,D631&lt;=29.9),"Overweight",D631&gt;=30,"Obese")</f>
        <v>Normal weight</v>
      </c>
      <c r="J631" cm="1">
        <f t="array" ref="J631">_xlfn.IFS(I631="Underweight",1,I631="Normal weight",2,I631="Overweight",3,I631="Obese",4)</f>
        <v>2</v>
      </c>
      <c r="K631" t="str" cm="1">
        <f t="array" ref="K631">_xlfn.IFS(E631=0,"Small Family Size",AND(E631&gt;=1,E631&lt;=2),"Normal Family Size",E631&gt;=3,"Large Family Size")</f>
        <v>Normal Family Size</v>
      </c>
      <c r="L631" cm="1">
        <f t="array" ref="L631">_xlfn.IFS(K631="Small Family Size",1,K631="Normal Family Size",2,K631="Large Family Size",3)</f>
        <v>2</v>
      </c>
      <c r="M631" cm="1">
        <f t="array" ref="M631">_xlfn.IFS(G631="southwest",1,G631="northwest",2,G631="southeast",3,G631="northeast",4)</f>
        <v>2</v>
      </c>
      <c r="N631" t="str" cm="1">
        <f t="array" ref="N631">_xlfn.IFS(AND(E632&gt;=0,E632&lt;=2),"Normal Family Size",E632&gt;=3,"Large Family Size")</f>
        <v>Normal Family Size</v>
      </c>
      <c r="P631" t="str" cm="1">
        <f t="array" ref="P631">_xlfn.IFS(AND(E631=0,C631="female"),"Small Family Size Female",AND(E631=0,C631="male"),"Small Family Size Male",AND(E631&gt;=1,E631&lt;=2),"Normal Family Size",E631&gt;=3,"Large Family Size")</f>
        <v>Normal Family Size</v>
      </c>
      <c r="Q631" cm="1">
        <f t="array" ref="Q631">_xlfn.IFS(P631="Small Family Size Female",1,P631="Small Family Size Male",2,P631="Normal Family Size",3,P631="Large Family Size",4)</f>
        <v>3</v>
      </c>
      <c r="R631" t="str" cm="1">
        <f t="array" ref="R631">_xlfn.IFS(AND(E631=0,F631="yes"),"Small Family Size smoker",AND(E631=0,F631="no"),"Small Family Size non-smoker",AND(E631&gt;=1,E631&lt;=2),"Normal Family Size",E631&gt;=3,"Large Family Size")</f>
        <v>Normal Family Size</v>
      </c>
      <c r="S631" cm="1">
        <f t="array" ref="S631">_xlfn.IFS(R631="Small Family Size smoker",1,R631="Small Family Size non-smoker",2,R631="Normal Family Size",3,R631="Large Family Size",4)</f>
        <v>3</v>
      </c>
      <c r="T631" s="1" t="str">
        <f t="shared" si="18"/>
        <v>Below Average</v>
      </c>
      <c r="U631" s="2">
        <f t="shared" si="19"/>
        <v>0</v>
      </c>
      <c r="V631" t="str" cm="1">
        <f t="array" ref="V631">_xlfn.IFS(AND(K631="Small Family Size",U631=1),"SFS_AA",AND(K631="Small Family Size",U631=0),"SFS_BA",AND(K631="Normal Family Size",OR(U631=1,U631=0)),"NFS",AND(K631="Large Family Size",OR(U631=1,U631=0)),"LFS")</f>
        <v>NFS</v>
      </c>
      <c r="W631" cm="1">
        <f t="array" ref="W631">_xlfn.IFS(V631="SFS_BA",1,V631="SFS_AA",2,V631="NFS",3,V631="LFS",4)</f>
        <v>3</v>
      </c>
      <c r="Y631" s="1"/>
    </row>
    <row r="632" spans="1:25" x14ac:dyDescent="0.45">
      <c r="A632">
        <v>627</v>
      </c>
      <c r="B632">
        <v>59</v>
      </c>
      <c r="C632" t="s">
        <v>23</v>
      </c>
      <c r="D632">
        <v>27.5</v>
      </c>
      <c r="E632">
        <v>1</v>
      </c>
      <c r="F632" t="s">
        <v>24</v>
      </c>
      <c r="G632" t="s">
        <v>19</v>
      </c>
      <c r="H632">
        <v>12333.83</v>
      </c>
      <c r="I632" t="str" cm="1">
        <f t="array" ref="I632">_xlfn.IFS(D632&lt;18.5,"Underweight",AND(D632&gt;=18.5,D632&lt;=24.9),"Normal weight",AND(D632&gt;=25,D632&lt;=29.9),"Overweight",D632&gt;=30,"Obese")</f>
        <v>Overweight</v>
      </c>
      <c r="J632" cm="1">
        <f t="array" ref="J632">_xlfn.IFS(I632="Underweight",1,I632="Normal weight",2,I632="Overweight",3,I632="Obese",4)</f>
        <v>3</v>
      </c>
      <c r="K632" t="str" cm="1">
        <f t="array" ref="K632">_xlfn.IFS(E632=0,"Small Family Size",AND(E632&gt;=1,E632&lt;=2),"Normal Family Size",E632&gt;=3,"Large Family Size")</f>
        <v>Normal Family Size</v>
      </c>
      <c r="L632" cm="1">
        <f t="array" ref="L632">_xlfn.IFS(K632="Small Family Size",1,K632="Normal Family Size",2,K632="Large Family Size",3)</f>
        <v>2</v>
      </c>
      <c r="M632" cm="1">
        <f t="array" ref="M632">_xlfn.IFS(G632="southwest",1,G632="northwest",2,G632="southeast",3,G632="northeast",4)</f>
        <v>1</v>
      </c>
      <c r="N632" t="str" cm="1">
        <f t="array" ref="N632">_xlfn.IFS(AND(E633&gt;=0,E633&lt;=2),"Normal Family Size",E633&gt;=3,"Large Family Size")</f>
        <v>Normal Family Size</v>
      </c>
      <c r="P632" t="str" cm="1">
        <f t="array" ref="P632">_xlfn.IFS(AND(E632=0,C632="female"),"Small Family Size Female",AND(E632=0,C632="male"),"Small Family Size Male",AND(E632&gt;=1,E632&lt;=2),"Normal Family Size",E632&gt;=3,"Large Family Size")</f>
        <v>Normal Family Size</v>
      </c>
      <c r="Q632" cm="1">
        <f t="array" ref="Q632">_xlfn.IFS(P632="Small Family Size Female",1,P632="Small Family Size Male",2,P632="Normal Family Size",3,P632="Large Family Size",4)</f>
        <v>3</v>
      </c>
      <c r="R632" t="str" cm="1">
        <f t="array" ref="R632">_xlfn.IFS(AND(E632=0,F632="yes"),"Small Family Size smoker",AND(E632=0,F632="no"),"Small Family Size non-smoker",AND(E632&gt;=1,E632&lt;=2),"Normal Family Size",E632&gt;=3,"Large Family Size")</f>
        <v>Normal Family Size</v>
      </c>
      <c r="S632" cm="1">
        <f t="array" ref="S632">_xlfn.IFS(R632="Small Family Size smoker",1,R632="Small Family Size non-smoker",2,R632="Normal Family Size",3,R632="Large Family Size",4)</f>
        <v>3</v>
      </c>
      <c r="T632" s="1" t="str">
        <f t="shared" si="18"/>
        <v>Above Average</v>
      </c>
      <c r="U632" s="2">
        <f t="shared" si="19"/>
        <v>1</v>
      </c>
      <c r="V632" t="str" cm="1">
        <f t="array" ref="V632">_xlfn.IFS(AND(K632="Small Family Size",U632=1),"SFS_AA",AND(K632="Small Family Size",U632=0),"SFS_BA",AND(K632="Normal Family Size",OR(U632=1,U632=0)),"NFS",AND(K632="Large Family Size",OR(U632=1,U632=0)),"LFS")</f>
        <v>NFS</v>
      </c>
      <c r="W632" cm="1">
        <f t="array" ref="W632">_xlfn.IFS(V632="SFS_BA",1,V632="SFS_AA",2,V632="NFS",3,V632="LFS",4)</f>
        <v>3</v>
      </c>
      <c r="Y632" s="1"/>
    </row>
    <row r="633" spans="1:25" x14ac:dyDescent="0.45">
      <c r="A633">
        <v>626</v>
      </c>
      <c r="B633">
        <v>47</v>
      </c>
      <c r="C633" t="s">
        <v>23</v>
      </c>
      <c r="D633">
        <v>25.5</v>
      </c>
      <c r="E633">
        <v>2</v>
      </c>
      <c r="F633" t="s">
        <v>24</v>
      </c>
      <c r="G633" t="s">
        <v>22</v>
      </c>
      <c r="H633">
        <v>9225.26</v>
      </c>
      <c r="I633" t="str" cm="1">
        <f t="array" ref="I633">_xlfn.IFS(D633&lt;18.5,"Underweight",AND(D633&gt;=18.5,D633&lt;=24.9),"Normal weight",AND(D633&gt;=25,D633&lt;=29.9),"Overweight",D633&gt;=30,"Obese")</f>
        <v>Overweight</v>
      </c>
      <c r="J633" cm="1">
        <f t="array" ref="J633">_xlfn.IFS(I633="Underweight",1,I633="Normal weight",2,I633="Overweight",3,I633="Obese",4)</f>
        <v>3</v>
      </c>
      <c r="K633" t="str" cm="1">
        <f t="array" ref="K633">_xlfn.IFS(E633=0,"Small Family Size",AND(E633&gt;=1,E633&lt;=2),"Normal Family Size",E633&gt;=3,"Large Family Size")</f>
        <v>Normal Family Size</v>
      </c>
      <c r="L633" cm="1">
        <f t="array" ref="L633">_xlfn.IFS(K633="Small Family Size",1,K633="Normal Family Size",2,K633="Large Family Size",3)</f>
        <v>2</v>
      </c>
      <c r="M633" cm="1">
        <f t="array" ref="M633">_xlfn.IFS(G633="southwest",1,G633="northwest",2,G633="southeast",3,G633="northeast",4)</f>
        <v>4</v>
      </c>
      <c r="N633" t="str" cm="1">
        <f t="array" ref="N633">_xlfn.IFS(AND(E634&gt;=0,E634&lt;=2),"Normal Family Size",E634&gt;=3,"Large Family Size")</f>
        <v>Normal Family Size</v>
      </c>
      <c r="P633" t="str" cm="1">
        <f t="array" ref="P633">_xlfn.IFS(AND(E633=0,C633="female"),"Small Family Size Female",AND(E633=0,C633="male"),"Small Family Size Male",AND(E633&gt;=1,E633&lt;=2),"Normal Family Size",E633&gt;=3,"Large Family Size")</f>
        <v>Normal Family Size</v>
      </c>
      <c r="Q633" cm="1">
        <f t="array" ref="Q633">_xlfn.IFS(P633="Small Family Size Female",1,P633="Small Family Size Male",2,P633="Normal Family Size",3,P633="Large Family Size",4)</f>
        <v>3</v>
      </c>
      <c r="R633" t="str" cm="1">
        <f t="array" ref="R633">_xlfn.IFS(AND(E633=0,F633="yes"),"Small Family Size smoker",AND(E633=0,F633="no"),"Small Family Size non-smoker",AND(E633&gt;=1,E633&lt;=2),"Normal Family Size",E633&gt;=3,"Large Family Size")</f>
        <v>Normal Family Size</v>
      </c>
      <c r="S633" cm="1">
        <f t="array" ref="S633">_xlfn.IFS(R633="Small Family Size smoker",1,R633="Small Family Size non-smoker",2,R633="Normal Family Size",3,R633="Large Family Size",4)</f>
        <v>3</v>
      </c>
      <c r="T633" s="1" t="str">
        <f t="shared" si="18"/>
        <v>Above Average</v>
      </c>
      <c r="U633" s="2">
        <f t="shared" si="19"/>
        <v>1</v>
      </c>
      <c r="V633" t="str" cm="1">
        <f t="array" ref="V633">_xlfn.IFS(AND(K633="Small Family Size",U633=1),"SFS_AA",AND(K633="Small Family Size",U633=0),"SFS_BA",AND(K633="Normal Family Size",OR(U633=1,U633=0)),"NFS",AND(K633="Large Family Size",OR(U633=1,U633=0)),"LFS")</f>
        <v>NFS</v>
      </c>
      <c r="W633" cm="1">
        <f t="array" ref="W633">_xlfn.IFS(V633="SFS_BA",1,V633="SFS_AA",2,V633="NFS",3,V633="LFS",4)</f>
        <v>3</v>
      </c>
      <c r="Y633" s="1"/>
    </row>
    <row r="634" spans="1:25" x14ac:dyDescent="0.45">
      <c r="A634">
        <v>621</v>
      </c>
      <c r="B634">
        <v>24</v>
      </c>
      <c r="C634" t="s">
        <v>23</v>
      </c>
      <c r="D634">
        <v>28.5</v>
      </c>
      <c r="E634">
        <v>2</v>
      </c>
      <c r="F634" t="s">
        <v>24</v>
      </c>
      <c r="G634" t="s">
        <v>20</v>
      </c>
      <c r="H634">
        <v>3537.7</v>
      </c>
      <c r="I634" t="str" cm="1">
        <f t="array" ref="I634">_xlfn.IFS(D634&lt;18.5,"Underweight",AND(D634&gt;=18.5,D634&lt;=24.9),"Normal weight",AND(D634&gt;=25,D634&lt;=29.9),"Overweight",D634&gt;=30,"Obese")</f>
        <v>Overweight</v>
      </c>
      <c r="J634" cm="1">
        <f t="array" ref="J634">_xlfn.IFS(I634="Underweight",1,I634="Normal weight",2,I634="Overweight",3,I634="Obese",4)</f>
        <v>3</v>
      </c>
      <c r="K634" t="str" cm="1">
        <f t="array" ref="K634">_xlfn.IFS(E634=0,"Small Family Size",AND(E634&gt;=1,E634&lt;=2),"Normal Family Size",E634&gt;=3,"Large Family Size")</f>
        <v>Normal Family Size</v>
      </c>
      <c r="L634" cm="1">
        <f t="array" ref="L634">_xlfn.IFS(K634="Small Family Size",1,K634="Normal Family Size",2,K634="Large Family Size",3)</f>
        <v>2</v>
      </c>
      <c r="M634" cm="1">
        <f t="array" ref="M634">_xlfn.IFS(G634="southwest",1,G634="northwest",2,G634="southeast",3,G634="northeast",4)</f>
        <v>2</v>
      </c>
      <c r="N634" t="str" cm="1">
        <f t="array" ref="N634">_xlfn.IFS(AND(E635&gt;=0,E635&lt;=2),"Normal Family Size",E635&gt;=3,"Large Family Size")</f>
        <v>Normal Family Size</v>
      </c>
      <c r="P634" t="str" cm="1">
        <f t="array" ref="P634">_xlfn.IFS(AND(E634=0,C634="female"),"Small Family Size Female",AND(E634=0,C634="male"),"Small Family Size Male",AND(E634&gt;=1,E634&lt;=2),"Normal Family Size",E634&gt;=3,"Large Family Size")</f>
        <v>Normal Family Size</v>
      </c>
      <c r="Q634" cm="1">
        <f t="array" ref="Q634">_xlfn.IFS(P634="Small Family Size Female",1,P634="Small Family Size Male",2,P634="Normal Family Size",3,P634="Large Family Size",4)</f>
        <v>3</v>
      </c>
      <c r="R634" t="str" cm="1">
        <f t="array" ref="R634">_xlfn.IFS(AND(E634=0,F634="yes"),"Small Family Size smoker",AND(E634=0,F634="no"),"Small Family Size non-smoker",AND(E634&gt;=1,E634&lt;=2),"Normal Family Size",E634&gt;=3,"Large Family Size")</f>
        <v>Normal Family Size</v>
      </c>
      <c r="S634" cm="1">
        <f t="array" ref="S634">_xlfn.IFS(R634="Small Family Size smoker",1,R634="Small Family Size non-smoker",2,R634="Normal Family Size",3,R634="Large Family Size",4)</f>
        <v>3</v>
      </c>
      <c r="T634" s="1" t="str">
        <f t="shared" si="18"/>
        <v>Below Average</v>
      </c>
      <c r="U634" s="2">
        <f t="shared" si="19"/>
        <v>0</v>
      </c>
      <c r="V634" t="str" cm="1">
        <f t="array" ref="V634">_xlfn.IFS(AND(K634="Small Family Size",U634=1),"SFS_AA",AND(K634="Small Family Size",U634=0),"SFS_BA",AND(K634="Normal Family Size",OR(U634=1,U634=0)),"NFS",AND(K634="Large Family Size",OR(U634=1,U634=0)),"LFS")</f>
        <v>NFS</v>
      </c>
      <c r="W634" cm="1">
        <f t="array" ref="W634">_xlfn.IFS(V634="SFS_BA",1,V634="SFS_AA",2,V634="NFS",3,V634="LFS",4)</f>
        <v>3</v>
      </c>
      <c r="Y634" s="1"/>
    </row>
    <row r="635" spans="1:25" x14ac:dyDescent="0.45">
      <c r="A635">
        <v>619</v>
      </c>
      <c r="B635">
        <v>20</v>
      </c>
      <c r="C635" t="s">
        <v>23</v>
      </c>
      <c r="D635">
        <v>33</v>
      </c>
      <c r="E635">
        <v>1</v>
      </c>
      <c r="F635" t="s">
        <v>24</v>
      </c>
      <c r="G635" t="s">
        <v>19</v>
      </c>
      <c r="H635">
        <v>1980.07</v>
      </c>
      <c r="I635" t="str" cm="1">
        <f t="array" ref="I635">_xlfn.IFS(D635&lt;18.5,"Underweight",AND(D635&gt;=18.5,D635&lt;=24.9),"Normal weight",AND(D635&gt;=25,D635&lt;=29.9),"Overweight",D635&gt;=30,"Obese")</f>
        <v>Obese</v>
      </c>
      <c r="J635" cm="1">
        <f t="array" ref="J635">_xlfn.IFS(I635="Underweight",1,I635="Normal weight",2,I635="Overweight",3,I635="Obese",4)</f>
        <v>4</v>
      </c>
      <c r="K635" t="str" cm="1">
        <f t="array" ref="K635">_xlfn.IFS(E635=0,"Small Family Size",AND(E635&gt;=1,E635&lt;=2),"Normal Family Size",E635&gt;=3,"Large Family Size")</f>
        <v>Normal Family Size</v>
      </c>
      <c r="L635" cm="1">
        <f t="array" ref="L635">_xlfn.IFS(K635="Small Family Size",1,K635="Normal Family Size",2,K635="Large Family Size",3)</f>
        <v>2</v>
      </c>
      <c r="M635" cm="1">
        <f t="array" ref="M635">_xlfn.IFS(G635="southwest",1,G635="northwest",2,G635="southeast",3,G635="northeast",4)</f>
        <v>1</v>
      </c>
      <c r="N635" t="str" cm="1">
        <f t="array" ref="N635">_xlfn.IFS(AND(E636&gt;=0,E636&lt;=2),"Normal Family Size",E636&gt;=3,"Large Family Size")</f>
        <v>Normal Family Size</v>
      </c>
      <c r="P635" t="str" cm="1">
        <f t="array" ref="P635">_xlfn.IFS(AND(E635=0,C635="female"),"Small Family Size Female",AND(E635=0,C635="male"),"Small Family Size Male",AND(E635&gt;=1,E635&lt;=2),"Normal Family Size",E635&gt;=3,"Large Family Size")</f>
        <v>Normal Family Size</v>
      </c>
      <c r="Q635" cm="1">
        <f t="array" ref="Q635">_xlfn.IFS(P635="Small Family Size Female",1,P635="Small Family Size Male",2,P635="Normal Family Size",3,P635="Large Family Size",4)</f>
        <v>3</v>
      </c>
      <c r="R635" t="str" cm="1">
        <f t="array" ref="R635">_xlfn.IFS(AND(E635=0,F635="yes"),"Small Family Size smoker",AND(E635=0,F635="no"),"Small Family Size non-smoker",AND(E635&gt;=1,E635&lt;=2),"Normal Family Size",E635&gt;=3,"Large Family Size")</f>
        <v>Normal Family Size</v>
      </c>
      <c r="S635" cm="1">
        <f t="array" ref="S635">_xlfn.IFS(R635="Small Family Size smoker",1,R635="Small Family Size non-smoker",2,R635="Normal Family Size",3,R635="Large Family Size",4)</f>
        <v>3</v>
      </c>
      <c r="T635" s="1" t="str">
        <f t="shared" si="18"/>
        <v>Below Average</v>
      </c>
      <c r="U635" s="2">
        <f t="shared" si="19"/>
        <v>0</v>
      </c>
      <c r="V635" t="str" cm="1">
        <f t="array" ref="V635">_xlfn.IFS(AND(K635="Small Family Size",U635=1),"SFS_AA",AND(K635="Small Family Size",U635=0),"SFS_BA",AND(K635="Normal Family Size",OR(U635=1,U635=0)),"NFS",AND(K635="Large Family Size",OR(U635=1,U635=0)),"LFS")</f>
        <v>NFS</v>
      </c>
      <c r="W635" cm="1">
        <f t="array" ref="W635">_xlfn.IFS(V635="SFS_BA",1,V635="SFS_AA",2,V635="NFS",3,V635="LFS",4)</f>
        <v>3</v>
      </c>
      <c r="Y635" s="1"/>
    </row>
    <row r="636" spans="1:25" x14ac:dyDescent="0.45">
      <c r="A636">
        <v>618</v>
      </c>
      <c r="B636">
        <v>40</v>
      </c>
      <c r="C636" t="s">
        <v>23</v>
      </c>
      <c r="D636">
        <v>41.2</v>
      </c>
      <c r="E636">
        <v>1</v>
      </c>
      <c r="F636" t="s">
        <v>24</v>
      </c>
      <c r="G636" t="s">
        <v>22</v>
      </c>
      <c r="H636">
        <v>6610.11</v>
      </c>
      <c r="I636" t="str" cm="1">
        <f t="array" ref="I636">_xlfn.IFS(D636&lt;18.5,"Underweight",AND(D636&gt;=18.5,D636&lt;=24.9),"Normal weight",AND(D636&gt;=25,D636&lt;=29.9),"Overweight",D636&gt;=30,"Obese")</f>
        <v>Obese</v>
      </c>
      <c r="J636" cm="1">
        <f t="array" ref="J636">_xlfn.IFS(I636="Underweight",1,I636="Normal weight",2,I636="Overweight",3,I636="Obese",4)</f>
        <v>4</v>
      </c>
      <c r="K636" t="str" cm="1">
        <f t="array" ref="K636">_xlfn.IFS(E636=0,"Small Family Size",AND(E636&gt;=1,E636&lt;=2),"Normal Family Size",E636&gt;=3,"Large Family Size")</f>
        <v>Normal Family Size</v>
      </c>
      <c r="L636" cm="1">
        <f t="array" ref="L636">_xlfn.IFS(K636="Small Family Size",1,K636="Normal Family Size",2,K636="Large Family Size",3)</f>
        <v>2</v>
      </c>
      <c r="M636" cm="1">
        <f t="array" ref="M636">_xlfn.IFS(G636="southwest",1,G636="northwest",2,G636="southeast",3,G636="northeast",4)</f>
        <v>4</v>
      </c>
      <c r="N636" t="str" cm="1">
        <f t="array" ref="N636">_xlfn.IFS(AND(E637&gt;=0,E637&lt;=2),"Normal Family Size",E637&gt;=3,"Large Family Size")</f>
        <v>Normal Family Size</v>
      </c>
      <c r="P636" t="str" cm="1">
        <f t="array" ref="P636">_xlfn.IFS(AND(E636=0,C636="female"),"Small Family Size Female",AND(E636=0,C636="male"),"Small Family Size Male",AND(E636&gt;=1,E636&lt;=2),"Normal Family Size",E636&gt;=3,"Large Family Size")</f>
        <v>Normal Family Size</v>
      </c>
      <c r="Q636" cm="1">
        <f t="array" ref="Q636">_xlfn.IFS(P636="Small Family Size Female",1,P636="Small Family Size Male",2,P636="Normal Family Size",3,P636="Large Family Size",4)</f>
        <v>3</v>
      </c>
      <c r="R636" t="str" cm="1">
        <f t="array" ref="R636">_xlfn.IFS(AND(E636=0,F636="yes"),"Small Family Size smoker",AND(E636=0,F636="no"),"Small Family Size non-smoker",AND(E636&gt;=1,E636&lt;=2),"Normal Family Size",E636&gt;=3,"Large Family Size")</f>
        <v>Normal Family Size</v>
      </c>
      <c r="S636" cm="1">
        <f t="array" ref="S636">_xlfn.IFS(R636="Small Family Size smoker",1,R636="Small Family Size non-smoker",2,R636="Normal Family Size",3,R636="Large Family Size",4)</f>
        <v>3</v>
      </c>
      <c r="T636" s="1" t="str">
        <f t="shared" si="18"/>
        <v>Below Average</v>
      </c>
      <c r="U636" s="2">
        <f t="shared" si="19"/>
        <v>0</v>
      </c>
      <c r="V636" t="str" cm="1">
        <f t="array" ref="V636">_xlfn.IFS(AND(K636="Small Family Size",U636=1),"SFS_AA",AND(K636="Small Family Size",U636=0),"SFS_BA",AND(K636="Normal Family Size",OR(U636=1,U636=0)),"NFS",AND(K636="Large Family Size",OR(U636=1,U636=0)),"LFS")</f>
        <v>NFS</v>
      </c>
      <c r="W636" cm="1">
        <f t="array" ref="W636">_xlfn.IFS(V636="SFS_BA",1,V636="SFS_AA",2,V636="NFS",3,V636="LFS",4)</f>
        <v>3</v>
      </c>
      <c r="Y636" s="1"/>
    </row>
    <row r="637" spans="1:25" x14ac:dyDescent="0.45">
      <c r="A637">
        <v>611</v>
      </c>
      <c r="B637">
        <v>44</v>
      </c>
      <c r="C637" t="s">
        <v>23</v>
      </c>
      <c r="D637">
        <v>30.7</v>
      </c>
      <c r="E637">
        <v>2</v>
      </c>
      <c r="F637" t="s">
        <v>24</v>
      </c>
      <c r="G637" t="s">
        <v>21</v>
      </c>
      <c r="H637">
        <v>7731.43</v>
      </c>
      <c r="I637" t="str" cm="1">
        <f t="array" ref="I637">_xlfn.IFS(D637&lt;18.5,"Underweight",AND(D637&gt;=18.5,D637&lt;=24.9),"Normal weight",AND(D637&gt;=25,D637&lt;=29.9),"Overweight",D637&gt;=30,"Obese")</f>
        <v>Obese</v>
      </c>
      <c r="J637" cm="1">
        <f t="array" ref="J637">_xlfn.IFS(I637="Underweight",1,I637="Normal weight",2,I637="Overweight",3,I637="Obese",4)</f>
        <v>4</v>
      </c>
      <c r="K637" t="str" cm="1">
        <f t="array" ref="K637">_xlfn.IFS(E637=0,"Small Family Size",AND(E637&gt;=1,E637&lt;=2),"Normal Family Size",E637&gt;=3,"Large Family Size")</f>
        <v>Normal Family Size</v>
      </c>
      <c r="L637" cm="1">
        <f t="array" ref="L637">_xlfn.IFS(K637="Small Family Size",1,K637="Normal Family Size",2,K637="Large Family Size",3)</f>
        <v>2</v>
      </c>
      <c r="M637" cm="1">
        <f t="array" ref="M637">_xlfn.IFS(G637="southwest",1,G637="northwest",2,G637="southeast",3,G637="northeast",4)</f>
        <v>3</v>
      </c>
      <c r="N637" t="str" cm="1">
        <f t="array" ref="N637">_xlfn.IFS(AND(E638&gt;=0,E638&lt;=2),"Normal Family Size",E638&gt;=3,"Large Family Size")</f>
        <v>Normal Family Size</v>
      </c>
      <c r="P637" t="str" cm="1">
        <f t="array" ref="P637">_xlfn.IFS(AND(E637=0,C637="female"),"Small Family Size Female",AND(E637=0,C637="male"),"Small Family Size Male",AND(E637&gt;=1,E637&lt;=2),"Normal Family Size",E637&gt;=3,"Large Family Size")</f>
        <v>Normal Family Size</v>
      </c>
      <c r="Q637" cm="1">
        <f t="array" ref="Q637">_xlfn.IFS(P637="Small Family Size Female",1,P637="Small Family Size Male",2,P637="Normal Family Size",3,P637="Large Family Size",4)</f>
        <v>3</v>
      </c>
      <c r="R637" t="str" cm="1">
        <f t="array" ref="R637">_xlfn.IFS(AND(E637=0,F637="yes"),"Small Family Size smoker",AND(E637=0,F637="no"),"Small Family Size non-smoker",AND(E637&gt;=1,E637&lt;=2),"Normal Family Size",E637&gt;=3,"Large Family Size")</f>
        <v>Normal Family Size</v>
      </c>
      <c r="S637" cm="1">
        <f t="array" ref="S637">_xlfn.IFS(R637="Small Family Size smoker",1,R637="Small Family Size non-smoker",2,R637="Normal Family Size",3,R637="Large Family Size",4)</f>
        <v>3</v>
      </c>
      <c r="T637" s="1" t="str">
        <f t="shared" si="18"/>
        <v>Above Average</v>
      </c>
      <c r="U637" s="2">
        <f t="shared" si="19"/>
        <v>1</v>
      </c>
      <c r="V637" t="str" cm="1">
        <f t="array" ref="V637">_xlfn.IFS(AND(K637="Small Family Size",U637=1),"SFS_AA",AND(K637="Small Family Size",U637=0),"SFS_BA",AND(K637="Normal Family Size",OR(U637=1,U637=0)),"NFS",AND(K637="Large Family Size",OR(U637=1,U637=0)),"LFS")</f>
        <v>NFS</v>
      </c>
      <c r="W637" cm="1">
        <f t="array" ref="W637">_xlfn.IFS(V637="SFS_BA",1,V637="SFS_AA",2,V637="NFS",3,V637="LFS",4)</f>
        <v>3</v>
      </c>
      <c r="Y637" s="1"/>
    </row>
    <row r="638" spans="1:25" x14ac:dyDescent="0.45">
      <c r="A638">
        <v>608</v>
      </c>
      <c r="B638">
        <v>54</v>
      </c>
      <c r="C638" t="s">
        <v>23</v>
      </c>
      <c r="D638">
        <v>29.2</v>
      </c>
      <c r="E638">
        <v>1</v>
      </c>
      <c r="F638" t="s">
        <v>24</v>
      </c>
      <c r="G638" t="s">
        <v>19</v>
      </c>
      <c r="H638">
        <v>10436.1</v>
      </c>
      <c r="I638" t="str" cm="1">
        <f t="array" ref="I638">_xlfn.IFS(D638&lt;18.5,"Underweight",AND(D638&gt;=18.5,D638&lt;=24.9),"Normal weight",AND(D638&gt;=25,D638&lt;=29.9),"Overweight",D638&gt;=30,"Obese")</f>
        <v>Overweight</v>
      </c>
      <c r="J638" cm="1">
        <f t="array" ref="J638">_xlfn.IFS(I638="Underweight",1,I638="Normal weight",2,I638="Overweight",3,I638="Obese",4)</f>
        <v>3</v>
      </c>
      <c r="K638" t="str" cm="1">
        <f t="array" ref="K638">_xlfn.IFS(E638=0,"Small Family Size",AND(E638&gt;=1,E638&lt;=2),"Normal Family Size",E638&gt;=3,"Large Family Size")</f>
        <v>Normal Family Size</v>
      </c>
      <c r="L638" cm="1">
        <f t="array" ref="L638">_xlfn.IFS(K638="Small Family Size",1,K638="Normal Family Size",2,K638="Large Family Size",3)</f>
        <v>2</v>
      </c>
      <c r="M638" cm="1">
        <f t="array" ref="M638">_xlfn.IFS(G638="southwest",1,G638="northwest",2,G638="southeast",3,G638="northeast",4)</f>
        <v>1</v>
      </c>
      <c r="N638" t="str" cm="1">
        <f t="array" ref="N638">_xlfn.IFS(AND(E639&gt;=0,E639&lt;=2),"Normal Family Size",E639&gt;=3,"Large Family Size")</f>
        <v>Normal Family Size</v>
      </c>
      <c r="P638" t="str" cm="1">
        <f t="array" ref="P638">_xlfn.IFS(AND(E638=0,C638="female"),"Small Family Size Female",AND(E638=0,C638="male"),"Small Family Size Male",AND(E638&gt;=1,E638&lt;=2),"Normal Family Size",E638&gt;=3,"Large Family Size")</f>
        <v>Normal Family Size</v>
      </c>
      <c r="Q638" cm="1">
        <f t="array" ref="Q638">_xlfn.IFS(P638="Small Family Size Female",1,P638="Small Family Size Male",2,P638="Normal Family Size",3,P638="Large Family Size",4)</f>
        <v>3</v>
      </c>
      <c r="R638" t="str" cm="1">
        <f t="array" ref="R638">_xlfn.IFS(AND(E638=0,F638="yes"),"Small Family Size smoker",AND(E638=0,F638="no"),"Small Family Size non-smoker",AND(E638&gt;=1,E638&lt;=2),"Normal Family Size",E638&gt;=3,"Large Family Size")</f>
        <v>Normal Family Size</v>
      </c>
      <c r="S638" cm="1">
        <f t="array" ref="S638">_xlfn.IFS(R638="Small Family Size smoker",1,R638="Small Family Size non-smoker",2,R638="Normal Family Size",3,R638="Large Family Size",4)</f>
        <v>3</v>
      </c>
      <c r="T638" s="1" t="str">
        <f t="shared" si="18"/>
        <v>Above Average</v>
      </c>
      <c r="U638" s="2">
        <f t="shared" si="19"/>
        <v>1</v>
      </c>
      <c r="V638" t="str" cm="1">
        <f t="array" ref="V638">_xlfn.IFS(AND(K638="Small Family Size",U638=1),"SFS_AA",AND(K638="Small Family Size",U638=0),"SFS_BA",AND(K638="Normal Family Size",OR(U638=1,U638=0)),"NFS",AND(K638="Large Family Size",OR(U638=1,U638=0)),"LFS")</f>
        <v>NFS</v>
      </c>
      <c r="W638" cm="1">
        <f t="array" ref="W638">_xlfn.IFS(V638="SFS_BA",1,V638="SFS_AA",2,V638="NFS",3,V638="LFS",4)</f>
        <v>3</v>
      </c>
      <c r="Y638" s="1"/>
    </row>
    <row r="639" spans="1:25" x14ac:dyDescent="0.45">
      <c r="A639">
        <v>607</v>
      </c>
      <c r="B639">
        <v>38</v>
      </c>
      <c r="C639" t="s">
        <v>23</v>
      </c>
      <c r="D639">
        <v>27.8</v>
      </c>
      <c r="E639">
        <v>2</v>
      </c>
      <c r="F639" t="s">
        <v>24</v>
      </c>
      <c r="G639" t="s">
        <v>20</v>
      </c>
      <c r="H639">
        <v>6455.86</v>
      </c>
      <c r="I639" t="str" cm="1">
        <f t="array" ref="I639">_xlfn.IFS(D639&lt;18.5,"Underweight",AND(D639&gt;=18.5,D639&lt;=24.9),"Normal weight",AND(D639&gt;=25,D639&lt;=29.9),"Overweight",D639&gt;=30,"Obese")</f>
        <v>Overweight</v>
      </c>
      <c r="J639" cm="1">
        <f t="array" ref="J639">_xlfn.IFS(I639="Underweight",1,I639="Normal weight",2,I639="Overweight",3,I639="Obese",4)</f>
        <v>3</v>
      </c>
      <c r="K639" t="str" cm="1">
        <f t="array" ref="K639">_xlfn.IFS(E639=0,"Small Family Size",AND(E639&gt;=1,E639&lt;=2),"Normal Family Size",E639&gt;=3,"Large Family Size")</f>
        <v>Normal Family Size</v>
      </c>
      <c r="L639" cm="1">
        <f t="array" ref="L639">_xlfn.IFS(K639="Small Family Size",1,K639="Normal Family Size",2,K639="Large Family Size",3)</f>
        <v>2</v>
      </c>
      <c r="M639" cm="1">
        <f t="array" ref="M639">_xlfn.IFS(G639="southwest",1,G639="northwest",2,G639="southeast",3,G639="northeast",4)</f>
        <v>2</v>
      </c>
      <c r="N639" t="str" cm="1">
        <f t="array" ref="N639">_xlfn.IFS(AND(E640&gt;=0,E640&lt;=2),"Normal Family Size",E640&gt;=3,"Large Family Size")</f>
        <v>Normal Family Size</v>
      </c>
      <c r="P639" t="str" cm="1">
        <f t="array" ref="P639">_xlfn.IFS(AND(E639=0,C639="female"),"Small Family Size Female",AND(E639=0,C639="male"),"Small Family Size Male",AND(E639&gt;=1,E639&lt;=2),"Normal Family Size",E639&gt;=3,"Large Family Size")</f>
        <v>Normal Family Size</v>
      </c>
      <c r="Q639" cm="1">
        <f t="array" ref="Q639">_xlfn.IFS(P639="Small Family Size Female",1,P639="Small Family Size Male",2,P639="Normal Family Size",3,P639="Large Family Size",4)</f>
        <v>3</v>
      </c>
      <c r="R639" t="str" cm="1">
        <f t="array" ref="R639">_xlfn.IFS(AND(E639=0,F639="yes"),"Small Family Size smoker",AND(E639=0,F639="no"),"Small Family Size non-smoker",AND(E639&gt;=1,E639&lt;=2),"Normal Family Size",E639&gt;=3,"Large Family Size")</f>
        <v>Normal Family Size</v>
      </c>
      <c r="S639" cm="1">
        <f t="array" ref="S639">_xlfn.IFS(R639="Small Family Size smoker",1,R639="Small Family Size non-smoker",2,R639="Normal Family Size",3,R639="Large Family Size",4)</f>
        <v>3</v>
      </c>
      <c r="T639" s="1" t="str">
        <f t="shared" si="18"/>
        <v>Below Average</v>
      </c>
      <c r="U639" s="2">
        <f t="shared" si="19"/>
        <v>0</v>
      </c>
      <c r="V639" t="str" cm="1">
        <f t="array" ref="V639">_xlfn.IFS(AND(K639="Small Family Size",U639=1),"SFS_AA",AND(K639="Small Family Size",U639=0),"SFS_BA",AND(K639="Normal Family Size",OR(U639=1,U639=0)),"NFS",AND(K639="Large Family Size",OR(U639=1,U639=0)),"LFS")</f>
        <v>NFS</v>
      </c>
      <c r="W639" cm="1">
        <f t="array" ref="W639">_xlfn.IFS(V639="SFS_BA",1,V639="SFS_AA",2,V639="NFS",3,V639="LFS",4)</f>
        <v>3</v>
      </c>
      <c r="Y639" s="1"/>
    </row>
    <row r="640" spans="1:25" x14ac:dyDescent="0.45">
      <c r="A640">
        <v>600</v>
      </c>
      <c r="B640">
        <v>54</v>
      </c>
      <c r="C640" t="s">
        <v>23</v>
      </c>
      <c r="D640">
        <v>39.6</v>
      </c>
      <c r="E640">
        <v>1</v>
      </c>
      <c r="F640" t="s">
        <v>24</v>
      </c>
      <c r="G640" t="s">
        <v>19</v>
      </c>
      <c r="H640">
        <v>10450.549999999999</v>
      </c>
      <c r="I640" t="str" cm="1">
        <f t="array" ref="I640">_xlfn.IFS(D640&lt;18.5,"Underweight",AND(D640&gt;=18.5,D640&lt;=24.9),"Normal weight",AND(D640&gt;=25,D640&lt;=29.9),"Overweight",D640&gt;=30,"Obese")</f>
        <v>Obese</v>
      </c>
      <c r="J640" cm="1">
        <f t="array" ref="J640">_xlfn.IFS(I640="Underweight",1,I640="Normal weight",2,I640="Overweight",3,I640="Obese",4)</f>
        <v>4</v>
      </c>
      <c r="K640" t="str" cm="1">
        <f t="array" ref="K640">_xlfn.IFS(E640=0,"Small Family Size",AND(E640&gt;=1,E640&lt;=2),"Normal Family Size",E640&gt;=3,"Large Family Size")</f>
        <v>Normal Family Size</v>
      </c>
      <c r="L640" cm="1">
        <f t="array" ref="L640">_xlfn.IFS(K640="Small Family Size",1,K640="Normal Family Size",2,K640="Large Family Size",3)</f>
        <v>2</v>
      </c>
      <c r="M640" cm="1">
        <f t="array" ref="M640">_xlfn.IFS(G640="southwest",1,G640="northwest",2,G640="southeast",3,G640="northeast",4)</f>
        <v>1</v>
      </c>
      <c r="N640" t="str" cm="1">
        <f t="array" ref="N640">_xlfn.IFS(AND(E641&gt;=0,E641&lt;=2),"Normal Family Size",E641&gt;=3,"Large Family Size")</f>
        <v>Normal Family Size</v>
      </c>
      <c r="P640" t="str" cm="1">
        <f t="array" ref="P640">_xlfn.IFS(AND(E640=0,C640="female"),"Small Family Size Female",AND(E640=0,C640="male"),"Small Family Size Male",AND(E640&gt;=1,E640&lt;=2),"Normal Family Size",E640&gt;=3,"Large Family Size")</f>
        <v>Normal Family Size</v>
      </c>
      <c r="Q640" cm="1">
        <f t="array" ref="Q640">_xlfn.IFS(P640="Small Family Size Female",1,P640="Small Family Size Male",2,P640="Normal Family Size",3,P640="Large Family Size",4)</f>
        <v>3</v>
      </c>
      <c r="R640" t="str" cm="1">
        <f t="array" ref="R640">_xlfn.IFS(AND(E640=0,F640="yes"),"Small Family Size smoker",AND(E640=0,F640="no"),"Small Family Size non-smoker",AND(E640&gt;=1,E640&lt;=2),"Normal Family Size",E640&gt;=3,"Large Family Size")</f>
        <v>Normal Family Size</v>
      </c>
      <c r="S640" cm="1">
        <f t="array" ref="S640">_xlfn.IFS(R640="Small Family Size smoker",1,R640="Small Family Size non-smoker",2,R640="Normal Family Size",3,R640="Large Family Size",4)</f>
        <v>3</v>
      </c>
      <c r="T640" s="1" t="str">
        <f t="shared" si="18"/>
        <v>Above Average</v>
      </c>
      <c r="U640" s="2">
        <f t="shared" si="19"/>
        <v>1</v>
      </c>
      <c r="V640" t="str" cm="1">
        <f t="array" ref="V640">_xlfn.IFS(AND(K640="Small Family Size",U640=1),"SFS_AA",AND(K640="Small Family Size",U640=0),"SFS_BA",AND(K640="Normal Family Size",OR(U640=1,U640=0)),"NFS",AND(K640="Large Family Size",OR(U640=1,U640=0)),"LFS")</f>
        <v>NFS</v>
      </c>
      <c r="W640" cm="1">
        <f t="array" ref="W640">_xlfn.IFS(V640="SFS_BA",1,V640="SFS_AA",2,V640="NFS",3,V640="LFS",4)</f>
        <v>3</v>
      </c>
      <c r="Y640" s="1"/>
    </row>
    <row r="641" spans="1:25" x14ac:dyDescent="0.45">
      <c r="A641">
        <v>597</v>
      </c>
      <c r="B641">
        <v>35</v>
      </c>
      <c r="C641" t="s">
        <v>23</v>
      </c>
      <c r="D641">
        <v>24.1</v>
      </c>
      <c r="E641">
        <v>1</v>
      </c>
      <c r="F641" t="s">
        <v>24</v>
      </c>
      <c r="G641" t="s">
        <v>20</v>
      </c>
      <c r="H641">
        <v>5125.22</v>
      </c>
      <c r="I641" t="str" cm="1">
        <f t="array" ref="I641">_xlfn.IFS(D641&lt;18.5,"Underweight",AND(D641&gt;=18.5,D641&lt;=24.9),"Normal weight",AND(D641&gt;=25,D641&lt;=29.9),"Overweight",D641&gt;=30,"Obese")</f>
        <v>Normal weight</v>
      </c>
      <c r="J641" cm="1">
        <f t="array" ref="J641">_xlfn.IFS(I641="Underweight",1,I641="Normal weight",2,I641="Overweight",3,I641="Obese",4)</f>
        <v>2</v>
      </c>
      <c r="K641" t="str" cm="1">
        <f t="array" ref="K641">_xlfn.IFS(E641=0,"Small Family Size",AND(E641&gt;=1,E641&lt;=2),"Normal Family Size",E641&gt;=3,"Large Family Size")</f>
        <v>Normal Family Size</v>
      </c>
      <c r="L641" cm="1">
        <f t="array" ref="L641">_xlfn.IFS(K641="Small Family Size",1,K641="Normal Family Size",2,K641="Large Family Size",3)</f>
        <v>2</v>
      </c>
      <c r="M641" cm="1">
        <f t="array" ref="M641">_xlfn.IFS(G641="southwest",1,G641="northwest",2,G641="southeast",3,G641="northeast",4)</f>
        <v>2</v>
      </c>
      <c r="N641" t="str" cm="1">
        <f t="array" ref="N641">_xlfn.IFS(AND(E642&gt;=0,E642&lt;=2),"Normal Family Size",E642&gt;=3,"Large Family Size")</f>
        <v>Normal Family Size</v>
      </c>
      <c r="P641" t="str" cm="1">
        <f t="array" ref="P641">_xlfn.IFS(AND(E641=0,C641="female"),"Small Family Size Female",AND(E641=0,C641="male"),"Small Family Size Male",AND(E641&gt;=1,E641&lt;=2),"Normal Family Size",E641&gt;=3,"Large Family Size")</f>
        <v>Normal Family Size</v>
      </c>
      <c r="Q641" cm="1">
        <f t="array" ref="Q641">_xlfn.IFS(P641="Small Family Size Female",1,P641="Small Family Size Male",2,P641="Normal Family Size",3,P641="Large Family Size",4)</f>
        <v>3</v>
      </c>
      <c r="R641" t="str" cm="1">
        <f t="array" ref="R641">_xlfn.IFS(AND(E641=0,F641="yes"),"Small Family Size smoker",AND(E641=0,F641="no"),"Small Family Size non-smoker",AND(E641&gt;=1,E641&lt;=2),"Normal Family Size",E641&gt;=3,"Large Family Size")</f>
        <v>Normal Family Size</v>
      </c>
      <c r="S641" cm="1">
        <f t="array" ref="S641">_xlfn.IFS(R641="Small Family Size smoker",1,R641="Small Family Size non-smoker",2,R641="Normal Family Size",3,R641="Large Family Size",4)</f>
        <v>3</v>
      </c>
      <c r="T641" s="1" t="str">
        <f t="shared" si="18"/>
        <v>Below Average</v>
      </c>
      <c r="U641" s="2">
        <f t="shared" si="19"/>
        <v>0</v>
      </c>
      <c r="V641" t="str" cm="1">
        <f t="array" ref="V641">_xlfn.IFS(AND(K641="Small Family Size",U641=1),"SFS_AA",AND(K641="Small Family Size",U641=0),"SFS_BA",AND(K641="Normal Family Size",OR(U641=1,U641=0)),"NFS",AND(K641="Large Family Size",OR(U641=1,U641=0)),"LFS")</f>
        <v>NFS</v>
      </c>
      <c r="W641" cm="1">
        <f t="array" ref="W641">_xlfn.IFS(V641="SFS_BA",1,V641="SFS_AA",2,V641="NFS",3,V641="LFS",4)</f>
        <v>3</v>
      </c>
      <c r="Y641" s="1"/>
    </row>
    <row r="642" spans="1:25" x14ac:dyDescent="0.45">
      <c r="A642">
        <v>596</v>
      </c>
      <c r="B642">
        <v>19</v>
      </c>
      <c r="C642" t="s">
        <v>23</v>
      </c>
      <c r="D642">
        <v>28.4</v>
      </c>
      <c r="E642">
        <v>1</v>
      </c>
      <c r="F642" t="s">
        <v>24</v>
      </c>
      <c r="G642" t="s">
        <v>19</v>
      </c>
      <c r="H642">
        <v>1842.52</v>
      </c>
      <c r="I642" t="str" cm="1">
        <f t="array" ref="I642">_xlfn.IFS(D642&lt;18.5,"Underweight",AND(D642&gt;=18.5,D642&lt;=24.9),"Normal weight",AND(D642&gt;=25,D642&lt;=29.9),"Overweight",D642&gt;=30,"Obese")</f>
        <v>Overweight</v>
      </c>
      <c r="J642" cm="1">
        <f t="array" ref="J642">_xlfn.IFS(I642="Underweight",1,I642="Normal weight",2,I642="Overweight",3,I642="Obese",4)</f>
        <v>3</v>
      </c>
      <c r="K642" t="str" cm="1">
        <f t="array" ref="K642">_xlfn.IFS(E642=0,"Small Family Size",AND(E642&gt;=1,E642&lt;=2),"Normal Family Size",E642&gt;=3,"Large Family Size")</f>
        <v>Normal Family Size</v>
      </c>
      <c r="L642" cm="1">
        <f t="array" ref="L642">_xlfn.IFS(K642="Small Family Size",1,K642="Normal Family Size",2,K642="Large Family Size",3)</f>
        <v>2</v>
      </c>
      <c r="M642" cm="1">
        <f t="array" ref="M642">_xlfn.IFS(G642="southwest",1,G642="northwest",2,G642="southeast",3,G642="northeast",4)</f>
        <v>1</v>
      </c>
      <c r="N642" t="str" cm="1">
        <f t="array" ref="N642">_xlfn.IFS(AND(E643&gt;=0,E643&lt;=2),"Normal Family Size",E643&gt;=3,"Large Family Size")</f>
        <v>Normal Family Size</v>
      </c>
      <c r="P642" t="str" cm="1">
        <f t="array" ref="P642">_xlfn.IFS(AND(E642=0,C642="female"),"Small Family Size Female",AND(E642=0,C642="male"),"Small Family Size Male",AND(E642&gt;=1,E642&lt;=2),"Normal Family Size",E642&gt;=3,"Large Family Size")</f>
        <v>Normal Family Size</v>
      </c>
      <c r="Q642" cm="1">
        <f t="array" ref="Q642">_xlfn.IFS(P642="Small Family Size Female",1,P642="Small Family Size Male",2,P642="Normal Family Size",3,P642="Large Family Size",4)</f>
        <v>3</v>
      </c>
      <c r="R642" t="str" cm="1">
        <f t="array" ref="R642">_xlfn.IFS(AND(E642=0,F642="yes"),"Small Family Size smoker",AND(E642=0,F642="no"),"Small Family Size non-smoker",AND(E642&gt;=1,E642&lt;=2),"Normal Family Size",E642&gt;=3,"Large Family Size")</f>
        <v>Normal Family Size</v>
      </c>
      <c r="S642" cm="1">
        <f t="array" ref="S642">_xlfn.IFS(R642="Small Family Size smoker",1,R642="Small Family Size non-smoker",2,R642="Normal Family Size",3,R642="Large Family Size",4)</f>
        <v>3</v>
      </c>
      <c r="T642" s="1" t="str">
        <f t="shared" ref="T642:T705" si="20">IF(H642&gt;$H$1036,"Above Average","Below Average")</f>
        <v>Below Average</v>
      </c>
      <c r="U642" s="2">
        <f t="shared" ref="U642:U705" si="21">IF(T642="Above Average",1,0)</f>
        <v>0</v>
      </c>
      <c r="V642" t="str" cm="1">
        <f t="array" ref="V642">_xlfn.IFS(AND(K642="Small Family Size",U642=1),"SFS_AA",AND(K642="Small Family Size",U642=0),"SFS_BA",AND(K642="Normal Family Size",OR(U642=1,U642=0)),"NFS",AND(K642="Large Family Size",OR(U642=1,U642=0)),"LFS")</f>
        <v>NFS</v>
      </c>
      <c r="W642" cm="1">
        <f t="array" ref="W642">_xlfn.IFS(V642="SFS_BA",1,V642="SFS_AA",2,V642="NFS",3,V642="LFS",4)</f>
        <v>3</v>
      </c>
      <c r="Y642" s="1"/>
    </row>
    <row r="643" spans="1:25" x14ac:dyDescent="0.45">
      <c r="A643">
        <v>595</v>
      </c>
      <c r="B643">
        <v>29</v>
      </c>
      <c r="C643" t="s">
        <v>23</v>
      </c>
      <c r="D643">
        <v>29.7</v>
      </c>
      <c r="E643">
        <v>2</v>
      </c>
      <c r="F643" t="s">
        <v>24</v>
      </c>
      <c r="G643" t="s">
        <v>20</v>
      </c>
      <c r="H643">
        <v>18157.88</v>
      </c>
      <c r="I643" t="str" cm="1">
        <f t="array" ref="I643">_xlfn.IFS(D643&lt;18.5,"Underweight",AND(D643&gt;=18.5,D643&lt;=24.9),"Normal weight",AND(D643&gt;=25,D643&lt;=29.9),"Overweight",D643&gt;=30,"Obese")</f>
        <v>Overweight</v>
      </c>
      <c r="J643" cm="1">
        <f t="array" ref="J643">_xlfn.IFS(I643="Underweight",1,I643="Normal weight",2,I643="Overweight",3,I643="Obese",4)</f>
        <v>3</v>
      </c>
      <c r="K643" t="str" cm="1">
        <f t="array" ref="K643">_xlfn.IFS(E643=0,"Small Family Size",AND(E643&gt;=1,E643&lt;=2),"Normal Family Size",E643&gt;=3,"Large Family Size")</f>
        <v>Normal Family Size</v>
      </c>
      <c r="L643" cm="1">
        <f t="array" ref="L643">_xlfn.IFS(K643="Small Family Size",1,K643="Normal Family Size",2,K643="Large Family Size",3)</f>
        <v>2</v>
      </c>
      <c r="M643" cm="1">
        <f t="array" ref="M643">_xlfn.IFS(G643="southwest",1,G643="northwest",2,G643="southeast",3,G643="northeast",4)</f>
        <v>2</v>
      </c>
      <c r="N643" t="str" cm="1">
        <f t="array" ref="N643">_xlfn.IFS(AND(E644&gt;=0,E644&lt;=2),"Normal Family Size",E644&gt;=3,"Large Family Size")</f>
        <v>Normal Family Size</v>
      </c>
      <c r="P643" t="str" cm="1">
        <f t="array" ref="P643">_xlfn.IFS(AND(E643=0,C643="female"),"Small Family Size Female",AND(E643=0,C643="male"),"Small Family Size Male",AND(E643&gt;=1,E643&lt;=2),"Normal Family Size",E643&gt;=3,"Large Family Size")</f>
        <v>Normal Family Size</v>
      </c>
      <c r="Q643" cm="1">
        <f t="array" ref="Q643">_xlfn.IFS(P643="Small Family Size Female",1,P643="Small Family Size Male",2,P643="Normal Family Size",3,P643="Large Family Size",4)</f>
        <v>3</v>
      </c>
      <c r="R643" t="str" cm="1">
        <f t="array" ref="R643">_xlfn.IFS(AND(E643=0,F643="yes"),"Small Family Size smoker",AND(E643=0,F643="no"),"Small Family Size non-smoker",AND(E643&gt;=1,E643&lt;=2),"Normal Family Size",E643&gt;=3,"Large Family Size")</f>
        <v>Normal Family Size</v>
      </c>
      <c r="S643" cm="1">
        <f t="array" ref="S643">_xlfn.IFS(R643="Small Family Size smoker",1,R643="Small Family Size non-smoker",2,R643="Normal Family Size",3,R643="Large Family Size",4)</f>
        <v>3</v>
      </c>
      <c r="T643" s="1" t="str">
        <f t="shared" si="20"/>
        <v>Above Average</v>
      </c>
      <c r="U643" s="2">
        <f t="shared" si="21"/>
        <v>1</v>
      </c>
      <c r="V643" t="str" cm="1">
        <f t="array" ref="V643">_xlfn.IFS(AND(K643="Small Family Size",U643=1),"SFS_AA",AND(K643="Small Family Size",U643=0),"SFS_BA",AND(K643="Normal Family Size",OR(U643=1,U643=0)),"NFS",AND(K643="Large Family Size",OR(U643=1,U643=0)),"LFS")</f>
        <v>NFS</v>
      </c>
      <c r="W643" cm="1">
        <f t="array" ref="W643">_xlfn.IFS(V643="SFS_BA",1,V643="SFS_AA",2,V643="NFS",3,V643="LFS",4)</f>
        <v>3</v>
      </c>
      <c r="Y643" s="1"/>
    </row>
    <row r="644" spans="1:25" x14ac:dyDescent="0.45">
      <c r="A644">
        <v>594</v>
      </c>
      <c r="B644">
        <v>26</v>
      </c>
      <c r="C644" t="s">
        <v>23</v>
      </c>
      <c r="D644">
        <v>32.5</v>
      </c>
      <c r="E644">
        <v>1</v>
      </c>
      <c r="F644" t="s">
        <v>24</v>
      </c>
      <c r="G644" t="s">
        <v>22</v>
      </c>
      <c r="H644">
        <v>3490.55</v>
      </c>
      <c r="I644" t="str" cm="1">
        <f t="array" ref="I644">_xlfn.IFS(D644&lt;18.5,"Underweight",AND(D644&gt;=18.5,D644&lt;=24.9),"Normal weight",AND(D644&gt;=25,D644&lt;=29.9),"Overweight",D644&gt;=30,"Obese")</f>
        <v>Obese</v>
      </c>
      <c r="J644" cm="1">
        <f t="array" ref="J644">_xlfn.IFS(I644="Underweight",1,I644="Normal weight",2,I644="Overweight",3,I644="Obese",4)</f>
        <v>4</v>
      </c>
      <c r="K644" t="str" cm="1">
        <f t="array" ref="K644">_xlfn.IFS(E644=0,"Small Family Size",AND(E644&gt;=1,E644&lt;=2),"Normal Family Size",E644&gt;=3,"Large Family Size")</f>
        <v>Normal Family Size</v>
      </c>
      <c r="L644" cm="1">
        <f t="array" ref="L644">_xlfn.IFS(K644="Small Family Size",1,K644="Normal Family Size",2,K644="Large Family Size",3)</f>
        <v>2</v>
      </c>
      <c r="M644" cm="1">
        <f t="array" ref="M644">_xlfn.IFS(G644="southwest",1,G644="northwest",2,G644="southeast",3,G644="northeast",4)</f>
        <v>4</v>
      </c>
      <c r="N644" t="str" cm="1">
        <f t="array" ref="N644">_xlfn.IFS(AND(E645&gt;=0,E645&lt;=2),"Normal Family Size",E645&gt;=3,"Large Family Size")</f>
        <v>Normal Family Size</v>
      </c>
      <c r="P644" t="str" cm="1">
        <f t="array" ref="P644">_xlfn.IFS(AND(E644=0,C644="female"),"Small Family Size Female",AND(E644=0,C644="male"),"Small Family Size Male",AND(E644&gt;=1,E644&lt;=2),"Normal Family Size",E644&gt;=3,"Large Family Size")</f>
        <v>Normal Family Size</v>
      </c>
      <c r="Q644" cm="1">
        <f t="array" ref="Q644">_xlfn.IFS(P644="Small Family Size Female",1,P644="Small Family Size Male",2,P644="Normal Family Size",3,P644="Large Family Size",4)</f>
        <v>3</v>
      </c>
      <c r="R644" t="str" cm="1">
        <f t="array" ref="R644">_xlfn.IFS(AND(E644=0,F644="yes"),"Small Family Size smoker",AND(E644=0,F644="no"),"Small Family Size non-smoker",AND(E644&gt;=1,E644&lt;=2),"Normal Family Size",E644&gt;=3,"Large Family Size")</f>
        <v>Normal Family Size</v>
      </c>
      <c r="S644" cm="1">
        <f t="array" ref="S644">_xlfn.IFS(R644="Small Family Size smoker",1,R644="Small Family Size non-smoker",2,R644="Normal Family Size",3,R644="Large Family Size",4)</f>
        <v>3</v>
      </c>
      <c r="T644" s="1" t="str">
        <f t="shared" si="20"/>
        <v>Below Average</v>
      </c>
      <c r="U644" s="2">
        <f t="shared" si="21"/>
        <v>0</v>
      </c>
      <c r="V644" t="str" cm="1">
        <f t="array" ref="V644">_xlfn.IFS(AND(K644="Small Family Size",U644=1),"SFS_AA",AND(K644="Small Family Size",U644=0),"SFS_BA",AND(K644="Normal Family Size",OR(U644=1,U644=0)),"NFS",AND(K644="Large Family Size",OR(U644=1,U644=0)),"LFS")</f>
        <v>NFS</v>
      </c>
      <c r="W644" cm="1">
        <f t="array" ref="W644">_xlfn.IFS(V644="SFS_BA",1,V644="SFS_AA",2,V644="NFS",3,V644="LFS",4)</f>
        <v>3</v>
      </c>
      <c r="Y644" s="1"/>
    </row>
    <row r="645" spans="1:25" x14ac:dyDescent="0.45">
      <c r="A645">
        <v>590</v>
      </c>
      <c r="B645">
        <v>38</v>
      </c>
      <c r="C645" t="s">
        <v>23</v>
      </c>
      <c r="D645">
        <v>34.700000000000003</v>
      </c>
      <c r="E645">
        <v>2</v>
      </c>
      <c r="F645" t="s">
        <v>24</v>
      </c>
      <c r="G645" t="s">
        <v>19</v>
      </c>
      <c r="H645">
        <v>6082.41</v>
      </c>
      <c r="I645" t="str" cm="1">
        <f t="array" ref="I645">_xlfn.IFS(D645&lt;18.5,"Underweight",AND(D645&gt;=18.5,D645&lt;=24.9),"Normal weight",AND(D645&gt;=25,D645&lt;=29.9),"Overweight",D645&gt;=30,"Obese")</f>
        <v>Obese</v>
      </c>
      <c r="J645" cm="1">
        <f t="array" ref="J645">_xlfn.IFS(I645="Underweight",1,I645="Normal weight",2,I645="Overweight",3,I645="Obese",4)</f>
        <v>4</v>
      </c>
      <c r="K645" t="str" cm="1">
        <f t="array" ref="K645">_xlfn.IFS(E645=0,"Small Family Size",AND(E645&gt;=1,E645&lt;=2),"Normal Family Size",E645&gt;=3,"Large Family Size")</f>
        <v>Normal Family Size</v>
      </c>
      <c r="L645" cm="1">
        <f t="array" ref="L645">_xlfn.IFS(K645="Small Family Size",1,K645="Normal Family Size",2,K645="Large Family Size",3)</f>
        <v>2</v>
      </c>
      <c r="M645" cm="1">
        <f t="array" ref="M645">_xlfn.IFS(G645="southwest",1,G645="northwest",2,G645="southeast",3,G645="northeast",4)</f>
        <v>1</v>
      </c>
      <c r="N645" t="str" cm="1">
        <f t="array" ref="N645">_xlfn.IFS(AND(E646&gt;=0,E646&lt;=2),"Normal Family Size",E646&gt;=3,"Large Family Size")</f>
        <v>Normal Family Size</v>
      </c>
      <c r="P645" t="str" cm="1">
        <f t="array" ref="P645">_xlfn.IFS(AND(E645=0,C645="female"),"Small Family Size Female",AND(E645=0,C645="male"),"Small Family Size Male",AND(E645&gt;=1,E645&lt;=2),"Normal Family Size",E645&gt;=3,"Large Family Size")</f>
        <v>Normal Family Size</v>
      </c>
      <c r="Q645" cm="1">
        <f t="array" ref="Q645">_xlfn.IFS(P645="Small Family Size Female",1,P645="Small Family Size Male",2,P645="Normal Family Size",3,P645="Large Family Size",4)</f>
        <v>3</v>
      </c>
      <c r="R645" t="str" cm="1">
        <f t="array" ref="R645">_xlfn.IFS(AND(E645=0,F645="yes"),"Small Family Size smoker",AND(E645=0,F645="no"),"Small Family Size non-smoker",AND(E645&gt;=1,E645&lt;=2),"Normal Family Size",E645&gt;=3,"Large Family Size")</f>
        <v>Normal Family Size</v>
      </c>
      <c r="S645" cm="1">
        <f t="array" ref="S645">_xlfn.IFS(R645="Small Family Size smoker",1,R645="Small Family Size non-smoker",2,R645="Normal Family Size",3,R645="Large Family Size",4)</f>
        <v>3</v>
      </c>
      <c r="T645" s="1" t="str">
        <f t="shared" si="20"/>
        <v>Below Average</v>
      </c>
      <c r="U645" s="2">
        <f t="shared" si="21"/>
        <v>0</v>
      </c>
      <c r="V645" t="str" cm="1">
        <f t="array" ref="V645">_xlfn.IFS(AND(K645="Small Family Size",U645=1),"SFS_AA",AND(K645="Small Family Size",U645=0),"SFS_BA",AND(K645="Normal Family Size",OR(U645=1,U645=0)),"NFS",AND(K645="Large Family Size",OR(U645=1,U645=0)),"LFS")</f>
        <v>NFS</v>
      </c>
      <c r="W645" cm="1">
        <f t="array" ref="W645">_xlfn.IFS(V645="SFS_BA",1,V645="SFS_AA",2,V645="NFS",3,V645="LFS",4)</f>
        <v>3</v>
      </c>
      <c r="Y645" s="1"/>
    </row>
    <row r="646" spans="1:25" x14ac:dyDescent="0.45">
      <c r="A646">
        <v>588</v>
      </c>
      <c r="B646">
        <v>44</v>
      </c>
      <c r="C646" t="s">
        <v>23</v>
      </c>
      <c r="D646">
        <v>37.1</v>
      </c>
      <c r="E646">
        <v>2</v>
      </c>
      <c r="F646" t="s">
        <v>24</v>
      </c>
      <c r="G646" t="s">
        <v>19</v>
      </c>
      <c r="H646">
        <v>7740.34</v>
      </c>
      <c r="I646" t="str" cm="1">
        <f t="array" ref="I646">_xlfn.IFS(D646&lt;18.5,"Underweight",AND(D646&gt;=18.5,D646&lt;=24.9),"Normal weight",AND(D646&gt;=25,D646&lt;=29.9),"Overweight",D646&gt;=30,"Obese")</f>
        <v>Obese</v>
      </c>
      <c r="J646" cm="1">
        <f t="array" ref="J646">_xlfn.IFS(I646="Underweight",1,I646="Normal weight",2,I646="Overweight",3,I646="Obese",4)</f>
        <v>4</v>
      </c>
      <c r="K646" t="str" cm="1">
        <f t="array" ref="K646">_xlfn.IFS(E646=0,"Small Family Size",AND(E646&gt;=1,E646&lt;=2),"Normal Family Size",E646&gt;=3,"Large Family Size")</f>
        <v>Normal Family Size</v>
      </c>
      <c r="L646" cm="1">
        <f t="array" ref="L646">_xlfn.IFS(K646="Small Family Size",1,K646="Normal Family Size",2,K646="Large Family Size",3)</f>
        <v>2</v>
      </c>
      <c r="M646" cm="1">
        <f t="array" ref="M646">_xlfn.IFS(G646="southwest",1,G646="northwest",2,G646="southeast",3,G646="northeast",4)</f>
        <v>1</v>
      </c>
      <c r="N646" t="str" cm="1">
        <f t="array" ref="N646">_xlfn.IFS(AND(E647&gt;=0,E647&lt;=2),"Normal Family Size",E647&gt;=3,"Large Family Size")</f>
        <v>Normal Family Size</v>
      </c>
      <c r="P646" t="str" cm="1">
        <f t="array" ref="P646">_xlfn.IFS(AND(E646=0,C646="female"),"Small Family Size Female",AND(E646=0,C646="male"),"Small Family Size Male",AND(E646&gt;=1,E646&lt;=2),"Normal Family Size",E646&gt;=3,"Large Family Size")</f>
        <v>Normal Family Size</v>
      </c>
      <c r="Q646" cm="1">
        <f t="array" ref="Q646">_xlfn.IFS(P646="Small Family Size Female",1,P646="Small Family Size Male",2,P646="Normal Family Size",3,P646="Large Family Size",4)</f>
        <v>3</v>
      </c>
      <c r="R646" t="str" cm="1">
        <f t="array" ref="R646">_xlfn.IFS(AND(E646=0,F646="yes"),"Small Family Size smoker",AND(E646=0,F646="no"),"Small Family Size non-smoker",AND(E646&gt;=1,E646&lt;=2),"Normal Family Size",E646&gt;=3,"Large Family Size")</f>
        <v>Normal Family Size</v>
      </c>
      <c r="S646" cm="1">
        <f t="array" ref="S646">_xlfn.IFS(R646="Small Family Size smoker",1,R646="Small Family Size non-smoker",2,R646="Normal Family Size",3,R646="Large Family Size",4)</f>
        <v>3</v>
      </c>
      <c r="T646" s="1" t="str">
        <f t="shared" si="20"/>
        <v>Above Average</v>
      </c>
      <c r="U646" s="2">
        <f t="shared" si="21"/>
        <v>1</v>
      </c>
      <c r="V646" t="str" cm="1">
        <f t="array" ref="V646">_xlfn.IFS(AND(K646="Small Family Size",U646=1),"SFS_AA",AND(K646="Small Family Size",U646=0),"SFS_BA",AND(K646="Normal Family Size",OR(U646=1,U646=0)),"NFS",AND(K646="Large Family Size",OR(U646=1,U646=0)),"LFS")</f>
        <v>NFS</v>
      </c>
      <c r="W646" cm="1">
        <f t="array" ref="W646">_xlfn.IFS(V646="SFS_BA",1,V646="SFS_AA",2,V646="NFS",3,V646="LFS",4)</f>
        <v>3</v>
      </c>
      <c r="Y646" s="1"/>
    </row>
    <row r="647" spans="1:25" x14ac:dyDescent="0.45">
      <c r="A647">
        <v>584</v>
      </c>
      <c r="B647">
        <v>54</v>
      </c>
      <c r="C647" t="s">
        <v>23</v>
      </c>
      <c r="D647">
        <v>33.6</v>
      </c>
      <c r="E647">
        <v>1</v>
      </c>
      <c r="F647" t="s">
        <v>24</v>
      </c>
      <c r="G647" t="s">
        <v>20</v>
      </c>
      <c r="H647">
        <v>10825.25</v>
      </c>
      <c r="I647" t="str" cm="1">
        <f t="array" ref="I647">_xlfn.IFS(D647&lt;18.5,"Underweight",AND(D647&gt;=18.5,D647&lt;=24.9),"Normal weight",AND(D647&gt;=25,D647&lt;=29.9),"Overweight",D647&gt;=30,"Obese")</f>
        <v>Obese</v>
      </c>
      <c r="J647" cm="1">
        <f t="array" ref="J647">_xlfn.IFS(I647="Underweight",1,I647="Normal weight",2,I647="Overweight",3,I647="Obese",4)</f>
        <v>4</v>
      </c>
      <c r="K647" t="str" cm="1">
        <f t="array" ref="K647">_xlfn.IFS(E647=0,"Small Family Size",AND(E647&gt;=1,E647&lt;=2),"Normal Family Size",E647&gt;=3,"Large Family Size")</f>
        <v>Normal Family Size</v>
      </c>
      <c r="L647" cm="1">
        <f t="array" ref="L647">_xlfn.IFS(K647="Small Family Size",1,K647="Normal Family Size",2,K647="Large Family Size",3)</f>
        <v>2</v>
      </c>
      <c r="M647" cm="1">
        <f t="array" ref="M647">_xlfn.IFS(G647="southwest",1,G647="northwest",2,G647="southeast",3,G647="northeast",4)</f>
        <v>2</v>
      </c>
      <c r="N647" t="str" cm="1">
        <f t="array" ref="N647">_xlfn.IFS(AND(E648&gt;=0,E648&lt;=2),"Normal Family Size",E648&gt;=3,"Large Family Size")</f>
        <v>Normal Family Size</v>
      </c>
      <c r="P647" t="str" cm="1">
        <f t="array" ref="P647">_xlfn.IFS(AND(E647=0,C647="female"),"Small Family Size Female",AND(E647=0,C647="male"),"Small Family Size Male",AND(E647&gt;=1,E647&lt;=2),"Normal Family Size",E647&gt;=3,"Large Family Size")</f>
        <v>Normal Family Size</v>
      </c>
      <c r="Q647" cm="1">
        <f t="array" ref="Q647">_xlfn.IFS(P647="Small Family Size Female",1,P647="Small Family Size Male",2,P647="Normal Family Size",3,P647="Large Family Size",4)</f>
        <v>3</v>
      </c>
      <c r="R647" t="str" cm="1">
        <f t="array" ref="R647">_xlfn.IFS(AND(E647=0,F647="yes"),"Small Family Size smoker",AND(E647=0,F647="no"),"Small Family Size non-smoker",AND(E647&gt;=1,E647&lt;=2),"Normal Family Size",E647&gt;=3,"Large Family Size")</f>
        <v>Normal Family Size</v>
      </c>
      <c r="S647" cm="1">
        <f t="array" ref="S647">_xlfn.IFS(R647="Small Family Size smoker",1,R647="Small Family Size non-smoker",2,R647="Normal Family Size",3,R647="Large Family Size",4)</f>
        <v>3</v>
      </c>
      <c r="T647" s="1" t="str">
        <f t="shared" si="20"/>
        <v>Above Average</v>
      </c>
      <c r="U647" s="2">
        <f t="shared" si="21"/>
        <v>1</v>
      </c>
      <c r="V647" t="str" cm="1">
        <f t="array" ref="V647">_xlfn.IFS(AND(K647="Small Family Size",U647=1),"SFS_AA",AND(K647="Small Family Size",U647=0),"SFS_BA",AND(K647="Normal Family Size",OR(U647=1,U647=0)),"NFS",AND(K647="Large Family Size",OR(U647=1,U647=0)),"LFS")</f>
        <v>NFS</v>
      </c>
      <c r="W647" cm="1">
        <f t="array" ref="W647">_xlfn.IFS(V647="SFS_BA",1,V647="SFS_AA",2,V647="NFS",3,V647="LFS",4)</f>
        <v>3</v>
      </c>
      <c r="Y647" s="1"/>
    </row>
    <row r="648" spans="1:25" x14ac:dyDescent="0.45">
      <c r="A648">
        <v>582</v>
      </c>
      <c r="B648">
        <v>26</v>
      </c>
      <c r="C648" t="s">
        <v>23</v>
      </c>
      <c r="D648">
        <v>30.9</v>
      </c>
      <c r="E648">
        <v>2</v>
      </c>
      <c r="F648" t="s">
        <v>24</v>
      </c>
      <c r="G648" t="s">
        <v>20</v>
      </c>
      <c r="H648">
        <v>3877.3</v>
      </c>
      <c r="I648" t="str" cm="1">
        <f t="array" ref="I648">_xlfn.IFS(D648&lt;18.5,"Underweight",AND(D648&gt;=18.5,D648&lt;=24.9),"Normal weight",AND(D648&gt;=25,D648&lt;=29.9),"Overweight",D648&gt;=30,"Obese")</f>
        <v>Obese</v>
      </c>
      <c r="J648" cm="1">
        <f t="array" ref="J648">_xlfn.IFS(I648="Underweight",1,I648="Normal weight",2,I648="Overweight",3,I648="Obese",4)</f>
        <v>4</v>
      </c>
      <c r="K648" t="str" cm="1">
        <f t="array" ref="K648">_xlfn.IFS(E648=0,"Small Family Size",AND(E648&gt;=1,E648&lt;=2),"Normal Family Size",E648&gt;=3,"Large Family Size")</f>
        <v>Normal Family Size</v>
      </c>
      <c r="L648" cm="1">
        <f t="array" ref="L648">_xlfn.IFS(K648="Small Family Size",1,K648="Normal Family Size",2,K648="Large Family Size",3)</f>
        <v>2</v>
      </c>
      <c r="M648" cm="1">
        <f t="array" ref="M648">_xlfn.IFS(G648="southwest",1,G648="northwest",2,G648="southeast",3,G648="northeast",4)</f>
        <v>2</v>
      </c>
      <c r="N648" t="str" cm="1">
        <f t="array" ref="N648">_xlfn.IFS(AND(E649&gt;=0,E649&lt;=2),"Normal Family Size",E649&gt;=3,"Large Family Size")</f>
        <v>Normal Family Size</v>
      </c>
      <c r="P648" t="str" cm="1">
        <f t="array" ref="P648">_xlfn.IFS(AND(E648=0,C648="female"),"Small Family Size Female",AND(E648=0,C648="male"),"Small Family Size Male",AND(E648&gt;=1,E648&lt;=2),"Normal Family Size",E648&gt;=3,"Large Family Size")</f>
        <v>Normal Family Size</v>
      </c>
      <c r="Q648" cm="1">
        <f t="array" ref="Q648">_xlfn.IFS(P648="Small Family Size Female",1,P648="Small Family Size Male",2,P648="Normal Family Size",3,P648="Large Family Size",4)</f>
        <v>3</v>
      </c>
      <c r="R648" t="str" cm="1">
        <f t="array" ref="R648">_xlfn.IFS(AND(E648=0,F648="yes"),"Small Family Size smoker",AND(E648=0,F648="no"),"Small Family Size non-smoker",AND(E648&gt;=1,E648&lt;=2),"Normal Family Size",E648&gt;=3,"Large Family Size")</f>
        <v>Normal Family Size</v>
      </c>
      <c r="S648" cm="1">
        <f t="array" ref="S648">_xlfn.IFS(R648="Small Family Size smoker",1,R648="Small Family Size non-smoker",2,R648="Normal Family Size",3,R648="Large Family Size",4)</f>
        <v>3</v>
      </c>
      <c r="T648" s="1" t="str">
        <f t="shared" si="20"/>
        <v>Below Average</v>
      </c>
      <c r="U648" s="2">
        <f t="shared" si="21"/>
        <v>0</v>
      </c>
      <c r="V648" t="str" cm="1">
        <f t="array" ref="V648">_xlfn.IFS(AND(K648="Small Family Size",U648=1),"SFS_AA",AND(K648="Small Family Size",U648=0),"SFS_BA",AND(K648="Normal Family Size",OR(U648=1,U648=0)),"NFS",AND(K648="Large Family Size",OR(U648=1,U648=0)),"LFS")</f>
        <v>NFS</v>
      </c>
      <c r="W648" cm="1">
        <f t="array" ref="W648">_xlfn.IFS(V648="SFS_BA",1,V648="SFS_AA",2,V648="NFS",3,V648="LFS",4)</f>
        <v>3</v>
      </c>
      <c r="Y648" s="1"/>
    </row>
    <row r="649" spans="1:25" x14ac:dyDescent="0.45">
      <c r="A649">
        <v>579</v>
      </c>
      <c r="B649">
        <v>35</v>
      </c>
      <c r="C649" t="s">
        <v>23</v>
      </c>
      <c r="D649">
        <v>34.799999999999997</v>
      </c>
      <c r="E649">
        <v>2</v>
      </c>
      <c r="F649" t="s">
        <v>24</v>
      </c>
      <c r="G649" t="s">
        <v>20</v>
      </c>
      <c r="H649">
        <v>5729.01</v>
      </c>
      <c r="I649" t="str" cm="1">
        <f t="array" ref="I649">_xlfn.IFS(D649&lt;18.5,"Underweight",AND(D649&gt;=18.5,D649&lt;=24.9),"Normal weight",AND(D649&gt;=25,D649&lt;=29.9),"Overweight",D649&gt;=30,"Obese")</f>
        <v>Obese</v>
      </c>
      <c r="J649" cm="1">
        <f t="array" ref="J649">_xlfn.IFS(I649="Underweight",1,I649="Normal weight",2,I649="Overweight",3,I649="Obese",4)</f>
        <v>4</v>
      </c>
      <c r="K649" t="str" cm="1">
        <f t="array" ref="K649">_xlfn.IFS(E649=0,"Small Family Size",AND(E649&gt;=1,E649&lt;=2),"Normal Family Size",E649&gt;=3,"Large Family Size")</f>
        <v>Normal Family Size</v>
      </c>
      <c r="L649" cm="1">
        <f t="array" ref="L649">_xlfn.IFS(K649="Small Family Size",1,K649="Normal Family Size",2,K649="Large Family Size",3)</f>
        <v>2</v>
      </c>
      <c r="M649" cm="1">
        <f t="array" ref="M649">_xlfn.IFS(G649="southwest",1,G649="northwest",2,G649="southeast",3,G649="northeast",4)</f>
        <v>2</v>
      </c>
      <c r="N649" t="str" cm="1">
        <f t="array" ref="N649">_xlfn.IFS(AND(E650&gt;=0,E650&lt;=2),"Normal Family Size",E650&gt;=3,"Large Family Size")</f>
        <v>Normal Family Size</v>
      </c>
      <c r="P649" t="str" cm="1">
        <f t="array" ref="P649">_xlfn.IFS(AND(E649=0,C649="female"),"Small Family Size Female",AND(E649=0,C649="male"),"Small Family Size Male",AND(E649&gt;=1,E649&lt;=2),"Normal Family Size",E649&gt;=3,"Large Family Size")</f>
        <v>Normal Family Size</v>
      </c>
      <c r="Q649" cm="1">
        <f t="array" ref="Q649">_xlfn.IFS(P649="Small Family Size Female",1,P649="Small Family Size Male",2,P649="Normal Family Size",3,P649="Large Family Size",4)</f>
        <v>3</v>
      </c>
      <c r="R649" t="str" cm="1">
        <f t="array" ref="R649">_xlfn.IFS(AND(E649=0,F649="yes"),"Small Family Size smoker",AND(E649=0,F649="no"),"Small Family Size non-smoker",AND(E649&gt;=1,E649&lt;=2),"Normal Family Size",E649&gt;=3,"Large Family Size")</f>
        <v>Normal Family Size</v>
      </c>
      <c r="S649" cm="1">
        <f t="array" ref="S649">_xlfn.IFS(R649="Small Family Size smoker",1,R649="Small Family Size non-smoker",2,R649="Normal Family Size",3,R649="Large Family Size",4)</f>
        <v>3</v>
      </c>
      <c r="T649" s="1" t="str">
        <f t="shared" si="20"/>
        <v>Below Average</v>
      </c>
      <c r="U649" s="2">
        <f t="shared" si="21"/>
        <v>0</v>
      </c>
      <c r="V649" t="str" cm="1">
        <f t="array" ref="V649">_xlfn.IFS(AND(K649="Small Family Size",U649=1),"SFS_AA",AND(K649="Small Family Size",U649=0),"SFS_BA",AND(K649="Normal Family Size",OR(U649=1,U649=0)),"NFS",AND(K649="Large Family Size",OR(U649=1,U649=0)),"LFS")</f>
        <v>NFS</v>
      </c>
      <c r="W649" cm="1">
        <f t="array" ref="W649">_xlfn.IFS(V649="SFS_BA",1,V649="SFS_AA",2,V649="NFS",3,V649="LFS",4)</f>
        <v>3</v>
      </c>
      <c r="Y649" s="1"/>
    </row>
    <row r="650" spans="1:25" x14ac:dyDescent="0.45">
      <c r="A650">
        <v>578</v>
      </c>
      <c r="B650">
        <v>31</v>
      </c>
      <c r="C650" t="s">
        <v>23</v>
      </c>
      <c r="D650">
        <v>26.9</v>
      </c>
      <c r="E650">
        <v>1</v>
      </c>
      <c r="F650" t="s">
        <v>24</v>
      </c>
      <c r="G650" t="s">
        <v>22</v>
      </c>
      <c r="H650">
        <v>4441.21</v>
      </c>
      <c r="I650" t="str" cm="1">
        <f t="array" ref="I650">_xlfn.IFS(D650&lt;18.5,"Underweight",AND(D650&gt;=18.5,D650&lt;=24.9),"Normal weight",AND(D650&gt;=25,D650&lt;=29.9),"Overweight",D650&gt;=30,"Obese")</f>
        <v>Overweight</v>
      </c>
      <c r="J650" cm="1">
        <f t="array" ref="J650">_xlfn.IFS(I650="Underweight",1,I650="Normal weight",2,I650="Overweight",3,I650="Obese",4)</f>
        <v>3</v>
      </c>
      <c r="K650" t="str" cm="1">
        <f t="array" ref="K650">_xlfn.IFS(E650=0,"Small Family Size",AND(E650&gt;=1,E650&lt;=2),"Normal Family Size",E650&gt;=3,"Large Family Size")</f>
        <v>Normal Family Size</v>
      </c>
      <c r="L650" cm="1">
        <f t="array" ref="L650">_xlfn.IFS(K650="Small Family Size",1,K650="Normal Family Size",2,K650="Large Family Size",3)</f>
        <v>2</v>
      </c>
      <c r="M650" cm="1">
        <f t="array" ref="M650">_xlfn.IFS(G650="southwest",1,G650="northwest",2,G650="southeast",3,G650="northeast",4)</f>
        <v>4</v>
      </c>
      <c r="N650" t="str" cm="1">
        <f t="array" ref="N650">_xlfn.IFS(AND(E651&gt;=0,E651&lt;=2),"Normal Family Size",E651&gt;=3,"Large Family Size")</f>
        <v>Normal Family Size</v>
      </c>
      <c r="P650" t="str" cm="1">
        <f t="array" ref="P650">_xlfn.IFS(AND(E650=0,C650="female"),"Small Family Size Female",AND(E650=0,C650="male"),"Small Family Size Male",AND(E650&gt;=1,E650&lt;=2),"Normal Family Size",E650&gt;=3,"Large Family Size")</f>
        <v>Normal Family Size</v>
      </c>
      <c r="Q650" cm="1">
        <f t="array" ref="Q650">_xlfn.IFS(P650="Small Family Size Female",1,P650="Small Family Size Male",2,P650="Normal Family Size",3,P650="Large Family Size",4)</f>
        <v>3</v>
      </c>
      <c r="R650" t="str" cm="1">
        <f t="array" ref="R650">_xlfn.IFS(AND(E650=0,F650="yes"),"Small Family Size smoker",AND(E650=0,F650="no"),"Small Family Size non-smoker",AND(E650&gt;=1,E650&lt;=2),"Normal Family Size",E650&gt;=3,"Large Family Size")</f>
        <v>Normal Family Size</v>
      </c>
      <c r="S650" cm="1">
        <f t="array" ref="S650">_xlfn.IFS(R650="Small Family Size smoker",1,R650="Small Family Size non-smoker",2,R650="Normal Family Size",3,R650="Large Family Size",4)</f>
        <v>3</v>
      </c>
      <c r="T650" s="1" t="str">
        <f t="shared" si="20"/>
        <v>Below Average</v>
      </c>
      <c r="U650" s="2">
        <f t="shared" si="21"/>
        <v>0</v>
      </c>
      <c r="V650" t="str" cm="1">
        <f t="array" ref="V650">_xlfn.IFS(AND(K650="Small Family Size",U650=1),"SFS_AA",AND(K650="Small Family Size",U650=0),"SFS_BA",AND(K650="Normal Family Size",OR(U650=1,U650=0)),"NFS",AND(K650="Large Family Size",OR(U650=1,U650=0)),"LFS")</f>
        <v>NFS</v>
      </c>
      <c r="W650" cm="1">
        <f t="array" ref="W650">_xlfn.IFS(V650="SFS_BA",1,V650="SFS_AA",2,V650="NFS",3,V650="LFS",4)</f>
        <v>3</v>
      </c>
      <c r="Y650" s="1"/>
    </row>
    <row r="651" spans="1:25" x14ac:dyDescent="0.45">
      <c r="A651">
        <v>575</v>
      </c>
      <c r="B651">
        <v>44</v>
      </c>
      <c r="C651" t="s">
        <v>23</v>
      </c>
      <c r="D651">
        <v>27.4</v>
      </c>
      <c r="E651">
        <v>2</v>
      </c>
      <c r="F651" t="s">
        <v>24</v>
      </c>
      <c r="G651" t="s">
        <v>19</v>
      </c>
      <c r="H651">
        <v>7726.85</v>
      </c>
      <c r="I651" t="str" cm="1">
        <f t="array" ref="I651">_xlfn.IFS(D651&lt;18.5,"Underweight",AND(D651&gt;=18.5,D651&lt;=24.9),"Normal weight",AND(D651&gt;=25,D651&lt;=29.9),"Overweight",D651&gt;=30,"Obese")</f>
        <v>Overweight</v>
      </c>
      <c r="J651" cm="1">
        <f t="array" ref="J651">_xlfn.IFS(I651="Underweight",1,I651="Normal weight",2,I651="Overweight",3,I651="Obese",4)</f>
        <v>3</v>
      </c>
      <c r="K651" t="str" cm="1">
        <f t="array" ref="K651">_xlfn.IFS(E651=0,"Small Family Size",AND(E651&gt;=1,E651&lt;=2),"Normal Family Size",E651&gt;=3,"Large Family Size")</f>
        <v>Normal Family Size</v>
      </c>
      <c r="L651" cm="1">
        <f t="array" ref="L651">_xlfn.IFS(K651="Small Family Size",1,K651="Normal Family Size",2,K651="Large Family Size",3)</f>
        <v>2</v>
      </c>
      <c r="M651" cm="1">
        <f t="array" ref="M651">_xlfn.IFS(G651="southwest",1,G651="northwest",2,G651="southeast",3,G651="northeast",4)</f>
        <v>1</v>
      </c>
      <c r="N651" t="str" cm="1">
        <f t="array" ref="N651">_xlfn.IFS(AND(E652&gt;=0,E652&lt;=2),"Normal Family Size",E652&gt;=3,"Large Family Size")</f>
        <v>Normal Family Size</v>
      </c>
      <c r="P651" t="str" cm="1">
        <f t="array" ref="P651">_xlfn.IFS(AND(E651=0,C651="female"),"Small Family Size Female",AND(E651=0,C651="male"),"Small Family Size Male",AND(E651&gt;=1,E651&lt;=2),"Normal Family Size",E651&gt;=3,"Large Family Size")</f>
        <v>Normal Family Size</v>
      </c>
      <c r="Q651" cm="1">
        <f t="array" ref="Q651">_xlfn.IFS(P651="Small Family Size Female",1,P651="Small Family Size Male",2,P651="Normal Family Size",3,P651="Large Family Size",4)</f>
        <v>3</v>
      </c>
      <c r="R651" t="str" cm="1">
        <f t="array" ref="R651">_xlfn.IFS(AND(E651=0,F651="yes"),"Small Family Size smoker",AND(E651=0,F651="no"),"Small Family Size non-smoker",AND(E651&gt;=1,E651&lt;=2),"Normal Family Size",E651&gt;=3,"Large Family Size")</f>
        <v>Normal Family Size</v>
      </c>
      <c r="S651" cm="1">
        <f t="array" ref="S651">_xlfn.IFS(R651="Small Family Size smoker",1,R651="Small Family Size non-smoker",2,R651="Normal Family Size",3,R651="Large Family Size",4)</f>
        <v>3</v>
      </c>
      <c r="T651" s="1" t="str">
        <f t="shared" si="20"/>
        <v>Above Average</v>
      </c>
      <c r="U651" s="2">
        <f t="shared" si="21"/>
        <v>1</v>
      </c>
      <c r="V651" t="str" cm="1">
        <f t="array" ref="V651">_xlfn.IFS(AND(K651="Small Family Size",U651=1),"SFS_AA",AND(K651="Small Family Size",U651=0),"SFS_BA",AND(K651="Normal Family Size",OR(U651=1,U651=0)),"NFS",AND(K651="Large Family Size",OR(U651=1,U651=0)),"LFS")</f>
        <v>NFS</v>
      </c>
      <c r="W651" cm="1">
        <f t="array" ref="W651">_xlfn.IFS(V651="SFS_BA",1,V651="SFS_AA",2,V651="NFS",3,V651="LFS",4)</f>
        <v>3</v>
      </c>
      <c r="Y651" s="1"/>
    </row>
    <row r="652" spans="1:25" x14ac:dyDescent="0.45">
      <c r="A652">
        <v>574</v>
      </c>
      <c r="B652">
        <v>58</v>
      </c>
      <c r="C652" t="s">
        <v>23</v>
      </c>
      <c r="D652">
        <v>32</v>
      </c>
      <c r="E652">
        <v>1</v>
      </c>
      <c r="F652" t="s">
        <v>24</v>
      </c>
      <c r="G652" t="s">
        <v>21</v>
      </c>
      <c r="H652">
        <v>11946.63</v>
      </c>
      <c r="I652" t="str" cm="1">
        <f t="array" ref="I652">_xlfn.IFS(D652&lt;18.5,"Underweight",AND(D652&gt;=18.5,D652&lt;=24.9),"Normal weight",AND(D652&gt;=25,D652&lt;=29.9),"Overweight",D652&gt;=30,"Obese")</f>
        <v>Obese</v>
      </c>
      <c r="J652" cm="1">
        <f t="array" ref="J652">_xlfn.IFS(I652="Underweight",1,I652="Normal weight",2,I652="Overweight",3,I652="Obese",4)</f>
        <v>4</v>
      </c>
      <c r="K652" t="str" cm="1">
        <f t="array" ref="K652">_xlfn.IFS(E652=0,"Small Family Size",AND(E652&gt;=1,E652&lt;=2),"Normal Family Size",E652&gt;=3,"Large Family Size")</f>
        <v>Normal Family Size</v>
      </c>
      <c r="L652" cm="1">
        <f t="array" ref="L652">_xlfn.IFS(K652="Small Family Size",1,K652="Normal Family Size",2,K652="Large Family Size",3)</f>
        <v>2</v>
      </c>
      <c r="M652" cm="1">
        <f t="array" ref="M652">_xlfn.IFS(G652="southwest",1,G652="northwest",2,G652="southeast",3,G652="northeast",4)</f>
        <v>3</v>
      </c>
      <c r="N652" t="str" cm="1">
        <f t="array" ref="N652">_xlfn.IFS(AND(E653&gt;=0,E653&lt;=2),"Normal Family Size",E653&gt;=3,"Large Family Size")</f>
        <v>Normal Family Size</v>
      </c>
      <c r="P652" t="str" cm="1">
        <f t="array" ref="P652">_xlfn.IFS(AND(E652=0,C652="female"),"Small Family Size Female",AND(E652=0,C652="male"),"Small Family Size Male",AND(E652&gt;=1,E652&lt;=2),"Normal Family Size",E652&gt;=3,"Large Family Size")</f>
        <v>Normal Family Size</v>
      </c>
      <c r="Q652" cm="1">
        <f t="array" ref="Q652">_xlfn.IFS(P652="Small Family Size Female",1,P652="Small Family Size Male",2,P652="Normal Family Size",3,P652="Large Family Size",4)</f>
        <v>3</v>
      </c>
      <c r="R652" t="str" cm="1">
        <f t="array" ref="R652">_xlfn.IFS(AND(E652=0,F652="yes"),"Small Family Size smoker",AND(E652=0,F652="no"),"Small Family Size non-smoker",AND(E652&gt;=1,E652&lt;=2),"Normal Family Size",E652&gt;=3,"Large Family Size")</f>
        <v>Normal Family Size</v>
      </c>
      <c r="S652" cm="1">
        <f t="array" ref="S652">_xlfn.IFS(R652="Small Family Size smoker",1,R652="Small Family Size non-smoker",2,R652="Normal Family Size",3,R652="Large Family Size",4)</f>
        <v>3</v>
      </c>
      <c r="T652" s="1" t="str">
        <f t="shared" si="20"/>
        <v>Above Average</v>
      </c>
      <c r="U652" s="2">
        <f t="shared" si="21"/>
        <v>1</v>
      </c>
      <c r="V652" t="str" cm="1">
        <f t="array" ref="V652">_xlfn.IFS(AND(K652="Small Family Size",U652=1),"SFS_AA",AND(K652="Small Family Size",U652=0),"SFS_BA",AND(K652="Normal Family Size",OR(U652=1,U652=0)),"NFS",AND(K652="Large Family Size",OR(U652=1,U652=0)),"LFS")</f>
        <v>NFS</v>
      </c>
      <c r="W652" cm="1">
        <f t="array" ref="W652">_xlfn.IFS(V652="SFS_BA",1,V652="SFS_AA",2,V652="NFS",3,V652="LFS",4)</f>
        <v>3</v>
      </c>
      <c r="Y652" s="1"/>
    </row>
    <row r="653" spans="1:25" x14ac:dyDescent="0.45">
      <c r="A653">
        <v>572</v>
      </c>
      <c r="B653">
        <v>40</v>
      </c>
      <c r="C653" t="s">
        <v>23</v>
      </c>
      <c r="D653">
        <v>26.3</v>
      </c>
      <c r="E653">
        <v>1</v>
      </c>
      <c r="F653" t="s">
        <v>24</v>
      </c>
      <c r="G653" t="s">
        <v>20</v>
      </c>
      <c r="H653">
        <v>6389.38</v>
      </c>
      <c r="I653" t="str" cm="1">
        <f t="array" ref="I653">_xlfn.IFS(D653&lt;18.5,"Underweight",AND(D653&gt;=18.5,D653&lt;=24.9),"Normal weight",AND(D653&gt;=25,D653&lt;=29.9),"Overweight",D653&gt;=30,"Obese")</f>
        <v>Overweight</v>
      </c>
      <c r="J653" cm="1">
        <f t="array" ref="J653">_xlfn.IFS(I653="Underweight",1,I653="Normal weight",2,I653="Overweight",3,I653="Obese",4)</f>
        <v>3</v>
      </c>
      <c r="K653" t="str" cm="1">
        <f t="array" ref="K653">_xlfn.IFS(E653=0,"Small Family Size",AND(E653&gt;=1,E653&lt;=2),"Normal Family Size",E653&gt;=3,"Large Family Size")</f>
        <v>Normal Family Size</v>
      </c>
      <c r="L653" cm="1">
        <f t="array" ref="L653">_xlfn.IFS(K653="Small Family Size",1,K653="Normal Family Size",2,K653="Large Family Size",3)</f>
        <v>2</v>
      </c>
      <c r="M653" cm="1">
        <f t="array" ref="M653">_xlfn.IFS(G653="southwest",1,G653="northwest",2,G653="southeast",3,G653="northeast",4)</f>
        <v>2</v>
      </c>
      <c r="N653" t="str" cm="1">
        <f t="array" ref="N653">_xlfn.IFS(AND(E654&gt;=0,E654&lt;=2),"Normal Family Size",E654&gt;=3,"Large Family Size")</f>
        <v>Normal Family Size</v>
      </c>
      <c r="P653" t="str" cm="1">
        <f t="array" ref="P653">_xlfn.IFS(AND(E653=0,C653="female"),"Small Family Size Female",AND(E653=0,C653="male"),"Small Family Size Male",AND(E653&gt;=1,E653&lt;=2),"Normal Family Size",E653&gt;=3,"Large Family Size")</f>
        <v>Normal Family Size</v>
      </c>
      <c r="Q653" cm="1">
        <f t="array" ref="Q653">_xlfn.IFS(P653="Small Family Size Female",1,P653="Small Family Size Male",2,P653="Normal Family Size",3,P653="Large Family Size",4)</f>
        <v>3</v>
      </c>
      <c r="R653" t="str" cm="1">
        <f t="array" ref="R653">_xlfn.IFS(AND(E653=0,F653="yes"),"Small Family Size smoker",AND(E653=0,F653="no"),"Small Family Size non-smoker",AND(E653&gt;=1,E653&lt;=2),"Normal Family Size",E653&gt;=3,"Large Family Size")</f>
        <v>Normal Family Size</v>
      </c>
      <c r="S653" cm="1">
        <f t="array" ref="S653">_xlfn.IFS(R653="Small Family Size smoker",1,R653="Small Family Size non-smoker",2,R653="Normal Family Size",3,R653="Large Family Size",4)</f>
        <v>3</v>
      </c>
      <c r="T653" s="1" t="str">
        <f t="shared" si="20"/>
        <v>Below Average</v>
      </c>
      <c r="U653" s="2">
        <f t="shared" si="21"/>
        <v>0</v>
      </c>
      <c r="V653" t="str" cm="1">
        <f t="array" ref="V653">_xlfn.IFS(AND(K653="Small Family Size",U653=1),"SFS_AA",AND(K653="Small Family Size",U653=0),"SFS_BA",AND(K653="Normal Family Size",OR(U653=1,U653=0)),"NFS",AND(K653="Large Family Size",OR(U653=1,U653=0)),"LFS")</f>
        <v>NFS</v>
      </c>
      <c r="W653" cm="1">
        <f t="array" ref="W653">_xlfn.IFS(V653="SFS_BA",1,V653="SFS_AA",2,V653="NFS",3,V653="LFS",4)</f>
        <v>3</v>
      </c>
      <c r="Y653" s="1"/>
    </row>
    <row r="654" spans="1:25" x14ac:dyDescent="0.45">
      <c r="A654">
        <v>569</v>
      </c>
      <c r="B654">
        <v>38</v>
      </c>
      <c r="C654" t="s">
        <v>23</v>
      </c>
      <c r="D654">
        <v>37.1</v>
      </c>
      <c r="E654">
        <v>1</v>
      </c>
      <c r="F654" t="s">
        <v>24</v>
      </c>
      <c r="G654" t="s">
        <v>22</v>
      </c>
      <c r="H654">
        <v>6079.67</v>
      </c>
      <c r="I654" t="str" cm="1">
        <f t="array" ref="I654">_xlfn.IFS(D654&lt;18.5,"Underweight",AND(D654&gt;=18.5,D654&lt;=24.9),"Normal weight",AND(D654&gt;=25,D654&lt;=29.9),"Overweight",D654&gt;=30,"Obese")</f>
        <v>Obese</v>
      </c>
      <c r="J654" cm="1">
        <f t="array" ref="J654">_xlfn.IFS(I654="Underweight",1,I654="Normal weight",2,I654="Overweight",3,I654="Obese",4)</f>
        <v>4</v>
      </c>
      <c r="K654" t="str" cm="1">
        <f t="array" ref="K654">_xlfn.IFS(E654=0,"Small Family Size",AND(E654&gt;=1,E654&lt;=2),"Normal Family Size",E654&gt;=3,"Large Family Size")</f>
        <v>Normal Family Size</v>
      </c>
      <c r="L654" cm="1">
        <f t="array" ref="L654">_xlfn.IFS(K654="Small Family Size",1,K654="Normal Family Size",2,K654="Large Family Size",3)</f>
        <v>2</v>
      </c>
      <c r="M654" cm="1">
        <f t="array" ref="M654">_xlfn.IFS(G654="southwest",1,G654="northwest",2,G654="southeast",3,G654="northeast",4)</f>
        <v>4</v>
      </c>
      <c r="N654" t="str" cm="1">
        <f t="array" ref="N654">_xlfn.IFS(AND(E655&gt;=0,E655&lt;=2),"Normal Family Size",E655&gt;=3,"Large Family Size")</f>
        <v>Normal Family Size</v>
      </c>
      <c r="P654" t="str" cm="1">
        <f t="array" ref="P654">_xlfn.IFS(AND(E654=0,C654="female"),"Small Family Size Female",AND(E654=0,C654="male"),"Small Family Size Male",AND(E654&gt;=1,E654&lt;=2),"Normal Family Size",E654&gt;=3,"Large Family Size")</f>
        <v>Normal Family Size</v>
      </c>
      <c r="Q654" cm="1">
        <f t="array" ref="Q654">_xlfn.IFS(P654="Small Family Size Female",1,P654="Small Family Size Male",2,P654="Normal Family Size",3,P654="Large Family Size",4)</f>
        <v>3</v>
      </c>
      <c r="R654" t="str" cm="1">
        <f t="array" ref="R654">_xlfn.IFS(AND(E654=0,F654="yes"),"Small Family Size smoker",AND(E654=0,F654="no"),"Small Family Size non-smoker",AND(E654&gt;=1,E654&lt;=2),"Normal Family Size",E654&gt;=3,"Large Family Size")</f>
        <v>Normal Family Size</v>
      </c>
      <c r="S654" cm="1">
        <f t="array" ref="S654">_xlfn.IFS(R654="Small Family Size smoker",1,R654="Small Family Size non-smoker",2,R654="Normal Family Size",3,R654="Large Family Size",4)</f>
        <v>3</v>
      </c>
      <c r="T654" s="1" t="str">
        <f t="shared" si="20"/>
        <v>Below Average</v>
      </c>
      <c r="U654" s="2">
        <f t="shared" si="21"/>
        <v>0</v>
      </c>
      <c r="V654" t="str" cm="1">
        <f t="array" ref="V654">_xlfn.IFS(AND(K654="Small Family Size",U654=1),"SFS_AA",AND(K654="Small Family Size",U654=0),"SFS_BA",AND(K654="Normal Family Size",OR(U654=1,U654=0)),"NFS",AND(K654="Large Family Size",OR(U654=1,U654=0)),"LFS")</f>
        <v>NFS</v>
      </c>
      <c r="W654" cm="1">
        <f t="array" ref="W654">_xlfn.IFS(V654="SFS_BA",1,V654="SFS_AA",2,V654="NFS",3,V654="LFS",4)</f>
        <v>3</v>
      </c>
      <c r="Y654" s="1"/>
    </row>
    <row r="655" spans="1:25" x14ac:dyDescent="0.45">
      <c r="A655">
        <v>568</v>
      </c>
      <c r="B655">
        <v>41</v>
      </c>
      <c r="C655" t="s">
        <v>23</v>
      </c>
      <c r="D655">
        <v>21.8</v>
      </c>
      <c r="E655">
        <v>1</v>
      </c>
      <c r="F655" t="s">
        <v>24</v>
      </c>
      <c r="G655" t="s">
        <v>21</v>
      </c>
      <c r="H655">
        <v>6272.48</v>
      </c>
      <c r="I655" t="str" cm="1">
        <f t="array" ref="I655">_xlfn.IFS(D655&lt;18.5,"Underweight",AND(D655&gt;=18.5,D655&lt;=24.9),"Normal weight",AND(D655&gt;=25,D655&lt;=29.9),"Overweight",D655&gt;=30,"Obese")</f>
        <v>Normal weight</v>
      </c>
      <c r="J655" cm="1">
        <f t="array" ref="J655">_xlfn.IFS(I655="Underweight",1,I655="Normal weight",2,I655="Overweight",3,I655="Obese",4)</f>
        <v>2</v>
      </c>
      <c r="K655" t="str" cm="1">
        <f t="array" ref="K655">_xlfn.IFS(E655=0,"Small Family Size",AND(E655&gt;=1,E655&lt;=2),"Normal Family Size",E655&gt;=3,"Large Family Size")</f>
        <v>Normal Family Size</v>
      </c>
      <c r="L655" cm="1">
        <f t="array" ref="L655">_xlfn.IFS(K655="Small Family Size",1,K655="Normal Family Size",2,K655="Large Family Size",3)</f>
        <v>2</v>
      </c>
      <c r="M655" cm="1">
        <f t="array" ref="M655">_xlfn.IFS(G655="southwest",1,G655="northwest",2,G655="southeast",3,G655="northeast",4)</f>
        <v>3</v>
      </c>
      <c r="N655" t="str" cm="1">
        <f t="array" ref="N655">_xlfn.IFS(AND(E656&gt;=0,E656&lt;=2),"Normal Family Size",E656&gt;=3,"Large Family Size")</f>
        <v>Normal Family Size</v>
      </c>
      <c r="P655" t="str" cm="1">
        <f t="array" ref="P655">_xlfn.IFS(AND(E655=0,C655="female"),"Small Family Size Female",AND(E655=0,C655="male"),"Small Family Size Male",AND(E655&gt;=1,E655&lt;=2),"Normal Family Size",E655&gt;=3,"Large Family Size")</f>
        <v>Normal Family Size</v>
      </c>
      <c r="Q655" cm="1">
        <f t="array" ref="Q655">_xlfn.IFS(P655="Small Family Size Female",1,P655="Small Family Size Male",2,P655="Normal Family Size",3,P655="Large Family Size",4)</f>
        <v>3</v>
      </c>
      <c r="R655" t="str" cm="1">
        <f t="array" ref="R655">_xlfn.IFS(AND(E655=0,F655="yes"),"Small Family Size smoker",AND(E655=0,F655="no"),"Small Family Size non-smoker",AND(E655&gt;=1,E655&lt;=2),"Normal Family Size",E655&gt;=3,"Large Family Size")</f>
        <v>Normal Family Size</v>
      </c>
      <c r="S655" cm="1">
        <f t="array" ref="S655">_xlfn.IFS(R655="Small Family Size smoker",1,R655="Small Family Size non-smoker",2,R655="Normal Family Size",3,R655="Large Family Size",4)</f>
        <v>3</v>
      </c>
      <c r="T655" s="1" t="str">
        <f t="shared" si="20"/>
        <v>Below Average</v>
      </c>
      <c r="U655" s="2">
        <f t="shared" si="21"/>
        <v>0</v>
      </c>
      <c r="V655" t="str" cm="1">
        <f t="array" ref="V655">_xlfn.IFS(AND(K655="Small Family Size",U655=1),"SFS_AA",AND(K655="Small Family Size",U655=0),"SFS_BA",AND(K655="Normal Family Size",OR(U655=1,U655=0)),"NFS",AND(K655="Large Family Size",OR(U655=1,U655=0)),"LFS")</f>
        <v>NFS</v>
      </c>
      <c r="W655" cm="1">
        <f t="array" ref="W655">_xlfn.IFS(V655="SFS_BA",1,V655="SFS_AA",2,V655="NFS",3,V655="LFS",4)</f>
        <v>3</v>
      </c>
      <c r="Y655" s="1"/>
    </row>
    <row r="656" spans="1:25" x14ac:dyDescent="0.45">
      <c r="A656">
        <v>564</v>
      </c>
      <c r="B656">
        <v>23</v>
      </c>
      <c r="C656" t="s">
        <v>23</v>
      </c>
      <c r="D656">
        <v>17.399999999999999</v>
      </c>
      <c r="E656">
        <v>1</v>
      </c>
      <c r="F656" t="s">
        <v>24</v>
      </c>
      <c r="G656" t="s">
        <v>20</v>
      </c>
      <c r="H656">
        <v>2775.19</v>
      </c>
      <c r="I656" t="str" cm="1">
        <f t="array" ref="I656">_xlfn.IFS(D656&lt;18.5,"Underweight",AND(D656&gt;=18.5,D656&lt;=24.9),"Normal weight",AND(D656&gt;=25,D656&lt;=29.9),"Overweight",D656&gt;=30,"Obese")</f>
        <v>Underweight</v>
      </c>
      <c r="J656" cm="1">
        <f t="array" ref="J656">_xlfn.IFS(I656="Underweight",1,I656="Normal weight",2,I656="Overweight",3,I656="Obese",4)</f>
        <v>1</v>
      </c>
      <c r="K656" t="str" cm="1">
        <f t="array" ref="K656">_xlfn.IFS(E656=0,"Small Family Size",AND(E656&gt;=1,E656&lt;=2),"Normal Family Size",E656&gt;=3,"Large Family Size")</f>
        <v>Normal Family Size</v>
      </c>
      <c r="L656" cm="1">
        <f t="array" ref="L656">_xlfn.IFS(K656="Small Family Size",1,K656="Normal Family Size",2,K656="Large Family Size",3)</f>
        <v>2</v>
      </c>
      <c r="M656" cm="1">
        <f t="array" ref="M656">_xlfn.IFS(G656="southwest",1,G656="northwest",2,G656="southeast",3,G656="northeast",4)</f>
        <v>2</v>
      </c>
      <c r="N656" t="str" cm="1">
        <f t="array" ref="N656">_xlfn.IFS(AND(E657&gt;=0,E657&lt;=2),"Normal Family Size",E657&gt;=3,"Large Family Size")</f>
        <v>Normal Family Size</v>
      </c>
      <c r="P656" t="str" cm="1">
        <f t="array" ref="P656">_xlfn.IFS(AND(E656=0,C656="female"),"Small Family Size Female",AND(E656=0,C656="male"),"Small Family Size Male",AND(E656&gt;=1,E656&lt;=2),"Normal Family Size",E656&gt;=3,"Large Family Size")</f>
        <v>Normal Family Size</v>
      </c>
      <c r="Q656" cm="1">
        <f t="array" ref="Q656">_xlfn.IFS(P656="Small Family Size Female",1,P656="Small Family Size Male",2,P656="Normal Family Size",3,P656="Large Family Size",4)</f>
        <v>3</v>
      </c>
      <c r="R656" t="str" cm="1">
        <f t="array" ref="R656">_xlfn.IFS(AND(E656=0,F656="yes"),"Small Family Size smoker",AND(E656=0,F656="no"),"Small Family Size non-smoker",AND(E656&gt;=1,E656&lt;=2),"Normal Family Size",E656&gt;=3,"Large Family Size")</f>
        <v>Normal Family Size</v>
      </c>
      <c r="S656" cm="1">
        <f t="array" ref="S656">_xlfn.IFS(R656="Small Family Size smoker",1,R656="Small Family Size non-smoker",2,R656="Normal Family Size",3,R656="Large Family Size",4)</f>
        <v>3</v>
      </c>
      <c r="T656" s="1" t="str">
        <f t="shared" si="20"/>
        <v>Below Average</v>
      </c>
      <c r="U656" s="2">
        <f t="shared" si="21"/>
        <v>0</v>
      </c>
      <c r="V656" t="str" cm="1">
        <f t="array" ref="V656">_xlfn.IFS(AND(K656="Small Family Size",U656=1),"SFS_AA",AND(K656="Small Family Size",U656=0),"SFS_BA",AND(K656="Normal Family Size",OR(U656=1,U656=0)),"NFS",AND(K656="Large Family Size",OR(U656=1,U656=0)),"LFS")</f>
        <v>NFS</v>
      </c>
      <c r="W656" cm="1">
        <f t="array" ref="W656">_xlfn.IFS(V656="SFS_BA",1,V656="SFS_AA",2,V656="NFS",3,V656="LFS",4)</f>
        <v>3</v>
      </c>
      <c r="Y656" s="1"/>
    </row>
    <row r="657" spans="1:25" x14ac:dyDescent="0.45">
      <c r="A657">
        <v>563</v>
      </c>
      <c r="B657">
        <v>37</v>
      </c>
      <c r="C657" t="s">
        <v>23</v>
      </c>
      <c r="D657">
        <v>28</v>
      </c>
      <c r="E657">
        <v>2</v>
      </c>
      <c r="F657" t="s">
        <v>24</v>
      </c>
      <c r="G657" t="s">
        <v>20</v>
      </c>
      <c r="H657">
        <v>6203.9</v>
      </c>
      <c r="I657" t="str" cm="1">
        <f t="array" ref="I657">_xlfn.IFS(D657&lt;18.5,"Underweight",AND(D657&gt;=18.5,D657&lt;=24.9),"Normal weight",AND(D657&gt;=25,D657&lt;=29.9),"Overweight",D657&gt;=30,"Obese")</f>
        <v>Overweight</v>
      </c>
      <c r="J657" cm="1">
        <f t="array" ref="J657">_xlfn.IFS(I657="Underweight",1,I657="Normal weight",2,I657="Overweight",3,I657="Obese",4)</f>
        <v>3</v>
      </c>
      <c r="K657" t="str" cm="1">
        <f t="array" ref="K657">_xlfn.IFS(E657=0,"Small Family Size",AND(E657&gt;=1,E657&lt;=2),"Normal Family Size",E657&gt;=3,"Large Family Size")</f>
        <v>Normal Family Size</v>
      </c>
      <c r="L657" cm="1">
        <f t="array" ref="L657">_xlfn.IFS(K657="Small Family Size",1,K657="Normal Family Size",2,K657="Large Family Size",3)</f>
        <v>2</v>
      </c>
      <c r="M657" cm="1">
        <f t="array" ref="M657">_xlfn.IFS(G657="southwest",1,G657="northwest",2,G657="southeast",3,G657="northeast",4)</f>
        <v>2</v>
      </c>
      <c r="N657" t="str" cm="1">
        <f t="array" ref="N657">_xlfn.IFS(AND(E658&gt;=0,E658&lt;=2),"Normal Family Size",E658&gt;=3,"Large Family Size")</f>
        <v>Normal Family Size</v>
      </c>
      <c r="P657" t="str" cm="1">
        <f t="array" ref="P657">_xlfn.IFS(AND(E657=0,C657="female"),"Small Family Size Female",AND(E657=0,C657="male"),"Small Family Size Male",AND(E657&gt;=1,E657&lt;=2),"Normal Family Size",E657&gt;=3,"Large Family Size")</f>
        <v>Normal Family Size</v>
      </c>
      <c r="Q657" cm="1">
        <f t="array" ref="Q657">_xlfn.IFS(P657="Small Family Size Female",1,P657="Small Family Size Male",2,P657="Normal Family Size",3,P657="Large Family Size",4)</f>
        <v>3</v>
      </c>
      <c r="R657" t="str" cm="1">
        <f t="array" ref="R657">_xlfn.IFS(AND(E657=0,F657="yes"),"Small Family Size smoker",AND(E657=0,F657="no"),"Small Family Size non-smoker",AND(E657&gt;=1,E657&lt;=2),"Normal Family Size",E657&gt;=3,"Large Family Size")</f>
        <v>Normal Family Size</v>
      </c>
      <c r="S657" cm="1">
        <f t="array" ref="S657">_xlfn.IFS(R657="Small Family Size smoker",1,R657="Small Family Size non-smoker",2,R657="Normal Family Size",3,R657="Large Family Size",4)</f>
        <v>3</v>
      </c>
      <c r="T657" s="1" t="str">
        <f t="shared" si="20"/>
        <v>Below Average</v>
      </c>
      <c r="U657" s="2">
        <f t="shared" si="21"/>
        <v>0</v>
      </c>
      <c r="V657" t="str" cm="1">
        <f t="array" ref="V657">_xlfn.IFS(AND(K657="Small Family Size",U657=1),"SFS_AA",AND(K657="Small Family Size",U657=0),"SFS_BA",AND(K657="Normal Family Size",OR(U657=1,U657=0)),"NFS",AND(K657="Large Family Size",OR(U657=1,U657=0)),"LFS")</f>
        <v>NFS</v>
      </c>
      <c r="W657" cm="1">
        <f t="array" ref="W657">_xlfn.IFS(V657="SFS_BA",1,V657="SFS_AA",2,V657="NFS",3,V657="LFS",4)</f>
        <v>3</v>
      </c>
      <c r="Y657" s="1"/>
    </row>
    <row r="658" spans="1:25" x14ac:dyDescent="0.45">
      <c r="A658">
        <v>559</v>
      </c>
      <c r="B658">
        <v>19</v>
      </c>
      <c r="C658" t="s">
        <v>23</v>
      </c>
      <c r="D658">
        <v>24.6</v>
      </c>
      <c r="E658">
        <v>1</v>
      </c>
      <c r="F658" t="s">
        <v>24</v>
      </c>
      <c r="G658" t="s">
        <v>19</v>
      </c>
      <c r="H658">
        <v>1837.24</v>
      </c>
      <c r="I658" t="str" cm="1">
        <f t="array" ref="I658">_xlfn.IFS(D658&lt;18.5,"Underweight",AND(D658&gt;=18.5,D658&lt;=24.9),"Normal weight",AND(D658&gt;=25,D658&lt;=29.9),"Overweight",D658&gt;=30,"Obese")</f>
        <v>Normal weight</v>
      </c>
      <c r="J658" cm="1">
        <f t="array" ref="J658">_xlfn.IFS(I658="Underweight",1,I658="Normal weight",2,I658="Overweight",3,I658="Obese",4)</f>
        <v>2</v>
      </c>
      <c r="K658" t="str" cm="1">
        <f t="array" ref="K658">_xlfn.IFS(E658=0,"Small Family Size",AND(E658&gt;=1,E658&lt;=2),"Normal Family Size",E658&gt;=3,"Large Family Size")</f>
        <v>Normal Family Size</v>
      </c>
      <c r="L658" cm="1">
        <f t="array" ref="L658">_xlfn.IFS(K658="Small Family Size",1,K658="Normal Family Size",2,K658="Large Family Size",3)</f>
        <v>2</v>
      </c>
      <c r="M658" cm="1">
        <f t="array" ref="M658">_xlfn.IFS(G658="southwest",1,G658="northwest",2,G658="southeast",3,G658="northeast",4)</f>
        <v>1</v>
      </c>
      <c r="N658" t="str" cm="1">
        <f t="array" ref="N658">_xlfn.IFS(AND(E659&gt;=0,E659&lt;=2),"Normal Family Size",E659&gt;=3,"Large Family Size")</f>
        <v>Normal Family Size</v>
      </c>
      <c r="P658" t="str" cm="1">
        <f t="array" ref="P658">_xlfn.IFS(AND(E658=0,C658="female"),"Small Family Size Female",AND(E658=0,C658="male"),"Small Family Size Male",AND(E658&gt;=1,E658&lt;=2),"Normal Family Size",E658&gt;=3,"Large Family Size")</f>
        <v>Normal Family Size</v>
      </c>
      <c r="Q658" cm="1">
        <f t="array" ref="Q658">_xlfn.IFS(P658="Small Family Size Female",1,P658="Small Family Size Male",2,P658="Normal Family Size",3,P658="Large Family Size",4)</f>
        <v>3</v>
      </c>
      <c r="R658" t="str" cm="1">
        <f t="array" ref="R658">_xlfn.IFS(AND(E658=0,F658="yes"),"Small Family Size smoker",AND(E658=0,F658="no"),"Small Family Size non-smoker",AND(E658&gt;=1,E658&lt;=2),"Normal Family Size",E658&gt;=3,"Large Family Size")</f>
        <v>Normal Family Size</v>
      </c>
      <c r="S658" cm="1">
        <f t="array" ref="S658">_xlfn.IFS(R658="Small Family Size smoker",1,R658="Small Family Size non-smoker",2,R658="Normal Family Size",3,R658="Large Family Size",4)</f>
        <v>3</v>
      </c>
      <c r="T658" s="1" t="str">
        <f t="shared" si="20"/>
        <v>Below Average</v>
      </c>
      <c r="U658" s="2">
        <f t="shared" si="21"/>
        <v>0</v>
      </c>
      <c r="V658" t="str" cm="1">
        <f t="array" ref="V658">_xlfn.IFS(AND(K658="Small Family Size",U658=1),"SFS_AA",AND(K658="Small Family Size",U658=0),"SFS_BA",AND(K658="Normal Family Size",OR(U658=1,U658=0)),"NFS",AND(K658="Large Family Size",OR(U658=1,U658=0)),"LFS")</f>
        <v>NFS</v>
      </c>
      <c r="W658" cm="1">
        <f t="array" ref="W658">_xlfn.IFS(V658="SFS_BA",1,V658="SFS_AA",2,V658="NFS",3,V658="LFS",4)</f>
        <v>3</v>
      </c>
      <c r="Y658" s="1"/>
    </row>
    <row r="659" spans="1:25" x14ac:dyDescent="0.45">
      <c r="A659">
        <v>556</v>
      </c>
      <c r="B659">
        <v>37</v>
      </c>
      <c r="C659" t="s">
        <v>23</v>
      </c>
      <c r="D659">
        <v>29.8</v>
      </c>
      <c r="E659">
        <v>2</v>
      </c>
      <c r="F659" t="s">
        <v>24</v>
      </c>
      <c r="G659" t="s">
        <v>22</v>
      </c>
      <c r="H659">
        <v>6406.41</v>
      </c>
      <c r="I659" t="str" cm="1">
        <f t="array" ref="I659">_xlfn.IFS(D659&lt;18.5,"Underweight",AND(D659&gt;=18.5,D659&lt;=24.9),"Normal weight",AND(D659&gt;=25,D659&lt;=29.9),"Overweight",D659&gt;=30,"Obese")</f>
        <v>Overweight</v>
      </c>
      <c r="J659" cm="1">
        <f t="array" ref="J659">_xlfn.IFS(I659="Underweight",1,I659="Normal weight",2,I659="Overweight",3,I659="Obese",4)</f>
        <v>3</v>
      </c>
      <c r="K659" t="str" cm="1">
        <f t="array" ref="K659">_xlfn.IFS(E659=0,"Small Family Size",AND(E659&gt;=1,E659&lt;=2),"Normal Family Size",E659&gt;=3,"Large Family Size")</f>
        <v>Normal Family Size</v>
      </c>
      <c r="L659" cm="1">
        <f t="array" ref="L659">_xlfn.IFS(K659="Small Family Size",1,K659="Normal Family Size",2,K659="Large Family Size",3)</f>
        <v>2</v>
      </c>
      <c r="M659" cm="1">
        <f t="array" ref="M659">_xlfn.IFS(G659="southwest",1,G659="northwest",2,G659="southeast",3,G659="northeast",4)</f>
        <v>4</v>
      </c>
      <c r="N659" t="str" cm="1">
        <f t="array" ref="N659">_xlfn.IFS(AND(E660&gt;=0,E660&lt;=2),"Normal Family Size",E660&gt;=3,"Large Family Size")</f>
        <v>Normal Family Size</v>
      </c>
      <c r="P659" t="str" cm="1">
        <f t="array" ref="P659">_xlfn.IFS(AND(E659=0,C659="female"),"Small Family Size Female",AND(E659=0,C659="male"),"Small Family Size Male",AND(E659&gt;=1,E659&lt;=2),"Normal Family Size",E659&gt;=3,"Large Family Size")</f>
        <v>Normal Family Size</v>
      </c>
      <c r="Q659" cm="1">
        <f t="array" ref="Q659">_xlfn.IFS(P659="Small Family Size Female",1,P659="Small Family Size Male",2,P659="Normal Family Size",3,P659="Large Family Size",4)</f>
        <v>3</v>
      </c>
      <c r="R659" t="str" cm="1">
        <f t="array" ref="R659">_xlfn.IFS(AND(E659=0,F659="yes"),"Small Family Size smoker",AND(E659=0,F659="no"),"Small Family Size non-smoker",AND(E659&gt;=1,E659&lt;=2),"Normal Family Size",E659&gt;=3,"Large Family Size")</f>
        <v>Normal Family Size</v>
      </c>
      <c r="S659" cm="1">
        <f t="array" ref="S659">_xlfn.IFS(R659="Small Family Size smoker",1,R659="Small Family Size non-smoker",2,R659="Normal Family Size",3,R659="Large Family Size",4)</f>
        <v>3</v>
      </c>
      <c r="T659" s="1" t="str">
        <f t="shared" si="20"/>
        <v>Below Average</v>
      </c>
      <c r="U659" s="2">
        <f t="shared" si="21"/>
        <v>0</v>
      </c>
      <c r="V659" t="str" cm="1">
        <f t="array" ref="V659">_xlfn.IFS(AND(K659="Small Family Size",U659=1),"SFS_AA",AND(K659="Small Family Size",U659=0),"SFS_BA",AND(K659="Normal Family Size",OR(U659=1,U659=0)),"NFS",AND(K659="Large Family Size",OR(U659=1,U659=0)),"LFS")</f>
        <v>NFS</v>
      </c>
      <c r="W659" cm="1">
        <f t="array" ref="W659">_xlfn.IFS(V659="SFS_BA",1,V659="SFS_AA",2,V659="NFS",3,V659="LFS",4)</f>
        <v>3</v>
      </c>
      <c r="Y659" s="1"/>
    </row>
    <row r="660" spans="1:25" x14ac:dyDescent="0.45">
      <c r="A660">
        <v>553</v>
      </c>
      <c r="B660">
        <v>18</v>
      </c>
      <c r="C660" t="s">
        <v>23</v>
      </c>
      <c r="D660">
        <v>33.799999999999997</v>
      </c>
      <c r="E660">
        <v>1</v>
      </c>
      <c r="F660" t="s">
        <v>24</v>
      </c>
      <c r="G660" t="s">
        <v>21</v>
      </c>
      <c r="H660">
        <v>1725.55</v>
      </c>
      <c r="I660" t="str" cm="1">
        <f t="array" ref="I660">_xlfn.IFS(D660&lt;18.5,"Underweight",AND(D660&gt;=18.5,D660&lt;=24.9),"Normal weight",AND(D660&gt;=25,D660&lt;=29.9),"Overweight",D660&gt;=30,"Obese")</f>
        <v>Obese</v>
      </c>
      <c r="J660" cm="1">
        <f t="array" ref="J660">_xlfn.IFS(I660="Underweight",1,I660="Normal weight",2,I660="Overweight",3,I660="Obese",4)</f>
        <v>4</v>
      </c>
      <c r="K660" t="str" cm="1">
        <f t="array" ref="K660">_xlfn.IFS(E660=0,"Small Family Size",AND(E660&gt;=1,E660&lt;=2),"Normal Family Size",E660&gt;=3,"Large Family Size")</f>
        <v>Normal Family Size</v>
      </c>
      <c r="L660" cm="1">
        <f t="array" ref="L660">_xlfn.IFS(K660="Small Family Size",1,K660="Normal Family Size",2,K660="Large Family Size",3)</f>
        <v>2</v>
      </c>
      <c r="M660" cm="1">
        <f t="array" ref="M660">_xlfn.IFS(G660="southwest",1,G660="northwest",2,G660="southeast",3,G660="northeast",4)</f>
        <v>3</v>
      </c>
      <c r="N660" t="str" cm="1">
        <f t="array" ref="N660">_xlfn.IFS(AND(E661&gt;=0,E661&lt;=2),"Normal Family Size",E661&gt;=3,"Large Family Size")</f>
        <v>Normal Family Size</v>
      </c>
      <c r="P660" t="str" cm="1">
        <f t="array" ref="P660">_xlfn.IFS(AND(E660=0,C660="female"),"Small Family Size Female",AND(E660=0,C660="male"),"Small Family Size Male",AND(E660&gt;=1,E660&lt;=2),"Normal Family Size",E660&gt;=3,"Large Family Size")</f>
        <v>Normal Family Size</v>
      </c>
      <c r="Q660" cm="1">
        <f t="array" ref="Q660">_xlfn.IFS(P660="Small Family Size Female",1,P660="Small Family Size Male",2,P660="Normal Family Size",3,P660="Large Family Size",4)</f>
        <v>3</v>
      </c>
      <c r="R660" t="str" cm="1">
        <f t="array" ref="R660">_xlfn.IFS(AND(E660=0,F660="yes"),"Small Family Size smoker",AND(E660=0,F660="no"),"Small Family Size non-smoker",AND(E660&gt;=1,E660&lt;=2),"Normal Family Size",E660&gt;=3,"Large Family Size")</f>
        <v>Normal Family Size</v>
      </c>
      <c r="S660" cm="1">
        <f t="array" ref="S660">_xlfn.IFS(R660="Small Family Size smoker",1,R660="Small Family Size non-smoker",2,R660="Normal Family Size",3,R660="Large Family Size",4)</f>
        <v>3</v>
      </c>
      <c r="T660" s="1" t="str">
        <f t="shared" si="20"/>
        <v>Below Average</v>
      </c>
      <c r="U660" s="2">
        <f t="shared" si="21"/>
        <v>0</v>
      </c>
      <c r="V660" t="str" cm="1">
        <f t="array" ref="V660">_xlfn.IFS(AND(K660="Small Family Size",U660=1),"SFS_AA",AND(K660="Small Family Size",U660=0),"SFS_BA",AND(K660="Normal Family Size",OR(U660=1,U660=0)),"NFS",AND(K660="Large Family Size",OR(U660=1,U660=0)),"LFS")</f>
        <v>NFS</v>
      </c>
      <c r="W660" cm="1">
        <f t="array" ref="W660">_xlfn.IFS(V660="SFS_BA",1,V660="SFS_AA",2,V660="NFS",3,V660="LFS",4)</f>
        <v>3</v>
      </c>
      <c r="Y660" s="1"/>
    </row>
    <row r="661" spans="1:25" x14ac:dyDescent="0.45">
      <c r="A661">
        <v>547</v>
      </c>
      <c r="B661">
        <v>57</v>
      </c>
      <c r="C661" t="s">
        <v>17</v>
      </c>
      <c r="D661">
        <v>25.7</v>
      </c>
      <c r="E661">
        <v>2</v>
      </c>
      <c r="F661" t="s">
        <v>24</v>
      </c>
      <c r="G661" t="s">
        <v>21</v>
      </c>
      <c r="H661">
        <v>12629.17</v>
      </c>
      <c r="I661" t="str" cm="1">
        <f t="array" ref="I661">_xlfn.IFS(D661&lt;18.5,"Underweight",AND(D661&gt;=18.5,D661&lt;=24.9),"Normal weight",AND(D661&gt;=25,D661&lt;=29.9),"Overweight",D661&gt;=30,"Obese")</f>
        <v>Overweight</v>
      </c>
      <c r="J661" cm="1">
        <f t="array" ref="J661">_xlfn.IFS(I661="Underweight",1,I661="Normal weight",2,I661="Overweight",3,I661="Obese",4)</f>
        <v>3</v>
      </c>
      <c r="K661" t="str" cm="1">
        <f t="array" ref="K661">_xlfn.IFS(E661=0,"Small Family Size",AND(E661&gt;=1,E661&lt;=2),"Normal Family Size",E661&gt;=3,"Large Family Size")</f>
        <v>Normal Family Size</v>
      </c>
      <c r="L661" cm="1">
        <f t="array" ref="L661">_xlfn.IFS(K661="Small Family Size",1,K661="Normal Family Size",2,K661="Large Family Size",3)</f>
        <v>2</v>
      </c>
      <c r="M661" cm="1">
        <f t="array" ref="M661">_xlfn.IFS(G661="southwest",1,G661="northwest",2,G661="southeast",3,G661="northeast",4)</f>
        <v>3</v>
      </c>
      <c r="N661" t="str" cm="1">
        <f t="array" ref="N661">_xlfn.IFS(AND(E662&gt;=0,E662&lt;=2),"Normal Family Size",E662&gt;=3,"Large Family Size")</f>
        <v>Normal Family Size</v>
      </c>
      <c r="P661" t="str" cm="1">
        <f t="array" ref="P661">_xlfn.IFS(AND(E661=0,C661="female"),"Small Family Size Female",AND(E661=0,C661="male"),"Small Family Size Male",AND(E661&gt;=1,E661&lt;=2),"Normal Family Size",E661&gt;=3,"Large Family Size")</f>
        <v>Normal Family Size</v>
      </c>
      <c r="Q661" cm="1">
        <f t="array" ref="Q661">_xlfn.IFS(P661="Small Family Size Female",1,P661="Small Family Size Male",2,P661="Normal Family Size",3,P661="Large Family Size",4)</f>
        <v>3</v>
      </c>
      <c r="R661" t="str" cm="1">
        <f t="array" ref="R661">_xlfn.IFS(AND(E661=0,F661="yes"),"Small Family Size smoker",AND(E661=0,F661="no"),"Small Family Size non-smoker",AND(E661&gt;=1,E661&lt;=2),"Normal Family Size",E661&gt;=3,"Large Family Size")</f>
        <v>Normal Family Size</v>
      </c>
      <c r="S661" cm="1">
        <f t="array" ref="S661">_xlfn.IFS(R661="Small Family Size smoker",1,R661="Small Family Size non-smoker",2,R661="Normal Family Size",3,R661="Large Family Size",4)</f>
        <v>3</v>
      </c>
      <c r="T661" s="1" t="str">
        <f t="shared" si="20"/>
        <v>Above Average</v>
      </c>
      <c r="U661" s="2">
        <f t="shared" si="21"/>
        <v>1</v>
      </c>
      <c r="V661" t="str" cm="1">
        <f t="array" ref="V661">_xlfn.IFS(AND(K661="Small Family Size",U661=1),"SFS_AA",AND(K661="Small Family Size",U661=0),"SFS_BA",AND(K661="Normal Family Size",OR(U661=1,U661=0)),"NFS",AND(K661="Large Family Size",OR(U661=1,U661=0)),"LFS")</f>
        <v>NFS</v>
      </c>
      <c r="W661" cm="1">
        <f t="array" ref="W661">_xlfn.IFS(V661="SFS_BA",1,V661="SFS_AA",2,V661="NFS",3,V661="LFS",4)</f>
        <v>3</v>
      </c>
      <c r="Y661" s="1"/>
    </row>
    <row r="662" spans="1:25" x14ac:dyDescent="0.45">
      <c r="A662">
        <v>545</v>
      </c>
      <c r="B662">
        <v>39</v>
      </c>
      <c r="C662" t="s">
        <v>17</v>
      </c>
      <c r="D662">
        <v>26.3</v>
      </c>
      <c r="E662">
        <v>2</v>
      </c>
      <c r="F662" t="s">
        <v>24</v>
      </c>
      <c r="G662" t="s">
        <v>20</v>
      </c>
      <c r="H662">
        <v>7201.7</v>
      </c>
      <c r="I662" t="str" cm="1">
        <f t="array" ref="I662">_xlfn.IFS(D662&lt;18.5,"Underweight",AND(D662&gt;=18.5,D662&lt;=24.9),"Normal weight",AND(D662&gt;=25,D662&lt;=29.9),"Overweight",D662&gt;=30,"Obese")</f>
        <v>Overweight</v>
      </c>
      <c r="J662" cm="1">
        <f t="array" ref="J662">_xlfn.IFS(I662="Underweight",1,I662="Normal weight",2,I662="Overweight",3,I662="Obese",4)</f>
        <v>3</v>
      </c>
      <c r="K662" t="str" cm="1">
        <f t="array" ref="K662">_xlfn.IFS(E662=0,"Small Family Size",AND(E662&gt;=1,E662&lt;=2),"Normal Family Size",E662&gt;=3,"Large Family Size")</f>
        <v>Normal Family Size</v>
      </c>
      <c r="L662" cm="1">
        <f t="array" ref="L662">_xlfn.IFS(K662="Small Family Size",1,K662="Normal Family Size",2,K662="Large Family Size",3)</f>
        <v>2</v>
      </c>
      <c r="M662" cm="1">
        <f t="array" ref="M662">_xlfn.IFS(G662="southwest",1,G662="northwest",2,G662="southeast",3,G662="northeast",4)</f>
        <v>2</v>
      </c>
      <c r="N662" t="str" cm="1">
        <f t="array" ref="N662">_xlfn.IFS(AND(E663&gt;=0,E663&lt;=2),"Normal Family Size",E663&gt;=3,"Large Family Size")</f>
        <v>Normal Family Size</v>
      </c>
      <c r="P662" t="str" cm="1">
        <f t="array" ref="P662">_xlfn.IFS(AND(E662=0,C662="female"),"Small Family Size Female",AND(E662=0,C662="male"),"Small Family Size Male",AND(E662&gt;=1,E662&lt;=2),"Normal Family Size",E662&gt;=3,"Large Family Size")</f>
        <v>Normal Family Size</v>
      </c>
      <c r="Q662" cm="1">
        <f t="array" ref="Q662">_xlfn.IFS(P662="Small Family Size Female",1,P662="Small Family Size Male",2,P662="Normal Family Size",3,P662="Large Family Size",4)</f>
        <v>3</v>
      </c>
      <c r="R662" t="str" cm="1">
        <f t="array" ref="R662">_xlfn.IFS(AND(E662=0,F662="yes"),"Small Family Size smoker",AND(E662=0,F662="no"),"Small Family Size non-smoker",AND(E662&gt;=1,E662&lt;=2),"Normal Family Size",E662&gt;=3,"Large Family Size")</f>
        <v>Normal Family Size</v>
      </c>
      <c r="S662" cm="1">
        <f t="array" ref="S662">_xlfn.IFS(R662="Small Family Size smoker",1,R662="Small Family Size non-smoker",2,R662="Normal Family Size",3,R662="Large Family Size",4)</f>
        <v>3</v>
      </c>
      <c r="T662" s="1" t="str">
        <f t="shared" si="20"/>
        <v>Below Average</v>
      </c>
      <c r="U662" s="2">
        <f t="shared" si="21"/>
        <v>0</v>
      </c>
      <c r="V662" t="str" cm="1">
        <f t="array" ref="V662">_xlfn.IFS(AND(K662="Small Family Size",U662=1),"SFS_AA",AND(K662="Small Family Size",U662=0),"SFS_BA",AND(K662="Normal Family Size",OR(U662=1,U662=0)),"NFS",AND(K662="Large Family Size",OR(U662=1,U662=0)),"LFS")</f>
        <v>NFS</v>
      </c>
      <c r="W662" cm="1">
        <f t="array" ref="W662">_xlfn.IFS(V662="SFS_BA",1,V662="SFS_AA",2,V662="NFS",3,V662="LFS",4)</f>
        <v>3</v>
      </c>
      <c r="Y662" s="1"/>
    </row>
    <row r="663" spans="1:25" x14ac:dyDescent="0.45">
      <c r="A663">
        <v>541</v>
      </c>
      <c r="B663">
        <v>25</v>
      </c>
      <c r="C663" t="s">
        <v>17</v>
      </c>
      <c r="D663">
        <v>20.8</v>
      </c>
      <c r="E663">
        <v>1</v>
      </c>
      <c r="F663" t="s">
        <v>24</v>
      </c>
      <c r="G663" t="s">
        <v>19</v>
      </c>
      <c r="H663">
        <v>3208.79</v>
      </c>
      <c r="I663" t="str" cm="1">
        <f t="array" ref="I663">_xlfn.IFS(D663&lt;18.5,"Underweight",AND(D663&gt;=18.5,D663&lt;=24.9),"Normal weight",AND(D663&gt;=25,D663&lt;=29.9),"Overweight",D663&gt;=30,"Obese")</f>
        <v>Normal weight</v>
      </c>
      <c r="J663" cm="1">
        <f t="array" ref="J663">_xlfn.IFS(I663="Underweight",1,I663="Normal weight",2,I663="Overweight",3,I663="Obese",4)</f>
        <v>2</v>
      </c>
      <c r="K663" t="str" cm="1">
        <f t="array" ref="K663">_xlfn.IFS(E663=0,"Small Family Size",AND(E663&gt;=1,E663&lt;=2),"Normal Family Size",E663&gt;=3,"Large Family Size")</f>
        <v>Normal Family Size</v>
      </c>
      <c r="L663" cm="1">
        <f t="array" ref="L663">_xlfn.IFS(K663="Small Family Size",1,K663="Normal Family Size",2,K663="Large Family Size",3)</f>
        <v>2</v>
      </c>
      <c r="M663" cm="1">
        <f t="array" ref="M663">_xlfn.IFS(G663="southwest",1,G663="northwest",2,G663="southeast",3,G663="northeast",4)</f>
        <v>1</v>
      </c>
      <c r="N663" t="str" cm="1">
        <f t="array" ref="N663">_xlfn.IFS(AND(E664&gt;=0,E664&lt;=2),"Normal Family Size",E664&gt;=3,"Large Family Size")</f>
        <v>Normal Family Size</v>
      </c>
      <c r="P663" t="str" cm="1">
        <f t="array" ref="P663">_xlfn.IFS(AND(E663=0,C663="female"),"Small Family Size Female",AND(E663=0,C663="male"),"Small Family Size Male",AND(E663&gt;=1,E663&lt;=2),"Normal Family Size",E663&gt;=3,"Large Family Size")</f>
        <v>Normal Family Size</v>
      </c>
      <c r="Q663" cm="1">
        <f t="array" ref="Q663">_xlfn.IFS(P663="Small Family Size Female",1,P663="Small Family Size Male",2,P663="Normal Family Size",3,P663="Large Family Size",4)</f>
        <v>3</v>
      </c>
      <c r="R663" t="str" cm="1">
        <f t="array" ref="R663">_xlfn.IFS(AND(E663=0,F663="yes"),"Small Family Size smoker",AND(E663=0,F663="no"),"Small Family Size non-smoker",AND(E663&gt;=1,E663&lt;=2),"Normal Family Size",E663&gt;=3,"Large Family Size")</f>
        <v>Normal Family Size</v>
      </c>
      <c r="S663" cm="1">
        <f t="array" ref="S663">_xlfn.IFS(R663="Small Family Size smoker",1,R663="Small Family Size non-smoker",2,R663="Normal Family Size",3,R663="Large Family Size",4)</f>
        <v>3</v>
      </c>
      <c r="T663" s="1" t="str">
        <f t="shared" si="20"/>
        <v>Below Average</v>
      </c>
      <c r="U663" s="2">
        <f t="shared" si="21"/>
        <v>0</v>
      </c>
      <c r="V663" t="str" cm="1">
        <f t="array" ref="V663">_xlfn.IFS(AND(K663="Small Family Size",U663=1),"SFS_AA",AND(K663="Small Family Size",U663=0),"SFS_BA",AND(K663="Normal Family Size",OR(U663=1,U663=0)),"NFS",AND(K663="Large Family Size",OR(U663=1,U663=0)),"LFS")</f>
        <v>NFS</v>
      </c>
      <c r="W663" cm="1">
        <f t="array" ref="W663">_xlfn.IFS(V663="SFS_BA",1,V663="SFS_AA",2,V663="NFS",3,V663="LFS",4)</f>
        <v>3</v>
      </c>
      <c r="Y663" s="1"/>
    </row>
    <row r="664" spans="1:25" x14ac:dyDescent="0.45">
      <c r="A664">
        <v>540</v>
      </c>
      <c r="B664">
        <v>19</v>
      </c>
      <c r="C664" t="s">
        <v>17</v>
      </c>
      <c r="D664">
        <v>25.7</v>
      </c>
      <c r="E664">
        <v>1</v>
      </c>
      <c r="F664" t="s">
        <v>24</v>
      </c>
      <c r="G664" t="s">
        <v>20</v>
      </c>
      <c r="H664">
        <v>2710.83</v>
      </c>
      <c r="I664" t="str" cm="1">
        <f t="array" ref="I664">_xlfn.IFS(D664&lt;18.5,"Underweight",AND(D664&gt;=18.5,D664&lt;=24.9),"Normal weight",AND(D664&gt;=25,D664&lt;=29.9),"Overweight",D664&gt;=30,"Obese")</f>
        <v>Overweight</v>
      </c>
      <c r="J664" cm="1">
        <f t="array" ref="J664">_xlfn.IFS(I664="Underweight",1,I664="Normal weight",2,I664="Overweight",3,I664="Obese",4)</f>
        <v>3</v>
      </c>
      <c r="K664" t="str" cm="1">
        <f t="array" ref="K664">_xlfn.IFS(E664=0,"Small Family Size",AND(E664&gt;=1,E664&lt;=2),"Normal Family Size",E664&gt;=3,"Large Family Size")</f>
        <v>Normal Family Size</v>
      </c>
      <c r="L664" cm="1">
        <f t="array" ref="L664">_xlfn.IFS(K664="Small Family Size",1,K664="Normal Family Size",2,K664="Large Family Size",3)</f>
        <v>2</v>
      </c>
      <c r="M664" cm="1">
        <f t="array" ref="M664">_xlfn.IFS(G664="southwest",1,G664="northwest",2,G664="southeast",3,G664="northeast",4)</f>
        <v>2</v>
      </c>
      <c r="N664" t="str" cm="1">
        <f t="array" ref="N664">_xlfn.IFS(AND(E665&gt;=0,E665&lt;=2),"Normal Family Size",E665&gt;=3,"Large Family Size")</f>
        <v>Normal Family Size</v>
      </c>
      <c r="P664" t="str" cm="1">
        <f t="array" ref="P664">_xlfn.IFS(AND(E664=0,C664="female"),"Small Family Size Female",AND(E664=0,C664="male"),"Small Family Size Male",AND(E664&gt;=1,E664&lt;=2),"Normal Family Size",E664&gt;=3,"Large Family Size")</f>
        <v>Normal Family Size</v>
      </c>
      <c r="Q664" cm="1">
        <f t="array" ref="Q664">_xlfn.IFS(P664="Small Family Size Female",1,P664="Small Family Size Male",2,P664="Normal Family Size",3,P664="Large Family Size",4)</f>
        <v>3</v>
      </c>
      <c r="R664" t="str" cm="1">
        <f t="array" ref="R664">_xlfn.IFS(AND(E664=0,F664="yes"),"Small Family Size smoker",AND(E664=0,F664="no"),"Small Family Size non-smoker",AND(E664&gt;=1,E664&lt;=2),"Normal Family Size",E664&gt;=3,"Large Family Size")</f>
        <v>Normal Family Size</v>
      </c>
      <c r="S664" cm="1">
        <f t="array" ref="S664">_xlfn.IFS(R664="Small Family Size smoker",1,R664="Small Family Size non-smoker",2,R664="Normal Family Size",3,R664="Large Family Size",4)</f>
        <v>3</v>
      </c>
      <c r="T664" s="1" t="str">
        <f t="shared" si="20"/>
        <v>Below Average</v>
      </c>
      <c r="U664" s="2">
        <f t="shared" si="21"/>
        <v>0</v>
      </c>
      <c r="V664" t="str" cm="1">
        <f t="array" ref="V664">_xlfn.IFS(AND(K664="Small Family Size",U664=1),"SFS_AA",AND(K664="Small Family Size",U664=0),"SFS_BA",AND(K664="Normal Family Size",OR(U664=1,U664=0)),"NFS",AND(K664="Large Family Size",OR(U664=1,U664=0)),"LFS")</f>
        <v>NFS</v>
      </c>
      <c r="W664" cm="1">
        <f t="array" ref="W664">_xlfn.IFS(V664="SFS_BA",1,V664="SFS_AA",2,V664="NFS",3,V664="LFS",4)</f>
        <v>3</v>
      </c>
      <c r="Y664" s="1"/>
    </row>
    <row r="665" spans="1:25" x14ac:dyDescent="0.45">
      <c r="A665">
        <v>539</v>
      </c>
      <c r="B665">
        <v>28</v>
      </c>
      <c r="C665" t="s">
        <v>17</v>
      </c>
      <c r="D665">
        <v>26.5</v>
      </c>
      <c r="E665">
        <v>2</v>
      </c>
      <c r="F665" t="s">
        <v>24</v>
      </c>
      <c r="G665" t="s">
        <v>21</v>
      </c>
      <c r="H665">
        <v>4340.4399999999996</v>
      </c>
      <c r="I665" t="str" cm="1">
        <f t="array" ref="I665">_xlfn.IFS(D665&lt;18.5,"Underweight",AND(D665&gt;=18.5,D665&lt;=24.9),"Normal weight",AND(D665&gt;=25,D665&lt;=29.9),"Overweight",D665&gt;=30,"Obese")</f>
        <v>Overweight</v>
      </c>
      <c r="J665" cm="1">
        <f t="array" ref="J665">_xlfn.IFS(I665="Underweight",1,I665="Normal weight",2,I665="Overweight",3,I665="Obese",4)</f>
        <v>3</v>
      </c>
      <c r="K665" t="str" cm="1">
        <f t="array" ref="K665">_xlfn.IFS(E665=0,"Small Family Size",AND(E665&gt;=1,E665&lt;=2),"Normal Family Size",E665&gt;=3,"Large Family Size")</f>
        <v>Normal Family Size</v>
      </c>
      <c r="L665" cm="1">
        <f t="array" ref="L665">_xlfn.IFS(K665="Small Family Size",1,K665="Normal Family Size",2,K665="Large Family Size",3)</f>
        <v>2</v>
      </c>
      <c r="M665" cm="1">
        <f t="array" ref="M665">_xlfn.IFS(G665="southwest",1,G665="northwest",2,G665="southeast",3,G665="northeast",4)</f>
        <v>3</v>
      </c>
      <c r="N665" t="str" cm="1">
        <f t="array" ref="N665">_xlfn.IFS(AND(E666&gt;=0,E666&lt;=2),"Normal Family Size",E666&gt;=3,"Large Family Size")</f>
        <v>Normal Family Size</v>
      </c>
      <c r="P665" t="str" cm="1">
        <f t="array" ref="P665">_xlfn.IFS(AND(E665=0,C665="female"),"Small Family Size Female",AND(E665=0,C665="male"),"Small Family Size Male",AND(E665&gt;=1,E665&lt;=2),"Normal Family Size",E665&gt;=3,"Large Family Size")</f>
        <v>Normal Family Size</v>
      </c>
      <c r="Q665" cm="1">
        <f t="array" ref="Q665">_xlfn.IFS(P665="Small Family Size Female",1,P665="Small Family Size Male",2,P665="Normal Family Size",3,P665="Large Family Size",4)</f>
        <v>3</v>
      </c>
      <c r="R665" t="str" cm="1">
        <f t="array" ref="R665">_xlfn.IFS(AND(E665=0,F665="yes"),"Small Family Size smoker",AND(E665=0,F665="no"),"Small Family Size non-smoker",AND(E665&gt;=1,E665&lt;=2),"Normal Family Size",E665&gt;=3,"Large Family Size")</f>
        <v>Normal Family Size</v>
      </c>
      <c r="S665" cm="1">
        <f t="array" ref="S665">_xlfn.IFS(R665="Small Family Size smoker",1,R665="Small Family Size non-smoker",2,R665="Normal Family Size",3,R665="Large Family Size",4)</f>
        <v>3</v>
      </c>
      <c r="T665" s="1" t="str">
        <f t="shared" si="20"/>
        <v>Below Average</v>
      </c>
      <c r="U665" s="2">
        <f t="shared" si="21"/>
        <v>0</v>
      </c>
      <c r="V665" t="str" cm="1">
        <f t="array" ref="V665">_xlfn.IFS(AND(K665="Small Family Size",U665=1),"SFS_AA",AND(K665="Small Family Size",U665=0),"SFS_BA",AND(K665="Normal Family Size",OR(U665=1,U665=0)),"NFS",AND(K665="Large Family Size",OR(U665=1,U665=0)),"LFS")</f>
        <v>NFS</v>
      </c>
      <c r="W665" cm="1">
        <f t="array" ref="W665">_xlfn.IFS(V665="SFS_BA",1,V665="SFS_AA",2,V665="NFS",3,V665="LFS",4)</f>
        <v>3</v>
      </c>
      <c r="Y665" s="1"/>
    </row>
    <row r="666" spans="1:25" x14ac:dyDescent="0.45">
      <c r="A666">
        <v>538</v>
      </c>
      <c r="B666">
        <v>38</v>
      </c>
      <c r="C666" t="s">
        <v>17</v>
      </c>
      <c r="D666">
        <v>20</v>
      </c>
      <c r="E666">
        <v>2</v>
      </c>
      <c r="F666" t="s">
        <v>24</v>
      </c>
      <c r="G666" t="s">
        <v>22</v>
      </c>
      <c r="H666">
        <v>7133.9</v>
      </c>
      <c r="I666" t="str" cm="1">
        <f t="array" ref="I666">_xlfn.IFS(D666&lt;18.5,"Underweight",AND(D666&gt;=18.5,D666&lt;=24.9),"Normal weight",AND(D666&gt;=25,D666&lt;=29.9),"Overweight",D666&gt;=30,"Obese")</f>
        <v>Normal weight</v>
      </c>
      <c r="J666" cm="1">
        <f t="array" ref="J666">_xlfn.IFS(I666="Underweight",1,I666="Normal weight",2,I666="Overweight",3,I666="Obese",4)</f>
        <v>2</v>
      </c>
      <c r="K666" t="str" cm="1">
        <f t="array" ref="K666">_xlfn.IFS(E666=0,"Small Family Size",AND(E666&gt;=1,E666&lt;=2),"Normal Family Size",E666&gt;=3,"Large Family Size")</f>
        <v>Normal Family Size</v>
      </c>
      <c r="L666" cm="1">
        <f t="array" ref="L666">_xlfn.IFS(K666="Small Family Size",1,K666="Normal Family Size",2,K666="Large Family Size",3)</f>
        <v>2</v>
      </c>
      <c r="M666" cm="1">
        <f t="array" ref="M666">_xlfn.IFS(G666="southwest",1,G666="northwest",2,G666="southeast",3,G666="northeast",4)</f>
        <v>4</v>
      </c>
      <c r="N666" t="str" cm="1">
        <f t="array" ref="N666">_xlfn.IFS(AND(E667&gt;=0,E667&lt;=2),"Normal Family Size",E667&gt;=3,"Large Family Size")</f>
        <v>Normal Family Size</v>
      </c>
      <c r="P666" t="str" cm="1">
        <f t="array" ref="P666">_xlfn.IFS(AND(E666=0,C666="female"),"Small Family Size Female",AND(E666=0,C666="male"),"Small Family Size Male",AND(E666&gt;=1,E666&lt;=2),"Normal Family Size",E666&gt;=3,"Large Family Size")</f>
        <v>Normal Family Size</v>
      </c>
      <c r="Q666" cm="1">
        <f t="array" ref="Q666">_xlfn.IFS(P666="Small Family Size Female",1,P666="Small Family Size Male",2,P666="Normal Family Size",3,P666="Large Family Size",4)</f>
        <v>3</v>
      </c>
      <c r="R666" t="str" cm="1">
        <f t="array" ref="R666">_xlfn.IFS(AND(E666=0,F666="yes"),"Small Family Size smoker",AND(E666=0,F666="no"),"Small Family Size non-smoker",AND(E666&gt;=1,E666&lt;=2),"Normal Family Size",E666&gt;=3,"Large Family Size")</f>
        <v>Normal Family Size</v>
      </c>
      <c r="S666" cm="1">
        <f t="array" ref="S666">_xlfn.IFS(R666="Small Family Size smoker",1,R666="Small Family Size non-smoker",2,R666="Normal Family Size",3,R666="Large Family Size",4)</f>
        <v>3</v>
      </c>
      <c r="T666" s="1" t="str">
        <f t="shared" si="20"/>
        <v>Below Average</v>
      </c>
      <c r="U666" s="2">
        <f t="shared" si="21"/>
        <v>0</v>
      </c>
      <c r="V666" t="str" cm="1">
        <f t="array" ref="V666">_xlfn.IFS(AND(K666="Small Family Size",U666=1),"SFS_AA",AND(K666="Small Family Size",U666=0),"SFS_BA",AND(K666="Normal Family Size",OR(U666=1,U666=0)),"NFS",AND(K666="Large Family Size",OR(U666=1,U666=0)),"LFS")</f>
        <v>NFS</v>
      </c>
      <c r="W666" cm="1">
        <f t="array" ref="W666">_xlfn.IFS(V666="SFS_BA",1,V666="SFS_AA",2,V666="NFS",3,V666="LFS",4)</f>
        <v>3</v>
      </c>
      <c r="Y666" s="1"/>
    </row>
    <row r="667" spans="1:25" x14ac:dyDescent="0.45">
      <c r="A667">
        <v>537</v>
      </c>
      <c r="B667">
        <v>36</v>
      </c>
      <c r="C667" t="s">
        <v>17</v>
      </c>
      <c r="D667">
        <v>25.9</v>
      </c>
      <c r="E667">
        <v>1</v>
      </c>
      <c r="F667" t="s">
        <v>24</v>
      </c>
      <c r="G667" t="s">
        <v>19</v>
      </c>
      <c r="H667">
        <v>5472.45</v>
      </c>
      <c r="I667" t="str" cm="1">
        <f t="array" ref="I667">_xlfn.IFS(D667&lt;18.5,"Underweight",AND(D667&gt;=18.5,D667&lt;=24.9),"Normal weight",AND(D667&gt;=25,D667&lt;=29.9),"Overweight",D667&gt;=30,"Obese")</f>
        <v>Overweight</v>
      </c>
      <c r="J667" cm="1">
        <f t="array" ref="J667">_xlfn.IFS(I667="Underweight",1,I667="Normal weight",2,I667="Overweight",3,I667="Obese",4)</f>
        <v>3</v>
      </c>
      <c r="K667" t="str" cm="1">
        <f t="array" ref="K667">_xlfn.IFS(E667=0,"Small Family Size",AND(E667&gt;=1,E667&lt;=2),"Normal Family Size",E667&gt;=3,"Large Family Size")</f>
        <v>Normal Family Size</v>
      </c>
      <c r="L667" cm="1">
        <f t="array" ref="L667">_xlfn.IFS(K667="Small Family Size",1,K667="Normal Family Size",2,K667="Large Family Size",3)</f>
        <v>2</v>
      </c>
      <c r="M667" cm="1">
        <f t="array" ref="M667">_xlfn.IFS(G667="southwest",1,G667="northwest",2,G667="southeast",3,G667="northeast",4)</f>
        <v>1</v>
      </c>
      <c r="N667" t="str" cm="1">
        <f t="array" ref="N667">_xlfn.IFS(AND(E668&gt;=0,E668&lt;=2),"Normal Family Size",E668&gt;=3,"Large Family Size")</f>
        <v>Normal Family Size</v>
      </c>
      <c r="P667" t="str" cm="1">
        <f t="array" ref="P667">_xlfn.IFS(AND(E667=0,C667="female"),"Small Family Size Female",AND(E667=0,C667="male"),"Small Family Size Male",AND(E667&gt;=1,E667&lt;=2),"Normal Family Size",E667&gt;=3,"Large Family Size")</f>
        <v>Normal Family Size</v>
      </c>
      <c r="Q667" cm="1">
        <f t="array" ref="Q667">_xlfn.IFS(P667="Small Family Size Female",1,P667="Small Family Size Male",2,P667="Normal Family Size",3,P667="Large Family Size",4)</f>
        <v>3</v>
      </c>
      <c r="R667" t="str" cm="1">
        <f t="array" ref="R667">_xlfn.IFS(AND(E667=0,F667="yes"),"Small Family Size smoker",AND(E667=0,F667="no"),"Small Family Size non-smoker",AND(E667&gt;=1,E667&lt;=2),"Normal Family Size",E667&gt;=3,"Large Family Size")</f>
        <v>Normal Family Size</v>
      </c>
      <c r="S667" cm="1">
        <f t="array" ref="S667">_xlfn.IFS(R667="Small Family Size smoker",1,R667="Small Family Size non-smoker",2,R667="Normal Family Size",3,R667="Large Family Size",4)</f>
        <v>3</v>
      </c>
      <c r="T667" s="1" t="str">
        <f t="shared" si="20"/>
        <v>Below Average</v>
      </c>
      <c r="U667" s="2">
        <f t="shared" si="21"/>
        <v>0</v>
      </c>
      <c r="V667" t="str" cm="1">
        <f t="array" ref="V667">_xlfn.IFS(AND(K667="Small Family Size",U667=1),"SFS_AA",AND(K667="Small Family Size",U667=0),"SFS_BA",AND(K667="Normal Family Size",OR(U667=1,U667=0)),"NFS",AND(K667="Large Family Size",OR(U667=1,U667=0)),"LFS")</f>
        <v>NFS</v>
      </c>
      <c r="W667" cm="1">
        <f t="array" ref="W667">_xlfn.IFS(V667="SFS_BA",1,V667="SFS_AA",2,V667="NFS",3,V667="LFS",4)</f>
        <v>3</v>
      </c>
      <c r="Y667" s="1"/>
    </row>
    <row r="668" spans="1:25" x14ac:dyDescent="0.45">
      <c r="A668">
        <v>533</v>
      </c>
      <c r="B668">
        <v>25</v>
      </c>
      <c r="C668" t="s">
        <v>17</v>
      </c>
      <c r="D668">
        <v>26.8</v>
      </c>
      <c r="E668">
        <v>2</v>
      </c>
      <c r="F668" t="s">
        <v>24</v>
      </c>
      <c r="G668" t="s">
        <v>20</v>
      </c>
      <c r="H668">
        <v>4189.1099999999997</v>
      </c>
      <c r="I668" t="str" cm="1">
        <f t="array" ref="I668">_xlfn.IFS(D668&lt;18.5,"Underweight",AND(D668&gt;=18.5,D668&lt;=24.9),"Normal weight",AND(D668&gt;=25,D668&lt;=29.9),"Overweight",D668&gt;=30,"Obese")</f>
        <v>Overweight</v>
      </c>
      <c r="J668" cm="1">
        <f t="array" ref="J668">_xlfn.IFS(I668="Underweight",1,I668="Normal weight",2,I668="Overweight",3,I668="Obese",4)</f>
        <v>3</v>
      </c>
      <c r="K668" t="str" cm="1">
        <f t="array" ref="K668">_xlfn.IFS(E668=0,"Small Family Size",AND(E668&gt;=1,E668&lt;=2),"Normal Family Size",E668&gt;=3,"Large Family Size")</f>
        <v>Normal Family Size</v>
      </c>
      <c r="L668" cm="1">
        <f t="array" ref="L668">_xlfn.IFS(K668="Small Family Size",1,K668="Normal Family Size",2,K668="Large Family Size",3)</f>
        <v>2</v>
      </c>
      <c r="M668" cm="1">
        <f t="array" ref="M668">_xlfn.IFS(G668="southwest",1,G668="northwest",2,G668="southeast",3,G668="northeast",4)</f>
        <v>2</v>
      </c>
      <c r="N668" t="str" cm="1">
        <f t="array" ref="N668">_xlfn.IFS(AND(E669&gt;=0,E669&lt;=2),"Normal Family Size",E669&gt;=3,"Large Family Size")</f>
        <v>Normal Family Size</v>
      </c>
      <c r="P668" t="str" cm="1">
        <f t="array" ref="P668">_xlfn.IFS(AND(E668=0,C668="female"),"Small Family Size Female",AND(E668=0,C668="male"),"Small Family Size Male",AND(E668&gt;=1,E668&lt;=2),"Normal Family Size",E668&gt;=3,"Large Family Size")</f>
        <v>Normal Family Size</v>
      </c>
      <c r="Q668" cm="1">
        <f t="array" ref="Q668">_xlfn.IFS(P668="Small Family Size Female",1,P668="Small Family Size Male",2,P668="Normal Family Size",3,P668="Large Family Size",4)</f>
        <v>3</v>
      </c>
      <c r="R668" t="str" cm="1">
        <f t="array" ref="R668">_xlfn.IFS(AND(E668=0,F668="yes"),"Small Family Size smoker",AND(E668=0,F668="no"),"Small Family Size non-smoker",AND(E668&gt;=1,E668&lt;=2),"Normal Family Size",E668&gt;=3,"Large Family Size")</f>
        <v>Normal Family Size</v>
      </c>
      <c r="S668" cm="1">
        <f t="array" ref="S668">_xlfn.IFS(R668="Small Family Size smoker",1,R668="Small Family Size non-smoker",2,R668="Normal Family Size",3,R668="Large Family Size",4)</f>
        <v>3</v>
      </c>
      <c r="T668" s="1" t="str">
        <f t="shared" si="20"/>
        <v>Below Average</v>
      </c>
      <c r="U668" s="2">
        <f t="shared" si="21"/>
        <v>0</v>
      </c>
      <c r="V668" t="str" cm="1">
        <f t="array" ref="V668">_xlfn.IFS(AND(K668="Small Family Size",U668=1),"SFS_AA",AND(K668="Small Family Size",U668=0),"SFS_BA",AND(K668="Normal Family Size",OR(U668=1,U668=0)),"NFS",AND(K668="Large Family Size",OR(U668=1,U668=0)),"LFS")</f>
        <v>NFS</v>
      </c>
      <c r="W668" cm="1">
        <f t="array" ref="W668">_xlfn.IFS(V668="SFS_BA",1,V668="SFS_AA",2,V668="NFS",3,V668="LFS",4)</f>
        <v>3</v>
      </c>
      <c r="Y668" s="1"/>
    </row>
    <row r="669" spans="1:25" x14ac:dyDescent="0.45">
      <c r="A669">
        <v>527</v>
      </c>
      <c r="B669">
        <v>49</v>
      </c>
      <c r="C669" t="s">
        <v>17</v>
      </c>
      <c r="D669">
        <v>33.299999999999997</v>
      </c>
      <c r="E669">
        <v>2</v>
      </c>
      <c r="F669" t="s">
        <v>24</v>
      </c>
      <c r="G669" t="s">
        <v>22</v>
      </c>
      <c r="H669">
        <v>10370.91</v>
      </c>
      <c r="I669" t="str" cm="1">
        <f t="array" ref="I669">_xlfn.IFS(D669&lt;18.5,"Underweight",AND(D669&gt;=18.5,D669&lt;=24.9),"Normal weight",AND(D669&gt;=25,D669&lt;=29.9),"Overweight",D669&gt;=30,"Obese")</f>
        <v>Obese</v>
      </c>
      <c r="J669" cm="1">
        <f t="array" ref="J669">_xlfn.IFS(I669="Underweight",1,I669="Normal weight",2,I669="Overweight",3,I669="Obese",4)</f>
        <v>4</v>
      </c>
      <c r="K669" t="str" cm="1">
        <f t="array" ref="K669">_xlfn.IFS(E669=0,"Small Family Size",AND(E669&gt;=1,E669&lt;=2),"Normal Family Size",E669&gt;=3,"Large Family Size")</f>
        <v>Normal Family Size</v>
      </c>
      <c r="L669" cm="1">
        <f t="array" ref="L669">_xlfn.IFS(K669="Small Family Size",1,K669="Normal Family Size",2,K669="Large Family Size",3)</f>
        <v>2</v>
      </c>
      <c r="M669" cm="1">
        <f t="array" ref="M669">_xlfn.IFS(G669="southwest",1,G669="northwest",2,G669="southeast",3,G669="northeast",4)</f>
        <v>4</v>
      </c>
      <c r="N669" t="str" cm="1">
        <f t="array" ref="N669">_xlfn.IFS(AND(E670&gt;=0,E670&lt;=2),"Normal Family Size",E670&gt;=3,"Large Family Size")</f>
        <v>Normal Family Size</v>
      </c>
      <c r="P669" t="str" cm="1">
        <f t="array" ref="P669">_xlfn.IFS(AND(E669=0,C669="female"),"Small Family Size Female",AND(E669=0,C669="male"),"Small Family Size Male",AND(E669&gt;=1,E669&lt;=2),"Normal Family Size",E669&gt;=3,"Large Family Size")</f>
        <v>Normal Family Size</v>
      </c>
      <c r="Q669" cm="1">
        <f t="array" ref="Q669">_xlfn.IFS(P669="Small Family Size Female",1,P669="Small Family Size Male",2,P669="Normal Family Size",3,P669="Large Family Size",4)</f>
        <v>3</v>
      </c>
      <c r="R669" t="str" cm="1">
        <f t="array" ref="R669">_xlfn.IFS(AND(E669=0,F669="yes"),"Small Family Size smoker",AND(E669=0,F669="no"),"Small Family Size non-smoker",AND(E669&gt;=1,E669&lt;=2),"Normal Family Size",E669&gt;=3,"Large Family Size")</f>
        <v>Normal Family Size</v>
      </c>
      <c r="S669" cm="1">
        <f t="array" ref="S669">_xlfn.IFS(R669="Small Family Size smoker",1,R669="Small Family Size non-smoker",2,R669="Normal Family Size",3,R669="Large Family Size",4)</f>
        <v>3</v>
      </c>
      <c r="T669" s="1" t="str">
        <f t="shared" si="20"/>
        <v>Above Average</v>
      </c>
      <c r="U669" s="2">
        <f t="shared" si="21"/>
        <v>1</v>
      </c>
      <c r="V669" t="str" cm="1">
        <f t="array" ref="V669">_xlfn.IFS(AND(K669="Small Family Size",U669=1),"SFS_AA",AND(K669="Small Family Size",U669=0),"SFS_BA",AND(K669="Normal Family Size",OR(U669=1,U669=0)),"NFS",AND(K669="Large Family Size",OR(U669=1,U669=0)),"LFS")</f>
        <v>NFS</v>
      </c>
      <c r="W669" cm="1">
        <f t="array" ref="W669">_xlfn.IFS(V669="SFS_BA",1,V669="SFS_AA",2,V669="NFS",3,V669="LFS",4)</f>
        <v>3</v>
      </c>
      <c r="Y669" s="1"/>
    </row>
    <row r="670" spans="1:25" x14ac:dyDescent="0.45">
      <c r="A670">
        <v>526</v>
      </c>
      <c r="B670">
        <v>43</v>
      </c>
      <c r="C670" t="s">
        <v>17</v>
      </c>
      <c r="D670">
        <v>29.9</v>
      </c>
      <c r="E670">
        <v>1</v>
      </c>
      <c r="F670" t="s">
        <v>24</v>
      </c>
      <c r="G670" t="s">
        <v>19</v>
      </c>
      <c r="H670">
        <v>7337.75</v>
      </c>
      <c r="I670" t="str" cm="1">
        <f t="array" ref="I670">_xlfn.IFS(D670&lt;18.5,"Underweight",AND(D670&gt;=18.5,D670&lt;=24.9),"Normal weight",AND(D670&gt;=25,D670&lt;=29.9),"Overweight",D670&gt;=30,"Obese")</f>
        <v>Overweight</v>
      </c>
      <c r="J670" cm="1">
        <f t="array" ref="J670">_xlfn.IFS(I670="Underweight",1,I670="Normal weight",2,I670="Overweight",3,I670="Obese",4)</f>
        <v>3</v>
      </c>
      <c r="K670" t="str" cm="1">
        <f t="array" ref="K670">_xlfn.IFS(E670=0,"Small Family Size",AND(E670&gt;=1,E670&lt;=2),"Normal Family Size",E670&gt;=3,"Large Family Size")</f>
        <v>Normal Family Size</v>
      </c>
      <c r="L670" cm="1">
        <f t="array" ref="L670">_xlfn.IFS(K670="Small Family Size",1,K670="Normal Family Size",2,K670="Large Family Size",3)</f>
        <v>2</v>
      </c>
      <c r="M670" cm="1">
        <f t="array" ref="M670">_xlfn.IFS(G670="southwest",1,G670="northwest",2,G670="southeast",3,G670="northeast",4)</f>
        <v>1</v>
      </c>
      <c r="N670" t="str" cm="1">
        <f t="array" ref="N670">_xlfn.IFS(AND(E671&gt;=0,E671&lt;=2),"Normal Family Size",E671&gt;=3,"Large Family Size")</f>
        <v>Normal Family Size</v>
      </c>
      <c r="P670" t="str" cm="1">
        <f t="array" ref="P670">_xlfn.IFS(AND(E670=0,C670="female"),"Small Family Size Female",AND(E670=0,C670="male"),"Small Family Size Male",AND(E670&gt;=1,E670&lt;=2),"Normal Family Size",E670&gt;=3,"Large Family Size")</f>
        <v>Normal Family Size</v>
      </c>
      <c r="Q670" cm="1">
        <f t="array" ref="Q670">_xlfn.IFS(P670="Small Family Size Female",1,P670="Small Family Size Male",2,P670="Normal Family Size",3,P670="Large Family Size",4)</f>
        <v>3</v>
      </c>
      <c r="R670" t="str" cm="1">
        <f t="array" ref="R670">_xlfn.IFS(AND(E670=0,F670="yes"),"Small Family Size smoker",AND(E670=0,F670="no"),"Small Family Size non-smoker",AND(E670&gt;=1,E670&lt;=2),"Normal Family Size",E670&gt;=3,"Large Family Size")</f>
        <v>Normal Family Size</v>
      </c>
      <c r="S670" cm="1">
        <f t="array" ref="S670">_xlfn.IFS(R670="Small Family Size smoker",1,R670="Small Family Size non-smoker",2,R670="Normal Family Size",3,R670="Large Family Size",4)</f>
        <v>3</v>
      </c>
      <c r="T670" s="1" t="str">
        <f t="shared" si="20"/>
        <v>Below Average</v>
      </c>
      <c r="U670" s="2">
        <f t="shared" si="21"/>
        <v>0</v>
      </c>
      <c r="V670" t="str" cm="1">
        <f t="array" ref="V670">_xlfn.IFS(AND(K670="Small Family Size",U670=1),"SFS_AA",AND(K670="Small Family Size",U670=0),"SFS_BA",AND(K670="Normal Family Size",OR(U670=1,U670=0)),"NFS",AND(K670="Large Family Size",OR(U670=1,U670=0)),"LFS")</f>
        <v>NFS</v>
      </c>
      <c r="W670" cm="1">
        <f t="array" ref="W670">_xlfn.IFS(V670="SFS_BA",1,V670="SFS_AA",2,V670="NFS",3,V670="LFS",4)</f>
        <v>3</v>
      </c>
      <c r="Y670" s="1"/>
    </row>
    <row r="671" spans="1:25" x14ac:dyDescent="0.45">
      <c r="A671">
        <v>525</v>
      </c>
      <c r="B671">
        <v>41</v>
      </c>
      <c r="C671" t="s">
        <v>17</v>
      </c>
      <c r="D671">
        <v>28.1</v>
      </c>
      <c r="E671">
        <v>1</v>
      </c>
      <c r="F671" t="s">
        <v>24</v>
      </c>
      <c r="G671" t="s">
        <v>21</v>
      </c>
      <c r="H671">
        <v>6770.19</v>
      </c>
      <c r="I671" t="str" cm="1">
        <f t="array" ref="I671">_xlfn.IFS(D671&lt;18.5,"Underweight",AND(D671&gt;=18.5,D671&lt;=24.9),"Normal weight",AND(D671&gt;=25,D671&lt;=29.9),"Overweight",D671&gt;=30,"Obese")</f>
        <v>Overweight</v>
      </c>
      <c r="J671" cm="1">
        <f t="array" ref="J671">_xlfn.IFS(I671="Underweight",1,I671="Normal weight",2,I671="Overweight",3,I671="Obese",4)</f>
        <v>3</v>
      </c>
      <c r="K671" t="str" cm="1">
        <f t="array" ref="K671">_xlfn.IFS(E671=0,"Small Family Size",AND(E671&gt;=1,E671&lt;=2),"Normal Family Size",E671&gt;=3,"Large Family Size")</f>
        <v>Normal Family Size</v>
      </c>
      <c r="L671" cm="1">
        <f t="array" ref="L671">_xlfn.IFS(K671="Small Family Size",1,K671="Normal Family Size",2,K671="Large Family Size",3)</f>
        <v>2</v>
      </c>
      <c r="M671" cm="1">
        <f t="array" ref="M671">_xlfn.IFS(G671="southwest",1,G671="northwest",2,G671="southeast",3,G671="northeast",4)</f>
        <v>3</v>
      </c>
      <c r="N671" t="str" cm="1">
        <f t="array" ref="N671">_xlfn.IFS(AND(E672&gt;=0,E672&lt;=2),"Normal Family Size",E672&gt;=3,"Large Family Size")</f>
        <v>Normal Family Size</v>
      </c>
      <c r="P671" t="str" cm="1">
        <f t="array" ref="P671">_xlfn.IFS(AND(E671=0,C671="female"),"Small Family Size Female",AND(E671=0,C671="male"),"Small Family Size Male",AND(E671&gt;=1,E671&lt;=2),"Normal Family Size",E671&gt;=3,"Large Family Size")</f>
        <v>Normal Family Size</v>
      </c>
      <c r="Q671" cm="1">
        <f t="array" ref="Q671">_xlfn.IFS(P671="Small Family Size Female",1,P671="Small Family Size Male",2,P671="Normal Family Size",3,P671="Large Family Size",4)</f>
        <v>3</v>
      </c>
      <c r="R671" t="str" cm="1">
        <f t="array" ref="R671">_xlfn.IFS(AND(E671=0,F671="yes"),"Small Family Size smoker",AND(E671=0,F671="no"),"Small Family Size non-smoker",AND(E671&gt;=1,E671&lt;=2),"Normal Family Size",E671&gt;=3,"Large Family Size")</f>
        <v>Normal Family Size</v>
      </c>
      <c r="S671" cm="1">
        <f t="array" ref="S671">_xlfn.IFS(R671="Small Family Size smoker",1,R671="Small Family Size non-smoker",2,R671="Normal Family Size",3,R671="Large Family Size",4)</f>
        <v>3</v>
      </c>
      <c r="T671" s="1" t="str">
        <f t="shared" si="20"/>
        <v>Below Average</v>
      </c>
      <c r="U671" s="2">
        <f t="shared" si="21"/>
        <v>0</v>
      </c>
      <c r="V671" t="str" cm="1">
        <f t="array" ref="V671">_xlfn.IFS(AND(K671="Small Family Size",U671=1),"SFS_AA",AND(K671="Small Family Size",U671=0),"SFS_BA",AND(K671="Normal Family Size",OR(U671=1,U671=0)),"NFS",AND(K671="Large Family Size",OR(U671=1,U671=0)),"LFS")</f>
        <v>NFS</v>
      </c>
      <c r="W671" cm="1">
        <f t="array" ref="W671">_xlfn.IFS(V671="SFS_BA",1,V671="SFS_AA",2,V671="NFS",3,V671="LFS",4)</f>
        <v>3</v>
      </c>
      <c r="Y671" s="1"/>
    </row>
    <row r="672" spans="1:25" x14ac:dyDescent="0.45">
      <c r="A672">
        <v>522</v>
      </c>
      <c r="B672">
        <v>54</v>
      </c>
      <c r="C672" t="s">
        <v>17</v>
      </c>
      <c r="D672">
        <v>27.6</v>
      </c>
      <c r="E672">
        <v>1</v>
      </c>
      <c r="F672" t="s">
        <v>24</v>
      </c>
      <c r="G672" t="s">
        <v>20</v>
      </c>
      <c r="H672">
        <v>11305.93</v>
      </c>
      <c r="I672" t="str" cm="1">
        <f t="array" ref="I672">_xlfn.IFS(D672&lt;18.5,"Underweight",AND(D672&gt;=18.5,D672&lt;=24.9),"Normal weight",AND(D672&gt;=25,D672&lt;=29.9),"Overweight",D672&gt;=30,"Obese")</f>
        <v>Overweight</v>
      </c>
      <c r="J672" cm="1">
        <f t="array" ref="J672">_xlfn.IFS(I672="Underweight",1,I672="Normal weight",2,I672="Overweight",3,I672="Obese",4)</f>
        <v>3</v>
      </c>
      <c r="K672" t="str" cm="1">
        <f t="array" ref="K672">_xlfn.IFS(E672=0,"Small Family Size",AND(E672&gt;=1,E672&lt;=2),"Normal Family Size",E672&gt;=3,"Large Family Size")</f>
        <v>Normal Family Size</v>
      </c>
      <c r="L672" cm="1">
        <f t="array" ref="L672">_xlfn.IFS(K672="Small Family Size",1,K672="Normal Family Size",2,K672="Large Family Size",3)</f>
        <v>2</v>
      </c>
      <c r="M672" cm="1">
        <f t="array" ref="M672">_xlfn.IFS(G672="southwest",1,G672="northwest",2,G672="southeast",3,G672="northeast",4)</f>
        <v>2</v>
      </c>
      <c r="N672" t="str" cm="1">
        <f t="array" ref="N672">_xlfn.IFS(AND(E673&gt;=0,E673&lt;=2),"Normal Family Size",E673&gt;=3,"Large Family Size")</f>
        <v>Normal Family Size</v>
      </c>
      <c r="P672" t="str" cm="1">
        <f t="array" ref="P672">_xlfn.IFS(AND(E672=0,C672="female"),"Small Family Size Female",AND(E672=0,C672="male"),"Small Family Size Male",AND(E672&gt;=1,E672&lt;=2),"Normal Family Size",E672&gt;=3,"Large Family Size")</f>
        <v>Normal Family Size</v>
      </c>
      <c r="Q672" cm="1">
        <f t="array" ref="Q672">_xlfn.IFS(P672="Small Family Size Female",1,P672="Small Family Size Male",2,P672="Normal Family Size",3,P672="Large Family Size",4)</f>
        <v>3</v>
      </c>
      <c r="R672" t="str" cm="1">
        <f t="array" ref="R672">_xlfn.IFS(AND(E672=0,F672="yes"),"Small Family Size smoker",AND(E672=0,F672="no"),"Small Family Size non-smoker",AND(E672&gt;=1,E672&lt;=2),"Normal Family Size",E672&gt;=3,"Large Family Size")</f>
        <v>Normal Family Size</v>
      </c>
      <c r="S672" cm="1">
        <f t="array" ref="S672">_xlfn.IFS(R672="Small Family Size smoker",1,R672="Small Family Size non-smoker",2,R672="Normal Family Size",3,R672="Large Family Size",4)</f>
        <v>3</v>
      </c>
      <c r="T672" s="1" t="str">
        <f t="shared" si="20"/>
        <v>Above Average</v>
      </c>
      <c r="U672" s="2">
        <f t="shared" si="21"/>
        <v>1</v>
      </c>
      <c r="V672" t="str" cm="1">
        <f t="array" ref="V672">_xlfn.IFS(AND(K672="Small Family Size",U672=1),"SFS_AA",AND(K672="Small Family Size",U672=0),"SFS_BA",AND(K672="Normal Family Size",OR(U672=1,U672=0)),"NFS",AND(K672="Large Family Size",OR(U672=1,U672=0)),"LFS")</f>
        <v>NFS</v>
      </c>
      <c r="W672" cm="1">
        <f t="array" ref="W672">_xlfn.IFS(V672="SFS_BA",1,V672="SFS_AA",2,V672="NFS",3,V672="LFS",4)</f>
        <v>3</v>
      </c>
      <c r="Y672" s="1"/>
    </row>
    <row r="673" spans="1:25" x14ac:dyDescent="0.45">
      <c r="A673">
        <v>513</v>
      </c>
      <c r="B673">
        <v>25</v>
      </c>
      <c r="C673" t="s">
        <v>17</v>
      </c>
      <c r="D673">
        <v>42.1</v>
      </c>
      <c r="E673">
        <v>1</v>
      </c>
      <c r="F673" t="s">
        <v>24</v>
      </c>
      <c r="G673" t="s">
        <v>21</v>
      </c>
      <c r="H673">
        <v>3238.44</v>
      </c>
      <c r="I673" t="str" cm="1">
        <f t="array" ref="I673">_xlfn.IFS(D673&lt;18.5,"Underweight",AND(D673&gt;=18.5,D673&lt;=24.9),"Normal weight",AND(D673&gt;=25,D673&lt;=29.9),"Overweight",D673&gt;=30,"Obese")</f>
        <v>Obese</v>
      </c>
      <c r="J673" cm="1">
        <f t="array" ref="J673">_xlfn.IFS(I673="Underweight",1,I673="Normal weight",2,I673="Overweight",3,I673="Obese",4)</f>
        <v>4</v>
      </c>
      <c r="K673" t="str" cm="1">
        <f t="array" ref="K673">_xlfn.IFS(E673=0,"Small Family Size",AND(E673&gt;=1,E673&lt;=2),"Normal Family Size",E673&gt;=3,"Large Family Size")</f>
        <v>Normal Family Size</v>
      </c>
      <c r="L673" cm="1">
        <f t="array" ref="L673">_xlfn.IFS(K673="Small Family Size",1,K673="Normal Family Size",2,K673="Large Family Size",3)</f>
        <v>2</v>
      </c>
      <c r="M673" cm="1">
        <f t="array" ref="M673">_xlfn.IFS(G673="southwest",1,G673="northwest",2,G673="southeast",3,G673="northeast",4)</f>
        <v>3</v>
      </c>
      <c r="N673" t="str" cm="1">
        <f t="array" ref="N673">_xlfn.IFS(AND(E674&gt;=0,E674&lt;=2),"Normal Family Size",E674&gt;=3,"Large Family Size")</f>
        <v>Normal Family Size</v>
      </c>
      <c r="P673" t="str" cm="1">
        <f t="array" ref="P673">_xlfn.IFS(AND(E673=0,C673="female"),"Small Family Size Female",AND(E673=0,C673="male"),"Small Family Size Male",AND(E673&gt;=1,E673&lt;=2),"Normal Family Size",E673&gt;=3,"Large Family Size")</f>
        <v>Normal Family Size</v>
      </c>
      <c r="Q673" cm="1">
        <f t="array" ref="Q673">_xlfn.IFS(P673="Small Family Size Female",1,P673="Small Family Size Male",2,P673="Normal Family Size",3,P673="Large Family Size",4)</f>
        <v>3</v>
      </c>
      <c r="R673" t="str" cm="1">
        <f t="array" ref="R673">_xlfn.IFS(AND(E673=0,F673="yes"),"Small Family Size smoker",AND(E673=0,F673="no"),"Small Family Size non-smoker",AND(E673&gt;=1,E673&lt;=2),"Normal Family Size",E673&gt;=3,"Large Family Size")</f>
        <v>Normal Family Size</v>
      </c>
      <c r="S673" cm="1">
        <f t="array" ref="S673">_xlfn.IFS(R673="Small Family Size smoker",1,R673="Small Family Size non-smoker",2,R673="Normal Family Size",3,R673="Large Family Size",4)</f>
        <v>3</v>
      </c>
      <c r="T673" s="1" t="str">
        <f t="shared" si="20"/>
        <v>Below Average</v>
      </c>
      <c r="U673" s="2">
        <f t="shared" si="21"/>
        <v>0</v>
      </c>
      <c r="V673" t="str" cm="1">
        <f t="array" ref="V673">_xlfn.IFS(AND(K673="Small Family Size",U673=1),"SFS_AA",AND(K673="Small Family Size",U673=0),"SFS_BA",AND(K673="Normal Family Size",OR(U673=1,U673=0)),"NFS",AND(K673="Large Family Size",OR(U673=1,U673=0)),"LFS")</f>
        <v>NFS</v>
      </c>
      <c r="W673" cm="1">
        <f t="array" ref="W673">_xlfn.IFS(V673="SFS_BA",1,V673="SFS_AA",2,V673="NFS",3,V673="LFS",4)</f>
        <v>3</v>
      </c>
      <c r="Y673" s="1"/>
    </row>
    <row r="674" spans="1:25" x14ac:dyDescent="0.45">
      <c r="A674">
        <v>510</v>
      </c>
      <c r="B674">
        <v>45</v>
      </c>
      <c r="C674" t="s">
        <v>17</v>
      </c>
      <c r="D674">
        <v>27.8</v>
      </c>
      <c r="E674">
        <v>2</v>
      </c>
      <c r="F674" t="s">
        <v>24</v>
      </c>
      <c r="G674" t="s">
        <v>21</v>
      </c>
      <c r="H674">
        <v>8515.76</v>
      </c>
      <c r="I674" t="str" cm="1">
        <f t="array" ref="I674">_xlfn.IFS(D674&lt;18.5,"Underweight",AND(D674&gt;=18.5,D674&lt;=24.9),"Normal weight",AND(D674&gt;=25,D674&lt;=29.9),"Overweight",D674&gt;=30,"Obese")</f>
        <v>Overweight</v>
      </c>
      <c r="J674" cm="1">
        <f t="array" ref="J674">_xlfn.IFS(I674="Underweight",1,I674="Normal weight",2,I674="Overweight",3,I674="Obese",4)</f>
        <v>3</v>
      </c>
      <c r="K674" t="str" cm="1">
        <f t="array" ref="K674">_xlfn.IFS(E674=0,"Small Family Size",AND(E674&gt;=1,E674&lt;=2),"Normal Family Size",E674&gt;=3,"Large Family Size")</f>
        <v>Normal Family Size</v>
      </c>
      <c r="L674" cm="1">
        <f t="array" ref="L674">_xlfn.IFS(K674="Small Family Size",1,K674="Normal Family Size",2,K674="Large Family Size",3)</f>
        <v>2</v>
      </c>
      <c r="M674" cm="1">
        <f t="array" ref="M674">_xlfn.IFS(G674="southwest",1,G674="northwest",2,G674="southeast",3,G674="northeast",4)</f>
        <v>3</v>
      </c>
      <c r="N674" t="str" cm="1">
        <f t="array" ref="N674">_xlfn.IFS(AND(E675&gt;=0,E675&lt;=2),"Normal Family Size",E675&gt;=3,"Large Family Size")</f>
        <v>Normal Family Size</v>
      </c>
      <c r="P674" t="str" cm="1">
        <f t="array" ref="P674">_xlfn.IFS(AND(E674=0,C674="female"),"Small Family Size Female",AND(E674=0,C674="male"),"Small Family Size Male",AND(E674&gt;=1,E674&lt;=2),"Normal Family Size",E674&gt;=3,"Large Family Size")</f>
        <v>Normal Family Size</v>
      </c>
      <c r="Q674" cm="1">
        <f t="array" ref="Q674">_xlfn.IFS(P674="Small Family Size Female",1,P674="Small Family Size Male",2,P674="Normal Family Size",3,P674="Large Family Size",4)</f>
        <v>3</v>
      </c>
      <c r="R674" t="str" cm="1">
        <f t="array" ref="R674">_xlfn.IFS(AND(E674=0,F674="yes"),"Small Family Size smoker",AND(E674=0,F674="no"),"Small Family Size non-smoker",AND(E674&gt;=1,E674&lt;=2),"Normal Family Size",E674&gt;=3,"Large Family Size")</f>
        <v>Normal Family Size</v>
      </c>
      <c r="S674" cm="1">
        <f t="array" ref="S674">_xlfn.IFS(R674="Small Family Size smoker",1,R674="Small Family Size non-smoker",2,R674="Normal Family Size",3,R674="Large Family Size",4)</f>
        <v>3</v>
      </c>
      <c r="T674" s="1" t="str">
        <f t="shared" si="20"/>
        <v>Above Average</v>
      </c>
      <c r="U674" s="2">
        <f t="shared" si="21"/>
        <v>1</v>
      </c>
      <c r="V674" t="str" cm="1">
        <f t="array" ref="V674">_xlfn.IFS(AND(K674="Small Family Size",U674=1),"SFS_AA",AND(K674="Small Family Size",U674=0),"SFS_BA",AND(K674="Normal Family Size",OR(U674=1,U674=0)),"NFS",AND(K674="Large Family Size",OR(U674=1,U674=0)),"LFS")</f>
        <v>NFS</v>
      </c>
      <c r="W674" cm="1">
        <f t="array" ref="W674">_xlfn.IFS(V674="SFS_BA",1,V674="SFS_AA",2,V674="NFS",3,V674="LFS",4)</f>
        <v>3</v>
      </c>
      <c r="Y674" s="1"/>
    </row>
    <row r="675" spans="1:25" x14ac:dyDescent="0.45">
      <c r="A675">
        <v>508</v>
      </c>
      <c r="B675">
        <v>33</v>
      </c>
      <c r="C675" t="s">
        <v>17</v>
      </c>
      <c r="D675">
        <v>39.799999999999997</v>
      </c>
      <c r="E675">
        <v>1</v>
      </c>
      <c r="F675" t="s">
        <v>24</v>
      </c>
      <c r="G675" t="s">
        <v>21</v>
      </c>
      <c r="H675">
        <v>4795.66</v>
      </c>
      <c r="I675" t="str" cm="1">
        <f t="array" ref="I675">_xlfn.IFS(D675&lt;18.5,"Underweight",AND(D675&gt;=18.5,D675&lt;=24.9),"Normal weight",AND(D675&gt;=25,D675&lt;=29.9),"Overweight",D675&gt;=30,"Obese")</f>
        <v>Obese</v>
      </c>
      <c r="J675" cm="1">
        <f t="array" ref="J675">_xlfn.IFS(I675="Underweight",1,I675="Normal weight",2,I675="Overweight",3,I675="Obese",4)</f>
        <v>4</v>
      </c>
      <c r="K675" t="str" cm="1">
        <f t="array" ref="K675">_xlfn.IFS(E675=0,"Small Family Size",AND(E675&gt;=1,E675&lt;=2),"Normal Family Size",E675&gt;=3,"Large Family Size")</f>
        <v>Normal Family Size</v>
      </c>
      <c r="L675" cm="1">
        <f t="array" ref="L675">_xlfn.IFS(K675="Small Family Size",1,K675="Normal Family Size",2,K675="Large Family Size",3)</f>
        <v>2</v>
      </c>
      <c r="M675" cm="1">
        <f t="array" ref="M675">_xlfn.IFS(G675="southwest",1,G675="northwest",2,G675="southeast",3,G675="northeast",4)</f>
        <v>3</v>
      </c>
      <c r="N675" t="str" cm="1">
        <f t="array" ref="N675">_xlfn.IFS(AND(E676&gt;=0,E676&lt;=2),"Normal Family Size",E676&gt;=3,"Large Family Size")</f>
        <v>Normal Family Size</v>
      </c>
      <c r="P675" t="str" cm="1">
        <f t="array" ref="P675">_xlfn.IFS(AND(E675=0,C675="female"),"Small Family Size Female",AND(E675=0,C675="male"),"Small Family Size Male",AND(E675&gt;=1,E675&lt;=2),"Normal Family Size",E675&gt;=3,"Large Family Size")</f>
        <v>Normal Family Size</v>
      </c>
      <c r="Q675" cm="1">
        <f t="array" ref="Q675">_xlfn.IFS(P675="Small Family Size Female",1,P675="Small Family Size Male",2,P675="Normal Family Size",3,P675="Large Family Size",4)</f>
        <v>3</v>
      </c>
      <c r="R675" t="str" cm="1">
        <f t="array" ref="R675">_xlfn.IFS(AND(E675=0,F675="yes"),"Small Family Size smoker",AND(E675=0,F675="no"),"Small Family Size non-smoker",AND(E675&gt;=1,E675&lt;=2),"Normal Family Size",E675&gt;=3,"Large Family Size")</f>
        <v>Normal Family Size</v>
      </c>
      <c r="S675" cm="1">
        <f t="array" ref="S675">_xlfn.IFS(R675="Small Family Size smoker",1,R675="Small Family Size non-smoker",2,R675="Normal Family Size",3,R675="Large Family Size",4)</f>
        <v>3</v>
      </c>
      <c r="T675" s="1" t="str">
        <f t="shared" si="20"/>
        <v>Below Average</v>
      </c>
      <c r="U675" s="2">
        <f t="shared" si="21"/>
        <v>0</v>
      </c>
      <c r="V675" t="str" cm="1">
        <f t="array" ref="V675">_xlfn.IFS(AND(K675="Small Family Size",U675=1),"SFS_AA",AND(K675="Small Family Size",U675=0),"SFS_BA",AND(K675="Normal Family Size",OR(U675=1,U675=0)),"NFS",AND(K675="Large Family Size",OR(U675=1,U675=0)),"LFS")</f>
        <v>NFS</v>
      </c>
      <c r="W675" cm="1">
        <f t="array" ref="W675">_xlfn.IFS(V675="SFS_BA",1,V675="SFS_AA",2,V675="NFS",3,V675="LFS",4)</f>
        <v>3</v>
      </c>
      <c r="Y675" s="1"/>
    </row>
    <row r="676" spans="1:25" x14ac:dyDescent="0.45">
      <c r="A676">
        <v>507</v>
      </c>
      <c r="B676">
        <v>30</v>
      </c>
      <c r="C676" t="s">
        <v>17</v>
      </c>
      <c r="D676">
        <v>21.9</v>
      </c>
      <c r="E676">
        <v>1</v>
      </c>
      <c r="F676" t="s">
        <v>24</v>
      </c>
      <c r="G676" t="s">
        <v>22</v>
      </c>
      <c r="H676">
        <v>4718.2</v>
      </c>
      <c r="I676" t="str" cm="1">
        <f t="array" ref="I676">_xlfn.IFS(D676&lt;18.5,"Underweight",AND(D676&gt;=18.5,D676&lt;=24.9),"Normal weight",AND(D676&gt;=25,D676&lt;=29.9),"Overweight",D676&gt;=30,"Obese")</f>
        <v>Normal weight</v>
      </c>
      <c r="J676" cm="1">
        <f t="array" ref="J676">_xlfn.IFS(I676="Underweight",1,I676="Normal weight",2,I676="Overweight",3,I676="Obese",4)</f>
        <v>2</v>
      </c>
      <c r="K676" t="str" cm="1">
        <f t="array" ref="K676">_xlfn.IFS(E676=0,"Small Family Size",AND(E676&gt;=1,E676&lt;=2),"Normal Family Size",E676&gt;=3,"Large Family Size")</f>
        <v>Normal Family Size</v>
      </c>
      <c r="L676" cm="1">
        <f t="array" ref="L676">_xlfn.IFS(K676="Small Family Size",1,K676="Normal Family Size",2,K676="Large Family Size",3)</f>
        <v>2</v>
      </c>
      <c r="M676" cm="1">
        <f t="array" ref="M676">_xlfn.IFS(G676="southwest",1,G676="northwest",2,G676="southeast",3,G676="northeast",4)</f>
        <v>4</v>
      </c>
      <c r="N676" t="str" cm="1">
        <f t="array" ref="N676">_xlfn.IFS(AND(E677&gt;=0,E677&lt;=2),"Normal Family Size",E677&gt;=3,"Large Family Size")</f>
        <v>Normal Family Size</v>
      </c>
      <c r="P676" t="str" cm="1">
        <f t="array" ref="P676">_xlfn.IFS(AND(E676=0,C676="female"),"Small Family Size Female",AND(E676=0,C676="male"),"Small Family Size Male",AND(E676&gt;=1,E676&lt;=2),"Normal Family Size",E676&gt;=3,"Large Family Size")</f>
        <v>Normal Family Size</v>
      </c>
      <c r="Q676" cm="1">
        <f t="array" ref="Q676">_xlfn.IFS(P676="Small Family Size Female",1,P676="Small Family Size Male",2,P676="Normal Family Size",3,P676="Large Family Size",4)</f>
        <v>3</v>
      </c>
      <c r="R676" t="str" cm="1">
        <f t="array" ref="R676">_xlfn.IFS(AND(E676=0,F676="yes"),"Small Family Size smoker",AND(E676=0,F676="no"),"Small Family Size non-smoker",AND(E676&gt;=1,E676&lt;=2),"Normal Family Size",E676&gt;=3,"Large Family Size")</f>
        <v>Normal Family Size</v>
      </c>
      <c r="S676" cm="1">
        <f t="array" ref="S676">_xlfn.IFS(R676="Small Family Size smoker",1,R676="Small Family Size non-smoker",2,R676="Normal Family Size",3,R676="Large Family Size",4)</f>
        <v>3</v>
      </c>
      <c r="T676" s="1" t="str">
        <f t="shared" si="20"/>
        <v>Below Average</v>
      </c>
      <c r="U676" s="2">
        <f t="shared" si="21"/>
        <v>0</v>
      </c>
      <c r="V676" t="str" cm="1">
        <f t="array" ref="V676">_xlfn.IFS(AND(K676="Small Family Size",U676=1),"SFS_AA",AND(K676="Small Family Size",U676=0),"SFS_BA",AND(K676="Normal Family Size",OR(U676=1,U676=0)),"NFS",AND(K676="Large Family Size",OR(U676=1,U676=0)),"LFS")</f>
        <v>NFS</v>
      </c>
      <c r="W676" cm="1">
        <f t="array" ref="W676">_xlfn.IFS(V676="SFS_BA",1,V676="SFS_AA",2,V676="NFS",3,V676="LFS",4)</f>
        <v>3</v>
      </c>
      <c r="Y676" s="1"/>
    </row>
    <row r="677" spans="1:25" x14ac:dyDescent="0.45">
      <c r="A677">
        <v>505</v>
      </c>
      <c r="B677">
        <v>27</v>
      </c>
      <c r="C677" t="s">
        <v>17</v>
      </c>
      <c r="D677">
        <v>31.3</v>
      </c>
      <c r="E677">
        <v>1</v>
      </c>
      <c r="F677" t="s">
        <v>24</v>
      </c>
      <c r="G677" t="s">
        <v>20</v>
      </c>
      <c r="H677">
        <v>3956.07</v>
      </c>
      <c r="I677" t="str" cm="1">
        <f t="array" ref="I677">_xlfn.IFS(D677&lt;18.5,"Underweight",AND(D677&gt;=18.5,D677&lt;=24.9),"Normal weight",AND(D677&gt;=25,D677&lt;=29.9),"Overweight",D677&gt;=30,"Obese")</f>
        <v>Obese</v>
      </c>
      <c r="J677" cm="1">
        <f t="array" ref="J677">_xlfn.IFS(I677="Underweight",1,I677="Normal weight",2,I677="Overweight",3,I677="Obese",4)</f>
        <v>4</v>
      </c>
      <c r="K677" t="str" cm="1">
        <f t="array" ref="K677">_xlfn.IFS(E677=0,"Small Family Size",AND(E677&gt;=1,E677&lt;=2),"Normal Family Size",E677&gt;=3,"Large Family Size")</f>
        <v>Normal Family Size</v>
      </c>
      <c r="L677" cm="1">
        <f t="array" ref="L677">_xlfn.IFS(K677="Small Family Size",1,K677="Normal Family Size",2,K677="Large Family Size",3)</f>
        <v>2</v>
      </c>
      <c r="M677" cm="1">
        <f t="array" ref="M677">_xlfn.IFS(G677="southwest",1,G677="northwest",2,G677="southeast",3,G677="northeast",4)</f>
        <v>2</v>
      </c>
      <c r="N677" t="str" cm="1">
        <f t="array" ref="N677">_xlfn.IFS(AND(E678&gt;=0,E678&lt;=2),"Normal Family Size",E678&gt;=3,"Large Family Size")</f>
        <v>Normal Family Size</v>
      </c>
      <c r="P677" t="str" cm="1">
        <f t="array" ref="P677">_xlfn.IFS(AND(E677=0,C677="female"),"Small Family Size Female",AND(E677=0,C677="male"),"Small Family Size Male",AND(E677&gt;=1,E677&lt;=2),"Normal Family Size",E677&gt;=3,"Large Family Size")</f>
        <v>Normal Family Size</v>
      </c>
      <c r="Q677" cm="1">
        <f t="array" ref="Q677">_xlfn.IFS(P677="Small Family Size Female",1,P677="Small Family Size Male",2,P677="Normal Family Size",3,P677="Large Family Size",4)</f>
        <v>3</v>
      </c>
      <c r="R677" t="str" cm="1">
        <f t="array" ref="R677">_xlfn.IFS(AND(E677=0,F677="yes"),"Small Family Size smoker",AND(E677=0,F677="no"),"Small Family Size non-smoker",AND(E677&gt;=1,E677&lt;=2),"Normal Family Size",E677&gt;=3,"Large Family Size")</f>
        <v>Normal Family Size</v>
      </c>
      <c r="S677" cm="1">
        <f t="array" ref="S677">_xlfn.IFS(R677="Small Family Size smoker",1,R677="Small Family Size non-smoker",2,R677="Normal Family Size",3,R677="Large Family Size",4)</f>
        <v>3</v>
      </c>
      <c r="T677" s="1" t="str">
        <f t="shared" si="20"/>
        <v>Below Average</v>
      </c>
      <c r="U677" s="2">
        <f t="shared" si="21"/>
        <v>0</v>
      </c>
      <c r="V677" t="str" cm="1">
        <f t="array" ref="V677">_xlfn.IFS(AND(K677="Small Family Size",U677=1),"SFS_AA",AND(K677="Small Family Size",U677=0),"SFS_BA",AND(K677="Normal Family Size",OR(U677=1,U677=0)),"NFS",AND(K677="Large Family Size",OR(U677=1,U677=0)),"LFS")</f>
        <v>NFS</v>
      </c>
      <c r="W677" cm="1">
        <f t="array" ref="W677">_xlfn.IFS(V677="SFS_BA",1,V677="SFS_AA",2,V677="NFS",3,V677="LFS",4)</f>
        <v>3</v>
      </c>
      <c r="Y677" s="1"/>
    </row>
    <row r="678" spans="1:25" x14ac:dyDescent="0.45">
      <c r="A678">
        <v>504</v>
      </c>
      <c r="B678">
        <v>52</v>
      </c>
      <c r="C678" t="s">
        <v>17</v>
      </c>
      <c r="D678">
        <v>33.299999999999997</v>
      </c>
      <c r="E678">
        <v>2</v>
      </c>
      <c r="F678" t="s">
        <v>24</v>
      </c>
      <c r="G678" t="s">
        <v>19</v>
      </c>
      <c r="H678">
        <v>10806.84</v>
      </c>
      <c r="I678" t="str" cm="1">
        <f t="array" ref="I678">_xlfn.IFS(D678&lt;18.5,"Underweight",AND(D678&gt;=18.5,D678&lt;=24.9),"Normal weight",AND(D678&gt;=25,D678&lt;=29.9),"Overweight",D678&gt;=30,"Obese")</f>
        <v>Obese</v>
      </c>
      <c r="J678" cm="1">
        <f t="array" ref="J678">_xlfn.IFS(I678="Underweight",1,I678="Normal weight",2,I678="Overweight",3,I678="Obese",4)</f>
        <v>4</v>
      </c>
      <c r="K678" t="str" cm="1">
        <f t="array" ref="K678">_xlfn.IFS(E678=0,"Small Family Size",AND(E678&gt;=1,E678&lt;=2),"Normal Family Size",E678&gt;=3,"Large Family Size")</f>
        <v>Normal Family Size</v>
      </c>
      <c r="L678" cm="1">
        <f t="array" ref="L678">_xlfn.IFS(K678="Small Family Size",1,K678="Normal Family Size",2,K678="Large Family Size",3)</f>
        <v>2</v>
      </c>
      <c r="M678" cm="1">
        <f t="array" ref="M678">_xlfn.IFS(G678="southwest",1,G678="northwest",2,G678="southeast",3,G678="northeast",4)</f>
        <v>1</v>
      </c>
      <c r="N678" t="str" cm="1">
        <f t="array" ref="N678">_xlfn.IFS(AND(E679&gt;=0,E679&lt;=2),"Normal Family Size",E679&gt;=3,"Large Family Size")</f>
        <v>Normal Family Size</v>
      </c>
      <c r="P678" t="str" cm="1">
        <f t="array" ref="P678">_xlfn.IFS(AND(E678=0,C678="female"),"Small Family Size Female",AND(E678=0,C678="male"),"Small Family Size Male",AND(E678&gt;=1,E678&lt;=2),"Normal Family Size",E678&gt;=3,"Large Family Size")</f>
        <v>Normal Family Size</v>
      </c>
      <c r="Q678" cm="1">
        <f t="array" ref="Q678">_xlfn.IFS(P678="Small Family Size Female",1,P678="Small Family Size Male",2,P678="Normal Family Size",3,P678="Large Family Size",4)</f>
        <v>3</v>
      </c>
      <c r="R678" t="str" cm="1">
        <f t="array" ref="R678">_xlfn.IFS(AND(E678=0,F678="yes"),"Small Family Size smoker",AND(E678=0,F678="no"),"Small Family Size non-smoker",AND(E678&gt;=1,E678&lt;=2),"Normal Family Size",E678&gt;=3,"Large Family Size")</f>
        <v>Normal Family Size</v>
      </c>
      <c r="S678" cm="1">
        <f t="array" ref="S678">_xlfn.IFS(R678="Small Family Size smoker",1,R678="Small Family Size non-smoker",2,R678="Normal Family Size",3,R678="Large Family Size",4)</f>
        <v>3</v>
      </c>
      <c r="T678" s="1" t="str">
        <f t="shared" si="20"/>
        <v>Above Average</v>
      </c>
      <c r="U678" s="2">
        <f t="shared" si="21"/>
        <v>1</v>
      </c>
      <c r="V678" t="str" cm="1">
        <f t="array" ref="V678">_xlfn.IFS(AND(K678="Small Family Size",U678=1),"SFS_AA",AND(K678="Small Family Size",U678=0),"SFS_BA",AND(K678="Normal Family Size",OR(U678=1,U678=0)),"NFS",AND(K678="Large Family Size",OR(U678=1,U678=0)),"LFS")</f>
        <v>NFS</v>
      </c>
      <c r="W678" cm="1">
        <f t="array" ref="W678">_xlfn.IFS(V678="SFS_BA",1,V678="SFS_AA",2,V678="NFS",3,V678="LFS",4)</f>
        <v>3</v>
      </c>
      <c r="Y678" s="1"/>
    </row>
    <row r="679" spans="1:25" x14ac:dyDescent="0.45">
      <c r="A679">
        <v>503</v>
      </c>
      <c r="B679">
        <v>31</v>
      </c>
      <c r="C679" t="s">
        <v>17</v>
      </c>
      <c r="D679">
        <v>25.8</v>
      </c>
      <c r="E679">
        <v>2</v>
      </c>
      <c r="F679" t="s">
        <v>24</v>
      </c>
      <c r="G679" t="s">
        <v>19</v>
      </c>
      <c r="H679">
        <v>4934.71</v>
      </c>
      <c r="I679" t="str" cm="1">
        <f t="array" ref="I679">_xlfn.IFS(D679&lt;18.5,"Underweight",AND(D679&gt;=18.5,D679&lt;=24.9),"Normal weight",AND(D679&gt;=25,D679&lt;=29.9),"Overweight",D679&gt;=30,"Obese")</f>
        <v>Overweight</v>
      </c>
      <c r="J679" cm="1">
        <f t="array" ref="J679">_xlfn.IFS(I679="Underweight",1,I679="Normal weight",2,I679="Overweight",3,I679="Obese",4)</f>
        <v>3</v>
      </c>
      <c r="K679" t="str" cm="1">
        <f t="array" ref="K679">_xlfn.IFS(E679=0,"Small Family Size",AND(E679&gt;=1,E679&lt;=2),"Normal Family Size",E679&gt;=3,"Large Family Size")</f>
        <v>Normal Family Size</v>
      </c>
      <c r="L679" cm="1">
        <f t="array" ref="L679">_xlfn.IFS(K679="Small Family Size",1,K679="Normal Family Size",2,K679="Large Family Size",3)</f>
        <v>2</v>
      </c>
      <c r="M679" cm="1">
        <f t="array" ref="M679">_xlfn.IFS(G679="southwest",1,G679="northwest",2,G679="southeast",3,G679="northeast",4)</f>
        <v>1</v>
      </c>
      <c r="N679" t="str" cm="1">
        <f t="array" ref="N679">_xlfn.IFS(AND(E680&gt;=0,E680&lt;=2),"Normal Family Size",E680&gt;=3,"Large Family Size")</f>
        <v>Normal Family Size</v>
      </c>
      <c r="P679" t="str" cm="1">
        <f t="array" ref="P679">_xlfn.IFS(AND(E679=0,C679="female"),"Small Family Size Female",AND(E679=0,C679="male"),"Small Family Size Male",AND(E679&gt;=1,E679&lt;=2),"Normal Family Size",E679&gt;=3,"Large Family Size")</f>
        <v>Normal Family Size</v>
      </c>
      <c r="Q679" cm="1">
        <f t="array" ref="Q679">_xlfn.IFS(P679="Small Family Size Female",1,P679="Small Family Size Male",2,P679="Normal Family Size",3,P679="Large Family Size",4)</f>
        <v>3</v>
      </c>
      <c r="R679" t="str" cm="1">
        <f t="array" ref="R679">_xlfn.IFS(AND(E679=0,F679="yes"),"Small Family Size smoker",AND(E679=0,F679="no"),"Small Family Size non-smoker",AND(E679&gt;=1,E679&lt;=2),"Normal Family Size",E679&gt;=3,"Large Family Size")</f>
        <v>Normal Family Size</v>
      </c>
      <c r="S679" cm="1">
        <f t="array" ref="S679">_xlfn.IFS(R679="Small Family Size smoker",1,R679="Small Family Size non-smoker",2,R679="Normal Family Size",3,R679="Large Family Size",4)</f>
        <v>3</v>
      </c>
      <c r="T679" s="1" t="str">
        <f t="shared" si="20"/>
        <v>Below Average</v>
      </c>
      <c r="U679" s="2">
        <f t="shared" si="21"/>
        <v>0</v>
      </c>
      <c r="V679" t="str" cm="1">
        <f t="array" ref="V679">_xlfn.IFS(AND(K679="Small Family Size",U679=1),"SFS_AA",AND(K679="Small Family Size",U679=0),"SFS_BA",AND(K679="Normal Family Size",OR(U679=1,U679=0)),"NFS",AND(K679="Large Family Size",OR(U679=1,U679=0)),"LFS")</f>
        <v>NFS</v>
      </c>
      <c r="W679" cm="1">
        <f t="array" ref="W679">_xlfn.IFS(V679="SFS_BA",1,V679="SFS_AA",2,V679="NFS",3,V679="LFS",4)</f>
        <v>3</v>
      </c>
      <c r="Y679" s="1"/>
    </row>
    <row r="680" spans="1:25" x14ac:dyDescent="0.45">
      <c r="A680">
        <v>500</v>
      </c>
      <c r="B680">
        <v>58</v>
      </c>
      <c r="C680" t="s">
        <v>17</v>
      </c>
      <c r="D680">
        <v>32.4</v>
      </c>
      <c r="E680">
        <v>1</v>
      </c>
      <c r="F680" t="s">
        <v>24</v>
      </c>
      <c r="G680" t="s">
        <v>22</v>
      </c>
      <c r="H680">
        <v>13019.16</v>
      </c>
      <c r="I680" t="str" cm="1">
        <f t="array" ref="I680">_xlfn.IFS(D680&lt;18.5,"Underweight",AND(D680&gt;=18.5,D680&lt;=24.9),"Normal weight",AND(D680&gt;=25,D680&lt;=29.9),"Overweight",D680&gt;=30,"Obese")</f>
        <v>Obese</v>
      </c>
      <c r="J680" cm="1">
        <f t="array" ref="J680">_xlfn.IFS(I680="Underweight",1,I680="Normal weight",2,I680="Overweight",3,I680="Obese",4)</f>
        <v>4</v>
      </c>
      <c r="K680" t="str" cm="1">
        <f t="array" ref="K680">_xlfn.IFS(E680=0,"Small Family Size",AND(E680&gt;=1,E680&lt;=2),"Normal Family Size",E680&gt;=3,"Large Family Size")</f>
        <v>Normal Family Size</v>
      </c>
      <c r="L680" cm="1">
        <f t="array" ref="L680">_xlfn.IFS(K680="Small Family Size",1,K680="Normal Family Size",2,K680="Large Family Size",3)</f>
        <v>2</v>
      </c>
      <c r="M680" cm="1">
        <f t="array" ref="M680">_xlfn.IFS(G680="southwest",1,G680="northwest",2,G680="southeast",3,G680="northeast",4)</f>
        <v>4</v>
      </c>
      <c r="N680" t="str" cm="1">
        <f t="array" ref="N680">_xlfn.IFS(AND(E681&gt;=0,E681&lt;=2),"Normal Family Size",E681&gt;=3,"Large Family Size")</f>
        <v>Normal Family Size</v>
      </c>
      <c r="P680" t="str" cm="1">
        <f t="array" ref="P680">_xlfn.IFS(AND(E680=0,C680="female"),"Small Family Size Female",AND(E680=0,C680="male"),"Small Family Size Male",AND(E680&gt;=1,E680&lt;=2),"Normal Family Size",E680&gt;=3,"Large Family Size")</f>
        <v>Normal Family Size</v>
      </c>
      <c r="Q680" cm="1">
        <f t="array" ref="Q680">_xlfn.IFS(P680="Small Family Size Female",1,P680="Small Family Size Male",2,P680="Normal Family Size",3,P680="Large Family Size",4)</f>
        <v>3</v>
      </c>
      <c r="R680" t="str" cm="1">
        <f t="array" ref="R680">_xlfn.IFS(AND(E680=0,F680="yes"),"Small Family Size smoker",AND(E680=0,F680="no"),"Small Family Size non-smoker",AND(E680&gt;=1,E680&lt;=2),"Normal Family Size",E680&gt;=3,"Large Family Size")</f>
        <v>Normal Family Size</v>
      </c>
      <c r="S680" cm="1">
        <f t="array" ref="S680">_xlfn.IFS(R680="Small Family Size smoker",1,R680="Small Family Size non-smoker",2,R680="Normal Family Size",3,R680="Large Family Size",4)</f>
        <v>3</v>
      </c>
      <c r="T680" s="1" t="str">
        <f t="shared" si="20"/>
        <v>Above Average</v>
      </c>
      <c r="U680" s="2">
        <f t="shared" si="21"/>
        <v>1</v>
      </c>
      <c r="V680" t="str" cm="1">
        <f t="array" ref="V680">_xlfn.IFS(AND(K680="Small Family Size",U680=1),"SFS_AA",AND(K680="Small Family Size",U680=0),"SFS_BA",AND(K680="Normal Family Size",OR(U680=1,U680=0)),"NFS",AND(K680="Large Family Size",OR(U680=1,U680=0)),"LFS")</f>
        <v>NFS</v>
      </c>
      <c r="W680" cm="1">
        <f t="array" ref="W680">_xlfn.IFS(V680="SFS_BA",1,V680="SFS_AA",2,V680="NFS",3,V680="LFS",4)</f>
        <v>3</v>
      </c>
      <c r="Y680" s="1"/>
    </row>
    <row r="681" spans="1:25" x14ac:dyDescent="0.45">
      <c r="A681">
        <v>499</v>
      </c>
      <c r="B681">
        <v>41</v>
      </c>
      <c r="C681" t="s">
        <v>17</v>
      </c>
      <c r="D681">
        <v>21.8</v>
      </c>
      <c r="E681">
        <v>1</v>
      </c>
      <c r="F681" t="s">
        <v>24</v>
      </c>
      <c r="G681" t="s">
        <v>22</v>
      </c>
      <c r="H681">
        <v>13725.47</v>
      </c>
      <c r="I681" t="str" cm="1">
        <f t="array" ref="I681">_xlfn.IFS(D681&lt;18.5,"Underweight",AND(D681&gt;=18.5,D681&lt;=24.9),"Normal weight",AND(D681&gt;=25,D681&lt;=29.9),"Overweight",D681&gt;=30,"Obese")</f>
        <v>Normal weight</v>
      </c>
      <c r="J681" cm="1">
        <f t="array" ref="J681">_xlfn.IFS(I681="Underweight",1,I681="Normal weight",2,I681="Overweight",3,I681="Obese",4)</f>
        <v>2</v>
      </c>
      <c r="K681" t="str" cm="1">
        <f t="array" ref="K681">_xlfn.IFS(E681=0,"Small Family Size",AND(E681&gt;=1,E681&lt;=2),"Normal Family Size",E681&gt;=3,"Large Family Size")</f>
        <v>Normal Family Size</v>
      </c>
      <c r="L681" cm="1">
        <f t="array" ref="L681">_xlfn.IFS(K681="Small Family Size",1,K681="Normal Family Size",2,K681="Large Family Size",3)</f>
        <v>2</v>
      </c>
      <c r="M681" cm="1">
        <f t="array" ref="M681">_xlfn.IFS(G681="southwest",1,G681="northwest",2,G681="southeast",3,G681="northeast",4)</f>
        <v>4</v>
      </c>
      <c r="N681" t="str" cm="1">
        <f t="array" ref="N681">_xlfn.IFS(AND(E682&gt;=0,E682&lt;=2),"Normal Family Size",E682&gt;=3,"Large Family Size")</f>
        <v>Normal Family Size</v>
      </c>
      <c r="P681" t="str" cm="1">
        <f t="array" ref="P681">_xlfn.IFS(AND(E681=0,C681="female"),"Small Family Size Female",AND(E681=0,C681="male"),"Small Family Size Male",AND(E681&gt;=1,E681&lt;=2),"Normal Family Size",E681&gt;=3,"Large Family Size")</f>
        <v>Normal Family Size</v>
      </c>
      <c r="Q681" cm="1">
        <f t="array" ref="Q681">_xlfn.IFS(P681="Small Family Size Female",1,P681="Small Family Size Male",2,P681="Normal Family Size",3,P681="Large Family Size",4)</f>
        <v>3</v>
      </c>
      <c r="R681" t="str" cm="1">
        <f t="array" ref="R681">_xlfn.IFS(AND(E681=0,F681="yes"),"Small Family Size smoker",AND(E681=0,F681="no"),"Small Family Size non-smoker",AND(E681&gt;=1,E681&lt;=2),"Normal Family Size",E681&gt;=3,"Large Family Size")</f>
        <v>Normal Family Size</v>
      </c>
      <c r="S681" cm="1">
        <f t="array" ref="S681">_xlfn.IFS(R681="Small Family Size smoker",1,R681="Small Family Size non-smoker",2,R681="Normal Family Size",3,R681="Large Family Size",4)</f>
        <v>3</v>
      </c>
      <c r="T681" s="1" t="str">
        <f t="shared" si="20"/>
        <v>Above Average</v>
      </c>
      <c r="U681" s="2">
        <f t="shared" si="21"/>
        <v>1</v>
      </c>
      <c r="V681" t="str" cm="1">
        <f t="array" ref="V681">_xlfn.IFS(AND(K681="Small Family Size",U681=1),"SFS_AA",AND(K681="Small Family Size",U681=0),"SFS_BA",AND(K681="Normal Family Size",OR(U681=1,U681=0)),"NFS",AND(K681="Large Family Size",OR(U681=1,U681=0)),"LFS")</f>
        <v>NFS</v>
      </c>
      <c r="W681" cm="1">
        <f t="array" ref="W681">_xlfn.IFS(V681="SFS_BA",1,V681="SFS_AA",2,V681="NFS",3,V681="LFS",4)</f>
        <v>3</v>
      </c>
      <c r="Y681" s="1"/>
    </row>
    <row r="682" spans="1:25" x14ac:dyDescent="0.45">
      <c r="A682">
        <v>498</v>
      </c>
      <c r="B682">
        <v>31</v>
      </c>
      <c r="C682" t="s">
        <v>17</v>
      </c>
      <c r="D682">
        <v>32.799999999999997</v>
      </c>
      <c r="E682">
        <v>2</v>
      </c>
      <c r="F682" t="s">
        <v>24</v>
      </c>
      <c r="G682" t="s">
        <v>20</v>
      </c>
      <c r="H682">
        <v>5327.4</v>
      </c>
      <c r="I682" t="str" cm="1">
        <f t="array" ref="I682">_xlfn.IFS(D682&lt;18.5,"Underweight",AND(D682&gt;=18.5,D682&lt;=24.9),"Normal weight",AND(D682&gt;=25,D682&lt;=29.9),"Overweight",D682&gt;=30,"Obese")</f>
        <v>Obese</v>
      </c>
      <c r="J682" cm="1">
        <f t="array" ref="J682">_xlfn.IFS(I682="Underweight",1,I682="Normal weight",2,I682="Overweight",3,I682="Obese",4)</f>
        <v>4</v>
      </c>
      <c r="K682" t="str" cm="1">
        <f t="array" ref="K682">_xlfn.IFS(E682=0,"Small Family Size",AND(E682&gt;=1,E682&lt;=2),"Normal Family Size",E682&gt;=3,"Large Family Size")</f>
        <v>Normal Family Size</v>
      </c>
      <c r="L682" cm="1">
        <f t="array" ref="L682">_xlfn.IFS(K682="Small Family Size",1,K682="Normal Family Size",2,K682="Large Family Size",3)</f>
        <v>2</v>
      </c>
      <c r="M682" cm="1">
        <f t="array" ref="M682">_xlfn.IFS(G682="southwest",1,G682="northwest",2,G682="southeast",3,G682="northeast",4)</f>
        <v>2</v>
      </c>
      <c r="N682" t="str" cm="1">
        <f t="array" ref="N682">_xlfn.IFS(AND(E683&gt;=0,E683&lt;=2),"Normal Family Size",E683&gt;=3,"Large Family Size")</f>
        <v>Normal Family Size</v>
      </c>
      <c r="P682" t="str" cm="1">
        <f t="array" ref="P682">_xlfn.IFS(AND(E682=0,C682="female"),"Small Family Size Female",AND(E682=0,C682="male"),"Small Family Size Male",AND(E682&gt;=1,E682&lt;=2),"Normal Family Size",E682&gt;=3,"Large Family Size")</f>
        <v>Normal Family Size</v>
      </c>
      <c r="Q682" cm="1">
        <f t="array" ref="Q682">_xlfn.IFS(P682="Small Family Size Female",1,P682="Small Family Size Male",2,P682="Normal Family Size",3,P682="Large Family Size",4)</f>
        <v>3</v>
      </c>
      <c r="R682" t="str" cm="1">
        <f t="array" ref="R682">_xlfn.IFS(AND(E682=0,F682="yes"),"Small Family Size smoker",AND(E682=0,F682="no"),"Small Family Size non-smoker",AND(E682&gt;=1,E682&lt;=2),"Normal Family Size",E682&gt;=3,"Large Family Size")</f>
        <v>Normal Family Size</v>
      </c>
      <c r="S682" cm="1">
        <f t="array" ref="S682">_xlfn.IFS(R682="Small Family Size smoker",1,R682="Small Family Size non-smoker",2,R682="Normal Family Size",3,R682="Large Family Size",4)</f>
        <v>3</v>
      </c>
      <c r="T682" s="1" t="str">
        <f t="shared" si="20"/>
        <v>Below Average</v>
      </c>
      <c r="U682" s="2">
        <f t="shared" si="21"/>
        <v>0</v>
      </c>
      <c r="V682" t="str" cm="1">
        <f t="array" ref="V682">_xlfn.IFS(AND(K682="Small Family Size",U682=1),"SFS_AA",AND(K682="Small Family Size",U682=0),"SFS_BA",AND(K682="Normal Family Size",OR(U682=1,U682=0)),"NFS",AND(K682="Large Family Size",OR(U682=1,U682=0)),"LFS")</f>
        <v>NFS</v>
      </c>
      <c r="W682" cm="1">
        <f t="array" ref="W682">_xlfn.IFS(V682="SFS_BA",1,V682="SFS_AA",2,V682="NFS",3,V682="LFS",4)</f>
        <v>3</v>
      </c>
      <c r="Y682" s="1"/>
    </row>
    <row r="683" spans="1:25" x14ac:dyDescent="0.45">
      <c r="A683">
        <v>495</v>
      </c>
      <c r="B683">
        <v>48</v>
      </c>
      <c r="C683" t="s">
        <v>17</v>
      </c>
      <c r="D683">
        <v>27.4</v>
      </c>
      <c r="E683">
        <v>1</v>
      </c>
      <c r="F683" t="s">
        <v>24</v>
      </c>
      <c r="G683" t="s">
        <v>22</v>
      </c>
      <c r="H683">
        <v>9447.3799999999992</v>
      </c>
      <c r="I683" t="str" cm="1">
        <f t="array" ref="I683">_xlfn.IFS(D683&lt;18.5,"Underweight",AND(D683&gt;=18.5,D683&lt;=24.9),"Normal weight",AND(D683&gt;=25,D683&lt;=29.9),"Overweight",D683&gt;=30,"Obese")</f>
        <v>Overweight</v>
      </c>
      <c r="J683" cm="1">
        <f t="array" ref="J683">_xlfn.IFS(I683="Underweight",1,I683="Normal weight",2,I683="Overweight",3,I683="Obese",4)</f>
        <v>3</v>
      </c>
      <c r="K683" t="str" cm="1">
        <f t="array" ref="K683">_xlfn.IFS(E683=0,"Small Family Size",AND(E683&gt;=1,E683&lt;=2),"Normal Family Size",E683&gt;=3,"Large Family Size")</f>
        <v>Normal Family Size</v>
      </c>
      <c r="L683" cm="1">
        <f t="array" ref="L683">_xlfn.IFS(K683="Small Family Size",1,K683="Normal Family Size",2,K683="Large Family Size",3)</f>
        <v>2</v>
      </c>
      <c r="M683" cm="1">
        <f t="array" ref="M683">_xlfn.IFS(G683="southwest",1,G683="northwest",2,G683="southeast",3,G683="northeast",4)</f>
        <v>4</v>
      </c>
      <c r="N683" t="str" cm="1">
        <f t="array" ref="N683">_xlfn.IFS(AND(E684&gt;=0,E684&lt;=2),"Normal Family Size",E684&gt;=3,"Large Family Size")</f>
        <v>Normal Family Size</v>
      </c>
      <c r="P683" t="str" cm="1">
        <f t="array" ref="P683">_xlfn.IFS(AND(E683=0,C683="female"),"Small Family Size Female",AND(E683=0,C683="male"),"Small Family Size Male",AND(E683&gt;=1,E683&lt;=2),"Normal Family Size",E683&gt;=3,"Large Family Size")</f>
        <v>Normal Family Size</v>
      </c>
      <c r="Q683" cm="1">
        <f t="array" ref="Q683">_xlfn.IFS(P683="Small Family Size Female",1,P683="Small Family Size Male",2,P683="Normal Family Size",3,P683="Large Family Size",4)</f>
        <v>3</v>
      </c>
      <c r="R683" t="str" cm="1">
        <f t="array" ref="R683">_xlfn.IFS(AND(E683=0,F683="yes"),"Small Family Size smoker",AND(E683=0,F683="no"),"Small Family Size non-smoker",AND(E683&gt;=1,E683&lt;=2),"Normal Family Size",E683&gt;=3,"Large Family Size")</f>
        <v>Normal Family Size</v>
      </c>
      <c r="S683" cm="1">
        <f t="array" ref="S683">_xlfn.IFS(R683="Small Family Size smoker",1,R683="Small Family Size non-smoker",2,R683="Normal Family Size",3,R683="Large Family Size",4)</f>
        <v>3</v>
      </c>
      <c r="T683" s="1" t="str">
        <f t="shared" si="20"/>
        <v>Above Average</v>
      </c>
      <c r="U683" s="2">
        <f t="shared" si="21"/>
        <v>1</v>
      </c>
      <c r="V683" t="str" cm="1">
        <f t="array" ref="V683">_xlfn.IFS(AND(K683="Small Family Size",U683=1),"SFS_AA",AND(K683="Small Family Size",U683=0),"SFS_BA",AND(K683="Normal Family Size",OR(U683=1,U683=0)),"NFS",AND(K683="Large Family Size",OR(U683=1,U683=0)),"LFS")</f>
        <v>NFS</v>
      </c>
      <c r="W683" cm="1">
        <f t="array" ref="W683">_xlfn.IFS(V683="SFS_BA",1,V683="SFS_AA",2,V683="NFS",3,V683="LFS",4)</f>
        <v>3</v>
      </c>
      <c r="Y683" s="1"/>
    </row>
    <row r="684" spans="1:25" x14ac:dyDescent="0.45">
      <c r="A684">
        <v>492</v>
      </c>
      <c r="B684">
        <v>42</v>
      </c>
      <c r="C684" t="s">
        <v>17</v>
      </c>
      <c r="D684">
        <v>41.3</v>
      </c>
      <c r="E684">
        <v>1</v>
      </c>
      <c r="F684" t="s">
        <v>24</v>
      </c>
      <c r="G684" t="s">
        <v>22</v>
      </c>
      <c r="H684">
        <v>7650.77</v>
      </c>
      <c r="I684" t="str" cm="1">
        <f t="array" ref="I684">_xlfn.IFS(D684&lt;18.5,"Underweight",AND(D684&gt;=18.5,D684&lt;=24.9),"Normal weight",AND(D684&gt;=25,D684&lt;=29.9),"Overweight",D684&gt;=30,"Obese")</f>
        <v>Obese</v>
      </c>
      <c r="J684" cm="1">
        <f t="array" ref="J684">_xlfn.IFS(I684="Underweight",1,I684="Normal weight",2,I684="Overweight",3,I684="Obese",4)</f>
        <v>4</v>
      </c>
      <c r="K684" t="str" cm="1">
        <f t="array" ref="K684">_xlfn.IFS(E684=0,"Small Family Size",AND(E684&gt;=1,E684&lt;=2),"Normal Family Size",E684&gt;=3,"Large Family Size")</f>
        <v>Normal Family Size</v>
      </c>
      <c r="L684" cm="1">
        <f t="array" ref="L684">_xlfn.IFS(K684="Small Family Size",1,K684="Normal Family Size",2,K684="Large Family Size",3)</f>
        <v>2</v>
      </c>
      <c r="M684" cm="1">
        <f t="array" ref="M684">_xlfn.IFS(G684="southwest",1,G684="northwest",2,G684="southeast",3,G684="northeast",4)</f>
        <v>4</v>
      </c>
      <c r="N684" t="str" cm="1">
        <f t="array" ref="N684">_xlfn.IFS(AND(E685&gt;=0,E685&lt;=2),"Normal Family Size",E685&gt;=3,"Large Family Size")</f>
        <v>Normal Family Size</v>
      </c>
      <c r="P684" t="str" cm="1">
        <f t="array" ref="P684">_xlfn.IFS(AND(E684=0,C684="female"),"Small Family Size Female",AND(E684=0,C684="male"),"Small Family Size Male",AND(E684&gt;=1,E684&lt;=2),"Normal Family Size",E684&gt;=3,"Large Family Size")</f>
        <v>Normal Family Size</v>
      </c>
      <c r="Q684" cm="1">
        <f t="array" ref="Q684">_xlfn.IFS(P684="Small Family Size Female",1,P684="Small Family Size Male",2,P684="Normal Family Size",3,P684="Large Family Size",4)</f>
        <v>3</v>
      </c>
      <c r="R684" t="str" cm="1">
        <f t="array" ref="R684">_xlfn.IFS(AND(E684=0,F684="yes"),"Small Family Size smoker",AND(E684=0,F684="no"),"Small Family Size non-smoker",AND(E684&gt;=1,E684&lt;=2),"Normal Family Size",E684&gt;=3,"Large Family Size")</f>
        <v>Normal Family Size</v>
      </c>
      <c r="S684" cm="1">
        <f t="array" ref="S684">_xlfn.IFS(R684="Small Family Size smoker",1,R684="Small Family Size non-smoker",2,R684="Normal Family Size",3,R684="Large Family Size",4)</f>
        <v>3</v>
      </c>
      <c r="T684" s="1" t="str">
        <f t="shared" si="20"/>
        <v>Above Average</v>
      </c>
      <c r="U684" s="2">
        <f t="shared" si="21"/>
        <v>1</v>
      </c>
      <c r="V684" t="str" cm="1">
        <f t="array" ref="V684">_xlfn.IFS(AND(K684="Small Family Size",U684=1),"SFS_AA",AND(K684="Small Family Size",U684=0),"SFS_BA",AND(K684="Normal Family Size",OR(U684=1,U684=0)),"NFS",AND(K684="Large Family Size",OR(U684=1,U684=0)),"LFS")</f>
        <v>NFS</v>
      </c>
      <c r="W684" cm="1">
        <f t="array" ref="W684">_xlfn.IFS(V684="SFS_BA",1,V684="SFS_AA",2,V684="NFS",3,V684="LFS",4)</f>
        <v>3</v>
      </c>
      <c r="Y684" s="1"/>
    </row>
    <row r="685" spans="1:25" x14ac:dyDescent="0.45">
      <c r="A685">
        <v>490</v>
      </c>
      <c r="B685">
        <v>40</v>
      </c>
      <c r="C685" t="s">
        <v>17</v>
      </c>
      <c r="D685">
        <v>27.4</v>
      </c>
      <c r="E685">
        <v>1</v>
      </c>
      <c r="F685" t="s">
        <v>24</v>
      </c>
      <c r="G685" t="s">
        <v>19</v>
      </c>
      <c r="H685">
        <v>6496.89</v>
      </c>
      <c r="I685" t="str" cm="1">
        <f t="array" ref="I685">_xlfn.IFS(D685&lt;18.5,"Underweight",AND(D685&gt;=18.5,D685&lt;=24.9),"Normal weight",AND(D685&gt;=25,D685&lt;=29.9),"Overweight",D685&gt;=30,"Obese")</f>
        <v>Overweight</v>
      </c>
      <c r="J685" cm="1">
        <f t="array" ref="J685">_xlfn.IFS(I685="Underweight",1,I685="Normal weight",2,I685="Overweight",3,I685="Obese",4)</f>
        <v>3</v>
      </c>
      <c r="K685" t="str" cm="1">
        <f t="array" ref="K685">_xlfn.IFS(E685=0,"Small Family Size",AND(E685&gt;=1,E685&lt;=2),"Normal Family Size",E685&gt;=3,"Large Family Size")</f>
        <v>Normal Family Size</v>
      </c>
      <c r="L685" cm="1">
        <f t="array" ref="L685">_xlfn.IFS(K685="Small Family Size",1,K685="Normal Family Size",2,K685="Large Family Size",3)</f>
        <v>2</v>
      </c>
      <c r="M685" cm="1">
        <f t="array" ref="M685">_xlfn.IFS(G685="southwest",1,G685="northwest",2,G685="southeast",3,G685="northeast",4)</f>
        <v>1</v>
      </c>
      <c r="N685" t="str" cm="1">
        <f t="array" ref="N685">_xlfn.IFS(AND(E686&gt;=0,E686&lt;=2),"Normal Family Size",E686&gt;=3,"Large Family Size")</f>
        <v>Normal Family Size</v>
      </c>
      <c r="P685" t="str" cm="1">
        <f t="array" ref="P685">_xlfn.IFS(AND(E685=0,C685="female"),"Small Family Size Female",AND(E685=0,C685="male"),"Small Family Size Male",AND(E685&gt;=1,E685&lt;=2),"Normal Family Size",E685&gt;=3,"Large Family Size")</f>
        <v>Normal Family Size</v>
      </c>
      <c r="Q685" cm="1">
        <f t="array" ref="Q685">_xlfn.IFS(P685="Small Family Size Female",1,P685="Small Family Size Male",2,P685="Normal Family Size",3,P685="Large Family Size",4)</f>
        <v>3</v>
      </c>
      <c r="R685" t="str" cm="1">
        <f t="array" ref="R685">_xlfn.IFS(AND(E685=0,F685="yes"),"Small Family Size smoker",AND(E685=0,F685="no"),"Small Family Size non-smoker",AND(E685&gt;=1,E685&lt;=2),"Normal Family Size",E685&gt;=3,"Large Family Size")</f>
        <v>Normal Family Size</v>
      </c>
      <c r="S685" cm="1">
        <f t="array" ref="S685">_xlfn.IFS(R685="Small Family Size smoker",1,R685="Small Family Size non-smoker",2,R685="Normal Family Size",3,R685="Large Family Size",4)</f>
        <v>3</v>
      </c>
      <c r="T685" s="1" t="str">
        <f t="shared" si="20"/>
        <v>Below Average</v>
      </c>
      <c r="U685" s="2">
        <f t="shared" si="21"/>
        <v>0</v>
      </c>
      <c r="V685" t="str" cm="1">
        <f t="array" ref="V685">_xlfn.IFS(AND(K685="Small Family Size",U685=1),"SFS_AA",AND(K685="Small Family Size",U685=0),"SFS_BA",AND(K685="Normal Family Size",OR(U685=1,U685=0)),"NFS",AND(K685="Large Family Size",OR(U685=1,U685=0)),"LFS")</f>
        <v>NFS</v>
      </c>
      <c r="W685" cm="1">
        <f t="array" ref="W685">_xlfn.IFS(V685="SFS_BA",1,V685="SFS_AA",2,V685="NFS",3,V685="LFS",4)</f>
        <v>3</v>
      </c>
      <c r="Y685" s="1"/>
    </row>
    <row r="686" spans="1:25" x14ac:dyDescent="0.45">
      <c r="A686">
        <v>487</v>
      </c>
      <c r="B686">
        <v>37</v>
      </c>
      <c r="C686" t="s">
        <v>17</v>
      </c>
      <c r="D686">
        <v>34.1</v>
      </c>
      <c r="E686">
        <v>1</v>
      </c>
      <c r="F686" t="s">
        <v>24</v>
      </c>
      <c r="G686" t="s">
        <v>20</v>
      </c>
      <c r="H686">
        <v>6112.35</v>
      </c>
      <c r="I686" t="str" cm="1">
        <f t="array" ref="I686">_xlfn.IFS(D686&lt;18.5,"Underweight",AND(D686&gt;=18.5,D686&lt;=24.9),"Normal weight",AND(D686&gt;=25,D686&lt;=29.9),"Overweight",D686&gt;=30,"Obese")</f>
        <v>Obese</v>
      </c>
      <c r="J686" cm="1">
        <f t="array" ref="J686">_xlfn.IFS(I686="Underweight",1,I686="Normal weight",2,I686="Overweight",3,I686="Obese",4)</f>
        <v>4</v>
      </c>
      <c r="K686" t="str" cm="1">
        <f t="array" ref="K686">_xlfn.IFS(E686=0,"Small Family Size",AND(E686&gt;=1,E686&lt;=2),"Normal Family Size",E686&gt;=3,"Large Family Size")</f>
        <v>Normal Family Size</v>
      </c>
      <c r="L686" cm="1">
        <f t="array" ref="L686">_xlfn.IFS(K686="Small Family Size",1,K686="Normal Family Size",2,K686="Large Family Size",3)</f>
        <v>2</v>
      </c>
      <c r="M686" cm="1">
        <f t="array" ref="M686">_xlfn.IFS(G686="southwest",1,G686="northwest",2,G686="southeast",3,G686="northeast",4)</f>
        <v>2</v>
      </c>
      <c r="N686" t="str" cm="1">
        <f t="array" ref="N686">_xlfn.IFS(AND(E687&gt;=0,E687&lt;=2),"Normal Family Size",E687&gt;=3,"Large Family Size")</f>
        <v>Normal Family Size</v>
      </c>
      <c r="P686" t="str" cm="1">
        <f t="array" ref="P686">_xlfn.IFS(AND(E686=0,C686="female"),"Small Family Size Female",AND(E686=0,C686="male"),"Small Family Size Male",AND(E686&gt;=1,E686&lt;=2),"Normal Family Size",E686&gt;=3,"Large Family Size")</f>
        <v>Normal Family Size</v>
      </c>
      <c r="Q686" cm="1">
        <f t="array" ref="Q686">_xlfn.IFS(P686="Small Family Size Female",1,P686="Small Family Size Male",2,P686="Normal Family Size",3,P686="Large Family Size",4)</f>
        <v>3</v>
      </c>
      <c r="R686" t="str" cm="1">
        <f t="array" ref="R686">_xlfn.IFS(AND(E686=0,F686="yes"),"Small Family Size smoker",AND(E686=0,F686="no"),"Small Family Size non-smoker",AND(E686&gt;=1,E686&lt;=2),"Normal Family Size",E686&gt;=3,"Large Family Size")</f>
        <v>Normal Family Size</v>
      </c>
      <c r="S686" cm="1">
        <f t="array" ref="S686">_xlfn.IFS(R686="Small Family Size smoker",1,R686="Small Family Size non-smoker",2,R686="Normal Family Size",3,R686="Large Family Size",4)</f>
        <v>3</v>
      </c>
      <c r="T686" s="1" t="str">
        <f t="shared" si="20"/>
        <v>Below Average</v>
      </c>
      <c r="U686" s="2">
        <f t="shared" si="21"/>
        <v>0</v>
      </c>
      <c r="V686" t="str" cm="1">
        <f t="array" ref="V686">_xlfn.IFS(AND(K686="Small Family Size",U686=1),"SFS_AA",AND(K686="Small Family Size",U686=0),"SFS_BA",AND(K686="Normal Family Size",OR(U686=1,U686=0)),"NFS",AND(K686="Large Family Size",OR(U686=1,U686=0)),"LFS")</f>
        <v>NFS</v>
      </c>
      <c r="W686" cm="1">
        <f t="array" ref="W686">_xlfn.IFS(V686="SFS_BA",1,V686="SFS_AA",2,V686="NFS",3,V686="LFS",4)</f>
        <v>3</v>
      </c>
      <c r="Y686" s="1"/>
    </row>
    <row r="687" spans="1:25" x14ac:dyDescent="0.45">
      <c r="A687">
        <v>486</v>
      </c>
      <c r="B687">
        <v>29</v>
      </c>
      <c r="C687" t="s">
        <v>17</v>
      </c>
      <c r="D687">
        <v>24.6</v>
      </c>
      <c r="E687">
        <v>2</v>
      </c>
      <c r="F687" t="s">
        <v>24</v>
      </c>
      <c r="G687" t="s">
        <v>19</v>
      </c>
      <c r="H687">
        <v>4529.4799999999996</v>
      </c>
      <c r="I687" t="str" cm="1">
        <f t="array" ref="I687">_xlfn.IFS(D687&lt;18.5,"Underweight",AND(D687&gt;=18.5,D687&lt;=24.9),"Normal weight",AND(D687&gt;=25,D687&lt;=29.9),"Overweight",D687&gt;=30,"Obese")</f>
        <v>Normal weight</v>
      </c>
      <c r="J687" cm="1">
        <f t="array" ref="J687">_xlfn.IFS(I687="Underweight",1,I687="Normal weight",2,I687="Overweight",3,I687="Obese",4)</f>
        <v>2</v>
      </c>
      <c r="K687" t="str" cm="1">
        <f t="array" ref="K687">_xlfn.IFS(E687=0,"Small Family Size",AND(E687&gt;=1,E687&lt;=2),"Normal Family Size",E687&gt;=3,"Large Family Size")</f>
        <v>Normal Family Size</v>
      </c>
      <c r="L687" cm="1">
        <f t="array" ref="L687">_xlfn.IFS(K687="Small Family Size",1,K687="Normal Family Size",2,K687="Large Family Size",3)</f>
        <v>2</v>
      </c>
      <c r="M687" cm="1">
        <f t="array" ref="M687">_xlfn.IFS(G687="southwest",1,G687="northwest",2,G687="southeast",3,G687="northeast",4)</f>
        <v>1</v>
      </c>
      <c r="N687" t="str" cm="1">
        <f t="array" ref="N687">_xlfn.IFS(AND(E688&gt;=0,E688&lt;=2),"Normal Family Size",E688&gt;=3,"Large Family Size")</f>
        <v>Normal Family Size</v>
      </c>
      <c r="P687" t="str" cm="1">
        <f t="array" ref="P687">_xlfn.IFS(AND(E687=0,C687="female"),"Small Family Size Female",AND(E687=0,C687="male"),"Small Family Size Male",AND(E687&gt;=1,E687&lt;=2),"Normal Family Size",E687&gt;=3,"Large Family Size")</f>
        <v>Normal Family Size</v>
      </c>
      <c r="Q687" cm="1">
        <f t="array" ref="Q687">_xlfn.IFS(P687="Small Family Size Female",1,P687="Small Family Size Male",2,P687="Normal Family Size",3,P687="Large Family Size",4)</f>
        <v>3</v>
      </c>
      <c r="R687" t="str" cm="1">
        <f t="array" ref="R687">_xlfn.IFS(AND(E687=0,F687="yes"),"Small Family Size smoker",AND(E687=0,F687="no"),"Small Family Size non-smoker",AND(E687&gt;=1,E687&lt;=2),"Normal Family Size",E687&gt;=3,"Large Family Size")</f>
        <v>Normal Family Size</v>
      </c>
      <c r="S687" cm="1">
        <f t="array" ref="S687">_xlfn.IFS(R687="Small Family Size smoker",1,R687="Small Family Size non-smoker",2,R687="Normal Family Size",3,R687="Large Family Size",4)</f>
        <v>3</v>
      </c>
      <c r="T687" s="1" t="str">
        <f t="shared" si="20"/>
        <v>Below Average</v>
      </c>
      <c r="U687" s="2">
        <f t="shared" si="21"/>
        <v>0</v>
      </c>
      <c r="V687" t="str" cm="1">
        <f t="array" ref="V687">_xlfn.IFS(AND(K687="Small Family Size",U687=1),"SFS_AA",AND(K687="Small Family Size",U687=0),"SFS_BA",AND(K687="Normal Family Size",OR(U687=1,U687=0)),"NFS",AND(K687="Large Family Size",OR(U687=1,U687=0)),"LFS")</f>
        <v>NFS</v>
      </c>
      <c r="W687" cm="1">
        <f t="array" ref="W687">_xlfn.IFS(V687="SFS_BA",1,V687="SFS_AA",2,V687="NFS",3,V687="LFS",4)</f>
        <v>3</v>
      </c>
      <c r="Y687" s="1"/>
    </row>
    <row r="688" spans="1:25" x14ac:dyDescent="0.45">
      <c r="A688">
        <v>484</v>
      </c>
      <c r="B688">
        <v>41</v>
      </c>
      <c r="C688" t="s">
        <v>17</v>
      </c>
      <c r="D688">
        <v>28.3</v>
      </c>
      <c r="E688">
        <v>1</v>
      </c>
      <c r="F688" t="s">
        <v>24</v>
      </c>
      <c r="G688" t="s">
        <v>20</v>
      </c>
      <c r="H688">
        <v>7153.55</v>
      </c>
      <c r="I688" t="str" cm="1">
        <f t="array" ref="I688">_xlfn.IFS(D688&lt;18.5,"Underweight",AND(D688&gt;=18.5,D688&lt;=24.9),"Normal weight",AND(D688&gt;=25,D688&lt;=29.9),"Overweight",D688&gt;=30,"Obese")</f>
        <v>Overweight</v>
      </c>
      <c r="J688" cm="1">
        <f t="array" ref="J688">_xlfn.IFS(I688="Underweight",1,I688="Normal weight",2,I688="Overweight",3,I688="Obese",4)</f>
        <v>3</v>
      </c>
      <c r="K688" t="str" cm="1">
        <f t="array" ref="K688">_xlfn.IFS(E688=0,"Small Family Size",AND(E688&gt;=1,E688&lt;=2),"Normal Family Size",E688&gt;=3,"Large Family Size")</f>
        <v>Normal Family Size</v>
      </c>
      <c r="L688" cm="1">
        <f t="array" ref="L688">_xlfn.IFS(K688="Small Family Size",1,K688="Normal Family Size",2,K688="Large Family Size",3)</f>
        <v>2</v>
      </c>
      <c r="M688" cm="1">
        <f t="array" ref="M688">_xlfn.IFS(G688="southwest",1,G688="northwest",2,G688="southeast",3,G688="northeast",4)</f>
        <v>2</v>
      </c>
      <c r="N688" t="str" cm="1">
        <f t="array" ref="N688">_xlfn.IFS(AND(E689&gt;=0,E689&lt;=2),"Normal Family Size",E689&gt;=3,"Large Family Size")</f>
        <v>Normal Family Size</v>
      </c>
      <c r="P688" t="str" cm="1">
        <f t="array" ref="P688">_xlfn.IFS(AND(E688=0,C688="female"),"Small Family Size Female",AND(E688=0,C688="male"),"Small Family Size Male",AND(E688&gt;=1,E688&lt;=2),"Normal Family Size",E688&gt;=3,"Large Family Size")</f>
        <v>Normal Family Size</v>
      </c>
      <c r="Q688" cm="1">
        <f t="array" ref="Q688">_xlfn.IFS(P688="Small Family Size Female",1,P688="Small Family Size Male",2,P688="Normal Family Size",3,P688="Large Family Size",4)</f>
        <v>3</v>
      </c>
      <c r="R688" t="str" cm="1">
        <f t="array" ref="R688">_xlfn.IFS(AND(E688=0,F688="yes"),"Small Family Size smoker",AND(E688=0,F688="no"),"Small Family Size non-smoker",AND(E688&gt;=1,E688&lt;=2),"Normal Family Size",E688&gt;=3,"Large Family Size")</f>
        <v>Normal Family Size</v>
      </c>
      <c r="S688" cm="1">
        <f t="array" ref="S688">_xlfn.IFS(R688="Small Family Size smoker",1,R688="Small Family Size non-smoker",2,R688="Normal Family Size",3,R688="Large Family Size",4)</f>
        <v>3</v>
      </c>
      <c r="T688" s="1" t="str">
        <f t="shared" si="20"/>
        <v>Below Average</v>
      </c>
      <c r="U688" s="2">
        <f t="shared" si="21"/>
        <v>0</v>
      </c>
      <c r="V688" t="str" cm="1">
        <f t="array" ref="V688">_xlfn.IFS(AND(K688="Small Family Size",U688=1),"SFS_AA",AND(K688="Small Family Size",U688=0),"SFS_BA",AND(K688="Normal Family Size",OR(U688=1,U688=0)),"NFS",AND(K688="Large Family Size",OR(U688=1,U688=0)),"LFS")</f>
        <v>NFS</v>
      </c>
      <c r="W688" cm="1">
        <f t="array" ref="W688">_xlfn.IFS(V688="SFS_BA",1,V688="SFS_AA",2,V688="NFS",3,V688="LFS",4)</f>
        <v>3</v>
      </c>
      <c r="Y688" s="1"/>
    </row>
    <row r="689" spans="1:25" x14ac:dyDescent="0.45">
      <c r="A689">
        <v>482</v>
      </c>
      <c r="B689">
        <v>43</v>
      </c>
      <c r="C689" t="s">
        <v>17</v>
      </c>
      <c r="D689">
        <v>34.6</v>
      </c>
      <c r="E689">
        <v>1</v>
      </c>
      <c r="F689" t="s">
        <v>24</v>
      </c>
      <c r="G689" t="s">
        <v>20</v>
      </c>
      <c r="H689">
        <v>7727.25</v>
      </c>
      <c r="I689" t="str" cm="1">
        <f t="array" ref="I689">_xlfn.IFS(D689&lt;18.5,"Underweight",AND(D689&gt;=18.5,D689&lt;=24.9),"Normal weight",AND(D689&gt;=25,D689&lt;=29.9),"Overweight",D689&gt;=30,"Obese")</f>
        <v>Obese</v>
      </c>
      <c r="J689" cm="1">
        <f t="array" ref="J689">_xlfn.IFS(I689="Underweight",1,I689="Normal weight",2,I689="Overweight",3,I689="Obese",4)</f>
        <v>4</v>
      </c>
      <c r="K689" t="str" cm="1">
        <f t="array" ref="K689">_xlfn.IFS(E689=0,"Small Family Size",AND(E689&gt;=1,E689&lt;=2),"Normal Family Size",E689&gt;=3,"Large Family Size")</f>
        <v>Normal Family Size</v>
      </c>
      <c r="L689" cm="1">
        <f t="array" ref="L689">_xlfn.IFS(K689="Small Family Size",1,K689="Normal Family Size",2,K689="Large Family Size",3)</f>
        <v>2</v>
      </c>
      <c r="M689" cm="1">
        <f t="array" ref="M689">_xlfn.IFS(G689="southwest",1,G689="northwest",2,G689="southeast",3,G689="northeast",4)</f>
        <v>2</v>
      </c>
      <c r="N689" t="str" cm="1">
        <f t="array" ref="N689">_xlfn.IFS(AND(E690&gt;=0,E690&lt;=2),"Normal Family Size",E690&gt;=3,"Large Family Size")</f>
        <v>Normal Family Size</v>
      </c>
      <c r="P689" t="str" cm="1">
        <f t="array" ref="P689">_xlfn.IFS(AND(E689=0,C689="female"),"Small Family Size Female",AND(E689=0,C689="male"),"Small Family Size Male",AND(E689&gt;=1,E689&lt;=2),"Normal Family Size",E689&gt;=3,"Large Family Size")</f>
        <v>Normal Family Size</v>
      </c>
      <c r="Q689" cm="1">
        <f t="array" ref="Q689">_xlfn.IFS(P689="Small Family Size Female",1,P689="Small Family Size Male",2,P689="Normal Family Size",3,P689="Large Family Size",4)</f>
        <v>3</v>
      </c>
      <c r="R689" t="str" cm="1">
        <f t="array" ref="R689">_xlfn.IFS(AND(E689=0,F689="yes"),"Small Family Size smoker",AND(E689=0,F689="no"),"Small Family Size non-smoker",AND(E689&gt;=1,E689&lt;=2),"Normal Family Size",E689&gt;=3,"Large Family Size")</f>
        <v>Normal Family Size</v>
      </c>
      <c r="S689" cm="1">
        <f t="array" ref="S689">_xlfn.IFS(R689="Small Family Size smoker",1,R689="Small Family Size non-smoker",2,R689="Normal Family Size",3,R689="Large Family Size",4)</f>
        <v>3</v>
      </c>
      <c r="T689" s="1" t="str">
        <f t="shared" si="20"/>
        <v>Above Average</v>
      </c>
      <c r="U689" s="2">
        <f t="shared" si="21"/>
        <v>1</v>
      </c>
      <c r="V689" t="str" cm="1">
        <f t="array" ref="V689">_xlfn.IFS(AND(K689="Small Family Size",U689=1),"SFS_AA",AND(K689="Small Family Size",U689=0),"SFS_BA",AND(K689="Normal Family Size",OR(U689=1,U689=0)),"NFS",AND(K689="Large Family Size",OR(U689=1,U689=0)),"LFS")</f>
        <v>NFS</v>
      </c>
      <c r="W689" cm="1">
        <f t="array" ref="W689">_xlfn.IFS(V689="SFS_BA",1,V689="SFS_AA",2,V689="NFS",3,V689="LFS",4)</f>
        <v>3</v>
      </c>
      <c r="Y689" s="1"/>
    </row>
    <row r="690" spans="1:25" x14ac:dyDescent="0.45">
      <c r="A690">
        <v>479</v>
      </c>
      <c r="B690">
        <v>23</v>
      </c>
      <c r="C690" t="s">
        <v>17</v>
      </c>
      <c r="D690">
        <v>23.2</v>
      </c>
      <c r="E690">
        <v>2</v>
      </c>
      <c r="F690" t="s">
        <v>24</v>
      </c>
      <c r="G690" t="s">
        <v>20</v>
      </c>
      <c r="H690">
        <v>14426.07</v>
      </c>
      <c r="I690" t="str" cm="1">
        <f t="array" ref="I690">_xlfn.IFS(D690&lt;18.5,"Underweight",AND(D690&gt;=18.5,D690&lt;=24.9),"Normal weight",AND(D690&gt;=25,D690&lt;=29.9),"Overweight",D690&gt;=30,"Obese")</f>
        <v>Normal weight</v>
      </c>
      <c r="J690" cm="1">
        <f t="array" ref="J690">_xlfn.IFS(I690="Underweight",1,I690="Normal weight",2,I690="Overweight",3,I690="Obese",4)</f>
        <v>2</v>
      </c>
      <c r="K690" t="str" cm="1">
        <f t="array" ref="K690">_xlfn.IFS(E690=0,"Small Family Size",AND(E690&gt;=1,E690&lt;=2),"Normal Family Size",E690&gt;=3,"Large Family Size")</f>
        <v>Normal Family Size</v>
      </c>
      <c r="L690" cm="1">
        <f t="array" ref="L690">_xlfn.IFS(K690="Small Family Size",1,K690="Normal Family Size",2,K690="Large Family Size",3)</f>
        <v>2</v>
      </c>
      <c r="M690" cm="1">
        <f t="array" ref="M690">_xlfn.IFS(G690="southwest",1,G690="northwest",2,G690="southeast",3,G690="northeast",4)</f>
        <v>2</v>
      </c>
      <c r="N690" t="str" cm="1">
        <f t="array" ref="N690">_xlfn.IFS(AND(E691&gt;=0,E691&lt;=2),"Normal Family Size",E691&gt;=3,"Large Family Size")</f>
        <v>Normal Family Size</v>
      </c>
      <c r="P690" t="str" cm="1">
        <f t="array" ref="P690">_xlfn.IFS(AND(E690=0,C690="female"),"Small Family Size Female",AND(E690=0,C690="male"),"Small Family Size Male",AND(E690&gt;=1,E690&lt;=2),"Normal Family Size",E690&gt;=3,"Large Family Size")</f>
        <v>Normal Family Size</v>
      </c>
      <c r="Q690" cm="1">
        <f t="array" ref="Q690">_xlfn.IFS(P690="Small Family Size Female",1,P690="Small Family Size Male",2,P690="Normal Family Size",3,P690="Large Family Size",4)</f>
        <v>3</v>
      </c>
      <c r="R690" t="str" cm="1">
        <f t="array" ref="R690">_xlfn.IFS(AND(E690=0,F690="yes"),"Small Family Size smoker",AND(E690=0,F690="no"),"Small Family Size non-smoker",AND(E690&gt;=1,E690&lt;=2),"Normal Family Size",E690&gt;=3,"Large Family Size")</f>
        <v>Normal Family Size</v>
      </c>
      <c r="S690" cm="1">
        <f t="array" ref="S690">_xlfn.IFS(R690="Small Family Size smoker",1,R690="Small Family Size non-smoker",2,R690="Normal Family Size",3,R690="Large Family Size",4)</f>
        <v>3</v>
      </c>
      <c r="T690" s="1" t="str">
        <f t="shared" si="20"/>
        <v>Above Average</v>
      </c>
      <c r="U690" s="2">
        <f t="shared" si="21"/>
        <v>1</v>
      </c>
      <c r="V690" t="str" cm="1">
        <f t="array" ref="V690">_xlfn.IFS(AND(K690="Small Family Size",U690=1),"SFS_AA",AND(K690="Small Family Size",U690=0),"SFS_BA",AND(K690="Normal Family Size",OR(U690=1,U690=0)),"NFS",AND(K690="Large Family Size",OR(U690=1,U690=0)),"LFS")</f>
        <v>NFS</v>
      </c>
      <c r="W690" cm="1">
        <f t="array" ref="W690">_xlfn.IFS(V690="SFS_BA",1,V690="SFS_AA",2,V690="NFS",3,V690="LFS",4)</f>
        <v>3</v>
      </c>
      <c r="Y690" s="1"/>
    </row>
    <row r="691" spans="1:25" x14ac:dyDescent="0.45">
      <c r="A691">
        <v>476</v>
      </c>
      <c r="B691">
        <v>35</v>
      </c>
      <c r="C691" t="s">
        <v>17</v>
      </c>
      <c r="D691">
        <v>35.799999999999997</v>
      </c>
      <c r="E691">
        <v>1</v>
      </c>
      <c r="F691" t="s">
        <v>24</v>
      </c>
      <c r="G691" t="s">
        <v>20</v>
      </c>
      <c r="H691">
        <v>5630.46</v>
      </c>
      <c r="I691" t="str" cm="1">
        <f t="array" ref="I691">_xlfn.IFS(D691&lt;18.5,"Underweight",AND(D691&gt;=18.5,D691&lt;=24.9),"Normal weight",AND(D691&gt;=25,D691&lt;=29.9),"Overweight",D691&gt;=30,"Obese")</f>
        <v>Obese</v>
      </c>
      <c r="J691" cm="1">
        <f t="array" ref="J691">_xlfn.IFS(I691="Underweight",1,I691="Normal weight",2,I691="Overweight",3,I691="Obese",4)</f>
        <v>4</v>
      </c>
      <c r="K691" t="str" cm="1">
        <f t="array" ref="K691">_xlfn.IFS(E691=0,"Small Family Size",AND(E691&gt;=1,E691&lt;=2),"Normal Family Size",E691&gt;=3,"Large Family Size")</f>
        <v>Normal Family Size</v>
      </c>
      <c r="L691" cm="1">
        <f t="array" ref="L691">_xlfn.IFS(K691="Small Family Size",1,K691="Normal Family Size",2,K691="Large Family Size",3)</f>
        <v>2</v>
      </c>
      <c r="M691" cm="1">
        <f t="array" ref="M691">_xlfn.IFS(G691="southwest",1,G691="northwest",2,G691="southeast",3,G691="northeast",4)</f>
        <v>2</v>
      </c>
      <c r="N691" t="str" cm="1">
        <f t="array" ref="N691">_xlfn.IFS(AND(E692&gt;=0,E692&lt;=2),"Normal Family Size",E692&gt;=3,"Large Family Size")</f>
        <v>Normal Family Size</v>
      </c>
      <c r="P691" t="str" cm="1">
        <f t="array" ref="P691">_xlfn.IFS(AND(E691=0,C691="female"),"Small Family Size Female",AND(E691=0,C691="male"),"Small Family Size Male",AND(E691&gt;=1,E691&lt;=2),"Normal Family Size",E691&gt;=3,"Large Family Size")</f>
        <v>Normal Family Size</v>
      </c>
      <c r="Q691" cm="1">
        <f t="array" ref="Q691">_xlfn.IFS(P691="Small Family Size Female",1,P691="Small Family Size Male",2,P691="Normal Family Size",3,P691="Large Family Size",4)</f>
        <v>3</v>
      </c>
      <c r="R691" t="str" cm="1">
        <f t="array" ref="R691">_xlfn.IFS(AND(E691=0,F691="yes"),"Small Family Size smoker",AND(E691=0,F691="no"),"Small Family Size non-smoker",AND(E691&gt;=1,E691&lt;=2),"Normal Family Size",E691&gt;=3,"Large Family Size")</f>
        <v>Normal Family Size</v>
      </c>
      <c r="S691" cm="1">
        <f t="array" ref="S691">_xlfn.IFS(R691="Small Family Size smoker",1,R691="Small Family Size non-smoker",2,R691="Normal Family Size",3,R691="Large Family Size",4)</f>
        <v>3</v>
      </c>
      <c r="T691" s="1" t="str">
        <f t="shared" si="20"/>
        <v>Below Average</v>
      </c>
      <c r="U691" s="2">
        <f t="shared" si="21"/>
        <v>0</v>
      </c>
      <c r="V691" t="str" cm="1">
        <f t="array" ref="V691">_xlfn.IFS(AND(K691="Small Family Size",U691=1),"SFS_AA",AND(K691="Small Family Size",U691=0),"SFS_BA",AND(K691="Normal Family Size",OR(U691=1,U691=0)),"NFS",AND(K691="Large Family Size",OR(U691=1,U691=0)),"LFS")</f>
        <v>NFS</v>
      </c>
      <c r="W691" cm="1">
        <f t="array" ref="W691">_xlfn.IFS(V691="SFS_BA",1,V691="SFS_AA",2,V691="NFS",3,V691="LFS",4)</f>
        <v>3</v>
      </c>
      <c r="Y691" s="1"/>
    </row>
    <row r="692" spans="1:25" x14ac:dyDescent="0.45">
      <c r="A692">
        <v>470</v>
      </c>
      <c r="B692">
        <v>44</v>
      </c>
      <c r="C692" t="s">
        <v>17</v>
      </c>
      <c r="D692">
        <v>25</v>
      </c>
      <c r="E692">
        <v>1</v>
      </c>
      <c r="F692" t="s">
        <v>24</v>
      </c>
      <c r="G692" t="s">
        <v>19</v>
      </c>
      <c r="H692">
        <v>7623.52</v>
      </c>
      <c r="I692" t="str" cm="1">
        <f t="array" ref="I692">_xlfn.IFS(D692&lt;18.5,"Underweight",AND(D692&gt;=18.5,D692&lt;=24.9),"Normal weight",AND(D692&gt;=25,D692&lt;=29.9),"Overweight",D692&gt;=30,"Obese")</f>
        <v>Overweight</v>
      </c>
      <c r="J692" cm="1">
        <f t="array" ref="J692">_xlfn.IFS(I692="Underweight",1,I692="Normal weight",2,I692="Overweight",3,I692="Obese",4)</f>
        <v>3</v>
      </c>
      <c r="K692" t="str" cm="1">
        <f t="array" ref="K692">_xlfn.IFS(E692=0,"Small Family Size",AND(E692&gt;=1,E692&lt;=2),"Normal Family Size",E692&gt;=3,"Large Family Size")</f>
        <v>Normal Family Size</v>
      </c>
      <c r="L692" cm="1">
        <f t="array" ref="L692">_xlfn.IFS(K692="Small Family Size",1,K692="Normal Family Size",2,K692="Large Family Size",3)</f>
        <v>2</v>
      </c>
      <c r="M692" cm="1">
        <f t="array" ref="M692">_xlfn.IFS(G692="southwest",1,G692="northwest",2,G692="southeast",3,G692="northeast",4)</f>
        <v>1</v>
      </c>
      <c r="N692" t="str" cm="1">
        <f t="array" ref="N692">_xlfn.IFS(AND(E693&gt;=0,E693&lt;=2),"Normal Family Size",E693&gt;=3,"Large Family Size")</f>
        <v>Normal Family Size</v>
      </c>
      <c r="P692" t="str" cm="1">
        <f t="array" ref="P692">_xlfn.IFS(AND(E692=0,C692="female"),"Small Family Size Female",AND(E692=0,C692="male"),"Small Family Size Male",AND(E692&gt;=1,E692&lt;=2),"Normal Family Size",E692&gt;=3,"Large Family Size")</f>
        <v>Normal Family Size</v>
      </c>
      <c r="Q692" cm="1">
        <f t="array" ref="Q692">_xlfn.IFS(P692="Small Family Size Female",1,P692="Small Family Size Male",2,P692="Normal Family Size",3,P692="Large Family Size",4)</f>
        <v>3</v>
      </c>
      <c r="R692" t="str" cm="1">
        <f t="array" ref="R692">_xlfn.IFS(AND(E692=0,F692="yes"),"Small Family Size smoker",AND(E692=0,F692="no"),"Small Family Size non-smoker",AND(E692&gt;=1,E692&lt;=2),"Normal Family Size",E692&gt;=3,"Large Family Size")</f>
        <v>Normal Family Size</v>
      </c>
      <c r="S692" cm="1">
        <f t="array" ref="S692">_xlfn.IFS(R692="Small Family Size smoker",1,R692="Small Family Size non-smoker",2,R692="Normal Family Size",3,R692="Large Family Size",4)</f>
        <v>3</v>
      </c>
      <c r="T692" s="1" t="str">
        <f t="shared" si="20"/>
        <v>Above Average</v>
      </c>
      <c r="U692" s="2">
        <f t="shared" si="21"/>
        <v>1</v>
      </c>
      <c r="V692" t="str" cm="1">
        <f t="array" ref="V692">_xlfn.IFS(AND(K692="Small Family Size",U692=1),"SFS_AA",AND(K692="Small Family Size",U692=0),"SFS_BA",AND(K692="Normal Family Size",OR(U692=1,U692=0)),"NFS",AND(K692="Large Family Size",OR(U692=1,U692=0)),"LFS")</f>
        <v>NFS</v>
      </c>
      <c r="W692" cm="1">
        <f t="array" ref="W692">_xlfn.IFS(V692="SFS_BA",1,V692="SFS_AA",2,V692="NFS",3,V692="LFS",4)</f>
        <v>3</v>
      </c>
      <c r="Y692" s="1"/>
    </row>
    <row r="693" spans="1:25" x14ac:dyDescent="0.45">
      <c r="A693">
        <v>465</v>
      </c>
      <c r="B693">
        <v>35</v>
      </c>
      <c r="C693" t="s">
        <v>17</v>
      </c>
      <c r="D693">
        <v>35.9</v>
      </c>
      <c r="E693">
        <v>2</v>
      </c>
      <c r="F693" t="s">
        <v>24</v>
      </c>
      <c r="G693" t="s">
        <v>21</v>
      </c>
      <c r="H693">
        <v>5836.52</v>
      </c>
      <c r="I693" t="str" cm="1">
        <f t="array" ref="I693">_xlfn.IFS(D693&lt;18.5,"Underweight",AND(D693&gt;=18.5,D693&lt;=24.9),"Normal weight",AND(D693&gt;=25,D693&lt;=29.9),"Overweight",D693&gt;=30,"Obese")</f>
        <v>Obese</v>
      </c>
      <c r="J693" cm="1">
        <f t="array" ref="J693">_xlfn.IFS(I693="Underweight",1,I693="Normal weight",2,I693="Overweight",3,I693="Obese",4)</f>
        <v>4</v>
      </c>
      <c r="K693" t="str" cm="1">
        <f t="array" ref="K693">_xlfn.IFS(E693=0,"Small Family Size",AND(E693&gt;=1,E693&lt;=2),"Normal Family Size",E693&gt;=3,"Large Family Size")</f>
        <v>Normal Family Size</v>
      </c>
      <c r="L693" cm="1">
        <f t="array" ref="L693">_xlfn.IFS(K693="Small Family Size",1,K693="Normal Family Size",2,K693="Large Family Size",3)</f>
        <v>2</v>
      </c>
      <c r="M693" cm="1">
        <f t="array" ref="M693">_xlfn.IFS(G693="southwest",1,G693="northwest",2,G693="southeast",3,G693="northeast",4)</f>
        <v>3</v>
      </c>
      <c r="N693" t="str" cm="1">
        <f t="array" ref="N693">_xlfn.IFS(AND(E694&gt;=0,E694&lt;=2),"Normal Family Size",E694&gt;=3,"Large Family Size")</f>
        <v>Normal Family Size</v>
      </c>
      <c r="P693" t="str" cm="1">
        <f t="array" ref="P693">_xlfn.IFS(AND(E693=0,C693="female"),"Small Family Size Female",AND(E693=0,C693="male"),"Small Family Size Male",AND(E693&gt;=1,E693&lt;=2),"Normal Family Size",E693&gt;=3,"Large Family Size")</f>
        <v>Normal Family Size</v>
      </c>
      <c r="Q693" cm="1">
        <f t="array" ref="Q693">_xlfn.IFS(P693="Small Family Size Female",1,P693="Small Family Size Male",2,P693="Normal Family Size",3,P693="Large Family Size",4)</f>
        <v>3</v>
      </c>
      <c r="R693" t="str" cm="1">
        <f t="array" ref="R693">_xlfn.IFS(AND(E693=0,F693="yes"),"Small Family Size smoker",AND(E693=0,F693="no"),"Small Family Size non-smoker",AND(E693&gt;=1,E693&lt;=2),"Normal Family Size",E693&gt;=3,"Large Family Size")</f>
        <v>Normal Family Size</v>
      </c>
      <c r="S693" cm="1">
        <f t="array" ref="S693">_xlfn.IFS(R693="Small Family Size smoker",1,R693="Small Family Size non-smoker",2,R693="Normal Family Size",3,R693="Large Family Size",4)</f>
        <v>3</v>
      </c>
      <c r="T693" s="1" t="str">
        <f t="shared" si="20"/>
        <v>Below Average</v>
      </c>
      <c r="U693" s="2">
        <f t="shared" si="21"/>
        <v>0</v>
      </c>
      <c r="V693" t="str" cm="1">
        <f t="array" ref="V693">_xlfn.IFS(AND(K693="Small Family Size",U693=1),"SFS_AA",AND(K693="Small Family Size",U693=0),"SFS_BA",AND(K693="Normal Family Size",OR(U693=1,U693=0)),"NFS",AND(K693="Large Family Size",OR(U693=1,U693=0)),"LFS")</f>
        <v>NFS</v>
      </c>
      <c r="W693" cm="1">
        <f t="array" ref="W693">_xlfn.IFS(V693="SFS_BA",1,V693="SFS_AA",2,V693="NFS",3,V693="LFS",4)</f>
        <v>3</v>
      </c>
      <c r="Y693" s="1"/>
    </row>
    <row r="694" spans="1:25" x14ac:dyDescent="0.45">
      <c r="A694">
        <v>461</v>
      </c>
      <c r="B694">
        <v>54</v>
      </c>
      <c r="C694" t="s">
        <v>17</v>
      </c>
      <c r="D694">
        <v>32.299999999999997</v>
      </c>
      <c r="E694">
        <v>1</v>
      </c>
      <c r="F694" t="s">
        <v>24</v>
      </c>
      <c r="G694" t="s">
        <v>22</v>
      </c>
      <c r="H694">
        <v>11512.41</v>
      </c>
      <c r="I694" t="str" cm="1">
        <f t="array" ref="I694">_xlfn.IFS(D694&lt;18.5,"Underweight",AND(D694&gt;=18.5,D694&lt;=24.9),"Normal weight",AND(D694&gt;=25,D694&lt;=29.9),"Overweight",D694&gt;=30,"Obese")</f>
        <v>Obese</v>
      </c>
      <c r="J694" cm="1">
        <f t="array" ref="J694">_xlfn.IFS(I694="Underweight",1,I694="Normal weight",2,I694="Overweight",3,I694="Obese",4)</f>
        <v>4</v>
      </c>
      <c r="K694" t="str" cm="1">
        <f t="array" ref="K694">_xlfn.IFS(E694=0,"Small Family Size",AND(E694&gt;=1,E694&lt;=2),"Normal Family Size",E694&gt;=3,"Large Family Size")</f>
        <v>Normal Family Size</v>
      </c>
      <c r="L694" cm="1">
        <f t="array" ref="L694">_xlfn.IFS(K694="Small Family Size",1,K694="Normal Family Size",2,K694="Large Family Size",3)</f>
        <v>2</v>
      </c>
      <c r="M694" cm="1">
        <f t="array" ref="M694">_xlfn.IFS(G694="southwest",1,G694="northwest",2,G694="southeast",3,G694="northeast",4)</f>
        <v>4</v>
      </c>
      <c r="N694" t="str" cm="1">
        <f t="array" ref="N694">_xlfn.IFS(AND(E695&gt;=0,E695&lt;=2),"Normal Family Size",E695&gt;=3,"Large Family Size")</f>
        <v>Normal Family Size</v>
      </c>
      <c r="P694" t="str" cm="1">
        <f t="array" ref="P694">_xlfn.IFS(AND(E694=0,C694="female"),"Small Family Size Female",AND(E694=0,C694="male"),"Small Family Size Male",AND(E694&gt;=1,E694&lt;=2),"Normal Family Size",E694&gt;=3,"Large Family Size")</f>
        <v>Normal Family Size</v>
      </c>
      <c r="Q694" cm="1">
        <f t="array" ref="Q694">_xlfn.IFS(P694="Small Family Size Female",1,P694="Small Family Size Male",2,P694="Normal Family Size",3,P694="Large Family Size",4)</f>
        <v>3</v>
      </c>
      <c r="R694" t="str" cm="1">
        <f t="array" ref="R694">_xlfn.IFS(AND(E694=0,F694="yes"),"Small Family Size smoker",AND(E694=0,F694="no"),"Small Family Size non-smoker",AND(E694&gt;=1,E694&lt;=2),"Normal Family Size",E694&gt;=3,"Large Family Size")</f>
        <v>Normal Family Size</v>
      </c>
      <c r="S694" cm="1">
        <f t="array" ref="S694">_xlfn.IFS(R694="Small Family Size smoker",1,R694="Small Family Size non-smoker",2,R694="Normal Family Size",3,R694="Large Family Size",4)</f>
        <v>3</v>
      </c>
      <c r="T694" s="1" t="str">
        <f t="shared" si="20"/>
        <v>Above Average</v>
      </c>
      <c r="U694" s="2">
        <f t="shared" si="21"/>
        <v>1</v>
      </c>
      <c r="V694" t="str" cm="1">
        <f t="array" ref="V694">_xlfn.IFS(AND(K694="Small Family Size",U694=1),"SFS_AA",AND(K694="Small Family Size",U694=0),"SFS_BA",AND(K694="Normal Family Size",OR(U694=1,U694=0)),"NFS",AND(K694="Large Family Size",OR(U694=1,U694=0)),"LFS")</f>
        <v>NFS</v>
      </c>
      <c r="W694" cm="1">
        <f t="array" ref="W694">_xlfn.IFS(V694="SFS_BA",1,V694="SFS_AA",2,V694="NFS",3,V694="LFS",4)</f>
        <v>3</v>
      </c>
      <c r="Y694" s="1"/>
    </row>
    <row r="695" spans="1:25" x14ac:dyDescent="0.45">
      <c r="A695">
        <v>460</v>
      </c>
      <c r="B695">
        <v>50</v>
      </c>
      <c r="C695" t="s">
        <v>17</v>
      </c>
      <c r="D695">
        <v>26.2</v>
      </c>
      <c r="E695">
        <v>2</v>
      </c>
      <c r="F695" t="s">
        <v>24</v>
      </c>
      <c r="G695" t="s">
        <v>20</v>
      </c>
      <c r="H695">
        <v>10493.95</v>
      </c>
      <c r="I695" t="str" cm="1">
        <f t="array" ref="I695">_xlfn.IFS(D695&lt;18.5,"Underweight",AND(D695&gt;=18.5,D695&lt;=24.9),"Normal weight",AND(D695&gt;=25,D695&lt;=29.9),"Overweight",D695&gt;=30,"Obese")</f>
        <v>Overweight</v>
      </c>
      <c r="J695" cm="1">
        <f t="array" ref="J695">_xlfn.IFS(I695="Underweight",1,I695="Normal weight",2,I695="Overweight",3,I695="Obese",4)</f>
        <v>3</v>
      </c>
      <c r="K695" t="str" cm="1">
        <f t="array" ref="K695">_xlfn.IFS(E695=0,"Small Family Size",AND(E695&gt;=1,E695&lt;=2),"Normal Family Size",E695&gt;=3,"Large Family Size")</f>
        <v>Normal Family Size</v>
      </c>
      <c r="L695" cm="1">
        <f t="array" ref="L695">_xlfn.IFS(K695="Small Family Size",1,K695="Normal Family Size",2,K695="Large Family Size",3)</f>
        <v>2</v>
      </c>
      <c r="M695" cm="1">
        <f t="array" ref="M695">_xlfn.IFS(G695="southwest",1,G695="northwest",2,G695="southeast",3,G695="northeast",4)</f>
        <v>2</v>
      </c>
      <c r="N695" t="str" cm="1">
        <f t="array" ref="N695">_xlfn.IFS(AND(E696&gt;=0,E696&lt;=2),"Normal Family Size",E696&gt;=3,"Large Family Size")</f>
        <v>Normal Family Size</v>
      </c>
      <c r="P695" t="str" cm="1">
        <f t="array" ref="P695">_xlfn.IFS(AND(E695=0,C695="female"),"Small Family Size Female",AND(E695=0,C695="male"),"Small Family Size Male",AND(E695&gt;=1,E695&lt;=2),"Normal Family Size",E695&gt;=3,"Large Family Size")</f>
        <v>Normal Family Size</v>
      </c>
      <c r="Q695" cm="1">
        <f t="array" ref="Q695">_xlfn.IFS(P695="Small Family Size Female",1,P695="Small Family Size Male",2,P695="Normal Family Size",3,P695="Large Family Size",4)</f>
        <v>3</v>
      </c>
      <c r="R695" t="str" cm="1">
        <f t="array" ref="R695">_xlfn.IFS(AND(E695=0,F695="yes"),"Small Family Size smoker",AND(E695=0,F695="no"),"Small Family Size non-smoker",AND(E695&gt;=1,E695&lt;=2),"Normal Family Size",E695&gt;=3,"Large Family Size")</f>
        <v>Normal Family Size</v>
      </c>
      <c r="S695" cm="1">
        <f t="array" ref="S695">_xlfn.IFS(R695="Small Family Size smoker",1,R695="Small Family Size non-smoker",2,R695="Normal Family Size",3,R695="Large Family Size",4)</f>
        <v>3</v>
      </c>
      <c r="T695" s="1" t="str">
        <f t="shared" si="20"/>
        <v>Above Average</v>
      </c>
      <c r="U695" s="2">
        <f t="shared" si="21"/>
        <v>1</v>
      </c>
      <c r="V695" t="str" cm="1">
        <f t="array" ref="V695">_xlfn.IFS(AND(K695="Small Family Size",U695=1),"SFS_AA",AND(K695="Small Family Size",U695=0),"SFS_BA",AND(K695="Normal Family Size",OR(U695=1,U695=0)),"NFS",AND(K695="Large Family Size",OR(U695=1,U695=0)),"LFS")</f>
        <v>NFS</v>
      </c>
      <c r="W695" cm="1">
        <f t="array" ref="W695">_xlfn.IFS(V695="SFS_BA",1,V695="SFS_AA",2,V695="NFS",3,V695="LFS",4)</f>
        <v>3</v>
      </c>
      <c r="Y695" s="1"/>
    </row>
    <row r="696" spans="1:25" x14ac:dyDescent="0.45">
      <c r="A696">
        <v>457</v>
      </c>
      <c r="B696">
        <v>25</v>
      </c>
      <c r="C696" t="s">
        <v>17</v>
      </c>
      <c r="D696">
        <v>34</v>
      </c>
      <c r="E696">
        <v>1</v>
      </c>
      <c r="F696" t="s">
        <v>24</v>
      </c>
      <c r="G696" t="s">
        <v>21</v>
      </c>
      <c r="H696">
        <v>3227.12</v>
      </c>
      <c r="I696" t="str" cm="1">
        <f t="array" ref="I696">_xlfn.IFS(D696&lt;18.5,"Underweight",AND(D696&gt;=18.5,D696&lt;=24.9),"Normal weight",AND(D696&gt;=25,D696&lt;=29.9),"Overweight",D696&gt;=30,"Obese")</f>
        <v>Obese</v>
      </c>
      <c r="J696" cm="1">
        <f t="array" ref="J696">_xlfn.IFS(I696="Underweight",1,I696="Normal weight",2,I696="Overweight",3,I696="Obese",4)</f>
        <v>4</v>
      </c>
      <c r="K696" t="str" cm="1">
        <f t="array" ref="K696">_xlfn.IFS(E696=0,"Small Family Size",AND(E696&gt;=1,E696&lt;=2),"Normal Family Size",E696&gt;=3,"Large Family Size")</f>
        <v>Normal Family Size</v>
      </c>
      <c r="L696" cm="1">
        <f t="array" ref="L696">_xlfn.IFS(K696="Small Family Size",1,K696="Normal Family Size",2,K696="Large Family Size",3)</f>
        <v>2</v>
      </c>
      <c r="M696" cm="1">
        <f t="array" ref="M696">_xlfn.IFS(G696="southwest",1,G696="northwest",2,G696="southeast",3,G696="northeast",4)</f>
        <v>3</v>
      </c>
      <c r="N696" t="str" cm="1">
        <f t="array" ref="N696">_xlfn.IFS(AND(E697&gt;=0,E697&lt;=2),"Normal Family Size",E697&gt;=3,"Large Family Size")</f>
        <v>Normal Family Size</v>
      </c>
      <c r="P696" t="str" cm="1">
        <f t="array" ref="P696">_xlfn.IFS(AND(E696=0,C696="female"),"Small Family Size Female",AND(E696=0,C696="male"),"Small Family Size Male",AND(E696&gt;=1,E696&lt;=2),"Normal Family Size",E696&gt;=3,"Large Family Size")</f>
        <v>Normal Family Size</v>
      </c>
      <c r="Q696" cm="1">
        <f t="array" ref="Q696">_xlfn.IFS(P696="Small Family Size Female",1,P696="Small Family Size Male",2,P696="Normal Family Size",3,P696="Large Family Size",4)</f>
        <v>3</v>
      </c>
      <c r="R696" t="str" cm="1">
        <f t="array" ref="R696">_xlfn.IFS(AND(E696=0,F696="yes"),"Small Family Size smoker",AND(E696=0,F696="no"),"Small Family Size non-smoker",AND(E696&gt;=1,E696&lt;=2),"Normal Family Size",E696&gt;=3,"Large Family Size")</f>
        <v>Normal Family Size</v>
      </c>
      <c r="S696" cm="1">
        <f t="array" ref="S696">_xlfn.IFS(R696="Small Family Size smoker",1,R696="Small Family Size non-smoker",2,R696="Normal Family Size",3,R696="Large Family Size",4)</f>
        <v>3</v>
      </c>
      <c r="T696" s="1" t="str">
        <f t="shared" si="20"/>
        <v>Below Average</v>
      </c>
      <c r="U696" s="2">
        <f t="shared" si="21"/>
        <v>0</v>
      </c>
      <c r="V696" t="str" cm="1">
        <f t="array" ref="V696">_xlfn.IFS(AND(K696="Small Family Size",U696=1),"SFS_AA",AND(K696="Small Family Size",U696=0),"SFS_BA",AND(K696="Normal Family Size",OR(U696=1,U696=0)),"NFS",AND(K696="Large Family Size",OR(U696=1,U696=0)),"LFS")</f>
        <v>NFS</v>
      </c>
      <c r="W696" cm="1">
        <f t="array" ref="W696">_xlfn.IFS(V696="SFS_BA",1,V696="SFS_AA",2,V696="NFS",3,V696="LFS",4)</f>
        <v>3</v>
      </c>
      <c r="Y696" s="1"/>
    </row>
    <row r="697" spans="1:25" x14ac:dyDescent="0.45">
      <c r="A697">
        <v>453</v>
      </c>
      <c r="B697">
        <v>62</v>
      </c>
      <c r="C697" t="s">
        <v>17</v>
      </c>
      <c r="D697">
        <v>30.5</v>
      </c>
      <c r="E697">
        <v>2</v>
      </c>
      <c r="F697" t="s">
        <v>24</v>
      </c>
      <c r="G697" t="s">
        <v>20</v>
      </c>
      <c r="H697">
        <v>15019.76</v>
      </c>
      <c r="I697" t="str" cm="1">
        <f t="array" ref="I697">_xlfn.IFS(D697&lt;18.5,"Underweight",AND(D697&gt;=18.5,D697&lt;=24.9),"Normal weight",AND(D697&gt;=25,D697&lt;=29.9),"Overweight",D697&gt;=30,"Obese")</f>
        <v>Obese</v>
      </c>
      <c r="J697" cm="1">
        <f t="array" ref="J697">_xlfn.IFS(I697="Underweight",1,I697="Normal weight",2,I697="Overweight",3,I697="Obese",4)</f>
        <v>4</v>
      </c>
      <c r="K697" t="str" cm="1">
        <f t="array" ref="K697">_xlfn.IFS(E697=0,"Small Family Size",AND(E697&gt;=1,E697&lt;=2),"Normal Family Size",E697&gt;=3,"Large Family Size")</f>
        <v>Normal Family Size</v>
      </c>
      <c r="L697" cm="1">
        <f t="array" ref="L697">_xlfn.IFS(K697="Small Family Size",1,K697="Normal Family Size",2,K697="Large Family Size",3)</f>
        <v>2</v>
      </c>
      <c r="M697" cm="1">
        <f t="array" ref="M697">_xlfn.IFS(G697="southwest",1,G697="northwest",2,G697="southeast",3,G697="northeast",4)</f>
        <v>2</v>
      </c>
      <c r="N697" t="str" cm="1">
        <f t="array" ref="N697">_xlfn.IFS(AND(E698&gt;=0,E698&lt;=2),"Normal Family Size",E698&gt;=3,"Large Family Size")</f>
        <v>Normal Family Size</v>
      </c>
      <c r="P697" t="str" cm="1">
        <f t="array" ref="P697">_xlfn.IFS(AND(E697=0,C697="female"),"Small Family Size Female",AND(E697=0,C697="male"),"Small Family Size Male",AND(E697&gt;=1,E697&lt;=2),"Normal Family Size",E697&gt;=3,"Large Family Size")</f>
        <v>Normal Family Size</v>
      </c>
      <c r="Q697" cm="1">
        <f t="array" ref="Q697">_xlfn.IFS(P697="Small Family Size Female",1,P697="Small Family Size Male",2,P697="Normal Family Size",3,P697="Large Family Size",4)</f>
        <v>3</v>
      </c>
      <c r="R697" t="str" cm="1">
        <f t="array" ref="R697">_xlfn.IFS(AND(E697=0,F697="yes"),"Small Family Size smoker",AND(E697=0,F697="no"),"Small Family Size non-smoker",AND(E697&gt;=1,E697&lt;=2),"Normal Family Size",E697&gt;=3,"Large Family Size")</f>
        <v>Normal Family Size</v>
      </c>
      <c r="S697" cm="1">
        <f t="array" ref="S697">_xlfn.IFS(R697="Small Family Size smoker",1,R697="Small Family Size non-smoker",2,R697="Normal Family Size",3,R697="Large Family Size",4)</f>
        <v>3</v>
      </c>
      <c r="T697" s="1" t="str">
        <f t="shared" si="20"/>
        <v>Above Average</v>
      </c>
      <c r="U697" s="2">
        <f t="shared" si="21"/>
        <v>1</v>
      </c>
      <c r="V697" t="str" cm="1">
        <f t="array" ref="V697">_xlfn.IFS(AND(K697="Small Family Size",U697=1),"SFS_AA",AND(K697="Small Family Size",U697=0),"SFS_BA",AND(K697="Normal Family Size",OR(U697=1,U697=0)),"NFS",AND(K697="Large Family Size",OR(U697=1,U697=0)),"LFS")</f>
        <v>NFS</v>
      </c>
      <c r="W697" cm="1">
        <f t="array" ref="W697">_xlfn.IFS(V697="SFS_BA",1,V697="SFS_AA",2,V697="NFS",3,V697="LFS",4)</f>
        <v>3</v>
      </c>
      <c r="Y697" s="1"/>
    </row>
    <row r="698" spans="1:25" x14ac:dyDescent="0.45">
      <c r="A698">
        <v>452</v>
      </c>
      <c r="B698">
        <v>47</v>
      </c>
      <c r="C698" t="s">
        <v>17</v>
      </c>
      <c r="D698">
        <v>32</v>
      </c>
      <c r="E698">
        <v>1</v>
      </c>
      <c r="F698" t="s">
        <v>24</v>
      </c>
      <c r="G698" t="s">
        <v>19</v>
      </c>
      <c r="H698">
        <v>8551.35</v>
      </c>
      <c r="I698" t="str" cm="1">
        <f t="array" ref="I698">_xlfn.IFS(D698&lt;18.5,"Underweight",AND(D698&gt;=18.5,D698&lt;=24.9),"Normal weight",AND(D698&gt;=25,D698&lt;=29.9),"Overweight",D698&gt;=30,"Obese")</f>
        <v>Obese</v>
      </c>
      <c r="J698" cm="1">
        <f t="array" ref="J698">_xlfn.IFS(I698="Underweight",1,I698="Normal weight",2,I698="Overweight",3,I698="Obese",4)</f>
        <v>4</v>
      </c>
      <c r="K698" t="str" cm="1">
        <f t="array" ref="K698">_xlfn.IFS(E698=0,"Small Family Size",AND(E698&gt;=1,E698&lt;=2),"Normal Family Size",E698&gt;=3,"Large Family Size")</f>
        <v>Normal Family Size</v>
      </c>
      <c r="L698" cm="1">
        <f t="array" ref="L698">_xlfn.IFS(K698="Small Family Size",1,K698="Normal Family Size",2,K698="Large Family Size",3)</f>
        <v>2</v>
      </c>
      <c r="M698" cm="1">
        <f t="array" ref="M698">_xlfn.IFS(G698="southwest",1,G698="northwest",2,G698="southeast",3,G698="northeast",4)</f>
        <v>1</v>
      </c>
      <c r="N698" t="str" cm="1">
        <f t="array" ref="N698">_xlfn.IFS(AND(E699&gt;=0,E699&lt;=2),"Normal Family Size",E699&gt;=3,"Large Family Size")</f>
        <v>Normal Family Size</v>
      </c>
      <c r="P698" t="str" cm="1">
        <f t="array" ref="P698">_xlfn.IFS(AND(E698=0,C698="female"),"Small Family Size Female",AND(E698=0,C698="male"),"Small Family Size Male",AND(E698&gt;=1,E698&lt;=2),"Normal Family Size",E698&gt;=3,"Large Family Size")</f>
        <v>Normal Family Size</v>
      </c>
      <c r="Q698" cm="1">
        <f t="array" ref="Q698">_xlfn.IFS(P698="Small Family Size Female",1,P698="Small Family Size Male",2,P698="Normal Family Size",3,P698="Large Family Size",4)</f>
        <v>3</v>
      </c>
      <c r="R698" t="str" cm="1">
        <f t="array" ref="R698">_xlfn.IFS(AND(E698=0,F698="yes"),"Small Family Size smoker",AND(E698=0,F698="no"),"Small Family Size non-smoker",AND(E698&gt;=1,E698&lt;=2),"Normal Family Size",E698&gt;=3,"Large Family Size")</f>
        <v>Normal Family Size</v>
      </c>
      <c r="S698" cm="1">
        <f t="array" ref="S698">_xlfn.IFS(R698="Small Family Size smoker",1,R698="Small Family Size non-smoker",2,R698="Normal Family Size",3,R698="Large Family Size",4)</f>
        <v>3</v>
      </c>
      <c r="T698" s="1" t="str">
        <f t="shared" si="20"/>
        <v>Above Average</v>
      </c>
      <c r="U698" s="2">
        <f t="shared" si="21"/>
        <v>1</v>
      </c>
      <c r="V698" t="str" cm="1">
        <f t="array" ref="V698">_xlfn.IFS(AND(K698="Small Family Size",U698=1),"SFS_AA",AND(K698="Small Family Size",U698=0),"SFS_BA",AND(K698="Normal Family Size",OR(U698=1,U698=0)),"NFS",AND(K698="Large Family Size",OR(U698=1,U698=0)),"LFS")</f>
        <v>NFS</v>
      </c>
      <c r="W698" cm="1">
        <f t="array" ref="W698">_xlfn.IFS(V698="SFS_BA",1,V698="SFS_AA",2,V698="NFS",3,V698="LFS",4)</f>
        <v>3</v>
      </c>
      <c r="Y698" s="1"/>
    </row>
    <row r="699" spans="1:25" x14ac:dyDescent="0.45">
      <c r="A699">
        <v>451</v>
      </c>
      <c r="B699">
        <v>32</v>
      </c>
      <c r="C699" t="s">
        <v>17</v>
      </c>
      <c r="D699">
        <v>29.6</v>
      </c>
      <c r="E699">
        <v>1</v>
      </c>
      <c r="F699" t="s">
        <v>24</v>
      </c>
      <c r="G699" t="s">
        <v>21</v>
      </c>
      <c r="H699">
        <v>4562.84</v>
      </c>
      <c r="I699" t="str" cm="1">
        <f t="array" ref="I699">_xlfn.IFS(D699&lt;18.5,"Underweight",AND(D699&gt;=18.5,D699&lt;=24.9),"Normal weight",AND(D699&gt;=25,D699&lt;=29.9),"Overweight",D699&gt;=30,"Obese")</f>
        <v>Overweight</v>
      </c>
      <c r="J699" cm="1">
        <f t="array" ref="J699">_xlfn.IFS(I699="Underweight",1,I699="Normal weight",2,I699="Overweight",3,I699="Obese",4)</f>
        <v>3</v>
      </c>
      <c r="K699" t="str" cm="1">
        <f t="array" ref="K699">_xlfn.IFS(E699=0,"Small Family Size",AND(E699&gt;=1,E699&lt;=2),"Normal Family Size",E699&gt;=3,"Large Family Size")</f>
        <v>Normal Family Size</v>
      </c>
      <c r="L699" cm="1">
        <f t="array" ref="L699">_xlfn.IFS(K699="Small Family Size",1,K699="Normal Family Size",2,K699="Large Family Size",3)</f>
        <v>2</v>
      </c>
      <c r="M699" cm="1">
        <f t="array" ref="M699">_xlfn.IFS(G699="southwest",1,G699="northwest",2,G699="southeast",3,G699="northeast",4)</f>
        <v>3</v>
      </c>
      <c r="N699" t="str" cm="1">
        <f t="array" ref="N699">_xlfn.IFS(AND(E700&gt;=0,E700&lt;=2),"Normal Family Size",E700&gt;=3,"Large Family Size")</f>
        <v>Normal Family Size</v>
      </c>
      <c r="P699" t="str" cm="1">
        <f t="array" ref="P699">_xlfn.IFS(AND(E699=0,C699="female"),"Small Family Size Female",AND(E699=0,C699="male"),"Small Family Size Male",AND(E699&gt;=1,E699&lt;=2),"Normal Family Size",E699&gt;=3,"Large Family Size")</f>
        <v>Normal Family Size</v>
      </c>
      <c r="Q699" cm="1">
        <f t="array" ref="Q699">_xlfn.IFS(P699="Small Family Size Female",1,P699="Small Family Size Male",2,P699="Normal Family Size",3,P699="Large Family Size",4)</f>
        <v>3</v>
      </c>
      <c r="R699" t="str" cm="1">
        <f t="array" ref="R699">_xlfn.IFS(AND(E699=0,F699="yes"),"Small Family Size smoker",AND(E699=0,F699="no"),"Small Family Size non-smoker",AND(E699&gt;=1,E699&lt;=2),"Normal Family Size",E699&gt;=3,"Large Family Size")</f>
        <v>Normal Family Size</v>
      </c>
      <c r="S699" cm="1">
        <f t="array" ref="S699">_xlfn.IFS(R699="Small Family Size smoker",1,R699="Small Family Size non-smoker",2,R699="Normal Family Size",3,R699="Large Family Size",4)</f>
        <v>3</v>
      </c>
      <c r="T699" s="1" t="str">
        <f t="shared" si="20"/>
        <v>Below Average</v>
      </c>
      <c r="U699" s="2">
        <f t="shared" si="21"/>
        <v>0</v>
      </c>
      <c r="V699" t="str" cm="1">
        <f t="array" ref="V699">_xlfn.IFS(AND(K699="Small Family Size",U699=1),"SFS_AA",AND(K699="Small Family Size",U699=0),"SFS_BA",AND(K699="Normal Family Size",OR(U699=1,U699=0)),"NFS",AND(K699="Large Family Size",OR(U699=1,U699=0)),"LFS")</f>
        <v>NFS</v>
      </c>
      <c r="W699" cm="1">
        <f t="array" ref="W699">_xlfn.IFS(V699="SFS_BA",1,V699="SFS_AA",2,V699="NFS",3,V699="LFS",4)</f>
        <v>3</v>
      </c>
      <c r="Y699" s="1"/>
    </row>
    <row r="700" spans="1:25" x14ac:dyDescent="0.45">
      <c r="A700">
        <v>449</v>
      </c>
      <c r="B700">
        <v>54</v>
      </c>
      <c r="C700" t="s">
        <v>17</v>
      </c>
      <c r="D700">
        <v>28.9</v>
      </c>
      <c r="E700">
        <v>2</v>
      </c>
      <c r="F700" t="s">
        <v>24</v>
      </c>
      <c r="G700" t="s">
        <v>22</v>
      </c>
      <c r="H700">
        <v>12096.65</v>
      </c>
      <c r="I700" t="str" cm="1">
        <f t="array" ref="I700">_xlfn.IFS(D700&lt;18.5,"Underweight",AND(D700&gt;=18.5,D700&lt;=24.9),"Normal weight",AND(D700&gt;=25,D700&lt;=29.9),"Overweight",D700&gt;=30,"Obese")</f>
        <v>Overweight</v>
      </c>
      <c r="J700" cm="1">
        <f t="array" ref="J700">_xlfn.IFS(I700="Underweight",1,I700="Normal weight",2,I700="Overweight",3,I700="Obese",4)</f>
        <v>3</v>
      </c>
      <c r="K700" t="str" cm="1">
        <f t="array" ref="K700">_xlfn.IFS(E700=0,"Small Family Size",AND(E700&gt;=1,E700&lt;=2),"Normal Family Size",E700&gt;=3,"Large Family Size")</f>
        <v>Normal Family Size</v>
      </c>
      <c r="L700" cm="1">
        <f t="array" ref="L700">_xlfn.IFS(K700="Small Family Size",1,K700="Normal Family Size",2,K700="Large Family Size",3)</f>
        <v>2</v>
      </c>
      <c r="M700" cm="1">
        <f t="array" ref="M700">_xlfn.IFS(G700="southwest",1,G700="northwest",2,G700="southeast",3,G700="northeast",4)</f>
        <v>4</v>
      </c>
      <c r="N700" t="str" cm="1">
        <f t="array" ref="N700">_xlfn.IFS(AND(E701&gt;=0,E701&lt;=2),"Normal Family Size",E701&gt;=3,"Large Family Size")</f>
        <v>Normal Family Size</v>
      </c>
      <c r="P700" t="str" cm="1">
        <f t="array" ref="P700">_xlfn.IFS(AND(E700=0,C700="female"),"Small Family Size Female",AND(E700=0,C700="male"),"Small Family Size Male",AND(E700&gt;=1,E700&lt;=2),"Normal Family Size",E700&gt;=3,"Large Family Size")</f>
        <v>Normal Family Size</v>
      </c>
      <c r="Q700" cm="1">
        <f t="array" ref="Q700">_xlfn.IFS(P700="Small Family Size Female",1,P700="Small Family Size Male",2,P700="Normal Family Size",3,P700="Large Family Size",4)</f>
        <v>3</v>
      </c>
      <c r="R700" t="str" cm="1">
        <f t="array" ref="R700">_xlfn.IFS(AND(E700=0,F700="yes"),"Small Family Size smoker",AND(E700=0,F700="no"),"Small Family Size non-smoker",AND(E700&gt;=1,E700&lt;=2),"Normal Family Size",E700&gt;=3,"Large Family Size")</f>
        <v>Normal Family Size</v>
      </c>
      <c r="S700" cm="1">
        <f t="array" ref="S700">_xlfn.IFS(R700="Small Family Size smoker",1,R700="Small Family Size non-smoker",2,R700="Normal Family Size",3,R700="Large Family Size",4)</f>
        <v>3</v>
      </c>
      <c r="T700" s="1" t="str">
        <f t="shared" si="20"/>
        <v>Above Average</v>
      </c>
      <c r="U700" s="2">
        <f t="shared" si="21"/>
        <v>1</v>
      </c>
      <c r="V700" t="str" cm="1">
        <f t="array" ref="V700">_xlfn.IFS(AND(K700="Small Family Size",U700=1),"SFS_AA",AND(K700="Small Family Size",U700=0),"SFS_BA",AND(K700="Normal Family Size",OR(U700=1,U700=0)),"NFS",AND(K700="Large Family Size",OR(U700=1,U700=0)),"LFS")</f>
        <v>NFS</v>
      </c>
      <c r="W700" cm="1">
        <f t="array" ref="W700">_xlfn.IFS(V700="SFS_BA",1,V700="SFS_AA",2,V700="NFS",3,V700="LFS",4)</f>
        <v>3</v>
      </c>
      <c r="Y700" s="1"/>
    </row>
    <row r="701" spans="1:25" x14ac:dyDescent="0.45">
      <c r="A701">
        <v>448</v>
      </c>
      <c r="B701">
        <v>54</v>
      </c>
      <c r="C701" t="s">
        <v>17</v>
      </c>
      <c r="D701">
        <v>31.9</v>
      </c>
      <c r="E701">
        <v>1</v>
      </c>
      <c r="F701" t="s">
        <v>24</v>
      </c>
      <c r="G701" t="s">
        <v>21</v>
      </c>
      <c r="H701">
        <v>10928.85</v>
      </c>
      <c r="I701" t="str" cm="1">
        <f t="array" ref="I701">_xlfn.IFS(D701&lt;18.5,"Underweight",AND(D701&gt;=18.5,D701&lt;=24.9),"Normal weight",AND(D701&gt;=25,D701&lt;=29.9),"Overweight",D701&gt;=30,"Obese")</f>
        <v>Obese</v>
      </c>
      <c r="J701" cm="1">
        <f t="array" ref="J701">_xlfn.IFS(I701="Underweight",1,I701="Normal weight",2,I701="Overweight",3,I701="Obese",4)</f>
        <v>4</v>
      </c>
      <c r="K701" t="str" cm="1">
        <f t="array" ref="K701">_xlfn.IFS(E701=0,"Small Family Size",AND(E701&gt;=1,E701&lt;=2),"Normal Family Size",E701&gt;=3,"Large Family Size")</f>
        <v>Normal Family Size</v>
      </c>
      <c r="L701" cm="1">
        <f t="array" ref="L701">_xlfn.IFS(K701="Small Family Size",1,K701="Normal Family Size",2,K701="Large Family Size",3)</f>
        <v>2</v>
      </c>
      <c r="M701" cm="1">
        <f t="array" ref="M701">_xlfn.IFS(G701="southwest",1,G701="northwest",2,G701="southeast",3,G701="northeast",4)</f>
        <v>3</v>
      </c>
      <c r="N701" t="str" cm="1">
        <f t="array" ref="N701">_xlfn.IFS(AND(E702&gt;=0,E702&lt;=2),"Normal Family Size",E702&gt;=3,"Large Family Size")</f>
        <v>Normal Family Size</v>
      </c>
      <c r="P701" t="str" cm="1">
        <f t="array" ref="P701">_xlfn.IFS(AND(E701=0,C701="female"),"Small Family Size Female",AND(E701=0,C701="male"),"Small Family Size Male",AND(E701&gt;=1,E701&lt;=2),"Normal Family Size",E701&gt;=3,"Large Family Size")</f>
        <v>Normal Family Size</v>
      </c>
      <c r="Q701" cm="1">
        <f t="array" ref="Q701">_xlfn.IFS(P701="Small Family Size Female",1,P701="Small Family Size Male",2,P701="Normal Family Size",3,P701="Large Family Size",4)</f>
        <v>3</v>
      </c>
      <c r="R701" t="str" cm="1">
        <f t="array" ref="R701">_xlfn.IFS(AND(E701=0,F701="yes"),"Small Family Size smoker",AND(E701=0,F701="no"),"Small Family Size non-smoker",AND(E701&gt;=1,E701&lt;=2),"Normal Family Size",E701&gt;=3,"Large Family Size")</f>
        <v>Normal Family Size</v>
      </c>
      <c r="S701" cm="1">
        <f t="array" ref="S701">_xlfn.IFS(R701="Small Family Size smoker",1,R701="Small Family Size non-smoker",2,R701="Normal Family Size",3,R701="Large Family Size",4)</f>
        <v>3</v>
      </c>
      <c r="T701" s="1" t="str">
        <f t="shared" si="20"/>
        <v>Above Average</v>
      </c>
      <c r="U701" s="2">
        <f t="shared" si="21"/>
        <v>1</v>
      </c>
      <c r="V701" t="str" cm="1">
        <f t="array" ref="V701">_xlfn.IFS(AND(K701="Small Family Size",U701=1),"SFS_AA",AND(K701="Small Family Size",U701=0),"SFS_BA",AND(K701="Normal Family Size",OR(U701=1,U701=0)),"NFS",AND(K701="Large Family Size",OR(U701=1,U701=0)),"LFS")</f>
        <v>NFS</v>
      </c>
      <c r="W701" cm="1">
        <f t="array" ref="W701">_xlfn.IFS(V701="SFS_BA",1,V701="SFS_AA",2,V701="NFS",3,V701="LFS",4)</f>
        <v>3</v>
      </c>
      <c r="Y701" s="1"/>
    </row>
    <row r="702" spans="1:25" x14ac:dyDescent="0.45">
      <c r="A702">
        <v>447</v>
      </c>
      <c r="B702">
        <v>42</v>
      </c>
      <c r="C702" t="s">
        <v>17</v>
      </c>
      <c r="D702">
        <v>25.3</v>
      </c>
      <c r="E702">
        <v>1</v>
      </c>
      <c r="F702" t="s">
        <v>24</v>
      </c>
      <c r="G702" t="s">
        <v>19</v>
      </c>
      <c r="H702">
        <v>7045.5</v>
      </c>
      <c r="I702" t="str" cm="1">
        <f t="array" ref="I702">_xlfn.IFS(D702&lt;18.5,"Underweight",AND(D702&gt;=18.5,D702&lt;=24.9),"Normal weight",AND(D702&gt;=25,D702&lt;=29.9),"Overweight",D702&gt;=30,"Obese")</f>
        <v>Overweight</v>
      </c>
      <c r="J702" cm="1">
        <f t="array" ref="J702">_xlfn.IFS(I702="Underweight",1,I702="Normal weight",2,I702="Overweight",3,I702="Obese",4)</f>
        <v>3</v>
      </c>
      <c r="K702" t="str" cm="1">
        <f t="array" ref="K702">_xlfn.IFS(E702=0,"Small Family Size",AND(E702&gt;=1,E702&lt;=2),"Normal Family Size",E702&gt;=3,"Large Family Size")</f>
        <v>Normal Family Size</v>
      </c>
      <c r="L702" cm="1">
        <f t="array" ref="L702">_xlfn.IFS(K702="Small Family Size",1,K702="Normal Family Size",2,K702="Large Family Size",3)</f>
        <v>2</v>
      </c>
      <c r="M702" cm="1">
        <f t="array" ref="M702">_xlfn.IFS(G702="southwest",1,G702="northwest",2,G702="southeast",3,G702="northeast",4)</f>
        <v>1</v>
      </c>
      <c r="N702" t="str" cm="1">
        <f t="array" ref="N702">_xlfn.IFS(AND(E703&gt;=0,E703&lt;=2),"Normal Family Size",E703&gt;=3,"Large Family Size")</f>
        <v>Normal Family Size</v>
      </c>
      <c r="P702" t="str" cm="1">
        <f t="array" ref="P702">_xlfn.IFS(AND(E702=0,C702="female"),"Small Family Size Female",AND(E702=0,C702="male"),"Small Family Size Male",AND(E702&gt;=1,E702&lt;=2),"Normal Family Size",E702&gt;=3,"Large Family Size")</f>
        <v>Normal Family Size</v>
      </c>
      <c r="Q702" cm="1">
        <f t="array" ref="Q702">_xlfn.IFS(P702="Small Family Size Female",1,P702="Small Family Size Male",2,P702="Normal Family Size",3,P702="Large Family Size",4)</f>
        <v>3</v>
      </c>
      <c r="R702" t="str" cm="1">
        <f t="array" ref="R702">_xlfn.IFS(AND(E702=0,F702="yes"),"Small Family Size smoker",AND(E702=0,F702="no"),"Small Family Size non-smoker",AND(E702&gt;=1,E702&lt;=2),"Normal Family Size",E702&gt;=3,"Large Family Size")</f>
        <v>Normal Family Size</v>
      </c>
      <c r="S702" cm="1">
        <f t="array" ref="S702">_xlfn.IFS(R702="Small Family Size smoker",1,R702="Small Family Size non-smoker",2,R702="Normal Family Size",3,R702="Large Family Size",4)</f>
        <v>3</v>
      </c>
      <c r="T702" s="1" t="str">
        <f t="shared" si="20"/>
        <v>Below Average</v>
      </c>
      <c r="U702" s="2">
        <f t="shared" si="21"/>
        <v>0</v>
      </c>
      <c r="V702" t="str" cm="1">
        <f t="array" ref="V702">_xlfn.IFS(AND(K702="Small Family Size",U702=1),"SFS_AA",AND(K702="Small Family Size",U702=0),"SFS_BA",AND(K702="Normal Family Size",OR(U702=1,U702=0)),"NFS",AND(K702="Large Family Size",OR(U702=1,U702=0)),"LFS")</f>
        <v>NFS</v>
      </c>
      <c r="W702" cm="1">
        <f t="array" ref="W702">_xlfn.IFS(V702="SFS_BA",1,V702="SFS_AA",2,V702="NFS",3,V702="LFS",4)</f>
        <v>3</v>
      </c>
      <c r="Y702" s="1"/>
    </row>
    <row r="703" spans="1:25" x14ac:dyDescent="0.45">
      <c r="A703">
        <v>441</v>
      </c>
      <c r="B703">
        <v>44</v>
      </c>
      <c r="C703" t="s">
        <v>17</v>
      </c>
      <c r="D703">
        <v>37</v>
      </c>
      <c r="E703">
        <v>1</v>
      </c>
      <c r="F703" t="s">
        <v>24</v>
      </c>
      <c r="G703" t="s">
        <v>20</v>
      </c>
      <c r="H703">
        <v>8023.14</v>
      </c>
      <c r="I703" t="str" cm="1">
        <f t="array" ref="I703">_xlfn.IFS(D703&lt;18.5,"Underweight",AND(D703&gt;=18.5,D703&lt;=24.9),"Normal weight",AND(D703&gt;=25,D703&lt;=29.9),"Overweight",D703&gt;=30,"Obese")</f>
        <v>Obese</v>
      </c>
      <c r="J703" cm="1">
        <f t="array" ref="J703">_xlfn.IFS(I703="Underweight",1,I703="Normal weight",2,I703="Overweight",3,I703="Obese",4)</f>
        <v>4</v>
      </c>
      <c r="K703" t="str" cm="1">
        <f t="array" ref="K703">_xlfn.IFS(E703=0,"Small Family Size",AND(E703&gt;=1,E703&lt;=2),"Normal Family Size",E703&gt;=3,"Large Family Size")</f>
        <v>Normal Family Size</v>
      </c>
      <c r="L703" cm="1">
        <f t="array" ref="L703">_xlfn.IFS(K703="Small Family Size",1,K703="Normal Family Size",2,K703="Large Family Size",3)</f>
        <v>2</v>
      </c>
      <c r="M703" cm="1">
        <f t="array" ref="M703">_xlfn.IFS(G703="southwest",1,G703="northwest",2,G703="southeast",3,G703="northeast",4)</f>
        <v>2</v>
      </c>
      <c r="N703" t="str" cm="1">
        <f t="array" ref="N703">_xlfn.IFS(AND(E704&gt;=0,E704&lt;=2),"Normal Family Size",E704&gt;=3,"Large Family Size")</f>
        <v>Normal Family Size</v>
      </c>
      <c r="P703" t="str" cm="1">
        <f t="array" ref="P703">_xlfn.IFS(AND(E703=0,C703="female"),"Small Family Size Female",AND(E703=0,C703="male"),"Small Family Size Male",AND(E703&gt;=1,E703&lt;=2),"Normal Family Size",E703&gt;=3,"Large Family Size")</f>
        <v>Normal Family Size</v>
      </c>
      <c r="Q703" cm="1">
        <f t="array" ref="Q703">_xlfn.IFS(P703="Small Family Size Female",1,P703="Small Family Size Male",2,P703="Normal Family Size",3,P703="Large Family Size",4)</f>
        <v>3</v>
      </c>
      <c r="R703" t="str" cm="1">
        <f t="array" ref="R703">_xlfn.IFS(AND(E703=0,F703="yes"),"Small Family Size smoker",AND(E703=0,F703="no"),"Small Family Size non-smoker",AND(E703&gt;=1,E703&lt;=2),"Normal Family Size",E703&gt;=3,"Large Family Size")</f>
        <v>Normal Family Size</v>
      </c>
      <c r="S703" cm="1">
        <f t="array" ref="S703">_xlfn.IFS(R703="Small Family Size smoker",1,R703="Small Family Size non-smoker",2,R703="Normal Family Size",3,R703="Large Family Size",4)</f>
        <v>3</v>
      </c>
      <c r="T703" s="1" t="str">
        <f t="shared" si="20"/>
        <v>Above Average</v>
      </c>
      <c r="U703" s="2">
        <f t="shared" si="21"/>
        <v>1</v>
      </c>
      <c r="V703" t="str" cm="1">
        <f t="array" ref="V703">_xlfn.IFS(AND(K703="Small Family Size",U703=1),"SFS_AA",AND(K703="Small Family Size",U703=0),"SFS_BA",AND(K703="Normal Family Size",OR(U703=1,U703=0)),"NFS",AND(K703="Large Family Size",OR(U703=1,U703=0)),"LFS")</f>
        <v>NFS</v>
      </c>
      <c r="W703" cm="1">
        <f t="array" ref="W703">_xlfn.IFS(V703="SFS_BA",1,V703="SFS_AA",2,V703="NFS",3,V703="LFS",4)</f>
        <v>3</v>
      </c>
      <c r="Y703" s="1"/>
    </row>
    <row r="704" spans="1:25" x14ac:dyDescent="0.45">
      <c r="A704">
        <v>440</v>
      </c>
      <c r="B704">
        <v>25</v>
      </c>
      <c r="C704" t="s">
        <v>17</v>
      </c>
      <c r="D704">
        <v>22.5</v>
      </c>
      <c r="E704">
        <v>1</v>
      </c>
      <c r="F704" t="s">
        <v>24</v>
      </c>
      <c r="G704" t="s">
        <v>20</v>
      </c>
      <c r="H704">
        <v>3594.17</v>
      </c>
      <c r="I704" t="str" cm="1">
        <f t="array" ref="I704">_xlfn.IFS(D704&lt;18.5,"Underweight",AND(D704&gt;=18.5,D704&lt;=24.9),"Normal weight",AND(D704&gt;=25,D704&lt;=29.9),"Overweight",D704&gt;=30,"Obese")</f>
        <v>Normal weight</v>
      </c>
      <c r="J704" cm="1">
        <f t="array" ref="J704">_xlfn.IFS(I704="Underweight",1,I704="Normal weight",2,I704="Overweight",3,I704="Obese",4)</f>
        <v>2</v>
      </c>
      <c r="K704" t="str" cm="1">
        <f t="array" ref="K704">_xlfn.IFS(E704=0,"Small Family Size",AND(E704&gt;=1,E704&lt;=2),"Normal Family Size",E704&gt;=3,"Large Family Size")</f>
        <v>Normal Family Size</v>
      </c>
      <c r="L704" cm="1">
        <f t="array" ref="L704">_xlfn.IFS(K704="Small Family Size",1,K704="Normal Family Size",2,K704="Large Family Size",3)</f>
        <v>2</v>
      </c>
      <c r="M704" cm="1">
        <f t="array" ref="M704">_xlfn.IFS(G704="southwest",1,G704="northwest",2,G704="southeast",3,G704="northeast",4)</f>
        <v>2</v>
      </c>
      <c r="N704" t="str" cm="1">
        <f t="array" ref="N704">_xlfn.IFS(AND(E705&gt;=0,E705&lt;=2),"Normal Family Size",E705&gt;=3,"Large Family Size")</f>
        <v>Normal Family Size</v>
      </c>
      <c r="P704" t="str" cm="1">
        <f t="array" ref="P704">_xlfn.IFS(AND(E704=0,C704="female"),"Small Family Size Female",AND(E704=0,C704="male"),"Small Family Size Male",AND(E704&gt;=1,E704&lt;=2),"Normal Family Size",E704&gt;=3,"Large Family Size")</f>
        <v>Normal Family Size</v>
      </c>
      <c r="Q704" cm="1">
        <f t="array" ref="Q704">_xlfn.IFS(P704="Small Family Size Female",1,P704="Small Family Size Male",2,P704="Normal Family Size",3,P704="Large Family Size",4)</f>
        <v>3</v>
      </c>
      <c r="R704" t="str" cm="1">
        <f t="array" ref="R704">_xlfn.IFS(AND(E704=0,F704="yes"),"Small Family Size smoker",AND(E704=0,F704="no"),"Small Family Size non-smoker",AND(E704&gt;=1,E704&lt;=2),"Normal Family Size",E704&gt;=3,"Large Family Size")</f>
        <v>Normal Family Size</v>
      </c>
      <c r="S704" cm="1">
        <f t="array" ref="S704">_xlfn.IFS(R704="Small Family Size smoker",1,R704="Small Family Size non-smoker",2,R704="Normal Family Size",3,R704="Large Family Size",4)</f>
        <v>3</v>
      </c>
      <c r="T704" s="1" t="str">
        <f t="shared" si="20"/>
        <v>Below Average</v>
      </c>
      <c r="U704" s="2">
        <f t="shared" si="21"/>
        <v>0</v>
      </c>
      <c r="V704" t="str" cm="1">
        <f t="array" ref="V704">_xlfn.IFS(AND(K704="Small Family Size",U704=1),"SFS_AA",AND(K704="Small Family Size",U704=0),"SFS_BA",AND(K704="Normal Family Size",OR(U704=1,U704=0)),"NFS",AND(K704="Large Family Size",OR(U704=1,U704=0)),"LFS")</f>
        <v>NFS</v>
      </c>
      <c r="W704" cm="1">
        <f t="array" ref="W704">_xlfn.IFS(V704="SFS_BA",1,V704="SFS_AA",2,V704="NFS",3,V704="LFS",4)</f>
        <v>3</v>
      </c>
      <c r="Y704" s="1"/>
    </row>
    <row r="705" spans="1:25" x14ac:dyDescent="0.45">
      <c r="A705">
        <v>435</v>
      </c>
      <c r="B705">
        <v>37</v>
      </c>
      <c r="C705" t="s">
        <v>17</v>
      </c>
      <c r="D705">
        <v>17.3</v>
      </c>
      <c r="E705">
        <v>2</v>
      </c>
      <c r="F705" t="s">
        <v>24</v>
      </c>
      <c r="G705" t="s">
        <v>22</v>
      </c>
      <c r="H705">
        <v>6877.98</v>
      </c>
      <c r="I705" t="str" cm="1">
        <f t="array" ref="I705">_xlfn.IFS(D705&lt;18.5,"Underweight",AND(D705&gt;=18.5,D705&lt;=24.9),"Normal weight",AND(D705&gt;=25,D705&lt;=29.9),"Overweight",D705&gt;=30,"Obese")</f>
        <v>Underweight</v>
      </c>
      <c r="J705" cm="1">
        <f t="array" ref="J705">_xlfn.IFS(I705="Underweight",1,I705="Normal weight",2,I705="Overweight",3,I705="Obese",4)</f>
        <v>1</v>
      </c>
      <c r="K705" t="str" cm="1">
        <f t="array" ref="K705">_xlfn.IFS(E705=0,"Small Family Size",AND(E705&gt;=1,E705&lt;=2),"Normal Family Size",E705&gt;=3,"Large Family Size")</f>
        <v>Normal Family Size</v>
      </c>
      <c r="L705" cm="1">
        <f t="array" ref="L705">_xlfn.IFS(K705="Small Family Size",1,K705="Normal Family Size",2,K705="Large Family Size",3)</f>
        <v>2</v>
      </c>
      <c r="M705" cm="1">
        <f t="array" ref="M705">_xlfn.IFS(G705="southwest",1,G705="northwest",2,G705="southeast",3,G705="northeast",4)</f>
        <v>4</v>
      </c>
      <c r="N705" t="str" cm="1">
        <f t="array" ref="N705">_xlfn.IFS(AND(E706&gt;=0,E706&lt;=2),"Normal Family Size",E706&gt;=3,"Large Family Size")</f>
        <v>Normal Family Size</v>
      </c>
      <c r="P705" t="str" cm="1">
        <f t="array" ref="P705">_xlfn.IFS(AND(E705=0,C705="female"),"Small Family Size Female",AND(E705=0,C705="male"),"Small Family Size Male",AND(E705&gt;=1,E705&lt;=2),"Normal Family Size",E705&gt;=3,"Large Family Size")</f>
        <v>Normal Family Size</v>
      </c>
      <c r="Q705" cm="1">
        <f t="array" ref="Q705">_xlfn.IFS(P705="Small Family Size Female",1,P705="Small Family Size Male",2,P705="Normal Family Size",3,P705="Large Family Size",4)</f>
        <v>3</v>
      </c>
      <c r="R705" t="str" cm="1">
        <f t="array" ref="R705">_xlfn.IFS(AND(E705=0,F705="yes"),"Small Family Size smoker",AND(E705=0,F705="no"),"Small Family Size non-smoker",AND(E705&gt;=1,E705&lt;=2),"Normal Family Size",E705&gt;=3,"Large Family Size")</f>
        <v>Normal Family Size</v>
      </c>
      <c r="S705" cm="1">
        <f t="array" ref="S705">_xlfn.IFS(R705="Small Family Size smoker",1,R705="Small Family Size non-smoker",2,R705="Normal Family Size",3,R705="Large Family Size",4)</f>
        <v>3</v>
      </c>
      <c r="T705" s="1" t="str">
        <f t="shared" si="20"/>
        <v>Below Average</v>
      </c>
      <c r="U705" s="2">
        <f t="shared" si="21"/>
        <v>0</v>
      </c>
      <c r="V705" t="str" cm="1">
        <f t="array" ref="V705">_xlfn.IFS(AND(K705="Small Family Size",U705=1),"SFS_AA",AND(K705="Small Family Size",U705=0),"SFS_BA",AND(K705="Normal Family Size",OR(U705=1,U705=0)),"NFS",AND(K705="Large Family Size",OR(U705=1,U705=0)),"LFS")</f>
        <v>NFS</v>
      </c>
      <c r="W705" cm="1">
        <f t="array" ref="W705">_xlfn.IFS(V705="SFS_BA",1,V705="SFS_AA",2,V705="NFS",3,V705="LFS",4)</f>
        <v>3</v>
      </c>
      <c r="Y705" s="1"/>
    </row>
    <row r="706" spans="1:25" x14ac:dyDescent="0.45">
      <c r="A706">
        <v>433</v>
      </c>
      <c r="B706">
        <v>47</v>
      </c>
      <c r="C706" t="s">
        <v>17</v>
      </c>
      <c r="D706">
        <v>45.3</v>
      </c>
      <c r="E706">
        <v>1</v>
      </c>
      <c r="F706" t="s">
        <v>24</v>
      </c>
      <c r="G706" t="s">
        <v>21</v>
      </c>
      <c r="H706">
        <v>8569.86</v>
      </c>
      <c r="I706" t="str" cm="1">
        <f t="array" ref="I706">_xlfn.IFS(D706&lt;18.5,"Underweight",AND(D706&gt;=18.5,D706&lt;=24.9),"Normal weight",AND(D706&gt;=25,D706&lt;=29.9),"Overweight",D706&gt;=30,"Obese")</f>
        <v>Obese</v>
      </c>
      <c r="J706" cm="1">
        <f t="array" ref="J706">_xlfn.IFS(I706="Underweight",1,I706="Normal weight",2,I706="Overweight",3,I706="Obese",4)</f>
        <v>4</v>
      </c>
      <c r="K706" t="str" cm="1">
        <f t="array" ref="K706">_xlfn.IFS(E706=0,"Small Family Size",AND(E706&gt;=1,E706&lt;=2),"Normal Family Size",E706&gt;=3,"Large Family Size")</f>
        <v>Normal Family Size</v>
      </c>
      <c r="L706" cm="1">
        <f t="array" ref="L706">_xlfn.IFS(K706="Small Family Size",1,K706="Normal Family Size",2,K706="Large Family Size",3)</f>
        <v>2</v>
      </c>
      <c r="M706" cm="1">
        <f t="array" ref="M706">_xlfn.IFS(G706="southwest",1,G706="northwest",2,G706="southeast",3,G706="northeast",4)</f>
        <v>3</v>
      </c>
      <c r="N706" t="str" cm="1">
        <f t="array" ref="N706">_xlfn.IFS(AND(E707&gt;=0,E707&lt;=2),"Normal Family Size",E707&gt;=3,"Large Family Size")</f>
        <v>Normal Family Size</v>
      </c>
      <c r="P706" t="str" cm="1">
        <f t="array" ref="P706">_xlfn.IFS(AND(E706=0,C706="female"),"Small Family Size Female",AND(E706=0,C706="male"),"Small Family Size Male",AND(E706&gt;=1,E706&lt;=2),"Normal Family Size",E706&gt;=3,"Large Family Size")</f>
        <v>Normal Family Size</v>
      </c>
      <c r="Q706" cm="1">
        <f t="array" ref="Q706">_xlfn.IFS(P706="Small Family Size Female",1,P706="Small Family Size Male",2,P706="Normal Family Size",3,P706="Large Family Size",4)</f>
        <v>3</v>
      </c>
      <c r="R706" t="str" cm="1">
        <f t="array" ref="R706">_xlfn.IFS(AND(E706=0,F706="yes"),"Small Family Size smoker",AND(E706=0,F706="no"),"Small Family Size non-smoker",AND(E706&gt;=1,E706&lt;=2),"Normal Family Size",E706&gt;=3,"Large Family Size")</f>
        <v>Normal Family Size</v>
      </c>
      <c r="S706" cm="1">
        <f t="array" ref="S706">_xlfn.IFS(R706="Small Family Size smoker",1,R706="Small Family Size non-smoker",2,R706="Normal Family Size",3,R706="Large Family Size",4)</f>
        <v>3</v>
      </c>
      <c r="T706" s="1" t="str">
        <f t="shared" ref="T706:T769" si="22">IF(H706&gt;$H$1036,"Above Average","Below Average")</f>
        <v>Above Average</v>
      </c>
      <c r="U706" s="2">
        <f t="shared" ref="U706:U769" si="23">IF(T706="Above Average",1,0)</f>
        <v>1</v>
      </c>
      <c r="V706" t="str" cm="1">
        <f t="array" ref="V706">_xlfn.IFS(AND(K706="Small Family Size",U706=1),"SFS_AA",AND(K706="Small Family Size",U706=0),"SFS_BA",AND(K706="Normal Family Size",OR(U706=1,U706=0)),"NFS",AND(K706="Large Family Size",OR(U706=1,U706=0)),"LFS")</f>
        <v>NFS</v>
      </c>
      <c r="W706" cm="1">
        <f t="array" ref="W706">_xlfn.IFS(V706="SFS_BA",1,V706="SFS_AA",2,V706="NFS",3,V706="LFS",4)</f>
        <v>3</v>
      </c>
      <c r="Y706" s="1"/>
    </row>
    <row r="707" spans="1:25" x14ac:dyDescent="0.45">
      <c r="A707">
        <v>431</v>
      </c>
      <c r="B707">
        <v>26</v>
      </c>
      <c r="C707" t="s">
        <v>17</v>
      </c>
      <c r="D707">
        <v>34.200000000000003</v>
      </c>
      <c r="E707">
        <v>2</v>
      </c>
      <c r="F707" t="s">
        <v>24</v>
      </c>
      <c r="G707" t="s">
        <v>19</v>
      </c>
      <c r="H707">
        <v>3987.93</v>
      </c>
      <c r="I707" t="str" cm="1">
        <f t="array" ref="I707">_xlfn.IFS(D707&lt;18.5,"Underweight",AND(D707&gt;=18.5,D707&lt;=24.9),"Normal weight",AND(D707&gt;=25,D707&lt;=29.9),"Overweight",D707&gt;=30,"Obese")</f>
        <v>Obese</v>
      </c>
      <c r="J707" cm="1">
        <f t="array" ref="J707">_xlfn.IFS(I707="Underweight",1,I707="Normal weight",2,I707="Overweight",3,I707="Obese",4)</f>
        <v>4</v>
      </c>
      <c r="K707" t="str" cm="1">
        <f t="array" ref="K707">_xlfn.IFS(E707=0,"Small Family Size",AND(E707&gt;=1,E707&lt;=2),"Normal Family Size",E707&gt;=3,"Large Family Size")</f>
        <v>Normal Family Size</v>
      </c>
      <c r="L707" cm="1">
        <f t="array" ref="L707">_xlfn.IFS(K707="Small Family Size",1,K707="Normal Family Size",2,K707="Large Family Size",3)</f>
        <v>2</v>
      </c>
      <c r="M707" cm="1">
        <f t="array" ref="M707">_xlfn.IFS(G707="southwest",1,G707="northwest",2,G707="southeast",3,G707="northeast",4)</f>
        <v>1</v>
      </c>
      <c r="N707" t="str" cm="1">
        <f t="array" ref="N707">_xlfn.IFS(AND(E708&gt;=0,E708&lt;=2),"Normal Family Size",E708&gt;=3,"Large Family Size")</f>
        <v>Normal Family Size</v>
      </c>
      <c r="P707" t="str" cm="1">
        <f t="array" ref="P707">_xlfn.IFS(AND(E707=0,C707="female"),"Small Family Size Female",AND(E707=0,C707="male"),"Small Family Size Male",AND(E707&gt;=1,E707&lt;=2),"Normal Family Size",E707&gt;=3,"Large Family Size")</f>
        <v>Normal Family Size</v>
      </c>
      <c r="Q707" cm="1">
        <f t="array" ref="Q707">_xlfn.IFS(P707="Small Family Size Female",1,P707="Small Family Size Male",2,P707="Normal Family Size",3,P707="Large Family Size",4)</f>
        <v>3</v>
      </c>
      <c r="R707" t="str" cm="1">
        <f t="array" ref="R707">_xlfn.IFS(AND(E707=0,F707="yes"),"Small Family Size smoker",AND(E707=0,F707="no"),"Small Family Size non-smoker",AND(E707&gt;=1,E707&lt;=2),"Normal Family Size",E707&gt;=3,"Large Family Size")</f>
        <v>Normal Family Size</v>
      </c>
      <c r="S707" cm="1">
        <f t="array" ref="S707">_xlfn.IFS(R707="Small Family Size smoker",1,R707="Small Family Size non-smoker",2,R707="Normal Family Size",3,R707="Large Family Size",4)</f>
        <v>3</v>
      </c>
      <c r="T707" s="1" t="str">
        <f t="shared" si="22"/>
        <v>Below Average</v>
      </c>
      <c r="U707" s="2">
        <f t="shared" si="23"/>
        <v>0</v>
      </c>
      <c r="V707" t="str" cm="1">
        <f t="array" ref="V707">_xlfn.IFS(AND(K707="Small Family Size",U707=1),"SFS_AA",AND(K707="Small Family Size",U707=0),"SFS_BA",AND(K707="Normal Family Size",OR(U707=1,U707=0)),"NFS",AND(K707="Large Family Size",OR(U707=1,U707=0)),"LFS")</f>
        <v>NFS</v>
      </c>
      <c r="W707" cm="1">
        <f t="array" ref="W707">_xlfn.IFS(V707="SFS_BA",1,V707="SFS_AA",2,V707="NFS",3,V707="LFS",4)</f>
        <v>3</v>
      </c>
      <c r="Y707" s="1"/>
    </row>
    <row r="708" spans="1:25" x14ac:dyDescent="0.45">
      <c r="A708">
        <v>430</v>
      </c>
      <c r="B708">
        <v>19</v>
      </c>
      <c r="C708" t="s">
        <v>17</v>
      </c>
      <c r="D708">
        <v>24.6</v>
      </c>
      <c r="E708">
        <v>1</v>
      </c>
      <c r="F708" t="s">
        <v>24</v>
      </c>
      <c r="G708" t="s">
        <v>20</v>
      </c>
      <c r="H708">
        <v>2709.24</v>
      </c>
      <c r="I708" t="str" cm="1">
        <f t="array" ref="I708">_xlfn.IFS(D708&lt;18.5,"Underweight",AND(D708&gt;=18.5,D708&lt;=24.9),"Normal weight",AND(D708&gt;=25,D708&lt;=29.9),"Overweight",D708&gt;=30,"Obese")</f>
        <v>Normal weight</v>
      </c>
      <c r="J708" cm="1">
        <f t="array" ref="J708">_xlfn.IFS(I708="Underweight",1,I708="Normal weight",2,I708="Overweight",3,I708="Obese",4)</f>
        <v>2</v>
      </c>
      <c r="K708" t="str" cm="1">
        <f t="array" ref="K708">_xlfn.IFS(E708=0,"Small Family Size",AND(E708&gt;=1,E708&lt;=2),"Normal Family Size",E708&gt;=3,"Large Family Size")</f>
        <v>Normal Family Size</v>
      </c>
      <c r="L708" cm="1">
        <f t="array" ref="L708">_xlfn.IFS(K708="Small Family Size",1,K708="Normal Family Size",2,K708="Large Family Size",3)</f>
        <v>2</v>
      </c>
      <c r="M708" cm="1">
        <f t="array" ref="M708">_xlfn.IFS(G708="southwest",1,G708="northwest",2,G708="southeast",3,G708="northeast",4)</f>
        <v>2</v>
      </c>
      <c r="N708" t="str" cm="1">
        <f t="array" ref="N708">_xlfn.IFS(AND(E709&gt;=0,E709&lt;=2),"Normal Family Size",E709&gt;=3,"Large Family Size")</f>
        <v>Normal Family Size</v>
      </c>
      <c r="P708" t="str" cm="1">
        <f t="array" ref="P708">_xlfn.IFS(AND(E708=0,C708="female"),"Small Family Size Female",AND(E708=0,C708="male"),"Small Family Size Male",AND(E708&gt;=1,E708&lt;=2),"Normal Family Size",E708&gt;=3,"Large Family Size")</f>
        <v>Normal Family Size</v>
      </c>
      <c r="Q708" cm="1">
        <f t="array" ref="Q708">_xlfn.IFS(P708="Small Family Size Female",1,P708="Small Family Size Male",2,P708="Normal Family Size",3,P708="Large Family Size",4)</f>
        <v>3</v>
      </c>
      <c r="R708" t="str" cm="1">
        <f t="array" ref="R708">_xlfn.IFS(AND(E708=0,F708="yes"),"Small Family Size smoker",AND(E708=0,F708="no"),"Small Family Size non-smoker",AND(E708&gt;=1,E708&lt;=2),"Normal Family Size",E708&gt;=3,"Large Family Size")</f>
        <v>Normal Family Size</v>
      </c>
      <c r="S708" cm="1">
        <f t="array" ref="S708">_xlfn.IFS(R708="Small Family Size smoker",1,R708="Small Family Size non-smoker",2,R708="Normal Family Size",3,R708="Large Family Size",4)</f>
        <v>3</v>
      </c>
      <c r="T708" s="1" t="str">
        <f t="shared" si="22"/>
        <v>Below Average</v>
      </c>
      <c r="U708" s="2">
        <f t="shared" si="23"/>
        <v>0</v>
      </c>
      <c r="V708" t="str" cm="1">
        <f t="array" ref="V708">_xlfn.IFS(AND(K708="Small Family Size",U708=1),"SFS_AA",AND(K708="Small Family Size",U708=0),"SFS_BA",AND(K708="Normal Family Size",OR(U708=1,U708=0)),"NFS",AND(K708="Large Family Size",OR(U708=1,U708=0)),"LFS")</f>
        <v>NFS</v>
      </c>
      <c r="W708" cm="1">
        <f t="array" ref="W708">_xlfn.IFS(V708="SFS_BA",1,V708="SFS_AA",2,V708="NFS",3,V708="LFS",4)</f>
        <v>3</v>
      </c>
      <c r="Y708" s="1"/>
    </row>
    <row r="709" spans="1:25" x14ac:dyDescent="0.45">
      <c r="A709">
        <v>422</v>
      </c>
      <c r="B709">
        <v>50</v>
      </c>
      <c r="C709" t="s">
        <v>17</v>
      </c>
      <c r="D709">
        <v>31.6</v>
      </c>
      <c r="E709">
        <v>2</v>
      </c>
      <c r="F709" t="s">
        <v>24</v>
      </c>
      <c r="G709" t="s">
        <v>19</v>
      </c>
      <c r="H709">
        <v>10118.42</v>
      </c>
      <c r="I709" t="str" cm="1">
        <f t="array" ref="I709">_xlfn.IFS(D709&lt;18.5,"Underweight",AND(D709&gt;=18.5,D709&lt;=24.9),"Normal weight",AND(D709&gt;=25,D709&lt;=29.9),"Overweight",D709&gt;=30,"Obese")</f>
        <v>Obese</v>
      </c>
      <c r="J709" cm="1">
        <f t="array" ref="J709">_xlfn.IFS(I709="Underweight",1,I709="Normal weight",2,I709="Overweight",3,I709="Obese",4)</f>
        <v>4</v>
      </c>
      <c r="K709" t="str" cm="1">
        <f t="array" ref="K709">_xlfn.IFS(E709=0,"Small Family Size",AND(E709&gt;=1,E709&lt;=2),"Normal Family Size",E709&gt;=3,"Large Family Size")</f>
        <v>Normal Family Size</v>
      </c>
      <c r="L709" cm="1">
        <f t="array" ref="L709">_xlfn.IFS(K709="Small Family Size",1,K709="Normal Family Size",2,K709="Large Family Size",3)</f>
        <v>2</v>
      </c>
      <c r="M709" cm="1">
        <f t="array" ref="M709">_xlfn.IFS(G709="southwest",1,G709="northwest",2,G709="southeast",3,G709="northeast",4)</f>
        <v>1</v>
      </c>
      <c r="N709" t="str" cm="1">
        <f t="array" ref="N709">_xlfn.IFS(AND(E710&gt;=0,E710&lt;=2),"Normal Family Size",E710&gt;=3,"Large Family Size")</f>
        <v>Normal Family Size</v>
      </c>
      <c r="P709" t="str" cm="1">
        <f t="array" ref="P709">_xlfn.IFS(AND(E709=0,C709="female"),"Small Family Size Female",AND(E709=0,C709="male"),"Small Family Size Male",AND(E709&gt;=1,E709&lt;=2),"Normal Family Size",E709&gt;=3,"Large Family Size")</f>
        <v>Normal Family Size</v>
      </c>
      <c r="Q709" cm="1">
        <f t="array" ref="Q709">_xlfn.IFS(P709="Small Family Size Female",1,P709="Small Family Size Male",2,P709="Normal Family Size",3,P709="Large Family Size",4)</f>
        <v>3</v>
      </c>
      <c r="R709" t="str" cm="1">
        <f t="array" ref="R709">_xlfn.IFS(AND(E709=0,F709="yes"),"Small Family Size smoker",AND(E709=0,F709="no"),"Small Family Size non-smoker",AND(E709&gt;=1,E709&lt;=2),"Normal Family Size",E709&gt;=3,"Large Family Size")</f>
        <v>Normal Family Size</v>
      </c>
      <c r="S709" cm="1">
        <f t="array" ref="S709">_xlfn.IFS(R709="Small Family Size smoker",1,R709="Small Family Size non-smoker",2,R709="Normal Family Size",3,R709="Large Family Size",4)</f>
        <v>3</v>
      </c>
      <c r="T709" s="1" t="str">
        <f t="shared" si="22"/>
        <v>Above Average</v>
      </c>
      <c r="U709" s="2">
        <f t="shared" si="23"/>
        <v>1</v>
      </c>
      <c r="V709" t="str" cm="1">
        <f t="array" ref="V709">_xlfn.IFS(AND(K709="Small Family Size",U709=1),"SFS_AA",AND(K709="Small Family Size",U709=0),"SFS_BA",AND(K709="Normal Family Size",OR(U709=1,U709=0)),"NFS",AND(K709="Large Family Size",OR(U709=1,U709=0)),"LFS")</f>
        <v>NFS</v>
      </c>
      <c r="W709" cm="1">
        <f t="array" ref="W709">_xlfn.IFS(V709="SFS_BA",1,V709="SFS_AA",2,V709="NFS",3,V709="LFS",4)</f>
        <v>3</v>
      </c>
      <c r="Y709" s="1"/>
    </row>
    <row r="710" spans="1:25" x14ac:dyDescent="0.45">
      <c r="A710">
        <v>421</v>
      </c>
      <c r="B710">
        <v>38</v>
      </c>
      <c r="C710" t="s">
        <v>17</v>
      </c>
      <c r="D710">
        <v>27.8</v>
      </c>
      <c r="E710">
        <v>2</v>
      </c>
      <c r="F710" t="s">
        <v>24</v>
      </c>
      <c r="G710" t="s">
        <v>22</v>
      </c>
      <c r="H710">
        <v>7144.86</v>
      </c>
      <c r="I710" t="str" cm="1">
        <f t="array" ref="I710">_xlfn.IFS(D710&lt;18.5,"Underweight",AND(D710&gt;=18.5,D710&lt;=24.9),"Normal weight",AND(D710&gt;=25,D710&lt;=29.9),"Overweight",D710&gt;=30,"Obese")</f>
        <v>Overweight</v>
      </c>
      <c r="J710" cm="1">
        <f t="array" ref="J710">_xlfn.IFS(I710="Underweight",1,I710="Normal weight",2,I710="Overweight",3,I710="Obese",4)</f>
        <v>3</v>
      </c>
      <c r="K710" t="str" cm="1">
        <f t="array" ref="K710">_xlfn.IFS(E710=0,"Small Family Size",AND(E710&gt;=1,E710&lt;=2),"Normal Family Size",E710&gt;=3,"Large Family Size")</f>
        <v>Normal Family Size</v>
      </c>
      <c r="L710" cm="1">
        <f t="array" ref="L710">_xlfn.IFS(K710="Small Family Size",1,K710="Normal Family Size",2,K710="Large Family Size",3)</f>
        <v>2</v>
      </c>
      <c r="M710" cm="1">
        <f t="array" ref="M710">_xlfn.IFS(G710="southwest",1,G710="northwest",2,G710="southeast",3,G710="northeast",4)</f>
        <v>4</v>
      </c>
      <c r="N710" t="str" cm="1">
        <f t="array" ref="N710">_xlfn.IFS(AND(E711&gt;=0,E711&lt;=2),"Normal Family Size",E711&gt;=3,"Large Family Size")</f>
        <v>Normal Family Size</v>
      </c>
      <c r="P710" t="str" cm="1">
        <f t="array" ref="P710">_xlfn.IFS(AND(E710=0,C710="female"),"Small Family Size Female",AND(E710=0,C710="male"),"Small Family Size Male",AND(E710&gt;=1,E710&lt;=2),"Normal Family Size",E710&gt;=3,"Large Family Size")</f>
        <v>Normal Family Size</v>
      </c>
      <c r="Q710" cm="1">
        <f t="array" ref="Q710">_xlfn.IFS(P710="Small Family Size Female",1,P710="Small Family Size Male",2,P710="Normal Family Size",3,P710="Large Family Size",4)</f>
        <v>3</v>
      </c>
      <c r="R710" t="str" cm="1">
        <f t="array" ref="R710">_xlfn.IFS(AND(E710=0,F710="yes"),"Small Family Size smoker",AND(E710=0,F710="no"),"Small Family Size non-smoker",AND(E710&gt;=1,E710&lt;=2),"Normal Family Size",E710&gt;=3,"Large Family Size")</f>
        <v>Normal Family Size</v>
      </c>
      <c r="S710" cm="1">
        <f t="array" ref="S710">_xlfn.IFS(R710="Small Family Size smoker",1,R710="Small Family Size non-smoker",2,R710="Normal Family Size",3,R710="Large Family Size",4)</f>
        <v>3</v>
      </c>
      <c r="T710" s="1" t="str">
        <f t="shared" si="22"/>
        <v>Below Average</v>
      </c>
      <c r="U710" s="2">
        <f t="shared" si="23"/>
        <v>0</v>
      </c>
      <c r="V710" t="str" cm="1">
        <f t="array" ref="V710">_xlfn.IFS(AND(K710="Small Family Size",U710=1),"SFS_AA",AND(K710="Small Family Size",U710=0),"SFS_BA",AND(K710="Normal Family Size",OR(U710=1,U710=0)),"NFS",AND(K710="Large Family Size",OR(U710=1,U710=0)),"LFS")</f>
        <v>NFS</v>
      </c>
      <c r="W710" cm="1">
        <f t="array" ref="W710">_xlfn.IFS(V710="SFS_BA",1,V710="SFS_AA",2,V710="NFS",3,V710="LFS",4)</f>
        <v>3</v>
      </c>
      <c r="Y710" s="1"/>
    </row>
    <row r="711" spans="1:25" x14ac:dyDescent="0.45">
      <c r="A711">
        <v>420</v>
      </c>
      <c r="B711">
        <v>26</v>
      </c>
      <c r="C711" t="s">
        <v>17</v>
      </c>
      <c r="D711">
        <v>19.8</v>
      </c>
      <c r="E711">
        <v>1</v>
      </c>
      <c r="F711" t="s">
        <v>24</v>
      </c>
      <c r="G711" t="s">
        <v>19</v>
      </c>
      <c r="H711">
        <v>3378.91</v>
      </c>
      <c r="I711" t="str" cm="1">
        <f t="array" ref="I711">_xlfn.IFS(D711&lt;18.5,"Underweight",AND(D711&gt;=18.5,D711&lt;=24.9),"Normal weight",AND(D711&gt;=25,D711&lt;=29.9),"Overweight",D711&gt;=30,"Obese")</f>
        <v>Normal weight</v>
      </c>
      <c r="J711" cm="1">
        <f t="array" ref="J711">_xlfn.IFS(I711="Underweight",1,I711="Normal weight",2,I711="Overweight",3,I711="Obese",4)</f>
        <v>2</v>
      </c>
      <c r="K711" t="str" cm="1">
        <f t="array" ref="K711">_xlfn.IFS(E711=0,"Small Family Size",AND(E711&gt;=1,E711&lt;=2),"Normal Family Size",E711&gt;=3,"Large Family Size")</f>
        <v>Normal Family Size</v>
      </c>
      <c r="L711" cm="1">
        <f t="array" ref="L711">_xlfn.IFS(K711="Small Family Size",1,K711="Normal Family Size",2,K711="Large Family Size",3)</f>
        <v>2</v>
      </c>
      <c r="M711" cm="1">
        <f t="array" ref="M711">_xlfn.IFS(G711="southwest",1,G711="northwest",2,G711="southeast",3,G711="northeast",4)</f>
        <v>1</v>
      </c>
      <c r="N711" t="str" cm="1">
        <f t="array" ref="N711">_xlfn.IFS(AND(E712&gt;=0,E712&lt;=2),"Normal Family Size",E712&gt;=3,"Large Family Size")</f>
        <v>Normal Family Size</v>
      </c>
      <c r="P711" t="str" cm="1">
        <f t="array" ref="P711">_xlfn.IFS(AND(E711=0,C711="female"),"Small Family Size Female",AND(E711=0,C711="male"),"Small Family Size Male",AND(E711&gt;=1,E711&lt;=2),"Normal Family Size",E711&gt;=3,"Large Family Size")</f>
        <v>Normal Family Size</v>
      </c>
      <c r="Q711" cm="1">
        <f t="array" ref="Q711">_xlfn.IFS(P711="Small Family Size Female",1,P711="Small Family Size Male",2,P711="Normal Family Size",3,P711="Large Family Size",4)</f>
        <v>3</v>
      </c>
      <c r="R711" t="str" cm="1">
        <f t="array" ref="R711">_xlfn.IFS(AND(E711=0,F711="yes"),"Small Family Size smoker",AND(E711=0,F711="no"),"Small Family Size non-smoker",AND(E711&gt;=1,E711&lt;=2),"Normal Family Size",E711&gt;=3,"Large Family Size")</f>
        <v>Normal Family Size</v>
      </c>
      <c r="S711" cm="1">
        <f t="array" ref="S711">_xlfn.IFS(R711="Small Family Size smoker",1,R711="Small Family Size non-smoker",2,R711="Normal Family Size",3,R711="Large Family Size",4)</f>
        <v>3</v>
      </c>
      <c r="T711" s="1" t="str">
        <f t="shared" si="22"/>
        <v>Below Average</v>
      </c>
      <c r="U711" s="2">
        <f t="shared" si="23"/>
        <v>0</v>
      </c>
      <c r="V711" t="str" cm="1">
        <f t="array" ref="V711">_xlfn.IFS(AND(K711="Small Family Size",U711=1),"SFS_AA",AND(K711="Small Family Size",U711=0),"SFS_BA",AND(K711="Normal Family Size",OR(U711=1,U711=0)),"NFS",AND(K711="Large Family Size",OR(U711=1,U711=0)),"LFS")</f>
        <v>NFS</v>
      </c>
      <c r="W711" cm="1">
        <f t="array" ref="W711">_xlfn.IFS(V711="SFS_BA",1,V711="SFS_AA",2,V711="NFS",3,V711="LFS",4)</f>
        <v>3</v>
      </c>
      <c r="Y711" s="1"/>
    </row>
    <row r="712" spans="1:25" x14ac:dyDescent="0.45">
      <c r="A712">
        <v>419</v>
      </c>
      <c r="B712">
        <v>44</v>
      </c>
      <c r="C712" t="s">
        <v>17</v>
      </c>
      <c r="D712">
        <v>25.8</v>
      </c>
      <c r="E712">
        <v>1</v>
      </c>
      <c r="F712" t="s">
        <v>24</v>
      </c>
      <c r="G712" t="s">
        <v>19</v>
      </c>
      <c r="H712">
        <v>7624.63</v>
      </c>
      <c r="I712" t="str" cm="1">
        <f t="array" ref="I712">_xlfn.IFS(D712&lt;18.5,"Underweight",AND(D712&gt;=18.5,D712&lt;=24.9),"Normal weight",AND(D712&gt;=25,D712&lt;=29.9),"Overweight",D712&gt;=30,"Obese")</f>
        <v>Overweight</v>
      </c>
      <c r="J712" cm="1">
        <f t="array" ref="J712">_xlfn.IFS(I712="Underweight",1,I712="Normal weight",2,I712="Overweight",3,I712="Obese",4)</f>
        <v>3</v>
      </c>
      <c r="K712" t="str" cm="1">
        <f t="array" ref="K712">_xlfn.IFS(E712=0,"Small Family Size",AND(E712&gt;=1,E712&lt;=2),"Normal Family Size",E712&gt;=3,"Large Family Size")</f>
        <v>Normal Family Size</v>
      </c>
      <c r="L712" cm="1">
        <f t="array" ref="L712">_xlfn.IFS(K712="Small Family Size",1,K712="Normal Family Size",2,K712="Large Family Size",3)</f>
        <v>2</v>
      </c>
      <c r="M712" cm="1">
        <f t="array" ref="M712">_xlfn.IFS(G712="southwest",1,G712="northwest",2,G712="southeast",3,G712="northeast",4)</f>
        <v>1</v>
      </c>
      <c r="N712" t="str" cm="1">
        <f t="array" ref="N712">_xlfn.IFS(AND(E713&gt;=0,E713&lt;=2),"Normal Family Size",E713&gt;=3,"Large Family Size")</f>
        <v>Normal Family Size</v>
      </c>
      <c r="P712" t="str" cm="1">
        <f t="array" ref="P712">_xlfn.IFS(AND(E712=0,C712="female"),"Small Family Size Female",AND(E712=0,C712="male"),"Small Family Size Male",AND(E712&gt;=1,E712&lt;=2),"Normal Family Size",E712&gt;=3,"Large Family Size")</f>
        <v>Normal Family Size</v>
      </c>
      <c r="Q712" cm="1">
        <f t="array" ref="Q712">_xlfn.IFS(P712="Small Family Size Female",1,P712="Small Family Size Male",2,P712="Normal Family Size",3,P712="Large Family Size",4)</f>
        <v>3</v>
      </c>
      <c r="R712" t="str" cm="1">
        <f t="array" ref="R712">_xlfn.IFS(AND(E712=0,F712="yes"),"Small Family Size smoker",AND(E712=0,F712="no"),"Small Family Size non-smoker",AND(E712&gt;=1,E712&lt;=2),"Normal Family Size",E712&gt;=3,"Large Family Size")</f>
        <v>Normal Family Size</v>
      </c>
      <c r="S712" cm="1">
        <f t="array" ref="S712">_xlfn.IFS(R712="Small Family Size smoker",1,R712="Small Family Size non-smoker",2,R712="Normal Family Size",3,R712="Large Family Size",4)</f>
        <v>3</v>
      </c>
      <c r="T712" s="1" t="str">
        <f t="shared" si="22"/>
        <v>Above Average</v>
      </c>
      <c r="U712" s="2">
        <f t="shared" si="23"/>
        <v>1</v>
      </c>
      <c r="V712" t="str" cm="1">
        <f t="array" ref="V712">_xlfn.IFS(AND(K712="Small Family Size",U712=1),"SFS_AA",AND(K712="Small Family Size",U712=0),"SFS_BA",AND(K712="Normal Family Size",OR(U712=1,U712=0)),"NFS",AND(K712="Large Family Size",OR(U712=1,U712=0)),"LFS")</f>
        <v>NFS</v>
      </c>
      <c r="W712" cm="1">
        <f t="array" ref="W712">_xlfn.IFS(V712="SFS_BA",1,V712="SFS_AA",2,V712="NFS",3,V712="LFS",4)</f>
        <v>3</v>
      </c>
      <c r="Y712" s="1"/>
    </row>
    <row r="713" spans="1:25" x14ac:dyDescent="0.45">
      <c r="A713">
        <v>418</v>
      </c>
      <c r="B713">
        <v>27</v>
      </c>
      <c r="C713" t="s">
        <v>17</v>
      </c>
      <c r="D713">
        <v>30.6</v>
      </c>
      <c r="E713">
        <v>1</v>
      </c>
      <c r="F713" t="s">
        <v>24</v>
      </c>
      <c r="G713" t="s">
        <v>22</v>
      </c>
      <c r="H713">
        <v>16796.41</v>
      </c>
      <c r="I713" t="str" cm="1">
        <f t="array" ref="I713">_xlfn.IFS(D713&lt;18.5,"Underweight",AND(D713&gt;=18.5,D713&lt;=24.9),"Normal weight",AND(D713&gt;=25,D713&lt;=29.9),"Overweight",D713&gt;=30,"Obese")</f>
        <v>Obese</v>
      </c>
      <c r="J713" cm="1">
        <f t="array" ref="J713">_xlfn.IFS(I713="Underweight",1,I713="Normal weight",2,I713="Overweight",3,I713="Obese",4)</f>
        <v>4</v>
      </c>
      <c r="K713" t="str" cm="1">
        <f t="array" ref="K713">_xlfn.IFS(E713=0,"Small Family Size",AND(E713&gt;=1,E713&lt;=2),"Normal Family Size",E713&gt;=3,"Large Family Size")</f>
        <v>Normal Family Size</v>
      </c>
      <c r="L713" cm="1">
        <f t="array" ref="L713">_xlfn.IFS(K713="Small Family Size",1,K713="Normal Family Size",2,K713="Large Family Size",3)</f>
        <v>2</v>
      </c>
      <c r="M713" cm="1">
        <f t="array" ref="M713">_xlfn.IFS(G713="southwest",1,G713="northwest",2,G713="southeast",3,G713="northeast",4)</f>
        <v>4</v>
      </c>
      <c r="N713" t="str" cm="1">
        <f t="array" ref="N713">_xlfn.IFS(AND(E714&gt;=0,E714&lt;=2),"Normal Family Size",E714&gt;=3,"Large Family Size")</f>
        <v>Normal Family Size</v>
      </c>
      <c r="P713" t="str" cm="1">
        <f t="array" ref="P713">_xlfn.IFS(AND(E713=0,C713="female"),"Small Family Size Female",AND(E713=0,C713="male"),"Small Family Size Male",AND(E713&gt;=1,E713&lt;=2),"Normal Family Size",E713&gt;=3,"Large Family Size")</f>
        <v>Normal Family Size</v>
      </c>
      <c r="Q713" cm="1">
        <f t="array" ref="Q713">_xlfn.IFS(P713="Small Family Size Female",1,P713="Small Family Size Male",2,P713="Normal Family Size",3,P713="Large Family Size",4)</f>
        <v>3</v>
      </c>
      <c r="R713" t="str" cm="1">
        <f t="array" ref="R713">_xlfn.IFS(AND(E713=0,F713="yes"),"Small Family Size smoker",AND(E713=0,F713="no"),"Small Family Size non-smoker",AND(E713&gt;=1,E713&lt;=2),"Normal Family Size",E713&gt;=3,"Large Family Size")</f>
        <v>Normal Family Size</v>
      </c>
      <c r="S713" cm="1">
        <f t="array" ref="S713">_xlfn.IFS(R713="Small Family Size smoker",1,R713="Small Family Size non-smoker",2,R713="Normal Family Size",3,R713="Large Family Size",4)</f>
        <v>3</v>
      </c>
      <c r="T713" s="1" t="str">
        <f t="shared" si="22"/>
        <v>Above Average</v>
      </c>
      <c r="U713" s="2">
        <f t="shared" si="23"/>
        <v>1</v>
      </c>
      <c r="V713" t="str" cm="1">
        <f t="array" ref="V713">_xlfn.IFS(AND(K713="Small Family Size",U713=1),"SFS_AA",AND(K713="Small Family Size",U713=0),"SFS_BA",AND(K713="Normal Family Size",OR(U713=1,U713=0)),"NFS",AND(K713="Large Family Size",OR(U713=1,U713=0)),"LFS")</f>
        <v>NFS</v>
      </c>
      <c r="W713" cm="1">
        <f t="array" ref="W713">_xlfn.IFS(V713="SFS_BA",1,V713="SFS_AA",2,V713="NFS",3,V713="LFS",4)</f>
        <v>3</v>
      </c>
      <c r="Y713" s="1"/>
    </row>
    <row r="714" spans="1:25" x14ac:dyDescent="0.45">
      <c r="A714">
        <v>410</v>
      </c>
      <c r="B714">
        <v>63</v>
      </c>
      <c r="C714" t="s">
        <v>17</v>
      </c>
      <c r="D714">
        <v>35.200000000000003</v>
      </c>
      <c r="E714">
        <v>1</v>
      </c>
      <c r="F714" t="s">
        <v>24</v>
      </c>
      <c r="G714" t="s">
        <v>21</v>
      </c>
      <c r="H714">
        <v>14474.68</v>
      </c>
      <c r="I714" t="str" cm="1">
        <f t="array" ref="I714">_xlfn.IFS(D714&lt;18.5,"Underweight",AND(D714&gt;=18.5,D714&lt;=24.9),"Normal weight",AND(D714&gt;=25,D714&lt;=29.9),"Overweight",D714&gt;=30,"Obese")</f>
        <v>Obese</v>
      </c>
      <c r="J714" cm="1">
        <f t="array" ref="J714">_xlfn.IFS(I714="Underweight",1,I714="Normal weight",2,I714="Overweight",3,I714="Obese",4)</f>
        <v>4</v>
      </c>
      <c r="K714" t="str" cm="1">
        <f t="array" ref="K714">_xlfn.IFS(E714=0,"Small Family Size",AND(E714&gt;=1,E714&lt;=2),"Normal Family Size",E714&gt;=3,"Large Family Size")</f>
        <v>Normal Family Size</v>
      </c>
      <c r="L714" cm="1">
        <f t="array" ref="L714">_xlfn.IFS(K714="Small Family Size",1,K714="Normal Family Size",2,K714="Large Family Size",3)</f>
        <v>2</v>
      </c>
      <c r="M714" cm="1">
        <f t="array" ref="M714">_xlfn.IFS(G714="southwest",1,G714="northwest",2,G714="southeast",3,G714="northeast",4)</f>
        <v>3</v>
      </c>
      <c r="N714" t="str" cm="1">
        <f t="array" ref="N714">_xlfn.IFS(AND(E715&gt;=0,E715&lt;=2),"Normal Family Size",E715&gt;=3,"Large Family Size")</f>
        <v>Normal Family Size</v>
      </c>
      <c r="P714" t="str" cm="1">
        <f t="array" ref="P714">_xlfn.IFS(AND(E714=0,C714="female"),"Small Family Size Female",AND(E714=0,C714="male"),"Small Family Size Male",AND(E714&gt;=1,E714&lt;=2),"Normal Family Size",E714&gt;=3,"Large Family Size")</f>
        <v>Normal Family Size</v>
      </c>
      <c r="Q714" cm="1">
        <f t="array" ref="Q714">_xlfn.IFS(P714="Small Family Size Female",1,P714="Small Family Size Male",2,P714="Normal Family Size",3,P714="Large Family Size",4)</f>
        <v>3</v>
      </c>
      <c r="R714" t="str" cm="1">
        <f t="array" ref="R714">_xlfn.IFS(AND(E714=0,F714="yes"),"Small Family Size smoker",AND(E714=0,F714="no"),"Small Family Size non-smoker",AND(E714&gt;=1,E714&lt;=2),"Normal Family Size",E714&gt;=3,"Large Family Size")</f>
        <v>Normal Family Size</v>
      </c>
      <c r="S714" cm="1">
        <f t="array" ref="S714">_xlfn.IFS(R714="Small Family Size smoker",1,R714="Small Family Size non-smoker",2,R714="Normal Family Size",3,R714="Large Family Size",4)</f>
        <v>3</v>
      </c>
      <c r="T714" s="1" t="str">
        <f t="shared" si="22"/>
        <v>Above Average</v>
      </c>
      <c r="U714" s="2">
        <f t="shared" si="23"/>
        <v>1</v>
      </c>
      <c r="V714" t="str" cm="1">
        <f t="array" ref="V714">_xlfn.IFS(AND(K714="Small Family Size",U714=1),"SFS_AA",AND(K714="Small Family Size",U714=0),"SFS_BA",AND(K714="Normal Family Size",OR(U714=1,U714=0)),"NFS",AND(K714="Large Family Size",OR(U714=1,U714=0)),"LFS")</f>
        <v>NFS</v>
      </c>
      <c r="W714" cm="1">
        <f t="array" ref="W714">_xlfn.IFS(V714="SFS_BA",1,V714="SFS_AA",2,V714="NFS",3,V714="LFS",4)</f>
        <v>3</v>
      </c>
      <c r="Y714" s="1"/>
    </row>
    <row r="715" spans="1:25" x14ac:dyDescent="0.45">
      <c r="A715">
        <v>408</v>
      </c>
      <c r="B715">
        <v>19</v>
      </c>
      <c r="C715" t="s">
        <v>17</v>
      </c>
      <c r="D715">
        <v>39.6</v>
      </c>
      <c r="E715">
        <v>1</v>
      </c>
      <c r="F715" t="s">
        <v>24</v>
      </c>
      <c r="G715" t="s">
        <v>20</v>
      </c>
      <c r="H715">
        <v>2730.11</v>
      </c>
      <c r="I715" t="str" cm="1">
        <f t="array" ref="I715">_xlfn.IFS(D715&lt;18.5,"Underweight",AND(D715&gt;=18.5,D715&lt;=24.9),"Normal weight",AND(D715&gt;=25,D715&lt;=29.9),"Overweight",D715&gt;=30,"Obese")</f>
        <v>Obese</v>
      </c>
      <c r="J715" cm="1">
        <f t="array" ref="J715">_xlfn.IFS(I715="Underweight",1,I715="Normal weight",2,I715="Overweight",3,I715="Obese",4)</f>
        <v>4</v>
      </c>
      <c r="K715" t="str" cm="1">
        <f t="array" ref="K715">_xlfn.IFS(E715=0,"Small Family Size",AND(E715&gt;=1,E715&lt;=2),"Normal Family Size",E715&gt;=3,"Large Family Size")</f>
        <v>Normal Family Size</v>
      </c>
      <c r="L715" cm="1">
        <f t="array" ref="L715">_xlfn.IFS(K715="Small Family Size",1,K715="Normal Family Size",2,K715="Large Family Size",3)</f>
        <v>2</v>
      </c>
      <c r="M715" cm="1">
        <f t="array" ref="M715">_xlfn.IFS(G715="southwest",1,G715="northwest",2,G715="southeast",3,G715="northeast",4)</f>
        <v>2</v>
      </c>
      <c r="N715" t="str" cm="1">
        <f t="array" ref="N715">_xlfn.IFS(AND(E716&gt;=0,E716&lt;=2),"Normal Family Size",E716&gt;=3,"Large Family Size")</f>
        <v>Normal Family Size</v>
      </c>
      <c r="P715" t="str" cm="1">
        <f t="array" ref="P715">_xlfn.IFS(AND(E715=0,C715="female"),"Small Family Size Female",AND(E715=0,C715="male"),"Small Family Size Male",AND(E715&gt;=1,E715&lt;=2),"Normal Family Size",E715&gt;=3,"Large Family Size")</f>
        <v>Normal Family Size</v>
      </c>
      <c r="Q715" cm="1">
        <f t="array" ref="Q715">_xlfn.IFS(P715="Small Family Size Female",1,P715="Small Family Size Male",2,P715="Normal Family Size",3,P715="Large Family Size",4)</f>
        <v>3</v>
      </c>
      <c r="R715" t="str" cm="1">
        <f t="array" ref="R715">_xlfn.IFS(AND(E715=0,F715="yes"),"Small Family Size smoker",AND(E715=0,F715="no"),"Small Family Size non-smoker",AND(E715&gt;=1,E715&lt;=2),"Normal Family Size",E715&gt;=3,"Large Family Size")</f>
        <v>Normal Family Size</v>
      </c>
      <c r="S715" cm="1">
        <f t="array" ref="S715">_xlfn.IFS(R715="Small Family Size smoker",1,R715="Small Family Size non-smoker",2,R715="Normal Family Size",3,R715="Large Family Size",4)</f>
        <v>3</v>
      </c>
      <c r="T715" s="1" t="str">
        <f t="shared" si="22"/>
        <v>Below Average</v>
      </c>
      <c r="U715" s="2">
        <f t="shared" si="23"/>
        <v>0</v>
      </c>
      <c r="V715" t="str" cm="1">
        <f t="array" ref="V715">_xlfn.IFS(AND(K715="Small Family Size",U715=1),"SFS_AA",AND(K715="Small Family Size",U715=0),"SFS_BA",AND(K715="Normal Family Size",OR(U715=1,U715=0)),"NFS",AND(K715="Large Family Size",OR(U715=1,U715=0)),"LFS")</f>
        <v>NFS</v>
      </c>
      <c r="W715" cm="1">
        <f t="array" ref="W715">_xlfn.IFS(V715="SFS_BA",1,V715="SFS_AA",2,V715="NFS",3,V715="LFS",4)</f>
        <v>3</v>
      </c>
      <c r="Y715" s="1"/>
    </row>
    <row r="716" spans="1:25" x14ac:dyDescent="0.45">
      <c r="A716">
        <v>407</v>
      </c>
      <c r="B716">
        <v>30</v>
      </c>
      <c r="C716" t="s">
        <v>17</v>
      </c>
      <c r="D716">
        <v>28.4</v>
      </c>
      <c r="E716">
        <v>1</v>
      </c>
      <c r="F716" t="s">
        <v>24</v>
      </c>
      <c r="G716" t="s">
        <v>20</v>
      </c>
      <c r="H716">
        <v>4527.18</v>
      </c>
      <c r="I716" t="str" cm="1">
        <f t="array" ref="I716">_xlfn.IFS(D716&lt;18.5,"Underweight",AND(D716&gt;=18.5,D716&lt;=24.9),"Normal weight",AND(D716&gt;=25,D716&lt;=29.9),"Overweight",D716&gt;=30,"Obese")</f>
        <v>Overweight</v>
      </c>
      <c r="J716" cm="1">
        <f t="array" ref="J716">_xlfn.IFS(I716="Underweight",1,I716="Normal weight",2,I716="Overweight",3,I716="Obese",4)</f>
        <v>3</v>
      </c>
      <c r="K716" t="str" cm="1">
        <f t="array" ref="K716">_xlfn.IFS(E716=0,"Small Family Size",AND(E716&gt;=1,E716&lt;=2),"Normal Family Size",E716&gt;=3,"Large Family Size")</f>
        <v>Normal Family Size</v>
      </c>
      <c r="L716" cm="1">
        <f t="array" ref="L716">_xlfn.IFS(K716="Small Family Size",1,K716="Normal Family Size",2,K716="Large Family Size",3)</f>
        <v>2</v>
      </c>
      <c r="M716" cm="1">
        <f t="array" ref="M716">_xlfn.IFS(G716="southwest",1,G716="northwest",2,G716="southeast",3,G716="northeast",4)</f>
        <v>2</v>
      </c>
      <c r="N716" t="str" cm="1">
        <f t="array" ref="N716">_xlfn.IFS(AND(E717&gt;=0,E717&lt;=2),"Normal Family Size",E717&gt;=3,"Large Family Size")</f>
        <v>Normal Family Size</v>
      </c>
      <c r="P716" t="str" cm="1">
        <f t="array" ref="P716">_xlfn.IFS(AND(E716=0,C716="female"),"Small Family Size Female",AND(E716=0,C716="male"),"Small Family Size Male",AND(E716&gt;=1,E716&lt;=2),"Normal Family Size",E716&gt;=3,"Large Family Size")</f>
        <v>Normal Family Size</v>
      </c>
      <c r="Q716" cm="1">
        <f t="array" ref="Q716">_xlfn.IFS(P716="Small Family Size Female",1,P716="Small Family Size Male",2,P716="Normal Family Size",3,P716="Large Family Size",4)</f>
        <v>3</v>
      </c>
      <c r="R716" t="str" cm="1">
        <f t="array" ref="R716">_xlfn.IFS(AND(E716=0,F716="yes"),"Small Family Size smoker",AND(E716=0,F716="no"),"Small Family Size non-smoker",AND(E716&gt;=1,E716&lt;=2),"Normal Family Size",E716&gt;=3,"Large Family Size")</f>
        <v>Normal Family Size</v>
      </c>
      <c r="S716" cm="1">
        <f t="array" ref="S716">_xlfn.IFS(R716="Small Family Size smoker",1,R716="Small Family Size non-smoker",2,R716="Normal Family Size",3,R716="Large Family Size",4)</f>
        <v>3</v>
      </c>
      <c r="T716" s="1" t="str">
        <f t="shared" si="22"/>
        <v>Below Average</v>
      </c>
      <c r="U716" s="2">
        <f t="shared" si="23"/>
        <v>0</v>
      </c>
      <c r="V716" t="str" cm="1">
        <f t="array" ref="V716">_xlfn.IFS(AND(K716="Small Family Size",U716=1),"SFS_AA",AND(K716="Small Family Size",U716=0),"SFS_BA",AND(K716="Normal Family Size",OR(U716=1,U716=0)),"NFS",AND(K716="Large Family Size",OR(U716=1,U716=0)),"LFS")</f>
        <v>NFS</v>
      </c>
      <c r="W716" cm="1">
        <f t="array" ref="W716">_xlfn.IFS(V716="SFS_BA",1,V716="SFS_AA",2,V716="NFS",3,V716="LFS",4)</f>
        <v>3</v>
      </c>
      <c r="Y716" s="1"/>
    </row>
    <row r="717" spans="1:25" x14ac:dyDescent="0.45">
      <c r="A717">
        <v>406</v>
      </c>
      <c r="B717">
        <v>56</v>
      </c>
      <c r="C717" t="s">
        <v>17</v>
      </c>
      <c r="D717">
        <v>35.799999999999997</v>
      </c>
      <c r="E717">
        <v>1</v>
      </c>
      <c r="F717" t="s">
        <v>24</v>
      </c>
      <c r="G717" t="s">
        <v>19</v>
      </c>
      <c r="H717">
        <v>11674.13</v>
      </c>
      <c r="I717" t="str" cm="1">
        <f t="array" ref="I717">_xlfn.IFS(D717&lt;18.5,"Underweight",AND(D717&gt;=18.5,D717&lt;=24.9),"Normal weight",AND(D717&gt;=25,D717&lt;=29.9),"Overweight",D717&gt;=30,"Obese")</f>
        <v>Obese</v>
      </c>
      <c r="J717" cm="1">
        <f t="array" ref="J717">_xlfn.IFS(I717="Underweight",1,I717="Normal weight",2,I717="Overweight",3,I717="Obese",4)</f>
        <v>4</v>
      </c>
      <c r="K717" t="str" cm="1">
        <f t="array" ref="K717">_xlfn.IFS(E717=0,"Small Family Size",AND(E717&gt;=1,E717&lt;=2),"Normal Family Size",E717&gt;=3,"Large Family Size")</f>
        <v>Normal Family Size</v>
      </c>
      <c r="L717" cm="1">
        <f t="array" ref="L717">_xlfn.IFS(K717="Small Family Size",1,K717="Normal Family Size",2,K717="Large Family Size",3)</f>
        <v>2</v>
      </c>
      <c r="M717" cm="1">
        <f t="array" ref="M717">_xlfn.IFS(G717="southwest",1,G717="northwest",2,G717="southeast",3,G717="northeast",4)</f>
        <v>1</v>
      </c>
      <c r="N717" t="str" cm="1">
        <f t="array" ref="N717">_xlfn.IFS(AND(E718&gt;=0,E718&lt;=2),"Normal Family Size",E718&gt;=3,"Large Family Size")</f>
        <v>Normal Family Size</v>
      </c>
      <c r="P717" t="str" cm="1">
        <f t="array" ref="P717">_xlfn.IFS(AND(E717=0,C717="female"),"Small Family Size Female",AND(E717=0,C717="male"),"Small Family Size Male",AND(E717&gt;=1,E717&lt;=2),"Normal Family Size",E717&gt;=3,"Large Family Size")</f>
        <v>Normal Family Size</v>
      </c>
      <c r="Q717" cm="1">
        <f t="array" ref="Q717">_xlfn.IFS(P717="Small Family Size Female",1,P717="Small Family Size Male",2,P717="Normal Family Size",3,P717="Large Family Size",4)</f>
        <v>3</v>
      </c>
      <c r="R717" t="str" cm="1">
        <f t="array" ref="R717">_xlfn.IFS(AND(E717=0,F717="yes"),"Small Family Size smoker",AND(E717=0,F717="no"),"Small Family Size non-smoker",AND(E717&gt;=1,E717&lt;=2),"Normal Family Size",E717&gt;=3,"Large Family Size")</f>
        <v>Normal Family Size</v>
      </c>
      <c r="S717" cm="1">
        <f t="array" ref="S717">_xlfn.IFS(R717="Small Family Size smoker",1,R717="Small Family Size non-smoker",2,R717="Normal Family Size",3,R717="Large Family Size",4)</f>
        <v>3</v>
      </c>
      <c r="T717" s="1" t="str">
        <f t="shared" si="22"/>
        <v>Above Average</v>
      </c>
      <c r="U717" s="2">
        <f t="shared" si="23"/>
        <v>1</v>
      </c>
      <c r="V717" t="str" cm="1">
        <f t="array" ref="V717">_xlfn.IFS(AND(K717="Small Family Size",U717=1),"SFS_AA",AND(K717="Small Family Size",U717=0),"SFS_BA",AND(K717="Normal Family Size",OR(U717=1,U717=0)),"NFS",AND(K717="Large Family Size",OR(U717=1,U717=0)),"LFS")</f>
        <v>NFS</v>
      </c>
      <c r="W717" cm="1">
        <f t="array" ref="W717">_xlfn.IFS(V717="SFS_BA",1,V717="SFS_AA",2,V717="NFS",3,V717="LFS",4)</f>
        <v>3</v>
      </c>
      <c r="Y717" s="1"/>
    </row>
    <row r="718" spans="1:25" x14ac:dyDescent="0.45">
      <c r="A718">
        <v>404</v>
      </c>
      <c r="B718">
        <v>50</v>
      </c>
      <c r="C718" t="s">
        <v>17</v>
      </c>
      <c r="D718">
        <v>46.1</v>
      </c>
      <c r="E718">
        <v>1</v>
      </c>
      <c r="F718" t="s">
        <v>24</v>
      </c>
      <c r="G718" t="s">
        <v>21</v>
      </c>
      <c r="H718">
        <v>9549.57</v>
      </c>
      <c r="I718" t="str" cm="1">
        <f t="array" ref="I718">_xlfn.IFS(D718&lt;18.5,"Underweight",AND(D718&gt;=18.5,D718&lt;=24.9),"Normal weight",AND(D718&gt;=25,D718&lt;=29.9),"Overweight",D718&gt;=30,"Obese")</f>
        <v>Obese</v>
      </c>
      <c r="J718" cm="1">
        <f t="array" ref="J718">_xlfn.IFS(I718="Underweight",1,I718="Normal weight",2,I718="Overweight",3,I718="Obese",4)</f>
        <v>4</v>
      </c>
      <c r="K718" t="str" cm="1">
        <f t="array" ref="K718">_xlfn.IFS(E718=0,"Small Family Size",AND(E718&gt;=1,E718&lt;=2),"Normal Family Size",E718&gt;=3,"Large Family Size")</f>
        <v>Normal Family Size</v>
      </c>
      <c r="L718" cm="1">
        <f t="array" ref="L718">_xlfn.IFS(K718="Small Family Size",1,K718="Normal Family Size",2,K718="Large Family Size",3)</f>
        <v>2</v>
      </c>
      <c r="M718" cm="1">
        <f t="array" ref="M718">_xlfn.IFS(G718="southwest",1,G718="northwest",2,G718="southeast",3,G718="northeast",4)</f>
        <v>3</v>
      </c>
      <c r="N718" t="str" cm="1">
        <f t="array" ref="N718">_xlfn.IFS(AND(E719&gt;=0,E719&lt;=2),"Normal Family Size",E719&gt;=3,"Large Family Size")</f>
        <v>Normal Family Size</v>
      </c>
      <c r="P718" t="str" cm="1">
        <f t="array" ref="P718">_xlfn.IFS(AND(E718=0,C718="female"),"Small Family Size Female",AND(E718=0,C718="male"),"Small Family Size Male",AND(E718&gt;=1,E718&lt;=2),"Normal Family Size",E718&gt;=3,"Large Family Size")</f>
        <v>Normal Family Size</v>
      </c>
      <c r="Q718" cm="1">
        <f t="array" ref="Q718">_xlfn.IFS(P718="Small Family Size Female",1,P718="Small Family Size Male",2,P718="Normal Family Size",3,P718="Large Family Size",4)</f>
        <v>3</v>
      </c>
      <c r="R718" t="str" cm="1">
        <f t="array" ref="R718">_xlfn.IFS(AND(E718=0,F718="yes"),"Small Family Size smoker",AND(E718=0,F718="no"),"Small Family Size non-smoker",AND(E718&gt;=1,E718&lt;=2),"Normal Family Size",E718&gt;=3,"Large Family Size")</f>
        <v>Normal Family Size</v>
      </c>
      <c r="S718" cm="1">
        <f t="array" ref="S718">_xlfn.IFS(R718="Small Family Size smoker",1,R718="Small Family Size non-smoker",2,R718="Normal Family Size",3,R718="Large Family Size",4)</f>
        <v>3</v>
      </c>
      <c r="T718" s="1" t="str">
        <f t="shared" si="22"/>
        <v>Above Average</v>
      </c>
      <c r="U718" s="2">
        <f t="shared" si="23"/>
        <v>1</v>
      </c>
      <c r="V718" t="str" cm="1">
        <f t="array" ref="V718">_xlfn.IFS(AND(K718="Small Family Size",U718=1),"SFS_AA",AND(K718="Small Family Size",U718=0),"SFS_BA",AND(K718="Normal Family Size",OR(U718=1,U718=0)),"NFS",AND(K718="Large Family Size",OR(U718=1,U718=0)),"LFS")</f>
        <v>NFS</v>
      </c>
      <c r="W718" cm="1">
        <f t="array" ref="W718">_xlfn.IFS(V718="SFS_BA",1,V718="SFS_AA",2,V718="NFS",3,V718="LFS",4)</f>
        <v>3</v>
      </c>
      <c r="Y718" s="1"/>
    </row>
    <row r="719" spans="1:25" x14ac:dyDescent="0.45">
      <c r="A719">
        <v>400</v>
      </c>
      <c r="B719">
        <v>39</v>
      </c>
      <c r="C719" t="s">
        <v>17</v>
      </c>
      <c r="D719">
        <v>32.5</v>
      </c>
      <c r="E719">
        <v>1</v>
      </c>
      <c r="F719" t="s">
        <v>24</v>
      </c>
      <c r="G719" t="s">
        <v>19</v>
      </c>
      <c r="H719">
        <v>6238.3</v>
      </c>
      <c r="I719" t="str" cm="1">
        <f t="array" ref="I719">_xlfn.IFS(D719&lt;18.5,"Underweight",AND(D719&gt;=18.5,D719&lt;=24.9),"Normal weight",AND(D719&gt;=25,D719&lt;=29.9),"Overweight",D719&gt;=30,"Obese")</f>
        <v>Obese</v>
      </c>
      <c r="J719" cm="1">
        <f t="array" ref="J719">_xlfn.IFS(I719="Underweight",1,I719="Normal weight",2,I719="Overweight",3,I719="Obese",4)</f>
        <v>4</v>
      </c>
      <c r="K719" t="str" cm="1">
        <f t="array" ref="K719">_xlfn.IFS(E719=0,"Small Family Size",AND(E719&gt;=1,E719&lt;=2),"Normal Family Size",E719&gt;=3,"Large Family Size")</f>
        <v>Normal Family Size</v>
      </c>
      <c r="L719" cm="1">
        <f t="array" ref="L719">_xlfn.IFS(K719="Small Family Size",1,K719="Normal Family Size",2,K719="Large Family Size",3)</f>
        <v>2</v>
      </c>
      <c r="M719" cm="1">
        <f t="array" ref="M719">_xlfn.IFS(G719="southwest",1,G719="northwest",2,G719="southeast",3,G719="northeast",4)</f>
        <v>1</v>
      </c>
      <c r="N719" t="str" cm="1">
        <f t="array" ref="N719">_xlfn.IFS(AND(E720&gt;=0,E720&lt;=2),"Normal Family Size",E720&gt;=3,"Large Family Size")</f>
        <v>Normal Family Size</v>
      </c>
      <c r="P719" t="str" cm="1">
        <f t="array" ref="P719">_xlfn.IFS(AND(E719=0,C719="female"),"Small Family Size Female",AND(E719=0,C719="male"),"Small Family Size Male",AND(E719&gt;=1,E719&lt;=2),"Normal Family Size",E719&gt;=3,"Large Family Size")</f>
        <v>Normal Family Size</v>
      </c>
      <c r="Q719" cm="1">
        <f t="array" ref="Q719">_xlfn.IFS(P719="Small Family Size Female",1,P719="Small Family Size Male",2,P719="Normal Family Size",3,P719="Large Family Size",4)</f>
        <v>3</v>
      </c>
      <c r="R719" t="str" cm="1">
        <f t="array" ref="R719">_xlfn.IFS(AND(E719=0,F719="yes"),"Small Family Size smoker",AND(E719=0,F719="no"),"Small Family Size non-smoker",AND(E719&gt;=1,E719&lt;=2),"Normal Family Size",E719&gt;=3,"Large Family Size")</f>
        <v>Normal Family Size</v>
      </c>
      <c r="S719" cm="1">
        <f t="array" ref="S719">_xlfn.IFS(R719="Small Family Size smoker",1,R719="Small Family Size non-smoker",2,R719="Normal Family Size",3,R719="Large Family Size",4)</f>
        <v>3</v>
      </c>
      <c r="T719" s="1" t="str">
        <f t="shared" si="22"/>
        <v>Below Average</v>
      </c>
      <c r="U719" s="2">
        <f t="shared" si="23"/>
        <v>0</v>
      </c>
      <c r="V719" t="str" cm="1">
        <f t="array" ref="V719">_xlfn.IFS(AND(K719="Small Family Size",U719=1),"SFS_AA",AND(K719="Small Family Size",U719=0),"SFS_BA",AND(K719="Normal Family Size",OR(U719=1,U719=0)),"NFS",AND(K719="Large Family Size",OR(U719=1,U719=0)),"LFS")</f>
        <v>NFS</v>
      </c>
      <c r="W719" cm="1">
        <f t="array" ref="W719">_xlfn.IFS(V719="SFS_BA",1,V719="SFS_AA",2,V719="NFS",3,V719="LFS",4)</f>
        <v>3</v>
      </c>
      <c r="Y719" s="1"/>
    </row>
    <row r="720" spans="1:25" x14ac:dyDescent="0.45">
      <c r="A720">
        <v>398</v>
      </c>
      <c r="B720">
        <v>57</v>
      </c>
      <c r="C720" t="s">
        <v>17</v>
      </c>
      <c r="D720">
        <v>20.100000000000001</v>
      </c>
      <c r="E720">
        <v>1</v>
      </c>
      <c r="F720" t="s">
        <v>24</v>
      </c>
      <c r="G720" t="s">
        <v>19</v>
      </c>
      <c r="H720">
        <v>12032.33</v>
      </c>
      <c r="I720" t="str" cm="1">
        <f t="array" ref="I720">_xlfn.IFS(D720&lt;18.5,"Underweight",AND(D720&gt;=18.5,D720&lt;=24.9),"Normal weight",AND(D720&gt;=25,D720&lt;=29.9),"Overweight",D720&gt;=30,"Obese")</f>
        <v>Normal weight</v>
      </c>
      <c r="J720" cm="1">
        <f t="array" ref="J720">_xlfn.IFS(I720="Underweight",1,I720="Normal weight",2,I720="Overweight",3,I720="Obese",4)</f>
        <v>2</v>
      </c>
      <c r="K720" t="str" cm="1">
        <f t="array" ref="K720">_xlfn.IFS(E720=0,"Small Family Size",AND(E720&gt;=1,E720&lt;=2),"Normal Family Size",E720&gt;=3,"Large Family Size")</f>
        <v>Normal Family Size</v>
      </c>
      <c r="L720" cm="1">
        <f t="array" ref="L720">_xlfn.IFS(K720="Small Family Size",1,K720="Normal Family Size",2,K720="Large Family Size",3)</f>
        <v>2</v>
      </c>
      <c r="M720" cm="1">
        <f t="array" ref="M720">_xlfn.IFS(G720="southwest",1,G720="northwest",2,G720="southeast",3,G720="northeast",4)</f>
        <v>1</v>
      </c>
      <c r="N720" t="str" cm="1">
        <f t="array" ref="N720">_xlfn.IFS(AND(E721&gt;=0,E721&lt;=2),"Normal Family Size",E721&gt;=3,"Large Family Size")</f>
        <v>Normal Family Size</v>
      </c>
      <c r="P720" t="str" cm="1">
        <f t="array" ref="P720">_xlfn.IFS(AND(E720=0,C720="female"),"Small Family Size Female",AND(E720=0,C720="male"),"Small Family Size Male",AND(E720&gt;=1,E720&lt;=2),"Normal Family Size",E720&gt;=3,"Large Family Size")</f>
        <v>Normal Family Size</v>
      </c>
      <c r="Q720" cm="1">
        <f t="array" ref="Q720">_xlfn.IFS(P720="Small Family Size Female",1,P720="Small Family Size Male",2,P720="Normal Family Size",3,P720="Large Family Size",4)</f>
        <v>3</v>
      </c>
      <c r="R720" t="str" cm="1">
        <f t="array" ref="R720">_xlfn.IFS(AND(E720=0,F720="yes"),"Small Family Size smoker",AND(E720=0,F720="no"),"Small Family Size non-smoker",AND(E720&gt;=1,E720&lt;=2),"Normal Family Size",E720&gt;=3,"Large Family Size")</f>
        <v>Normal Family Size</v>
      </c>
      <c r="S720" cm="1">
        <f t="array" ref="S720">_xlfn.IFS(R720="Small Family Size smoker",1,R720="Small Family Size non-smoker",2,R720="Normal Family Size",3,R720="Large Family Size",4)</f>
        <v>3</v>
      </c>
      <c r="T720" s="1" t="str">
        <f t="shared" si="22"/>
        <v>Above Average</v>
      </c>
      <c r="U720" s="2">
        <f t="shared" si="23"/>
        <v>1</v>
      </c>
      <c r="V720" t="str" cm="1">
        <f t="array" ref="V720">_xlfn.IFS(AND(K720="Small Family Size",U720=1),"SFS_AA",AND(K720="Small Family Size",U720=0),"SFS_BA",AND(K720="Normal Family Size",OR(U720=1,U720=0)),"NFS",AND(K720="Large Family Size",OR(U720=1,U720=0)),"LFS")</f>
        <v>NFS</v>
      </c>
      <c r="W720" cm="1">
        <f t="array" ref="W720">_xlfn.IFS(V720="SFS_BA",1,V720="SFS_AA",2,V720="NFS",3,V720="LFS",4)</f>
        <v>3</v>
      </c>
      <c r="Y720" s="1"/>
    </row>
    <row r="721" spans="1:25" x14ac:dyDescent="0.45">
      <c r="A721">
        <v>397</v>
      </c>
      <c r="B721">
        <v>19</v>
      </c>
      <c r="C721" t="s">
        <v>17</v>
      </c>
      <c r="D721">
        <v>23.4</v>
      </c>
      <c r="E721">
        <v>2</v>
      </c>
      <c r="F721" t="s">
        <v>24</v>
      </c>
      <c r="G721" t="s">
        <v>19</v>
      </c>
      <c r="H721">
        <v>2913.57</v>
      </c>
      <c r="I721" t="str" cm="1">
        <f t="array" ref="I721">_xlfn.IFS(D721&lt;18.5,"Underweight",AND(D721&gt;=18.5,D721&lt;=24.9),"Normal weight",AND(D721&gt;=25,D721&lt;=29.9),"Overweight",D721&gt;=30,"Obese")</f>
        <v>Normal weight</v>
      </c>
      <c r="J721" cm="1">
        <f t="array" ref="J721">_xlfn.IFS(I721="Underweight",1,I721="Normal weight",2,I721="Overweight",3,I721="Obese",4)</f>
        <v>2</v>
      </c>
      <c r="K721" t="str" cm="1">
        <f t="array" ref="K721">_xlfn.IFS(E721=0,"Small Family Size",AND(E721&gt;=1,E721&lt;=2),"Normal Family Size",E721&gt;=3,"Large Family Size")</f>
        <v>Normal Family Size</v>
      </c>
      <c r="L721" cm="1">
        <f t="array" ref="L721">_xlfn.IFS(K721="Small Family Size",1,K721="Normal Family Size",2,K721="Large Family Size",3)</f>
        <v>2</v>
      </c>
      <c r="M721" cm="1">
        <f t="array" ref="M721">_xlfn.IFS(G721="southwest",1,G721="northwest",2,G721="southeast",3,G721="northeast",4)</f>
        <v>1</v>
      </c>
      <c r="N721" t="str" cm="1">
        <f t="array" ref="N721">_xlfn.IFS(AND(E722&gt;=0,E722&lt;=2),"Normal Family Size",E722&gt;=3,"Large Family Size")</f>
        <v>Normal Family Size</v>
      </c>
      <c r="P721" t="str" cm="1">
        <f t="array" ref="P721">_xlfn.IFS(AND(E721=0,C721="female"),"Small Family Size Female",AND(E721=0,C721="male"),"Small Family Size Male",AND(E721&gt;=1,E721&lt;=2),"Normal Family Size",E721&gt;=3,"Large Family Size")</f>
        <v>Normal Family Size</v>
      </c>
      <c r="Q721" cm="1">
        <f t="array" ref="Q721">_xlfn.IFS(P721="Small Family Size Female",1,P721="Small Family Size Male",2,P721="Normal Family Size",3,P721="Large Family Size",4)</f>
        <v>3</v>
      </c>
      <c r="R721" t="str" cm="1">
        <f t="array" ref="R721">_xlfn.IFS(AND(E721=0,F721="yes"),"Small Family Size smoker",AND(E721=0,F721="no"),"Small Family Size non-smoker",AND(E721&gt;=1,E721&lt;=2),"Normal Family Size",E721&gt;=3,"Large Family Size")</f>
        <v>Normal Family Size</v>
      </c>
      <c r="S721" cm="1">
        <f t="array" ref="S721">_xlfn.IFS(R721="Small Family Size smoker",1,R721="Small Family Size non-smoker",2,R721="Normal Family Size",3,R721="Large Family Size",4)</f>
        <v>3</v>
      </c>
      <c r="T721" s="1" t="str">
        <f t="shared" si="22"/>
        <v>Below Average</v>
      </c>
      <c r="U721" s="2">
        <f t="shared" si="23"/>
        <v>0</v>
      </c>
      <c r="V721" t="str" cm="1">
        <f t="array" ref="V721">_xlfn.IFS(AND(K721="Small Family Size",U721=1),"SFS_AA",AND(K721="Small Family Size",U721=0),"SFS_BA",AND(K721="Normal Family Size",OR(U721=1,U721=0)),"NFS",AND(K721="Large Family Size",OR(U721=1,U721=0)),"LFS")</f>
        <v>NFS</v>
      </c>
      <c r="W721" cm="1">
        <f t="array" ref="W721">_xlfn.IFS(V721="SFS_BA",1,V721="SFS_AA",2,V721="NFS",3,V721="LFS",4)</f>
        <v>3</v>
      </c>
      <c r="Y721" s="1"/>
    </row>
    <row r="722" spans="1:25" x14ac:dyDescent="0.45">
      <c r="A722">
        <v>394</v>
      </c>
      <c r="B722">
        <v>35</v>
      </c>
      <c r="C722" t="s">
        <v>17</v>
      </c>
      <c r="D722">
        <v>34.200000000000003</v>
      </c>
      <c r="E722">
        <v>1</v>
      </c>
      <c r="F722" t="s">
        <v>24</v>
      </c>
      <c r="G722" t="s">
        <v>21</v>
      </c>
      <c r="H722">
        <v>5245.23</v>
      </c>
      <c r="I722" t="str" cm="1">
        <f t="array" ref="I722">_xlfn.IFS(D722&lt;18.5,"Underweight",AND(D722&gt;=18.5,D722&lt;=24.9),"Normal weight",AND(D722&gt;=25,D722&lt;=29.9),"Overweight",D722&gt;=30,"Obese")</f>
        <v>Obese</v>
      </c>
      <c r="J722" cm="1">
        <f t="array" ref="J722">_xlfn.IFS(I722="Underweight",1,I722="Normal weight",2,I722="Overweight",3,I722="Obese",4)</f>
        <v>4</v>
      </c>
      <c r="K722" t="str" cm="1">
        <f t="array" ref="K722">_xlfn.IFS(E722=0,"Small Family Size",AND(E722&gt;=1,E722&lt;=2),"Normal Family Size",E722&gt;=3,"Large Family Size")</f>
        <v>Normal Family Size</v>
      </c>
      <c r="L722" cm="1">
        <f t="array" ref="L722">_xlfn.IFS(K722="Small Family Size",1,K722="Normal Family Size",2,K722="Large Family Size",3)</f>
        <v>2</v>
      </c>
      <c r="M722" cm="1">
        <f t="array" ref="M722">_xlfn.IFS(G722="southwest",1,G722="northwest",2,G722="southeast",3,G722="northeast",4)</f>
        <v>3</v>
      </c>
      <c r="N722" t="str" cm="1">
        <f t="array" ref="N722">_xlfn.IFS(AND(E723&gt;=0,E723&lt;=2),"Normal Family Size",E723&gt;=3,"Large Family Size")</f>
        <v>Normal Family Size</v>
      </c>
      <c r="P722" t="str" cm="1">
        <f t="array" ref="P722">_xlfn.IFS(AND(E722=0,C722="female"),"Small Family Size Female",AND(E722=0,C722="male"),"Small Family Size Male",AND(E722&gt;=1,E722&lt;=2),"Normal Family Size",E722&gt;=3,"Large Family Size")</f>
        <v>Normal Family Size</v>
      </c>
      <c r="Q722" cm="1">
        <f t="array" ref="Q722">_xlfn.IFS(P722="Small Family Size Female",1,P722="Small Family Size Male",2,P722="Normal Family Size",3,P722="Large Family Size",4)</f>
        <v>3</v>
      </c>
      <c r="R722" t="str" cm="1">
        <f t="array" ref="R722">_xlfn.IFS(AND(E722=0,F722="yes"),"Small Family Size smoker",AND(E722=0,F722="no"),"Small Family Size non-smoker",AND(E722&gt;=1,E722&lt;=2),"Normal Family Size",E722&gt;=3,"Large Family Size")</f>
        <v>Normal Family Size</v>
      </c>
      <c r="S722" cm="1">
        <f t="array" ref="S722">_xlfn.IFS(R722="Small Family Size smoker",1,R722="Small Family Size non-smoker",2,R722="Normal Family Size",3,R722="Large Family Size",4)</f>
        <v>3</v>
      </c>
      <c r="T722" s="1" t="str">
        <f t="shared" si="22"/>
        <v>Below Average</v>
      </c>
      <c r="U722" s="2">
        <f t="shared" si="23"/>
        <v>0</v>
      </c>
      <c r="V722" t="str" cm="1">
        <f t="array" ref="V722">_xlfn.IFS(AND(K722="Small Family Size",U722=1),"SFS_AA",AND(K722="Small Family Size",U722=0),"SFS_BA",AND(K722="Normal Family Size",OR(U722=1,U722=0)),"NFS",AND(K722="Large Family Size",OR(U722=1,U722=0)),"LFS")</f>
        <v>NFS</v>
      </c>
      <c r="W722" cm="1">
        <f t="array" ref="W722">_xlfn.IFS(V722="SFS_BA",1,V722="SFS_AA",2,V722="NFS",3,V722="LFS",4)</f>
        <v>3</v>
      </c>
      <c r="Y722" s="1"/>
    </row>
    <row r="723" spans="1:25" x14ac:dyDescent="0.45">
      <c r="A723">
        <v>391</v>
      </c>
      <c r="B723">
        <v>44</v>
      </c>
      <c r="C723" t="s">
        <v>17</v>
      </c>
      <c r="D723">
        <v>27.5</v>
      </c>
      <c r="E723">
        <v>1</v>
      </c>
      <c r="F723" t="s">
        <v>24</v>
      </c>
      <c r="G723" t="s">
        <v>19</v>
      </c>
      <c r="H723">
        <v>7626.99</v>
      </c>
      <c r="I723" t="str" cm="1">
        <f t="array" ref="I723">_xlfn.IFS(D723&lt;18.5,"Underweight",AND(D723&gt;=18.5,D723&lt;=24.9),"Normal weight",AND(D723&gt;=25,D723&lt;=29.9),"Overweight",D723&gt;=30,"Obese")</f>
        <v>Overweight</v>
      </c>
      <c r="J723" cm="1">
        <f t="array" ref="J723">_xlfn.IFS(I723="Underweight",1,I723="Normal weight",2,I723="Overweight",3,I723="Obese",4)</f>
        <v>3</v>
      </c>
      <c r="K723" t="str" cm="1">
        <f t="array" ref="K723">_xlfn.IFS(E723=0,"Small Family Size",AND(E723&gt;=1,E723&lt;=2),"Normal Family Size",E723&gt;=3,"Large Family Size")</f>
        <v>Normal Family Size</v>
      </c>
      <c r="L723" cm="1">
        <f t="array" ref="L723">_xlfn.IFS(K723="Small Family Size",1,K723="Normal Family Size",2,K723="Large Family Size",3)</f>
        <v>2</v>
      </c>
      <c r="M723" cm="1">
        <f t="array" ref="M723">_xlfn.IFS(G723="southwest",1,G723="northwest",2,G723="southeast",3,G723="northeast",4)</f>
        <v>1</v>
      </c>
      <c r="N723" t="str" cm="1">
        <f t="array" ref="N723">_xlfn.IFS(AND(E724&gt;=0,E724&lt;=2),"Normal Family Size",E724&gt;=3,"Large Family Size")</f>
        <v>Normal Family Size</v>
      </c>
      <c r="P723" t="str" cm="1">
        <f t="array" ref="P723">_xlfn.IFS(AND(E723=0,C723="female"),"Small Family Size Female",AND(E723=0,C723="male"),"Small Family Size Male",AND(E723&gt;=1,E723&lt;=2),"Normal Family Size",E723&gt;=3,"Large Family Size")</f>
        <v>Normal Family Size</v>
      </c>
      <c r="Q723" cm="1">
        <f t="array" ref="Q723">_xlfn.IFS(P723="Small Family Size Female",1,P723="Small Family Size Male",2,P723="Normal Family Size",3,P723="Large Family Size",4)</f>
        <v>3</v>
      </c>
      <c r="R723" t="str" cm="1">
        <f t="array" ref="R723">_xlfn.IFS(AND(E723=0,F723="yes"),"Small Family Size smoker",AND(E723=0,F723="no"),"Small Family Size non-smoker",AND(E723&gt;=1,E723&lt;=2),"Normal Family Size",E723&gt;=3,"Large Family Size")</f>
        <v>Normal Family Size</v>
      </c>
      <c r="S723" cm="1">
        <f t="array" ref="S723">_xlfn.IFS(R723="Small Family Size smoker",1,R723="Small Family Size non-smoker",2,R723="Normal Family Size",3,R723="Large Family Size",4)</f>
        <v>3</v>
      </c>
      <c r="T723" s="1" t="str">
        <f t="shared" si="22"/>
        <v>Above Average</v>
      </c>
      <c r="U723" s="2">
        <f t="shared" si="23"/>
        <v>1</v>
      </c>
      <c r="V723" t="str" cm="1">
        <f t="array" ref="V723">_xlfn.IFS(AND(K723="Small Family Size",U723=1),"SFS_AA",AND(K723="Small Family Size",U723=0),"SFS_BA",AND(K723="Normal Family Size",OR(U723=1,U723=0)),"NFS",AND(K723="Large Family Size",OR(U723=1,U723=0)),"LFS")</f>
        <v>NFS</v>
      </c>
      <c r="W723" cm="1">
        <f t="array" ref="W723">_xlfn.IFS(V723="SFS_BA",1,V723="SFS_AA",2,V723="NFS",3,V723="LFS",4)</f>
        <v>3</v>
      </c>
      <c r="Y723" s="1"/>
    </row>
    <row r="724" spans="1:25" x14ac:dyDescent="0.45">
      <c r="A724">
        <v>389</v>
      </c>
      <c r="B724">
        <v>44</v>
      </c>
      <c r="C724" t="s">
        <v>17</v>
      </c>
      <c r="D724">
        <v>32.299999999999997</v>
      </c>
      <c r="E724">
        <v>1</v>
      </c>
      <c r="F724" t="s">
        <v>24</v>
      </c>
      <c r="G724" t="s">
        <v>21</v>
      </c>
      <c r="H724">
        <v>7633.72</v>
      </c>
      <c r="I724" t="str" cm="1">
        <f t="array" ref="I724">_xlfn.IFS(D724&lt;18.5,"Underweight",AND(D724&gt;=18.5,D724&lt;=24.9),"Normal weight",AND(D724&gt;=25,D724&lt;=29.9),"Overweight",D724&gt;=30,"Obese")</f>
        <v>Obese</v>
      </c>
      <c r="J724" cm="1">
        <f t="array" ref="J724">_xlfn.IFS(I724="Underweight",1,I724="Normal weight",2,I724="Overweight",3,I724="Obese",4)</f>
        <v>4</v>
      </c>
      <c r="K724" t="str" cm="1">
        <f t="array" ref="K724">_xlfn.IFS(E724=0,"Small Family Size",AND(E724&gt;=1,E724&lt;=2),"Normal Family Size",E724&gt;=3,"Large Family Size")</f>
        <v>Normal Family Size</v>
      </c>
      <c r="L724" cm="1">
        <f t="array" ref="L724">_xlfn.IFS(K724="Small Family Size",1,K724="Normal Family Size",2,K724="Large Family Size",3)</f>
        <v>2</v>
      </c>
      <c r="M724" cm="1">
        <f t="array" ref="M724">_xlfn.IFS(G724="southwest",1,G724="northwest",2,G724="southeast",3,G724="northeast",4)</f>
        <v>3</v>
      </c>
      <c r="N724" t="str" cm="1">
        <f t="array" ref="N724">_xlfn.IFS(AND(E725&gt;=0,E725&lt;=2),"Normal Family Size",E725&gt;=3,"Large Family Size")</f>
        <v>Normal Family Size</v>
      </c>
      <c r="P724" t="str" cm="1">
        <f t="array" ref="P724">_xlfn.IFS(AND(E724=0,C724="female"),"Small Family Size Female",AND(E724=0,C724="male"),"Small Family Size Male",AND(E724&gt;=1,E724&lt;=2),"Normal Family Size",E724&gt;=3,"Large Family Size")</f>
        <v>Normal Family Size</v>
      </c>
      <c r="Q724" cm="1">
        <f t="array" ref="Q724">_xlfn.IFS(P724="Small Family Size Female",1,P724="Small Family Size Male",2,P724="Normal Family Size",3,P724="Large Family Size",4)</f>
        <v>3</v>
      </c>
      <c r="R724" t="str" cm="1">
        <f t="array" ref="R724">_xlfn.IFS(AND(E724=0,F724="yes"),"Small Family Size smoker",AND(E724=0,F724="no"),"Small Family Size non-smoker",AND(E724&gt;=1,E724&lt;=2),"Normal Family Size",E724&gt;=3,"Large Family Size")</f>
        <v>Normal Family Size</v>
      </c>
      <c r="S724" cm="1">
        <f t="array" ref="S724">_xlfn.IFS(R724="Small Family Size smoker",1,R724="Small Family Size non-smoker",2,R724="Normal Family Size",3,R724="Large Family Size",4)</f>
        <v>3</v>
      </c>
      <c r="T724" s="1" t="str">
        <f t="shared" si="22"/>
        <v>Above Average</v>
      </c>
      <c r="U724" s="2">
        <f t="shared" si="23"/>
        <v>1</v>
      </c>
      <c r="V724" t="str" cm="1">
        <f t="array" ref="V724">_xlfn.IFS(AND(K724="Small Family Size",U724=1),"SFS_AA",AND(K724="Small Family Size",U724=0),"SFS_BA",AND(K724="Normal Family Size",OR(U724=1,U724=0)),"NFS",AND(K724="Large Family Size",OR(U724=1,U724=0)),"LFS")</f>
        <v>NFS</v>
      </c>
      <c r="W724" cm="1">
        <f t="array" ref="W724">_xlfn.IFS(V724="SFS_BA",1,V724="SFS_AA",2,V724="NFS",3,V724="LFS",4)</f>
        <v>3</v>
      </c>
      <c r="Y724" s="1"/>
    </row>
    <row r="725" spans="1:25" x14ac:dyDescent="0.45">
      <c r="A725">
        <v>388</v>
      </c>
      <c r="B725">
        <v>26</v>
      </c>
      <c r="C725" t="s">
        <v>17</v>
      </c>
      <c r="D725">
        <v>29.4</v>
      </c>
      <c r="E725">
        <v>2</v>
      </c>
      <c r="F725" t="s">
        <v>24</v>
      </c>
      <c r="G725" t="s">
        <v>22</v>
      </c>
      <c r="H725">
        <v>4564.1899999999996</v>
      </c>
      <c r="I725" t="str" cm="1">
        <f t="array" ref="I725">_xlfn.IFS(D725&lt;18.5,"Underweight",AND(D725&gt;=18.5,D725&lt;=24.9),"Normal weight",AND(D725&gt;=25,D725&lt;=29.9),"Overweight",D725&gt;=30,"Obese")</f>
        <v>Overweight</v>
      </c>
      <c r="J725" cm="1">
        <f t="array" ref="J725">_xlfn.IFS(I725="Underweight",1,I725="Normal weight",2,I725="Overweight",3,I725="Obese",4)</f>
        <v>3</v>
      </c>
      <c r="K725" t="str" cm="1">
        <f t="array" ref="K725">_xlfn.IFS(E725=0,"Small Family Size",AND(E725&gt;=1,E725&lt;=2),"Normal Family Size",E725&gt;=3,"Large Family Size")</f>
        <v>Normal Family Size</v>
      </c>
      <c r="L725" cm="1">
        <f t="array" ref="L725">_xlfn.IFS(K725="Small Family Size",1,K725="Normal Family Size",2,K725="Large Family Size",3)</f>
        <v>2</v>
      </c>
      <c r="M725" cm="1">
        <f t="array" ref="M725">_xlfn.IFS(G725="southwest",1,G725="northwest",2,G725="southeast",3,G725="northeast",4)</f>
        <v>4</v>
      </c>
      <c r="N725" t="str" cm="1">
        <f t="array" ref="N725">_xlfn.IFS(AND(E726&gt;=0,E726&lt;=2),"Normal Family Size",E726&gt;=3,"Large Family Size")</f>
        <v>Normal Family Size</v>
      </c>
      <c r="P725" t="str" cm="1">
        <f t="array" ref="P725">_xlfn.IFS(AND(E725=0,C725="female"),"Small Family Size Female",AND(E725=0,C725="male"),"Small Family Size Male",AND(E725&gt;=1,E725&lt;=2),"Normal Family Size",E725&gt;=3,"Large Family Size")</f>
        <v>Normal Family Size</v>
      </c>
      <c r="Q725" cm="1">
        <f t="array" ref="Q725">_xlfn.IFS(P725="Small Family Size Female",1,P725="Small Family Size Male",2,P725="Normal Family Size",3,P725="Large Family Size",4)</f>
        <v>3</v>
      </c>
      <c r="R725" t="str" cm="1">
        <f t="array" ref="R725">_xlfn.IFS(AND(E725=0,F725="yes"),"Small Family Size smoker",AND(E725=0,F725="no"),"Small Family Size non-smoker",AND(E725&gt;=1,E725&lt;=2),"Normal Family Size",E725&gt;=3,"Large Family Size")</f>
        <v>Normal Family Size</v>
      </c>
      <c r="S725" cm="1">
        <f t="array" ref="S725">_xlfn.IFS(R725="Small Family Size smoker",1,R725="Small Family Size non-smoker",2,R725="Normal Family Size",3,R725="Large Family Size",4)</f>
        <v>3</v>
      </c>
      <c r="T725" s="1" t="str">
        <f t="shared" si="22"/>
        <v>Below Average</v>
      </c>
      <c r="U725" s="2">
        <f t="shared" si="23"/>
        <v>0</v>
      </c>
      <c r="V725" t="str" cm="1">
        <f t="array" ref="V725">_xlfn.IFS(AND(K725="Small Family Size",U725=1),"SFS_AA",AND(K725="Small Family Size",U725=0),"SFS_BA",AND(K725="Normal Family Size",OR(U725=1,U725=0)),"NFS",AND(K725="Large Family Size",OR(U725=1,U725=0)),"LFS")</f>
        <v>NFS</v>
      </c>
      <c r="W725" cm="1">
        <f t="array" ref="W725">_xlfn.IFS(V725="SFS_BA",1,V725="SFS_AA",2,V725="NFS",3,V725="LFS",4)</f>
        <v>3</v>
      </c>
      <c r="Y725" s="1"/>
    </row>
    <row r="726" spans="1:25" x14ac:dyDescent="0.45">
      <c r="A726">
        <v>380</v>
      </c>
      <c r="B726">
        <v>37</v>
      </c>
      <c r="C726" t="s">
        <v>17</v>
      </c>
      <c r="D726">
        <v>29.5</v>
      </c>
      <c r="E726">
        <v>2</v>
      </c>
      <c r="F726" t="s">
        <v>24</v>
      </c>
      <c r="G726" t="s">
        <v>19</v>
      </c>
      <c r="H726">
        <v>6311.95</v>
      </c>
      <c r="I726" t="str" cm="1">
        <f t="array" ref="I726">_xlfn.IFS(D726&lt;18.5,"Underweight",AND(D726&gt;=18.5,D726&lt;=24.9),"Normal weight",AND(D726&gt;=25,D726&lt;=29.9),"Overweight",D726&gt;=30,"Obese")</f>
        <v>Overweight</v>
      </c>
      <c r="J726" cm="1">
        <f t="array" ref="J726">_xlfn.IFS(I726="Underweight",1,I726="Normal weight",2,I726="Overweight",3,I726="Obese",4)</f>
        <v>3</v>
      </c>
      <c r="K726" t="str" cm="1">
        <f t="array" ref="K726">_xlfn.IFS(E726=0,"Small Family Size",AND(E726&gt;=1,E726&lt;=2),"Normal Family Size",E726&gt;=3,"Large Family Size")</f>
        <v>Normal Family Size</v>
      </c>
      <c r="L726" cm="1">
        <f t="array" ref="L726">_xlfn.IFS(K726="Small Family Size",1,K726="Normal Family Size",2,K726="Large Family Size",3)</f>
        <v>2</v>
      </c>
      <c r="M726" cm="1">
        <f t="array" ref="M726">_xlfn.IFS(G726="southwest",1,G726="northwest",2,G726="southeast",3,G726="northeast",4)</f>
        <v>1</v>
      </c>
      <c r="N726" t="str" cm="1">
        <f t="array" ref="N726">_xlfn.IFS(AND(E727&gt;=0,E727&lt;=2),"Normal Family Size",E727&gt;=3,"Large Family Size")</f>
        <v>Normal Family Size</v>
      </c>
      <c r="P726" t="str" cm="1">
        <f t="array" ref="P726">_xlfn.IFS(AND(E726=0,C726="female"),"Small Family Size Female",AND(E726=0,C726="male"),"Small Family Size Male",AND(E726&gt;=1,E726&lt;=2),"Normal Family Size",E726&gt;=3,"Large Family Size")</f>
        <v>Normal Family Size</v>
      </c>
      <c r="Q726" cm="1">
        <f t="array" ref="Q726">_xlfn.IFS(P726="Small Family Size Female",1,P726="Small Family Size Male",2,P726="Normal Family Size",3,P726="Large Family Size",4)</f>
        <v>3</v>
      </c>
      <c r="R726" t="str" cm="1">
        <f t="array" ref="R726">_xlfn.IFS(AND(E726=0,F726="yes"),"Small Family Size smoker",AND(E726=0,F726="no"),"Small Family Size non-smoker",AND(E726&gt;=1,E726&lt;=2),"Normal Family Size",E726&gt;=3,"Large Family Size")</f>
        <v>Normal Family Size</v>
      </c>
      <c r="S726" cm="1">
        <f t="array" ref="S726">_xlfn.IFS(R726="Small Family Size smoker",1,R726="Small Family Size non-smoker",2,R726="Normal Family Size",3,R726="Large Family Size",4)</f>
        <v>3</v>
      </c>
      <c r="T726" s="1" t="str">
        <f t="shared" si="22"/>
        <v>Below Average</v>
      </c>
      <c r="U726" s="2">
        <f t="shared" si="23"/>
        <v>0</v>
      </c>
      <c r="V726" t="str" cm="1">
        <f t="array" ref="V726">_xlfn.IFS(AND(K726="Small Family Size",U726=1),"SFS_AA",AND(K726="Small Family Size",U726=0),"SFS_BA",AND(K726="Normal Family Size",OR(U726=1,U726=0)),"NFS",AND(K726="Large Family Size",OR(U726=1,U726=0)),"LFS")</f>
        <v>NFS</v>
      </c>
      <c r="W726" cm="1">
        <f t="array" ref="W726">_xlfn.IFS(V726="SFS_BA",1,V726="SFS_AA",2,V726="NFS",3,V726="LFS",4)</f>
        <v>3</v>
      </c>
      <c r="Y726" s="1"/>
    </row>
    <row r="727" spans="1:25" x14ac:dyDescent="0.45">
      <c r="A727">
        <v>378</v>
      </c>
      <c r="B727">
        <v>26</v>
      </c>
      <c r="C727" t="s">
        <v>17</v>
      </c>
      <c r="D727">
        <v>29.5</v>
      </c>
      <c r="E727">
        <v>1</v>
      </c>
      <c r="F727" t="s">
        <v>24</v>
      </c>
      <c r="G727" t="s">
        <v>21</v>
      </c>
      <c r="H727">
        <v>3392.37</v>
      </c>
      <c r="I727" t="str" cm="1">
        <f t="array" ref="I727">_xlfn.IFS(D727&lt;18.5,"Underweight",AND(D727&gt;=18.5,D727&lt;=24.9),"Normal weight",AND(D727&gt;=25,D727&lt;=29.9),"Overweight",D727&gt;=30,"Obese")</f>
        <v>Overweight</v>
      </c>
      <c r="J727" cm="1">
        <f t="array" ref="J727">_xlfn.IFS(I727="Underweight",1,I727="Normal weight",2,I727="Overweight",3,I727="Obese",4)</f>
        <v>3</v>
      </c>
      <c r="K727" t="str" cm="1">
        <f t="array" ref="K727">_xlfn.IFS(E727=0,"Small Family Size",AND(E727&gt;=1,E727&lt;=2),"Normal Family Size",E727&gt;=3,"Large Family Size")</f>
        <v>Normal Family Size</v>
      </c>
      <c r="L727" cm="1">
        <f t="array" ref="L727">_xlfn.IFS(K727="Small Family Size",1,K727="Normal Family Size",2,K727="Large Family Size",3)</f>
        <v>2</v>
      </c>
      <c r="M727" cm="1">
        <f t="array" ref="M727">_xlfn.IFS(G727="southwest",1,G727="northwest",2,G727="southeast",3,G727="northeast",4)</f>
        <v>3</v>
      </c>
      <c r="N727" t="str" cm="1">
        <f t="array" ref="N727">_xlfn.IFS(AND(E728&gt;=0,E728&lt;=2),"Normal Family Size",E728&gt;=3,"Large Family Size")</f>
        <v>Normal Family Size</v>
      </c>
      <c r="P727" t="str" cm="1">
        <f t="array" ref="P727">_xlfn.IFS(AND(E727=0,C727="female"),"Small Family Size Female",AND(E727=0,C727="male"),"Small Family Size Male",AND(E727&gt;=1,E727&lt;=2),"Normal Family Size",E727&gt;=3,"Large Family Size")</f>
        <v>Normal Family Size</v>
      </c>
      <c r="Q727" cm="1">
        <f t="array" ref="Q727">_xlfn.IFS(P727="Small Family Size Female",1,P727="Small Family Size Male",2,P727="Normal Family Size",3,P727="Large Family Size",4)</f>
        <v>3</v>
      </c>
      <c r="R727" t="str" cm="1">
        <f t="array" ref="R727">_xlfn.IFS(AND(E727=0,F727="yes"),"Small Family Size smoker",AND(E727=0,F727="no"),"Small Family Size non-smoker",AND(E727&gt;=1,E727&lt;=2),"Normal Family Size",E727&gt;=3,"Large Family Size")</f>
        <v>Normal Family Size</v>
      </c>
      <c r="S727" cm="1">
        <f t="array" ref="S727">_xlfn.IFS(R727="Small Family Size smoker",1,R727="Small Family Size non-smoker",2,R727="Normal Family Size",3,R727="Large Family Size",4)</f>
        <v>3</v>
      </c>
      <c r="T727" s="1" t="str">
        <f t="shared" si="22"/>
        <v>Below Average</v>
      </c>
      <c r="U727" s="2">
        <f t="shared" si="23"/>
        <v>0</v>
      </c>
      <c r="V727" t="str" cm="1">
        <f t="array" ref="V727">_xlfn.IFS(AND(K727="Small Family Size",U727=1),"SFS_AA",AND(K727="Small Family Size",U727=0),"SFS_BA",AND(K727="Normal Family Size",OR(U727=1,U727=0)),"NFS",AND(K727="Large Family Size",OR(U727=1,U727=0)),"LFS")</f>
        <v>NFS</v>
      </c>
      <c r="W727" cm="1">
        <f t="array" ref="W727">_xlfn.IFS(V727="SFS_BA",1,V727="SFS_AA",2,V727="NFS",3,V727="LFS",4)</f>
        <v>3</v>
      </c>
      <c r="Y727" s="1"/>
    </row>
    <row r="728" spans="1:25" x14ac:dyDescent="0.45">
      <c r="A728">
        <v>375</v>
      </c>
      <c r="B728">
        <v>55</v>
      </c>
      <c r="C728" t="s">
        <v>17</v>
      </c>
      <c r="D728">
        <v>33.5</v>
      </c>
      <c r="E728">
        <v>2</v>
      </c>
      <c r="F728" t="s">
        <v>24</v>
      </c>
      <c r="G728" t="s">
        <v>20</v>
      </c>
      <c r="H728">
        <v>12269.69</v>
      </c>
      <c r="I728" t="str" cm="1">
        <f t="array" ref="I728">_xlfn.IFS(D728&lt;18.5,"Underweight",AND(D728&gt;=18.5,D728&lt;=24.9),"Normal weight",AND(D728&gt;=25,D728&lt;=29.9),"Overweight",D728&gt;=30,"Obese")</f>
        <v>Obese</v>
      </c>
      <c r="J728" cm="1">
        <f t="array" ref="J728">_xlfn.IFS(I728="Underweight",1,I728="Normal weight",2,I728="Overweight",3,I728="Obese",4)</f>
        <v>4</v>
      </c>
      <c r="K728" t="str" cm="1">
        <f t="array" ref="K728">_xlfn.IFS(E728=0,"Small Family Size",AND(E728&gt;=1,E728&lt;=2),"Normal Family Size",E728&gt;=3,"Large Family Size")</f>
        <v>Normal Family Size</v>
      </c>
      <c r="L728" cm="1">
        <f t="array" ref="L728">_xlfn.IFS(K728="Small Family Size",1,K728="Normal Family Size",2,K728="Large Family Size",3)</f>
        <v>2</v>
      </c>
      <c r="M728" cm="1">
        <f t="array" ref="M728">_xlfn.IFS(G728="southwest",1,G728="northwest",2,G728="southeast",3,G728="northeast",4)</f>
        <v>2</v>
      </c>
      <c r="N728" t="str" cm="1">
        <f t="array" ref="N728">_xlfn.IFS(AND(E729&gt;=0,E729&lt;=2),"Normal Family Size",E729&gt;=3,"Large Family Size")</f>
        <v>Normal Family Size</v>
      </c>
      <c r="P728" t="str" cm="1">
        <f t="array" ref="P728">_xlfn.IFS(AND(E728=0,C728="female"),"Small Family Size Female",AND(E728=0,C728="male"),"Small Family Size Male",AND(E728&gt;=1,E728&lt;=2),"Normal Family Size",E728&gt;=3,"Large Family Size")</f>
        <v>Normal Family Size</v>
      </c>
      <c r="Q728" cm="1">
        <f t="array" ref="Q728">_xlfn.IFS(P728="Small Family Size Female",1,P728="Small Family Size Male",2,P728="Normal Family Size",3,P728="Large Family Size",4)</f>
        <v>3</v>
      </c>
      <c r="R728" t="str" cm="1">
        <f t="array" ref="R728">_xlfn.IFS(AND(E728=0,F728="yes"),"Small Family Size smoker",AND(E728=0,F728="no"),"Small Family Size non-smoker",AND(E728&gt;=1,E728&lt;=2),"Normal Family Size",E728&gt;=3,"Large Family Size")</f>
        <v>Normal Family Size</v>
      </c>
      <c r="S728" cm="1">
        <f t="array" ref="S728">_xlfn.IFS(R728="Small Family Size smoker",1,R728="Small Family Size non-smoker",2,R728="Normal Family Size",3,R728="Large Family Size",4)</f>
        <v>3</v>
      </c>
      <c r="T728" s="1" t="str">
        <f t="shared" si="22"/>
        <v>Above Average</v>
      </c>
      <c r="U728" s="2">
        <f t="shared" si="23"/>
        <v>1</v>
      </c>
      <c r="V728" t="str" cm="1">
        <f t="array" ref="V728">_xlfn.IFS(AND(K728="Small Family Size",U728=1),"SFS_AA",AND(K728="Small Family Size",U728=0),"SFS_BA",AND(K728="Normal Family Size",OR(U728=1,U728=0)),"NFS",AND(K728="Large Family Size",OR(U728=1,U728=0)),"LFS")</f>
        <v>NFS</v>
      </c>
      <c r="W728" cm="1">
        <f t="array" ref="W728">_xlfn.IFS(V728="SFS_BA",1,V728="SFS_AA",2,V728="NFS",3,V728="LFS",4)</f>
        <v>3</v>
      </c>
      <c r="Y728" s="1"/>
    </row>
    <row r="729" spans="1:25" x14ac:dyDescent="0.45">
      <c r="A729">
        <v>373</v>
      </c>
      <c r="B729">
        <v>25</v>
      </c>
      <c r="C729" t="s">
        <v>17</v>
      </c>
      <c r="D729">
        <v>32.200000000000003</v>
      </c>
      <c r="E729">
        <v>1</v>
      </c>
      <c r="F729" t="s">
        <v>24</v>
      </c>
      <c r="G729" t="s">
        <v>21</v>
      </c>
      <c r="H729">
        <v>18218.16</v>
      </c>
      <c r="I729" t="str" cm="1">
        <f t="array" ref="I729">_xlfn.IFS(D729&lt;18.5,"Underweight",AND(D729&gt;=18.5,D729&lt;=24.9),"Normal weight",AND(D729&gt;=25,D729&lt;=29.9),"Overweight",D729&gt;=30,"Obese")</f>
        <v>Obese</v>
      </c>
      <c r="J729" cm="1">
        <f t="array" ref="J729">_xlfn.IFS(I729="Underweight",1,I729="Normal weight",2,I729="Overweight",3,I729="Obese",4)</f>
        <v>4</v>
      </c>
      <c r="K729" t="str" cm="1">
        <f t="array" ref="K729">_xlfn.IFS(E729=0,"Small Family Size",AND(E729&gt;=1,E729&lt;=2),"Normal Family Size",E729&gt;=3,"Large Family Size")</f>
        <v>Normal Family Size</v>
      </c>
      <c r="L729" cm="1">
        <f t="array" ref="L729">_xlfn.IFS(K729="Small Family Size",1,K729="Normal Family Size",2,K729="Large Family Size",3)</f>
        <v>2</v>
      </c>
      <c r="M729" cm="1">
        <f t="array" ref="M729">_xlfn.IFS(G729="southwest",1,G729="northwest",2,G729="southeast",3,G729="northeast",4)</f>
        <v>3</v>
      </c>
      <c r="N729" t="str" cm="1">
        <f t="array" ref="N729">_xlfn.IFS(AND(E730&gt;=0,E730&lt;=2),"Normal Family Size",E730&gt;=3,"Large Family Size")</f>
        <v>Normal Family Size</v>
      </c>
      <c r="P729" t="str" cm="1">
        <f t="array" ref="P729">_xlfn.IFS(AND(E729=0,C729="female"),"Small Family Size Female",AND(E729=0,C729="male"),"Small Family Size Male",AND(E729&gt;=1,E729&lt;=2),"Normal Family Size",E729&gt;=3,"Large Family Size")</f>
        <v>Normal Family Size</v>
      </c>
      <c r="Q729" cm="1">
        <f t="array" ref="Q729">_xlfn.IFS(P729="Small Family Size Female",1,P729="Small Family Size Male",2,P729="Normal Family Size",3,P729="Large Family Size",4)</f>
        <v>3</v>
      </c>
      <c r="R729" t="str" cm="1">
        <f t="array" ref="R729">_xlfn.IFS(AND(E729=0,F729="yes"),"Small Family Size smoker",AND(E729=0,F729="no"),"Small Family Size non-smoker",AND(E729&gt;=1,E729&lt;=2),"Normal Family Size",E729&gt;=3,"Large Family Size")</f>
        <v>Normal Family Size</v>
      </c>
      <c r="S729" cm="1">
        <f t="array" ref="S729">_xlfn.IFS(R729="Small Family Size smoker",1,R729="Small Family Size non-smoker",2,R729="Normal Family Size",3,R729="Large Family Size",4)</f>
        <v>3</v>
      </c>
      <c r="T729" s="1" t="str">
        <f t="shared" si="22"/>
        <v>Above Average</v>
      </c>
      <c r="U729" s="2">
        <f t="shared" si="23"/>
        <v>1</v>
      </c>
      <c r="V729" t="str" cm="1">
        <f t="array" ref="V729">_xlfn.IFS(AND(K729="Small Family Size",U729=1),"SFS_AA",AND(K729="Small Family Size",U729=0),"SFS_BA",AND(K729="Normal Family Size",OR(U729=1,U729=0)),"NFS",AND(K729="Large Family Size",OR(U729=1,U729=0)),"LFS")</f>
        <v>NFS</v>
      </c>
      <c r="W729" cm="1">
        <f t="array" ref="W729">_xlfn.IFS(V729="SFS_BA",1,V729="SFS_AA",2,V729="NFS",3,V729="LFS",4)</f>
        <v>3</v>
      </c>
      <c r="Y729" s="1"/>
    </row>
    <row r="730" spans="1:25" x14ac:dyDescent="0.45">
      <c r="A730">
        <v>371</v>
      </c>
      <c r="B730">
        <v>53</v>
      </c>
      <c r="C730" t="s">
        <v>17</v>
      </c>
      <c r="D730">
        <v>23.8</v>
      </c>
      <c r="E730">
        <v>2</v>
      </c>
      <c r="F730" t="s">
        <v>24</v>
      </c>
      <c r="G730" t="s">
        <v>22</v>
      </c>
      <c r="H730">
        <v>11729.68</v>
      </c>
      <c r="I730" t="str" cm="1">
        <f t="array" ref="I730">_xlfn.IFS(D730&lt;18.5,"Underweight",AND(D730&gt;=18.5,D730&lt;=24.9),"Normal weight",AND(D730&gt;=25,D730&lt;=29.9),"Overweight",D730&gt;=30,"Obese")</f>
        <v>Normal weight</v>
      </c>
      <c r="J730" cm="1">
        <f t="array" ref="J730">_xlfn.IFS(I730="Underweight",1,I730="Normal weight",2,I730="Overweight",3,I730="Obese",4)</f>
        <v>2</v>
      </c>
      <c r="K730" t="str" cm="1">
        <f t="array" ref="K730">_xlfn.IFS(E730=0,"Small Family Size",AND(E730&gt;=1,E730&lt;=2),"Normal Family Size",E730&gt;=3,"Large Family Size")</f>
        <v>Normal Family Size</v>
      </c>
      <c r="L730" cm="1">
        <f t="array" ref="L730">_xlfn.IFS(K730="Small Family Size",1,K730="Normal Family Size",2,K730="Large Family Size",3)</f>
        <v>2</v>
      </c>
      <c r="M730" cm="1">
        <f t="array" ref="M730">_xlfn.IFS(G730="southwest",1,G730="northwest",2,G730="southeast",3,G730="northeast",4)</f>
        <v>4</v>
      </c>
      <c r="N730" t="str" cm="1">
        <f t="array" ref="N730">_xlfn.IFS(AND(E731&gt;=0,E731&lt;=2),"Normal Family Size",E731&gt;=3,"Large Family Size")</f>
        <v>Normal Family Size</v>
      </c>
      <c r="P730" t="str" cm="1">
        <f t="array" ref="P730">_xlfn.IFS(AND(E730=0,C730="female"),"Small Family Size Female",AND(E730=0,C730="male"),"Small Family Size Male",AND(E730&gt;=1,E730&lt;=2),"Normal Family Size",E730&gt;=3,"Large Family Size")</f>
        <v>Normal Family Size</v>
      </c>
      <c r="Q730" cm="1">
        <f t="array" ref="Q730">_xlfn.IFS(P730="Small Family Size Female",1,P730="Small Family Size Male",2,P730="Normal Family Size",3,P730="Large Family Size",4)</f>
        <v>3</v>
      </c>
      <c r="R730" t="str" cm="1">
        <f t="array" ref="R730">_xlfn.IFS(AND(E730=0,F730="yes"),"Small Family Size smoker",AND(E730=0,F730="no"),"Small Family Size non-smoker",AND(E730&gt;=1,E730&lt;=2),"Normal Family Size",E730&gt;=3,"Large Family Size")</f>
        <v>Normal Family Size</v>
      </c>
      <c r="S730" cm="1">
        <f t="array" ref="S730">_xlfn.IFS(R730="Small Family Size smoker",1,R730="Small Family Size non-smoker",2,R730="Normal Family Size",3,R730="Large Family Size",4)</f>
        <v>3</v>
      </c>
      <c r="T730" s="1" t="str">
        <f t="shared" si="22"/>
        <v>Above Average</v>
      </c>
      <c r="U730" s="2">
        <f t="shared" si="23"/>
        <v>1</v>
      </c>
      <c r="V730" t="str" cm="1">
        <f t="array" ref="V730">_xlfn.IFS(AND(K730="Small Family Size",U730=1),"SFS_AA",AND(K730="Small Family Size",U730=0),"SFS_BA",AND(K730="Normal Family Size",OR(U730=1,U730=0)),"NFS",AND(K730="Large Family Size",OR(U730=1,U730=0)),"LFS")</f>
        <v>NFS</v>
      </c>
      <c r="W730" cm="1">
        <f t="array" ref="W730">_xlfn.IFS(V730="SFS_BA",1,V730="SFS_AA",2,V730="NFS",3,V730="LFS",4)</f>
        <v>3</v>
      </c>
      <c r="Y730" s="1"/>
    </row>
    <row r="731" spans="1:25" x14ac:dyDescent="0.45">
      <c r="A731">
        <v>369</v>
      </c>
      <c r="B731">
        <v>51</v>
      </c>
      <c r="C731" t="s">
        <v>17</v>
      </c>
      <c r="D731">
        <v>34.200000000000003</v>
      </c>
      <c r="E731">
        <v>1</v>
      </c>
      <c r="F731" t="s">
        <v>24</v>
      </c>
      <c r="G731" t="s">
        <v>19</v>
      </c>
      <c r="H731">
        <v>9872.7000000000007</v>
      </c>
      <c r="I731" t="str" cm="1">
        <f t="array" ref="I731">_xlfn.IFS(D731&lt;18.5,"Underweight",AND(D731&gt;=18.5,D731&lt;=24.9),"Normal weight",AND(D731&gt;=25,D731&lt;=29.9),"Overweight",D731&gt;=30,"Obese")</f>
        <v>Obese</v>
      </c>
      <c r="J731" cm="1">
        <f t="array" ref="J731">_xlfn.IFS(I731="Underweight",1,I731="Normal weight",2,I731="Overweight",3,I731="Obese",4)</f>
        <v>4</v>
      </c>
      <c r="K731" t="str" cm="1">
        <f t="array" ref="K731">_xlfn.IFS(E731=0,"Small Family Size",AND(E731&gt;=1,E731&lt;=2),"Normal Family Size",E731&gt;=3,"Large Family Size")</f>
        <v>Normal Family Size</v>
      </c>
      <c r="L731" cm="1">
        <f t="array" ref="L731">_xlfn.IFS(K731="Small Family Size",1,K731="Normal Family Size",2,K731="Large Family Size",3)</f>
        <v>2</v>
      </c>
      <c r="M731" cm="1">
        <f t="array" ref="M731">_xlfn.IFS(G731="southwest",1,G731="northwest",2,G731="southeast",3,G731="northeast",4)</f>
        <v>1</v>
      </c>
      <c r="N731" t="str" cm="1">
        <f t="array" ref="N731">_xlfn.IFS(AND(E732&gt;=0,E732&lt;=2),"Normal Family Size",E732&gt;=3,"Large Family Size")</f>
        <v>Normal Family Size</v>
      </c>
      <c r="P731" t="str" cm="1">
        <f t="array" ref="P731">_xlfn.IFS(AND(E731=0,C731="female"),"Small Family Size Female",AND(E731=0,C731="male"),"Small Family Size Male",AND(E731&gt;=1,E731&lt;=2),"Normal Family Size",E731&gt;=3,"Large Family Size")</f>
        <v>Normal Family Size</v>
      </c>
      <c r="Q731" cm="1">
        <f t="array" ref="Q731">_xlfn.IFS(P731="Small Family Size Female",1,P731="Small Family Size Male",2,P731="Normal Family Size",3,P731="Large Family Size",4)</f>
        <v>3</v>
      </c>
      <c r="R731" t="str" cm="1">
        <f t="array" ref="R731">_xlfn.IFS(AND(E731=0,F731="yes"),"Small Family Size smoker",AND(E731=0,F731="no"),"Small Family Size non-smoker",AND(E731&gt;=1,E731&lt;=2),"Normal Family Size",E731&gt;=3,"Large Family Size")</f>
        <v>Normal Family Size</v>
      </c>
      <c r="S731" cm="1">
        <f t="array" ref="S731">_xlfn.IFS(R731="Small Family Size smoker",1,R731="Small Family Size non-smoker",2,R731="Normal Family Size",3,R731="Large Family Size",4)</f>
        <v>3</v>
      </c>
      <c r="T731" s="1" t="str">
        <f t="shared" si="22"/>
        <v>Above Average</v>
      </c>
      <c r="U731" s="2">
        <f t="shared" si="23"/>
        <v>1</v>
      </c>
      <c r="V731" t="str" cm="1">
        <f t="array" ref="V731">_xlfn.IFS(AND(K731="Small Family Size",U731=1),"SFS_AA",AND(K731="Small Family Size",U731=0),"SFS_BA",AND(K731="Normal Family Size",OR(U731=1,U731=0)),"NFS",AND(K731="Large Family Size",OR(U731=1,U731=0)),"LFS")</f>
        <v>NFS</v>
      </c>
      <c r="W731" cm="1">
        <f t="array" ref="W731">_xlfn.IFS(V731="SFS_BA",1,V731="SFS_AA",2,V731="NFS",3,V731="LFS",4)</f>
        <v>3</v>
      </c>
      <c r="Y731" s="1"/>
    </row>
    <row r="732" spans="1:25" x14ac:dyDescent="0.45">
      <c r="A732">
        <v>367</v>
      </c>
      <c r="B732">
        <v>35</v>
      </c>
      <c r="C732" t="s">
        <v>17</v>
      </c>
      <c r="D732">
        <v>23.5</v>
      </c>
      <c r="E732">
        <v>2</v>
      </c>
      <c r="F732" t="s">
        <v>24</v>
      </c>
      <c r="G732" t="s">
        <v>22</v>
      </c>
      <c r="H732">
        <v>6402.29</v>
      </c>
      <c r="I732" t="str" cm="1">
        <f t="array" ref="I732">_xlfn.IFS(D732&lt;18.5,"Underweight",AND(D732&gt;=18.5,D732&lt;=24.9),"Normal weight",AND(D732&gt;=25,D732&lt;=29.9),"Overweight",D732&gt;=30,"Obese")</f>
        <v>Normal weight</v>
      </c>
      <c r="J732" cm="1">
        <f t="array" ref="J732">_xlfn.IFS(I732="Underweight",1,I732="Normal weight",2,I732="Overweight",3,I732="Obese",4)</f>
        <v>2</v>
      </c>
      <c r="K732" t="str" cm="1">
        <f t="array" ref="K732">_xlfn.IFS(E732=0,"Small Family Size",AND(E732&gt;=1,E732&lt;=2),"Normal Family Size",E732&gt;=3,"Large Family Size")</f>
        <v>Normal Family Size</v>
      </c>
      <c r="L732" cm="1">
        <f t="array" ref="L732">_xlfn.IFS(K732="Small Family Size",1,K732="Normal Family Size",2,K732="Large Family Size",3)</f>
        <v>2</v>
      </c>
      <c r="M732" cm="1">
        <f t="array" ref="M732">_xlfn.IFS(G732="southwest",1,G732="northwest",2,G732="southeast",3,G732="northeast",4)</f>
        <v>4</v>
      </c>
      <c r="N732" t="str" cm="1">
        <f t="array" ref="N732">_xlfn.IFS(AND(E733&gt;=0,E733&lt;=2),"Normal Family Size",E733&gt;=3,"Large Family Size")</f>
        <v>Normal Family Size</v>
      </c>
      <c r="P732" t="str" cm="1">
        <f t="array" ref="P732">_xlfn.IFS(AND(E732=0,C732="female"),"Small Family Size Female",AND(E732=0,C732="male"),"Small Family Size Male",AND(E732&gt;=1,E732&lt;=2),"Normal Family Size",E732&gt;=3,"Large Family Size")</f>
        <v>Normal Family Size</v>
      </c>
      <c r="Q732" cm="1">
        <f t="array" ref="Q732">_xlfn.IFS(P732="Small Family Size Female",1,P732="Small Family Size Male",2,P732="Normal Family Size",3,P732="Large Family Size",4)</f>
        <v>3</v>
      </c>
      <c r="R732" t="str" cm="1">
        <f t="array" ref="R732">_xlfn.IFS(AND(E732=0,F732="yes"),"Small Family Size smoker",AND(E732=0,F732="no"),"Small Family Size non-smoker",AND(E732&gt;=1,E732&lt;=2),"Normal Family Size",E732&gt;=3,"Large Family Size")</f>
        <v>Normal Family Size</v>
      </c>
      <c r="S732" cm="1">
        <f t="array" ref="S732">_xlfn.IFS(R732="Small Family Size smoker",1,R732="Small Family Size non-smoker",2,R732="Normal Family Size",3,R732="Large Family Size",4)</f>
        <v>3</v>
      </c>
      <c r="T732" s="1" t="str">
        <f t="shared" si="22"/>
        <v>Below Average</v>
      </c>
      <c r="U732" s="2">
        <f t="shared" si="23"/>
        <v>0</v>
      </c>
      <c r="V732" t="str" cm="1">
        <f t="array" ref="V732">_xlfn.IFS(AND(K732="Small Family Size",U732=1),"SFS_AA",AND(K732="Small Family Size",U732=0),"SFS_BA",AND(K732="Normal Family Size",OR(U732=1,U732=0)),"NFS",AND(K732="Large Family Size",OR(U732=1,U732=0)),"LFS")</f>
        <v>NFS</v>
      </c>
      <c r="W732" cm="1">
        <f t="array" ref="W732">_xlfn.IFS(V732="SFS_BA",1,V732="SFS_AA",2,V732="NFS",3,V732="LFS",4)</f>
        <v>3</v>
      </c>
      <c r="Y732" s="1"/>
    </row>
    <row r="733" spans="1:25" x14ac:dyDescent="0.45">
      <c r="A733">
        <v>365</v>
      </c>
      <c r="B733">
        <v>28</v>
      </c>
      <c r="C733" t="s">
        <v>17</v>
      </c>
      <c r="D733">
        <v>23.8</v>
      </c>
      <c r="E733">
        <v>2</v>
      </c>
      <c r="F733" t="s">
        <v>24</v>
      </c>
      <c r="G733" t="s">
        <v>20</v>
      </c>
      <c r="H733">
        <v>4719.74</v>
      </c>
      <c r="I733" t="str" cm="1">
        <f t="array" ref="I733">_xlfn.IFS(D733&lt;18.5,"Underweight",AND(D733&gt;=18.5,D733&lt;=24.9),"Normal weight",AND(D733&gt;=25,D733&lt;=29.9),"Overweight",D733&gt;=30,"Obese")</f>
        <v>Normal weight</v>
      </c>
      <c r="J733" cm="1">
        <f t="array" ref="J733">_xlfn.IFS(I733="Underweight",1,I733="Normal weight",2,I733="Overweight",3,I733="Obese",4)</f>
        <v>2</v>
      </c>
      <c r="K733" t="str" cm="1">
        <f t="array" ref="K733">_xlfn.IFS(E733=0,"Small Family Size",AND(E733&gt;=1,E733&lt;=2),"Normal Family Size",E733&gt;=3,"Large Family Size")</f>
        <v>Normal Family Size</v>
      </c>
      <c r="L733" cm="1">
        <f t="array" ref="L733">_xlfn.IFS(K733="Small Family Size",1,K733="Normal Family Size",2,K733="Large Family Size",3)</f>
        <v>2</v>
      </c>
      <c r="M733" cm="1">
        <f t="array" ref="M733">_xlfn.IFS(G733="southwest",1,G733="northwest",2,G733="southeast",3,G733="northeast",4)</f>
        <v>2</v>
      </c>
      <c r="N733" t="str" cm="1">
        <f t="array" ref="N733">_xlfn.IFS(AND(E734&gt;=0,E734&lt;=2),"Normal Family Size",E734&gt;=3,"Large Family Size")</f>
        <v>Normal Family Size</v>
      </c>
      <c r="P733" t="str" cm="1">
        <f t="array" ref="P733">_xlfn.IFS(AND(E733=0,C733="female"),"Small Family Size Female",AND(E733=0,C733="male"),"Small Family Size Male",AND(E733&gt;=1,E733&lt;=2),"Normal Family Size",E733&gt;=3,"Large Family Size")</f>
        <v>Normal Family Size</v>
      </c>
      <c r="Q733" cm="1">
        <f t="array" ref="Q733">_xlfn.IFS(P733="Small Family Size Female",1,P733="Small Family Size Male",2,P733="Normal Family Size",3,P733="Large Family Size",4)</f>
        <v>3</v>
      </c>
      <c r="R733" t="str" cm="1">
        <f t="array" ref="R733">_xlfn.IFS(AND(E733=0,F733="yes"),"Small Family Size smoker",AND(E733=0,F733="no"),"Small Family Size non-smoker",AND(E733&gt;=1,E733&lt;=2),"Normal Family Size",E733&gt;=3,"Large Family Size")</f>
        <v>Normal Family Size</v>
      </c>
      <c r="S733" cm="1">
        <f t="array" ref="S733">_xlfn.IFS(R733="Small Family Size smoker",1,R733="Small Family Size non-smoker",2,R733="Normal Family Size",3,R733="Large Family Size",4)</f>
        <v>3</v>
      </c>
      <c r="T733" s="1" t="str">
        <f t="shared" si="22"/>
        <v>Below Average</v>
      </c>
      <c r="U733" s="2">
        <f t="shared" si="23"/>
        <v>0</v>
      </c>
      <c r="V733" t="str" cm="1">
        <f t="array" ref="V733">_xlfn.IFS(AND(K733="Small Family Size",U733=1),"SFS_AA",AND(K733="Small Family Size",U733=0),"SFS_BA",AND(K733="Normal Family Size",OR(U733=1,U733=0)),"NFS",AND(K733="Large Family Size",OR(U733=1,U733=0)),"LFS")</f>
        <v>NFS</v>
      </c>
      <c r="W733" cm="1">
        <f t="array" ref="W733">_xlfn.IFS(V733="SFS_BA",1,V733="SFS_AA",2,V733="NFS",3,V733="LFS",4)</f>
        <v>3</v>
      </c>
      <c r="Y733" s="1"/>
    </row>
    <row r="734" spans="1:25" x14ac:dyDescent="0.45">
      <c r="A734">
        <v>363</v>
      </c>
      <c r="B734">
        <v>64</v>
      </c>
      <c r="C734" t="s">
        <v>17</v>
      </c>
      <c r="D734">
        <v>31.8</v>
      </c>
      <c r="E734">
        <v>2</v>
      </c>
      <c r="F734" t="s">
        <v>24</v>
      </c>
      <c r="G734" t="s">
        <v>22</v>
      </c>
      <c r="H734">
        <v>16069.08</v>
      </c>
      <c r="I734" t="str" cm="1">
        <f t="array" ref="I734">_xlfn.IFS(D734&lt;18.5,"Underweight",AND(D734&gt;=18.5,D734&lt;=24.9),"Normal weight",AND(D734&gt;=25,D734&lt;=29.9),"Overweight",D734&gt;=30,"Obese")</f>
        <v>Obese</v>
      </c>
      <c r="J734" cm="1">
        <f t="array" ref="J734">_xlfn.IFS(I734="Underweight",1,I734="Normal weight",2,I734="Overweight",3,I734="Obese",4)</f>
        <v>4</v>
      </c>
      <c r="K734" t="str" cm="1">
        <f t="array" ref="K734">_xlfn.IFS(E734=0,"Small Family Size",AND(E734&gt;=1,E734&lt;=2),"Normal Family Size",E734&gt;=3,"Large Family Size")</f>
        <v>Normal Family Size</v>
      </c>
      <c r="L734" cm="1">
        <f t="array" ref="L734">_xlfn.IFS(K734="Small Family Size",1,K734="Normal Family Size",2,K734="Large Family Size",3)</f>
        <v>2</v>
      </c>
      <c r="M734" cm="1">
        <f t="array" ref="M734">_xlfn.IFS(G734="southwest",1,G734="northwest",2,G734="southeast",3,G734="northeast",4)</f>
        <v>4</v>
      </c>
      <c r="N734" t="str" cm="1">
        <f t="array" ref="N734">_xlfn.IFS(AND(E735&gt;=0,E735&lt;=2),"Normal Family Size",E735&gt;=3,"Large Family Size")</f>
        <v>Normal Family Size</v>
      </c>
      <c r="P734" t="str" cm="1">
        <f t="array" ref="P734">_xlfn.IFS(AND(E734=0,C734="female"),"Small Family Size Female",AND(E734=0,C734="male"),"Small Family Size Male",AND(E734&gt;=1,E734&lt;=2),"Normal Family Size",E734&gt;=3,"Large Family Size")</f>
        <v>Normal Family Size</v>
      </c>
      <c r="Q734" cm="1">
        <f t="array" ref="Q734">_xlfn.IFS(P734="Small Family Size Female",1,P734="Small Family Size Male",2,P734="Normal Family Size",3,P734="Large Family Size",4)</f>
        <v>3</v>
      </c>
      <c r="R734" t="str" cm="1">
        <f t="array" ref="R734">_xlfn.IFS(AND(E734=0,F734="yes"),"Small Family Size smoker",AND(E734=0,F734="no"),"Small Family Size non-smoker",AND(E734&gt;=1,E734&lt;=2),"Normal Family Size",E734&gt;=3,"Large Family Size")</f>
        <v>Normal Family Size</v>
      </c>
      <c r="S734" cm="1">
        <f t="array" ref="S734">_xlfn.IFS(R734="Small Family Size smoker",1,R734="Small Family Size non-smoker",2,R734="Normal Family Size",3,R734="Large Family Size",4)</f>
        <v>3</v>
      </c>
      <c r="T734" s="1" t="str">
        <f t="shared" si="22"/>
        <v>Above Average</v>
      </c>
      <c r="U734" s="2">
        <f t="shared" si="23"/>
        <v>1</v>
      </c>
      <c r="V734" t="str" cm="1">
        <f t="array" ref="V734">_xlfn.IFS(AND(K734="Small Family Size",U734=1),"SFS_AA",AND(K734="Small Family Size",U734=0),"SFS_BA",AND(K734="Normal Family Size",OR(U734=1,U734=0)),"NFS",AND(K734="Large Family Size",OR(U734=1,U734=0)),"LFS")</f>
        <v>NFS</v>
      </c>
      <c r="W734" cm="1">
        <f t="array" ref="W734">_xlfn.IFS(V734="SFS_BA",1,V734="SFS_AA",2,V734="NFS",3,V734="LFS",4)</f>
        <v>3</v>
      </c>
      <c r="Y734" s="1"/>
    </row>
    <row r="735" spans="1:25" x14ac:dyDescent="0.45">
      <c r="A735">
        <v>362</v>
      </c>
      <c r="B735">
        <v>44</v>
      </c>
      <c r="C735" t="s">
        <v>17</v>
      </c>
      <c r="D735">
        <v>29.8</v>
      </c>
      <c r="E735">
        <v>2</v>
      </c>
      <c r="F735" t="s">
        <v>24</v>
      </c>
      <c r="G735" t="s">
        <v>21</v>
      </c>
      <c r="H735">
        <v>8219.2000000000007</v>
      </c>
      <c r="I735" t="str" cm="1">
        <f t="array" ref="I735">_xlfn.IFS(D735&lt;18.5,"Underweight",AND(D735&gt;=18.5,D735&lt;=24.9),"Normal weight",AND(D735&gt;=25,D735&lt;=29.9),"Overweight",D735&gt;=30,"Obese")</f>
        <v>Overweight</v>
      </c>
      <c r="J735" cm="1">
        <f t="array" ref="J735">_xlfn.IFS(I735="Underweight",1,I735="Normal weight",2,I735="Overweight",3,I735="Obese",4)</f>
        <v>3</v>
      </c>
      <c r="K735" t="str" cm="1">
        <f t="array" ref="K735">_xlfn.IFS(E735=0,"Small Family Size",AND(E735&gt;=1,E735&lt;=2),"Normal Family Size",E735&gt;=3,"Large Family Size")</f>
        <v>Normal Family Size</v>
      </c>
      <c r="L735" cm="1">
        <f t="array" ref="L735">_xlfn.IFS(K735="Small Family Size",1,K735="Normal Family Size",2,K735="Large Family Size",3)</f>
        <v>2</v>
      </c>
      <c r="M735" cm="1">
        <f t="array" ref="M735">_xlfn.IFS(G735="southwest",1,G735="northwest",2,G735="southeast",3,G735="northeast",4)</f>
        <v>3</v>
      </c>
      <c r="N735" t="str" cm="1">
        <f t="array" ref="N735">_xlfn.IFS(AND(E736&gt;=0,E736&lt;=2),"Normal Family Size",E736&gt;=3,"Large Family Size")</f>
        <v>Normal Family Size</v>
      </c>
      <c r="P735" t="str" cm="1">
        <f t="array" ref="P735">_xlfn.IFS(AND(E735=0,C735="female"),"Small Family Size Female",AND(E735=0,C735="male"),"Small Family Size Male",AND(E735&gt;=1,E735&lt;=2),"Normal Family Size",E735&gt;=3,"Large Family Size")</f>
        <v>Normal Family Size</v>
      </c>
      <c r="Q735" cm="1">
        <f t="array" ref="Q735">_xlfn.IFS(P735="Small Family Size Female",1,P735="Small Family Size Male",2,P735="Normal Family Size",3,P735="Large Family Size",4)</f>
        <v>3</v>
      </c>
      <c r="R735" t="str" cm="1">
        <f t="array" ref="R735">_xlfn.IFS(AND(E735=0,F735="yes"),"Small Family Size smoker",AND(E735=0,F735="no"),"Small Family Size non-smoker",AND(E735&gt;=1,E735&lt;=2),"Normal Family Size",E735&gt;=3,"Large Family Size")</f>
        <v>Normal Family Size</v>
      </c>
      <c r="S735" cm="1">
        <f t="array" ref="S735">_xlfn.IFS(R735="Small Family Size smoker",1,R735="Small Family Size non-smoker",2,R735="Normal Family Size",3,R735="Large Family Size",4)</f>
        <v>3</v>
      </c>
      <c r="T735" s="1" t="str">
        <f t="shared" si="22"/>
        <v>Above Average</v>
      </c>
      <c r="U735" s="2">
        <f t="shared" si="23"/>
        <v>1</v>
      </c>
      <c r="V735" t="str" cm="1">
        <f t="array" ref="V735">_xlfn.IFS(AND(K735="Small Family Size",U735=1),"SFS_AA",AND(K735="Small Family Size",U735=0),"SFS_BA",AND(K735="Normal Family Size",OR(U735=1,U735=0)),"NFS",AND(K735="Large Family Size",OR(U735=1,U735=0)),"LFS")</f>
        <v>NFS</v>
      </c>
      <c r="W735" cm="1">
        <f t="array" ref="W735">_xlfn.IFS(V735="SFS_BA",1,V735="SFS_AA",2,V735="NFS",3,V735="LFS",4)</f>
        <v>3</v>
      </c>
      <c r="Y735" s="1"/>
    </row>
    <row r="736" spans="1:25" x14ac:dyDescent="0.45">
      <c r="A736">
        <v>353</v>
      </c>
      <c r="B736">
        <v>42</v>
      </c>
      <c r="C736" t="s">
        <v>17</v>
      </c>
      <c r="D736">
        <v>26.2</v>
      </c>
      <c r="E736">
        <v>1</v>
      </c>
      <c r="F736" t="s">
        <v>24</v>
      </c>
      <c r="G736" t="s">
        <v>21</v>
      </c>
      <c r="H736">
        <v>7046.72</v>
      </c>
      <c r="I736" t="str" cm="1">
        <f t="array" ref="I736">_xlfn.IFS(D736&lt;18.5,"Underweight",AND(D736&gt;=18.5,D736&lt;=24.9),"Normal weight",AND(D736&gt;=25,D736&lt;=29.9),"Overweight",D736&gt;=30,"Obese")</f>
        <v>Overweight</v>
      </c>
      <c r="J736" cm="1">
        <f t="array" ref="J736">_xlfn.IFS(I736="Underweight",1,I736="Normal weight",2,I736="Overweight",3,I736="Obese",4)</f>
        <v>3</v>
      </c>
      <c r="K736" t="str" cm="1">
        <f t="array" ref="K736">_xlfn.IFS(E736=0,"Small Family Size",AND(E736&gt;=1,E736&lt;=2),"Normal Family Size",E736&gt;=3,"Large Family Size")</f>
        <v>Normal Family Size</v>
      </c>
      <c r="L736" cm="1">
        <f t="array" ref="L736">_xlfn.IFS(K736="Small Family Size",1,K736="Normal Family Size",2,K736="Large Family Size",3)</f>
        <v>2</v>
      </c>
      <c r="M736" cm="1">
        <f t="array" ref="M736">_xlfn.IFS(G736="southwest",1,G736="northwest",2,G736="southeast",3,G736="northeast",4)</f>
        <v>3</v>
      </c>
      <c r="N736" t="str" cm="1">
        <f t="array" ref="N736">_xlfn.IFS(AND(E737&gt;=0,E737&lt;=2),"Normal Family Size",E737&gt;=3,"Large Family Size")</f>
        <v>Normal Family Size</v>
      </c>
      <c r="P736" t="str" cm="1">
        <f t="array" ref="P736">_xlfn.IFS(AND(E736=0,C736="female"),"Small Family Size Female",AND(E736=0,C736="male"),"Small Family Size Male",AND(E736&gt;=1,E736&lt;=2),"Normal Family Size",E736&gt;=3,"Large Family Size")</f>
        <v>Normal Family Size</v>
      </c>
      <c r="Q736" cm="1">
        <f t="array" ref="Q736">_xlfn.IFS(P736="Small Family Size Female",1,P736="Small Family Size Male",2,P736="Normal Family Size",3,P736="Large Family Size",4)</f>
        <v>3</v>
      </c>
      <c r="R736" t="str" cm="1">
        <f t="array" ref="R736">_xlfn.IFS(AND(E736=0,F736="yes"),"Small Family Size smoker",AND(E736=0,F736="no"),"Small Family Size non-smoker",AND(E736&gt;=1,E736&lt;=2),"Normal Family Size",E736&gt;=3,"Large Family Size")</f>
        <v>Normal Family Size</v>
      </c>
      <c r="S736" cm="1">
        <f t="array" ref="S736">_xlfn.IFS(R736="Small Family Size smoker",1,R736="Small Family Size non-smoker",2,R736="Normal Family Size",3,R736="Large Family Size",4)</f>
        <v>3</v>
      </c>
      <c r="T736" s="1" t="str">
        <f t="shared" si="22"/>
        <v>Below Average</v>
      </c>
      <c r="U736" s="2">
        <f t="shared" si="23"/>
        <v>0</v>
      </c>
      <c r="V736" t="str" cm="1">
        <f t="array" ref="V736">_xlfn.IFS(AND(K736="Small Family Size",U736=1),"SFS_AA",AND(K736="Small Family Size",U736=0),"SFS_BA",AND(K736="Normal Family Size",OR(U736=1,U736=0)),"NFS",AND(K736="Large Family Size",OR(U736=1,U736=0)),"LFS")</f>
        <v>NFS</v>
      </c>
      <c r="W736" cm="1">
        <f t="array" ref="W736">_xlfn.IFS(V736="SFS_BA",1,V736="SFS_AA",2,V736="NFS",3,V736="LFS",4)</f>
        <v>3</v>
      </c>
      <c r="Y736" s="1"/>
    </row>
    <row r="737" spans="1:25" x14ac:dyDescent="0.45">
      <c r="A737">
        <v>351</v>
      </c>
      <c r="B737">
        <v>30</v>
      </c>
      <c r="C737" t="s">
        <v>17</v>
      </c>
      <c r="D737">
        <v>22.9</v>
      </c>
      <c r="E737">
        <v>1</v>
      </c>
      <c r="F737" t="s">
        <v>24</v>
      </c>
      <c r="G737" t="s">
        <v>22</v>
      </c>
      <c r="H737">
        <v>4719.5200000000004</v>
      </c>
      <c r="I737" t="str" cm="1">
        <f t="array" ref="I737">_xlfn.IFS(D737&lt;18.5,"Underweight",AND(D737&gt;=18.5,D737&lt;=24.9),"Normal weight",AND(D737&gt;=25,D737&lt;=29.9),"Overweight",D737&gt;=30,"Obese")</f>
        <v>Normal weight</v>
      </c>
      <c r="J737" cm="1">
        <f t="array" ref="J737">_xlfn.IFS(I737="Underweight",1,I737="Normal weight",2,I737="Overweight",3,I737="Obese",4)</f>
        <v>2</v>
      </c>
      <c r="K737" t="str" cm="1">
        <f t="array" ref="K737">_xlfn.IFS(E737=0,"Small Family Size",AND(E737&gt;=1,E737&lt;=2),"Normal Family Size",E737&gt;=3,"Large Family Size")</f>
        <v>Normal Family Size</v>
      </c>
      <c r="L737" cm="1">
        <f t="array" ref="L737">_xlfn.IFS(K737="Small Family Size",1,K737="Normal Family Size",2,K737="Large Family Size",3)</f>
        <v>2</v>
      </c>
      <c r="M737" cm="1">
        <f t="array" ref="M737">_xlfn.IFS(G737="southwest",1,G737="northwest",2,G737="southeast",3,G737="northeast",4)</f>
        <v>4</v>
      </c>
      <c r="N737" t="str" cm="1">
        <f t="array" ref="N737">_xlfn.IFS(AND(E738&gt;=0,E738&lt;=2),"Normal Family Size",E738&gt;=3,"Large Family Size")</f>
        <v>Normal Family Size</v>
      </c>
      <c r="P737" t="str" cm="1">
        <f t="array" ref="P737">_xlfn.IFS(AND(E737=0,C737="female"),"Small Family Size Female",AND(E737=0,C737="male"),"Small Family Size Male",AND(E737&gt;=1,E737&lt;=2),"Normal Family Size",E737&gt;=3,"Large Family Size")</f>
        <v>Normal Family Size</v>
      </c>
      <c r="Q737" cm="1">
        <f t="array" ref="Q737">_xlfn.IFS(P737="Small Family Size Female",1,P737="Small Family Size Male",2,P737="Normal Family Size",3,P737="Large Family Size",4)</f>
        <v>3</v>
      </c>
      <c r="R737" t="str" cm="1">
        <f t="array" ref="R737">_xlfn.IFS(AND(E737=0,F737="yes"),"Small Family Size smoker",AND(E737=0,F737="no"),"Small Family Size non-smoker",AND(E737&gt;=1,E737&lt;=2),"Normal Family Size",E737&gt;=3,"Large Family Size")</f>
        <v>Normal Family Size</v>
      </c>
      <c r="S737" cm="1">
        <f t="array" ref="S737">_xlfn.IFS(R737="Small Family Size smoker",1,R737="Small Family Size non-smoker",2,R737="Normal Family Size",3,R737="Large Family Size",4)</f>
        <v>3</v>
      </c>
      <c r="T737" s="1" t="str">
        <f t="shared" si="22"/>
        <v>Below Average</v>
      </c>
      <c r="U737" s="2">
        <f t="shared" si="23"/>
        <v>0</v>
      </c>
      <c r="V737" t="str" cm="1">
        <f t="array" ref="V737">_xlfn.IFS(AND(K737="Small Family Size",U737=1),"SFS_AA",AND(K737="Small Family Size",U737=0),"SFS_BA",AND(K737="Normal Family Size",OR(U737=1,U737=0)),"NFS",AND(K737="Large Family Size",OR(U737=1,U737=0)),"LFS")</f>
        <v>NFS</v>
      </c>
      <c r="W737" cm="1">
        <f t="array" ref="W737">_xlfn.IFS(V737="SFS_BA",1,V737="SFS_AA",2,V737="NFS",3,V737="LFS",4)</f>
        <v>3</v>
      </c>
      <c r="Y737" s="1"/>
    </row>
    <row r="738" spans="1:25" x14ac:dyDescent="0.45">
      <c r="A738">
        <v>350</v>
      </c>
      <c r="B738">
        <v>39</v>
      </c>
      <c r="C738" t="s">
        <v>17</v>
      </c>
      <c r="D738">
        <v>31.9</v>
      </c>
      <c r="E738">
        <v>2</v>
      </c>
      <c r="F738" t="s">
        <v>24</v>
      </c>
      <c r="G738" t="s">
        <v>20</v>
      </c>
      <c r="H738">
        <v>7209.49</v>
      </c>
      <c r="I738" t="str" cm="1">
        <f t="array" ref="I738">_xlfn.IFS(D738&lt;18.5,"Underweight",AND(D738&gt;=18.5,D738&lt;=24.9),"Normal weight",AND(D738&gt;=25,D738&lt;=29.9),"Overweight",D738&gt;=30,"Obese")</f>
        <v>Obese</v>
      </c>
      <c r="J738" cm="1">
        <f t="array" ref="J738">_xlfn.IFS(I738="Underweight",1,I738="Normal weight",2,I738="Overweight",3,I738="Obese",4)</f>
        <v>4</v>
      </c>
      <c r="K738" t="str" cm="1">
        <f t="array" ref="K738">_xlfn.IFS(E738=0,"Small Family Size",AND(E738&gt;=1,E738&lt;=2),"Normal Family Size",E738&gt;=3,"Large Family Size")</f>
        <v>Normal Family Size</v>
      </c>
      <c r="L738" cm="1">
        <f t="array" ref="L738">_xlfn.IFS(K738="Small Family Size",1,K738="Normal Family Size",2,K738="Large Family Size",3)</f>
        <v>2</v>
      </c>
      <c r="M738" cm="1">
        <f t="array" ref="M738">_xlfn.IFS(G738="southwest",1,G738="northwest",2,G738="southeast",3,G738="northeast",4)</f>
        <v>2</v>
      </c>
      <c r="N738" t="str" cm="1">
        <f t="array" ref="N738">_xlfn.IFS(AND(E739&gt;=0,E739&lt;=2),"Normal Family Size",E739&gt;=3,"Large Family Size")</f>
        <v>Normal Family Size</v>
      </c>
      <c r="P738" t="str" cm="1">
        <f t="array" ref="P738">_xlfn.IFS(AND(E738=0,C738="female"),"Small Family Size Female",AND(E738=0,C738="male"),"Small Family Size Male",AND(E738&gt;=1,E738&lt;=2),"Normal Family Size",E738&gt;=3,"Large Family Size")</f>
        <v>Normal Family Size</v>
      </c>
      <c r="Q738" cm="1">
        <f t="array" ref="Q738">_xlfn.IFS(P738="Small Family Size Female",1,P738="Small Family Size Male",2,P738="Normal Family Size",3,P738="Large Family Size",4)</f>
        <v>3</v>
      </c>
      <c r="R738" t="str" cm="1">
        <f t="array" ref="R738">_xlfn.IFS(AND(E738=0,F738="yes"),"Small Family Size smoker",AND(E738=0,F738="no"),"Small Family Size non-smoker",AND(E738&gt;=1,E738&lt;=2),"Normal Family Size",E738&gt;=3,"Large Family Size")</f>
        <v>Normal Family Size</v>
      </c>
      <c r="S738" cm="1">
        <f t="array" ref="S738">_xlfn.IFS(R738="Small Family Size smoker",1,R738="Small Family Size non-smoker",2,R738="Normal Family Size",3,R738="Large Family Size",4)</f>
        <v>3</v>
      </c>
      <c r="T738" s="1" t="str">
        <f t="shared" si="22"/>
        <v>Below Average</v>
      </c>
      <c r="U738" s="2">
        <f t="shared" si="23"/>
        <v>0</v>
      </c>
      <c r="V738" t="str" cm="1">
        <f t="array" ref="V738">_xlfn.IFS(AND(K738="Small Family Size",U738=1),"SFS_AA",AND(K738="Small Family Size",U738=0),"SFS_BA",AND(K738="Normal Family Size",OR(U738=1,U738=0)),"NFS",AND(K738="Large Family Size",OR(U738=1,U738=0)),"LFS")</f>
        <v>NFS</v>
      </c>
      <c r="W738" cm="1">
        <f t="array" ref="W738">_xlfn.IFS(V738="SFS_BA",1,V738="SFS_AA",2,V738="NFS",3,V738="LFS",4)</f>
        <v>3</v>
      </c>
      <c r="Y738" s="1"/>
    </row>
    <row r="739" spans="1:25" x14ac:dyDescent="0.45">
      <c r="A739">
        <v>345</v>
      </c>
      <c r="B739">
        <v>31</v>
      </c>
      <c r="C739" t="s">
        <v>17</v>
      </c>
      <c r="D739">
        <v>29.3</v>
      </c>
      <c r="E739">
        <v>1</v>
      </c>
      <c r="F739" t="s">
        <v>24</v>
      </c>
      <c r="G739" t="s">
        <v>21</v>
      </c>
      <c r="H739">
        <v>4350.51</v>
      </c>
      <c r="I739" t="str" cm="1">
        <f t="array" ref="I739">_xlfn.IFS(D739&lt;18.5,"Underweight",AND(D739&gt;=18.5,D739&lt;=24.9),"Normal weight",AND(D739&gt;=25,D739&lt;=29.9),"Overweight",D739&gt;=30,"Obese")</f>
        <v>Overweight</v>
      </c>
      <c r="J739" cm="1">
        <f t="array" ref="J739">_xlfn.IFS(I739="Underweight",1,I739="Normal weight",2,I739="Overweight",3,I739="Obese",4)</f>
        <v>3</v>
      </c>
      <c r="K739" t="str" cm="1">
        <f t="array" ref="K739">_xlfn.IFS(E739=0,"Small Family Size",AND(E739&gt;=1,E739&lt;=2),"Normal Family Size",E739&gt;=3,"Large Family Size")</f>
        <v>Normal Family Size</v>
      </c>
      <c r="L739" cm="1">
        <f t="array" ref="L739">_xlfn.IFS(K739="Small Family Size",1,K739="Normal Family Size",2,K739="Large Family Size",3)</f>
        <v>2</v>
      </c>
      <c r="M739" cm="1">
        <f t="array" ref="M739">_xlfn.IFS(G739="southwest",1,G739="northwest",2,G739="southeast",3,G739="northeast",4)</f>
        <v>3</v>
      </c>
      <c r="N739" t="str" cm="1">
        <f t="array" ref="N739">_xlfn.IFS(AND(E740&gt;=0,E740&lt;=2),"Normal Family Size",E740&gt;=3,"Large Family Size")</f>
        <v>Normal Family Size</v>
      </c>
      <c r="P739" t="str" cm="1">
        <f t="array" ref="P739">_xlfn.IFS(AND(E739=0,C739="female"),"Small Family Size Female",AND(E739=0,C739="male"),"Small Family Size Male",AND(E739&gt;=1,E739&lt;=2),"Normal Family Size",E739&gt;=3,"Large Family Size")</f>
        <v>Normal Family Size</v>
      </c>
      <c r="Q739" cm="1">
        <f t="array" ref="Q739">_xlfn.IFS(P739="Small Family Size Female",1,P739="Small Family Size Male",2,P739="Normal Family Size",3,P739="Large Family Size",4)</f>
        <v>3</v>
      </c>
      <c r="R739" t="str" cm="1">
        <f t="array" ref="R739">_xlfn.IFS(AND(E739=0,F739="yes"),"Small Family Size smoker",AND(E739=0,F739="no"),"Small Family Size non-smoker",AND(E739&gt;=1,E739&lt;=2),"Normal Family Size",E739&gt;=3,"Large Family Size")</f>
        <v>Normal Family Size</v>
      </c>
      <c r="S739" cm="1">
        <f t="array" ref="S739">_xlfn.IFS(R739="Small Family Size smoker",1,R739="Small Family Size non-smoker",2,R739="Normal Family Size",3,R739="Large Family Size",4)</f>
        <v>3</v>
      </c>
      <c r="T739" s="1" t="str">
        <f t="shared" si="22"/>
        <v>Below Average</v>
      </c>
      <c r="U739" s="2">
        <f t="shared" si="23"/>
        <v>0</v>
      </c>
      <c r="V739" t="str" cm="1">
        <f t="array" ref="V739">_xlfn.IFS(AND(K739="Small Family Size",U739=1),"SFS_AA",AND(K739="Small Family Size",U739=0),"SFS_BA",AND(K739="Normal Family Size",OR(U739=1,U739=0)),"NFS",AND(K739="Large Family Size",OR(U739=1,U739=0)),"LFS")</f>
        <v>NFS</v>
      </c>
      <c r="W739" cm="1">
        <f t="array" ref="W739">_xlfn.IFS(V739="SFS_BA",1,V739="SFS_AA",2,V739="NFS",3,V739="LFS",4)</f>
        <v>3</v>
      </c>
      <c r="Y739" s="1"/>
    </row>
    <row r="740" spans="1:25" x14ac:dyDescent="0.45">
      <c r="A740">
        <v>343</v>
      </c>
      <c r="B740">
        <v>53</v>
      </c>
      <c r="C740" t="s">
        <v>17</v>
      </c>
      <c r="D740">
        <v>26.7</v>
      </c>
      <c r="E740">
        <v>2</v>
      </c>
      <c r="F740" t="s">
        <v>24</v>
      </c>
      <c r="G740" t="s">
        <v>19</v>
      </c>
      <c r="H740">
        <v>11150.78</v>
      </c>
      <c r="I740" t="str" cm="1">
        <f t="array" ref="I740">_xlfn.IFS(D740&lt;18.5,"Underweight",AND(D740&gt;=18.5,D740&lt;=24.9),"Normal weight",AND(D740&gt;=25,D740&lt;=29.9),"Overweight",D740&gt;=30,"Obese")</f>
        <v>Overweight</v>
      </c>
      <c r="J740" cm="1">
        <f t="array" ref="J740">_xlfn.IFS(I740="Underweight",1,I740="Normal weight",2,I740="Overweight",3,I740="Obese",4)</f>
        <v>3</v>
      </c>
      <c r="K740" t="str" cm="1">
        <f t="array" ref="K740">_xlfn.IFS(E740=0,"Small Family Size",AND(E740&gt;=1,E740&lt;=2),"Normal Family Size",E740&gt;=3,"Large Family Size")</f>
        <v>Normal Family Size</v>
      </c>
      <c r="L740" cm="1">
        <f t="array" ref="L740">_xlfn.IFS(K740="Small Family Size",1,K740="Normal Family Size",2,K740="Large Family Size",3)</f>
        <v>2</v>
      </c>
      <c r="M740" cm="1">
        <f t="array" ref="M740">_xlfn.IFS(G740="southwest",1,G740="northwest",2,G740="southeast",3,G740="northeast",4)</f>
        <v>1</v>
      </c>
      <c r="N740" t="str" cm="1">
        <f t="array" ref="N740">_xlfn.IFS(AND(E741&gt;=0,E741&lt;=2),"Normal Family Size",E741&gt;=3,"Large Family Size")</f>
        <v>Normal Family Size</v>
      </c>
      <c r="P740" t="str" cm="1">
        <f t="array" ref="P740">_xlfn.IFS(AND(E740=0,C740="female"),"Small Family Size Female",AND(E740=0,C740="male"),"Small Family Size Male",AND(E740&gt;=1,E740&lt;=2),"Normal Family Size",E740&gt;=3,"Large Family Size")</f>
        <v>Normal Family Size</v>
      </c>
      <c r="Q740" cm="1">
        <f t="array" ref="Q740">_xlfn.IFS(P740="Small Family Size Female",1,P740="Small Family Size Male",2,P740="Normal Family Size",3,P740="Large Family Size",4)</f>
        <v>3</v>
      </c>
      <c r="R740" t="str" cm="1">
        <f t="array" ref="R740">_xlfn.IFS(AND(E740=0,F740="yes"),"Small Family Size smoker",AND(E740=0,F740="no"),"Small Family Size non-smoker",AND(E740&gt;=1,E740&lt;=2),"Normal Family Size",E740&gt;=3,"Large Family Size")</f>
        <v>Normal Family Size</v>
      </c>
      <c r="S740" cm="1">
        <f t="array" ref="S740">_xlfn.IFS(R740="Small Family Size smoker",1,R740="Small Family Size non-smoker",2,R740="Normal Family Size",3,R740="Large Family Size",4)</f>
        <v>3</v>
      </c>
      <c r="T740" s="1" t="str">
        <f t="shared" si="22"/>
        <v>Above Average</v>
      </c>
      <c r="U740" s="2">
        <f t="shared" si="23"/>
        <v>1</v>
      </c>
      <c r="V740" t="str" cm="1">
        <f t="array" ref="V740">_xlfn.IFS(AND(K740="Small Family Size",U740=1),"SFS_AA",AND(K740="Small Family Size",U740=0),"SFS_BA",AND(K740="Normal Family Size",OR(U740=1,U740=0)),"NFS",AND(K740="Large Family Size",OR(U740=1,U740=0)),"LFS")</f>
        <v>NFS</v>
      </c>
      <c r="W740" cm="1">
        <f t="array" ref="W740">_xlfn.IFS(V740="SFS_BA",1,V740="SFS_AA",2,V740="NFS",3,V740="LFS",4)</f>
        <v>3</v>
      </c>
      <c r="Y740" s="1"/>
    </row>
    <row r="741" spans="1:25" x14ac:dyDescent="0.45">
      <c r="A741">
        <v>342</v>
      </c>
      <c r="B741">
        <v>38</v>
      </c>
      <c r="C741" t="s">
        <v>17</v>
      </c>
      <c r="D741">
        <v>19.5</v>
      </c>
      <c r="E741">
        <v>2</v>
      </c>
      <c r="F741" t="s">
        <v>24</v>
      </c>
      <c r="G741" t="s">
        <v>20</v>
      </c>
      <c r="H741">
        <v>6933.24</v>
      </c>
      <c r="I741" t="str" cm="1">
        <f t="array" ref="I741">_xlfn.IFS(D741&lt;18.5,"Underweight",AND(D741&gt;=18.5,D741&lt;=24.9),"Normal weight",AND(D741&gt;=25,D741&lt;=29.9),"Overweight",D741&gt;=30,"Obese")</f>
        <v>Normal weight</v>
      </c>
      <c r="J741" cm="1">
        <f t="array" ref="J741">_xlfn.IFS(I741="Underweight",1,I741="Normal weight",2,I741="Overweight",3,I741="Obese",4)</f>
        <v>2</v>
      </c>
      <c r="K741" t="str" cm="1">
        <f t="array" ref="K741">_xlfn.IFS(E741=0,"Small Family Size",AND(E741&gt;=1,E741&lt;=2),"Normal Family Size",E741&gt;=3,"Large Family Size")</f>
        <v>Normal Family Size</v>
      </c>
      <c r="L741" cm="1">
        <f t="array" ref="L741">_xlfn.IFS(K741="Small Family Size",1,K741="Normal Family Size",2,K741="Large Family Size",3)</f>
        <v>2</v>
      </c>
      <c r="M741" cm="1">
        <f t="array" ref="M741">_xlfn.IFS(G741="southwest",1,G741="northwest",2,G741="southeast",3,G741="northeast",4)</f>
        <v>2</v>
      </c>
      <c r="N741" t="str" cm="1">
        <f t="array" ref="N741">_xlfn.IFS(AND(E742&gt;=0,E742&lt;=2),"Normal Family Size",E742&gt;=3,"Large Family Size")</f>
        <v>Normal Family Size</v>
      </c>
      <c r="P741" t="str" cm="1">
        <f t="array" ref="P741">_xlfn.IFS(AND(E741=0,C741="female"),"Small Family Size Female",AND(E741=0,C741="male"),"Small Family Size Male",AND(E741&gt;=1,E741&lt;=2),"Normal Family Size",E741&gt;=3,"Large Family Size")</f>
        <v>Normal Family Size</v>
      </c>
      <c r="Q741" cm="1">
        <f t="array" ref="Q741">_xlfn.IFS(P741="Small Family Size Female",1,P741="Small Family Size Male",2,P741="Normal Family Size",3,P741="Large Family Size",4)</f>
        <v>3</v>
      </c>
      <c r="R741" t="str" cm="1">
        <f t="array" ref="R741">_xlfn.IFS(AND(E741=0,F741="yes"),"Small Family Size smoker",AND(E741=0,F741="no"),"Small Family Size non-smoker",AND(E741&gt;=1,E741&lt;=2),"Normal Family Size",E741&gt;=3,"Large Family Size")</f>
        <v>Normal Family Size</v>
      </c>
      <c r="S741" cm="1">
        <f t="array" ref="S741">_xlfn.IFS(R741="Small Family Size smoker",1,R741="Small Family Size non-smoker",2,R741="Normal Family Size",3,R741="Large Family Size",4)</f>
        <v>3</v>
      </c>
      <c r="T741" s="1" t="str">
        <f t="shared" si="22"/>
        <v>Below Average</v>
      </c>
      <c r="U741" s="2">
        <f t="shared" si="23"/>
        <v>0</v>
      </c>
      <c r="V741" t="str" cm="1">
        <f t="array" ref="V741">_xlfn.IFS(AND(K741="Small Family Size",U741=1),"SFS_AA",AND(K741="Small Family Size",U741=0),"SFS_BA",AND(K741="Normal Family Size",OR(U741=1,U741=0)),"NFS",AND(K741="Large Family Size",OR(U741=1,U741=0)),"LFS")</f>
        <v>NFS</v>
      </c>
      <c r="W741" cm="1">
        <f t="array" ref="W741">_xlfn.IFS(V741="SFS_BA",1,V741="SFS_AA",2,V741="NFS",3,V741="LFS",4)</f>
        <v>3</v>
      </c>
      <c r="Y741" s="1"/>
    </row>
    <row r="742" spans="1:25" x14ac:dyDescent="0.45">
      <c r="A742">
        <v>340</v>
      </c>
      <c r="B742">
        <v>42</v>
      </c>
      <c r="C742" t="s">
        <v>17</v>
      </c>
      <c r="D742">
        <v>29</v>
      </c>
      <c r="E742">
        <v>1</v>
      </c>
      <c r="F742" t="s">
        <v>24</v>
      </c>
      <c r="G742" t="s">
        <v>19</v>
      </c>
      <c r="H742">
        <v>7050.64</v>
      </c>
      <c r="I742" t="str" cm="1">
        <f t="array" ref="I742">_xlfn.IFS(D742&lt;18.5,"Underweight",AND(D742&gt;=18.5,D742&lt;=24.9),"Normal weight",AND(D742&gt;=25,D742&lt;=29.9),"Overweight",D742&gt;=30,"Obese")</f>
        <v>Overweight</v>
      </c>
      <c r="J742" cm="1">
        <f t="array" ref="J742">_xlfn.IFS(I742="Underweight",1,I742="Normal weight",2,I742="Overweight",3,I742="Obese",4)</f>
        <v>3</v>
      </c>
      <c r="K742" t="str" cm="1">
        <f t="array" ref="K742">_xlfn.IFS(E742=0,"Small Family Size",AND(E742&gt;=1,E742&lt;=2),"Normal Family Size",E742&gt;=3,"Large Family Size")</f>
        <v>Normal Family Size</v>
      </c>
      <c r="L742" cm="1">
        <f t="array" ref="L742">_xlfn.IFS(K742="Small Family Size",1,K742="Normal Family Size",2,K742="Large Family Size",3)</f>
        <v>2</v>
      </c>
      <c r="M742" cm="1">
        <f t="array" ref="M742">_xlfn.IFS(G742="southwest",1,G742="northwest",2,G742="southeast",3,G742="northeast",4)</f>
        <v>1</v>
      </c>
      <c r="N742" t="str" cm="1">
        <f t="array" ref="N742">_xlfn.IFS(AND(E743&gt;=0,E743&lt;=2),"Normal Family Size",E743&gt;=3,"Large Family Size")</f>
        <v>Normal Family Size</v>
      </c>
      <c r="P742" t="str" cm="1">
        <f t="array" ref="P742">_xlfn.IFS(AND(E742=0,C742="female"),"Small Family Size Female",AND(E742=0,C742="male"),"Small Family Size Male",AND(E742&gt;=1,E742&lt;=2),"Normal Family Size",E742&gt;=3,"Large Family Size")</f>
        <v>Normal Family Size</v>
      </c>
      <c r="Q742" cm="1">
        <f t="array" ref="Q742">_xlfn.IFS(P742="Small Family Size Female",1,P742="Small Family Size Male",2,P742="Normal Family Size",3,P742="Large Family Size",4)</f>
        <v>3</v>
      </c>
      <c r="R742" t="str" cm="1">
        <f t="array" ref="R742">_xlfn.IFS(AND(E742=0,F742="yes"),"Small Family Size smoker",AND(E742=0,F742="no"),"Small Family Size non-smoker",AND(E742&gt;=1,E742&lt;=2),"Normal Family Size",E742&gt;=3,"Large Family Size")</f>
        <v>Normal Family Size</v>
      </c>
      <c r="S742" cm="1">
        <f t="array" ref="S742">_xlfn.IFS(R742="Small Family Size smoker",1,R742="Small Family Size non-smoker",2,R742="Normal Family Size",3,R742="Large Family Size",4)</f>
        <v>3</v>
      </c>
      <c r="T742" s="1" t="str">
        <f t="shared" si="22"/>
        <v>Below Average</v>
      </c>
      <c r="U742" s="2">
        <f t="shared" si="23"/>
        <v>0</v>
      </c>
      <c r="V742" t="str" cm="1">
        <f t="array" ref="V742">_xlfn.IFS(AND(K742="Small Family Size",U742=1),"SFS_AA",AND(K742="Small Family Size",U742=0),"SFS_BA",AND(K742="Normal Family Size",OR(U742=1,U742=0)),"NFS",AND(K742="Large Family Size",OR(U742=1,U742=0)),"LFS")</f>
        <v>NFS</v>
      </c>
      <c r="W742" cm="1">
        <f t="array" ref="W742">_xlfn.IFS(V742="SFS_BA",1,V742="SFS_AA",2,V742="NFS",3,V742="LFS",4)</f>
        <v>3</v>
      </c>
      <c r="Y742" s="1"/>
    </row>
    <row r="743" spans="1:25" x14ac:dyDescent="0.45">
      <c r="A743">
        <v>338</v>
      </c>
      <c r="B743">
        <v>45</v>
      </c>
      <c r="C743" t="s">
        <v>17</v>
      </c>
      <c r="D743">
        <v>25.2</v>
      </c>
      <c r="E743">
        <v>2</v>
      </c>
      <c r="F743" t="s">
        <v>24</v>
      </c>
      <c r="G743" t="s">
        <v>22</v>
      </c>
      <c r="H743">
        <v>9095.07</v>
      </c>
      <c r="I743" t="str" cm="1">
        <f t="array" ref="I743">_xlfn.IFS(D743&lt;18.5,"Underweight",AND(D743&gt;=18.5,D743&lt;=24.9),"Normal weight",AND(D743&gt;=25,D743&lt;=29.9),"Overweight",D743&gt;=30,"Obese")</f>
        <v>Overweight</v>
      </c>
      <c r="J743" cm="1">
        <f t="array" ref="J743">_xlfn.IFS(I743="Underweight",1,I743="Normal weight",2,I743="Overweight",3,I743="Obese",4)</f>
        <v>3</v>
      </c>
      <c r="K743" t="str" cm="1">
        <f t="array" ref="K743">_xlfn.IFS(E743=0,"Small Family Size",AND(E743&gt;=1,E743&lt;=2),"Normal Family Size",E743&gt;=3,"Large Family Size")</f>
        <v>Normal Family Size</v>
      </c>
      <c r="L743" cm="1">
        <f t="array" ref="L743">_xlfn.IFS(K743="Small Family Size",1,K743="Normal Family Size",2,K743="Large Family Size",3)</f>
        <v>2</v>
      </c>
      <c r="M743" cm="1">
        <f t="array" ref="M743">_xlfn.IFS(G743="southwest",1,G743="northwest",2,G743="southeast",3,G743="northeast",4)</f>
        <v>4</v>
      </c>
      <c r="N743" t="str" cm="1">
        <f t="array" ref="N743">_xlfn.IFS(AND(E744&gt;=0,E744&lt;=2),"Normal Family Size",E744&gt;=3,"Large Family Size")</f>
        <v>Normal Family Size</v>
      </c>
      <c r="P743" t="str" cm="1">
        <f t="array" ref="P743">_xlfn.IFS(AND(E743=0,C743="female"),"Small Family Size Female",AND(E743=0,C743="male"),"Small Family Size Male",AND(E743&gt;=1,E743&lt;=2),"Normal Family Size",E743&gt;=3,"Large Family Size")</f>
        <v>Normal Family Size</v>
      </c>
      <c r="Q743" cm="1">
        <f t="array" ref="Q743">_xlfn.IFS(P743="Small Family Size Female",1,P743="Small Family Size Male",2,P743="Normal Family Size",3,P743="Large Family Size",4)</f>
        <v>3</v>
      </c>
      <c r="R743" t="str" cm="1">
        <f t="array" ref="R743">_xlfn.IFS(AND(E743=0,F743="yes"),"Small Family Size smoker",AND(E743=0,F743="no"),"Small Family Size non-smoker",AND(E743&gt;=1,E743&lt;=2),"Normal Family Size",E743&gt;=3,"Large Family Size")</f>
        <v>Normal Family Size</v>
      </c>
      <c r="S743" cm="1">
        <f t="array" ref="S743">_xlfn.IFS(R743="Small Family Size smoker",1,R743="Small Family Size non-smoker",2,R743="Normal Family Size",3,R743="Large Family Size",4)</f>
        <v>3</v>
      </c>
      <c r="T743" s="1" t="str">
        <f t="shared" si="22"/>
        <v>Above Average</v>
      </c>
      <c r="U743" s="2">
        <f t="shared" si="23"/>
        <v>1</v>
      </c>
      <c r="V743" t="str" cm="1">
        <f t="array" ref="V743">_xlfn.IFS(AND(K743="Small Family Size",U743=1),"SFS_AA",AND(K743="Small Family Size",U743=0),"SFS_BA",AND(K743="Normal Family Size",OR(U743=1,U743=0)),"NFS",AND(K743="Large Family Size",OR(U743=1,U743=0)),"LFS")</f>
        <v>NFS</v>
      </c>
      <c r="W743" cm="1">
        <f t="array" ref="W743">_xlfn.IFS(V743="SFS_BA",1,V743="SFS_AA",2,V743="NFS",3,V743="LFS",4)</f>
        <v>3</v>
      </c>
      <c r="Y743" s="1"/>
    </row>
    <row r="744" spans="1:25" x14ac:dyDescent="0.45">
      <c r="A744">
        <v>337</v>
      </c>
      <c r="B744">
        <v>22</v>
      </c>
      <c r="C744" t="s">
        <v>17</v>
      </c>
      <c r="D744">
        <v>34.6</v>
      </c>
      <c r="E744">
        <v>2</v>
      </c>
      <c r="F744" t="s">
        <v>24</v>
      </c>
      <c r="G744" t="s">
        <v>22</v>
      </c>
      <c r="H744">
        <v>3925.76</v>
      </c>
      <c r="I744" t="str" cm="1">
        <f t="array" ref="I744">_xlfn.IFS(D744&lt;18.5,"Underweight",AND(D744&gt;=18.5,D744&lt;=24.9),"Normal weight",AND(D744&gt;=25,D744&lt;=29.9),"Overweight",D744&gt;=30,"Obese")</f>
        <v>Obese</v>
      </c>
      <c r="J744" cm="1">
        <f t="array" ref="J744">_xlfn.IFS(I744="Underweight",1,I744="Normal weight",2,I744="Overweight",3,I744="Obese",4)</f>
        <v>4</v>
      </c>
      <c r="K744" t="str" cm="1">
        <f t="array" ref="K744">_xlfn.IFS(E744=0,"Small Family Size",AND(E744&gt;=1,E744&lt;=2),"Normal Family Size",E744&gt;=3,"Large Family Size")</f>
        <v>Normal Family Size</v>
      </c>
      <c r="L744" cm="1">
        <f t="array" ref="L744">_xlfn.IFS(K744="Small Family Size",1,K744="Normal Family Size",2,K744="Large Family Size",3)</f>
        <v>2</v>
      </c>
      <c r="M744" cm="1">
        <f t="array" ref="M744">_xlfn.IFS(G744="southwest",1,G744="northwest",2,G744="southeast",3,G744="northeast",4)</f>
        <v>4</v>
      </c>
      <c r="N744" t="str" cm="1">
        <f t="array" ref="N744">_xlfn.IFS(AND(E745&gt;=0,E745&lt;=2),"Normal Family Size",E745&gt;=3,"Large Family Size")</f>
        <v>Normal Family Size</v>
      </c>
      <c r="P744" t="str" cm="1">
        <f t="array" ref="P744">_xlfn.IFS(AND(E744=0,C744="female"),"Small Family Size Female",AND(E744=0,C744="male"),"Small Family Size Male",AND(E744&gt;=1,E744&lt;=2),"Normal Family Size",E744&gt;=3,"Large Family Size")</f>
        <v>Normal Family Size</v>
      </c>
      <c r="Q744" cm="1">
        <f t="array" ref="Q744">_xlfn.IFS(P744="Small Family Size Female",1,P744="Small Family Size Male",2,P744="Normal Family Size",3,P744="Large Family Size",4)</f>
        <v>3</v>
      </c>
      <c r="R744" t="str" cm="1">
        <f t="array" ref="R744">_xlfn.IFS(AND(E744=0,F744="yes"),"Small Family Size smoker",AND(E744=0,F744="no"),"Small Family Size non-smoker",AND(E744&gt;=1,E744&lt;=2),"Normal Family Size",E744&gt;=3,"Large Family Size")</f>
        <v>Normal Family Size</v>
      </c>
      <c r="S744" cm="1">
        <f t="array" ref="S744">_xlfn.IFS(R744="Small Family Size smoker",1,R744="Small Family Size non-smoker",2,R744="Normal Family Size",3,R744="Large Family Size",4)</f>
        <v>3</v>
      </c>
      <c r="T744" s="1" t="str">
        <f t="shared" si="22"/>
        <v>Below Average</v>
      </c>
      <c r="U744" s="2">
        <f t="shared" si="23"/>
        <v>0</v>
      </c>
      <c r="V744" t="str" cm="1">
        <f t="array" ref="V744">_xlfn.IFS(AND(K744="Small Family Size",U744=1),"SFS_AA",AND(K744="Small Family Size",U744=0),"SFS_BA",AND(K744="Normal Family Size",OR(U744=1,U744=0)),"NFS",AND(K744="Large Family Size",OR(U744=1,U744=0)),"LFS")</f>
        <v>NFS</v>
      </c>
      <c r="W744" cm="1">
        <f t="array" ref="W744">_xlfn.IFS(V744="SFS_BA",1,V744="SFS_AA",2,V744="NFS",3,V744="LFS",4)</f>
        <v>3</v>
      </c>
      <c r="Y744" s="1"/>
    </row>
    <row r="745" spans="1:25" x14ac:dyDescent="0.45">
      <c r="A745">
        <v>334</v>
      </c>
      <c r="B745">
        <v>47</v>
      </c>
      <c r="C745" t="s">
        <v>17</v>
      </c>
      <c r="D745">
        <v>36</v>
      </c>
      <c r="E745">
        <v>1</v>
      </c>
      <c r="F745" t="s">
        <v>24</v>
      </c>
      <c r="G745" t="s">
        <v>19</v>
      </c>
      <c r="H745">
        <v>8556.91</v>
      </c>
      <c r="I745" t="str" cm="1">
        <f t="array" ref="I745">_xlfn.IFS(D745&lt;18.5,"Underweight",AND(D745&gt;=18.5,D745&lt;=24.9),"Normal weight",AND(D745&gt;=25,D745&lt;=29.9),"Overweight",D745&gt;=30,"Obese")</f>
        <v>Obese</v>
      </c>
      <c r="J745" cm="1">
        <f t="array" ref="J745">_xlfn.IFS(I745="Underweight",1,I745="Normal weight",2,I745="Overweight",3,I745="Obese",4)</f>
        <v>4</v>
      </c>
      <c r="K745" t="str" cm="1">
        <f t="array" ref="K745">_xlfn.IFS(E745=0,"Small Family Size",AND(E745&gt;=1,E745&lt;=2),"Normal Family Size",E745&gt;=3,"Large Family Size")</f>
        <v>Normal Family Size</v>
      </c>
      <c r="L745" cm="1">
        <f t="array" ref="L745">_xlfn.IFS(K745="Small Family Size",1,K745="Normal Family Size",2,K745="Large Family Size",3)</f>
        <v>2</v>
      </c>
      <c r="M745" cm="1">
        <f t="array" ref="M745">_xlfn.IFS(G745="southwest",1,G745="northwest",2,G745="southeast",3,G745="northeast",4)</f>
        <v>1</v>
      </c>
      <c r="N745" t="str" cm="1">
        <f t="array" ref="N745">_xlfn.IFS(AND(E746&gt;=0,E746&lt;=2),"Normal Family Size",E746&gt;=3,"Large Family Size")</f>
        <v>Normal Family Size</v>
      </c>
      <c r="P745" t="str" cm="1">
        <f t="array" ref="P745">_xlfn.IFS(AND(E745=0,C745="female"),"Small Family Size Female",AND(E745=0,C745="male"),"Small Family Size Male",AND(E745&gt;=1,E745&lt;=2),"Normal Family Size",E745&gt;=3,"Large Family Size")</f>
        <v>Normal Family Size</v>
      </c>
      <c r="Q745" cm="1">
        <f t="array" ref="Q745">_xlfn.IFS(P745="Small Family Size Female",1,P745="Small Family Size Male",2,P745="Normal Family Size",3,P745="Large Family Size",4)</f>
        <v>3</v>
      </c>
      <c r="R745" t="str" cm="1">
        <f t="array" ref="R745">_xlfn.IFS(AND(E745=0,F745="yes"),"Small Family Size smoker",AND(E745=0,F745="no"),"Small Family Size non-smoker",AND(E745&gt;=1,E745&lt;=2),"Normal Family Size",E745&gt;=3,"Large Family Size")</f>
        <v>Normal Family Size</v>
      </c>
      <c r="S745" cm="1">
        <f t="array" ref="S745">_xlfn.IFS(R745="Small Family Size smoker",1,R745="Small Family Size non-smoker",2,R745="Normal Family Size",3,R745="Large Family Size",4)</f>
        <v>3</v>
      </c>
      <c r="T745" s="1" t="str">
        <f t="shared" si="22"/>
        <v>Above Average</v>
      </c>
      <c r="U745" s="2">
        <f t="shared" si="23"/>
        <v>1</v>
      </c>
      <c r="V745" t="str" cm="1">
        <f t="array" ref="V745">_xlfn.IFS(AND(K745="Small Family Size",U745=1),"SFS_AA",AND(K745="Small Family Size",U745=0),"SFS_BA",AND(K745="Normal Family Size",OR(U745=1,U745=0)),"NFS",AND(K745="Large Family Size",OR(U745=1,U745=0)),"LFS")</f>
        <v>NFS</v>
      </c>
      <c r="W745" cm="1">
        <f t="array" ref="W745">_xlfn.IFS(V745="SFS_BA",1,V745="SFS_AA",2,V745="NFS",3,V745="LFS",4)</f>
        <v>3</v>
      </c>
      <c r="Y745" s="1"/>
    </row>
    <row r="746" spans="1:25" x14ac:dyDescent="0.45">
      <c r="A746">
        <v>333</v>
      </c>
      <c r="B746">
        <v>50</v>
      </c>
      <c r="C746" t="s">
        <v>17</v>
      </c>
      <c r="D746">
        <v>30.1</v>
      </c>
      <c r="E746">
        <v>1</v>
      </c>
      <c r="F746" t="s">
        <v>24</v>
      </c>
      <c r="G746" t="s">
        <v>20</v>
      </c>
      <c r="H746">
        <v>9910.36</v>
      </c>
      <c r="I746" t="str" cm="1">
        <f t="array" ref="I746">_xlfn.IFS(D746&lt;18.5,"Underweight",AND(D746&gt;=18.5,D746&lt;=24.9),"Normal weight",AND(D746&gt;=25,D746&lt;=29.9),"Overweight",D746&gt;=30,"Obese")</f>
        <v>Obese</v>
      </c>
      <c r="J746" cm="1">
        <f t="array" ref="J746">_xlfn.IFS(I746="Underweight",1,I746="Normal weight",2,I746="Overweight",3,I746="Obese",4)</f>
        <v>4</v>
      </c>
      <c r="K746" t="str" cm="1">
        <f t="array" ref="K746">_xlfn.IFS(E746=0,"Small Family Size",AND(E746&gt;=1,E746&lt;=2),"Normal Family Size",E746&gt;=3,"Large Family Size")</f>
        <v>Normal Family Size</v>
      </c>
      <c r="L746" cm="1">
        <f t="array" ref="L746">_xlfn.IFS(K746="Small Family Size",1,K746="Normal Family Size",2,K746="Large Family Size",3)</f>
        <v>2</v>
      </c>
      <c r="M746" cm="1">
        <f t="array" ref="M746">_xlfn.IFS(G746="southwest",1,G746="northwest",2,G746="southeast",3,G746="northeast",4)</f>
        <v>2</v>
      </c>
      <c r="N746" t="str" cm="1">
        <f t="array" ref="N746">_xlfn.IFS(AND(E747&gt;=0,E747&lt;=2),"Normal Family Size",E747&gt;=3,"Large Family Size")</f>
        <v>Normal Family Size</v>
      </c>
      <c r="P746" t="str" cm="1">
        <f t="array" ref="P746">_xlfn.IFS(AND(E746=0,C746="female"),"Small Family Size Female",AND(E746=0,C746="male"),"Small Family Size Male",AND(E746&gt;=1,E746&lt;=2),"Normal Family Size",E746&gt;=3,"Large Family Size")</f>
        <v>Normal Family Size</v>
      </c>
      <c r="Q746" cm="1">
        <f t="array" ref="Q746">_xlfn.IFS(P746="Small Family Size Female",1,P746="Small Family Size Male",2,P746="Normal Family Size",3,P746="Large Family Size",4)</f>
        <v>3</v>
      </c>
      <c r="R746" t="str" cm="1">
        <f t="array" ref="R746">_xlfn.IFS(AND(E746=0,F746="yes"),"Small Family Size smoker",AND(E746=0,F746="no"),"Small Family Size non-smoker",AND(E746&gt;=1,E746&lt;=2),"Normal Family Size",E746&gt;=3,"Large Family Size")</f>
        <v>Normal Family Size</v>
      </c>
      <c r="S746" cm="1">
        <f t="array" ref="S746">_xlfn.IFS(R746="Small Family Size smoker",1,R746="Small Family Size non-smoker",2,R746="Normal Family Size",3,R746="Large Family Size",4)</f>
        <v>3</v>
      </c>
      <c r="T746" s="1" t="str">
        <f t="shared" si="22"/>
        <v>Above Average</v>
      </c>
      <c r="U746" s="2">
        <f t="shared" si="23"/>
        <v>1</v>
      </c>
      <c r="V746" t="str" cm="1">
        <f t="array" ref="V746">_xlfn.IFS(AND(K746="Small Family Size",U746=1),"SFS_AA",AND(K746="Small Family Size",U746=0),"SFS_BA",AND(K746="Normal Family Size",OR(U746=1,U746=0)),"NFS",AND(K746="Large Family Size",OR(U746=1,U746=0)),"LFS")</f>
        <v>NFS</v>
      </c>
      <c r="W746" cm="1">
        <f t="array" ref="W746">_xlfn.IFS(V746="SFS_BA",1,V746="SFS_AA",2,V746="NFS",3,V746="LFS",4)</f>
        <v>3</v>
      </c>
      <c r="Y746" s="1"/>
    </row>
    <row r="747" spans="1:25" x14ac:dyDescent="0.45">
      <c r="A747">
        <v>331</v>
      </c>
      <c r="B747">
        <v>49</v>
      </c>
      <c r="C747" t="s">
        <v>17</v>
      </c>
      <c r="D747">
        <v>34.799999999999997</v>
      </c>
      <c r="E747">
        <v>1</v>
      </c>
      <c r="F747" t="s">
        <v>24</v>
      </c>
      <c r="G747" t="s">
        <v>20</v>
      </c>
      <c r="H747">
        <v>9583.89</v>
      </c>
      <c r="I747" t="str" cm="1">
        <f t="array" ref="I747">_xlfn.IFS(D747&lt;18.5,"Underweight",AND(D747&gt;=18.5,D747&lt;=24.9),"Normal weight",AND(D747&gt;=25,D747&lt;=29.9),"Overweight",D747&gt;=30,"Obese")</f>
        <v>Obese</v>
      </c>
      <c r="J747" cm="1">
        <f t="array" ref="J747">_xlfn.IFS(I747="Underweight",1,I747="Normal weight",2,I747="Overweight",3,I747="Obese",4)</f>
        <v>4</v>
      </c>
      <c r="K747" t="str" cm="1">
        <f t="array" ref="K747">_xlfn.IFS(E747=0,"Small Family Size",AND(E747&gt;=1,E747&lt;=2),"Normal Family Size",E747&gt;=3,"Large Family Size")</f>
        <v>Normal Family Size</v>
      </c>
      <c r="L747" cm="1">
        <f t="array" ref="L747">_xlfn.IFS(K747="Small Family Size",1,K747="Normal Family Size",2,K747="Large Family Size",3)</f>
        <v>2</v>
      </c>
      <c r="M747" cm="1">
        <f t="array" ref="M747">_xlfn.IFS(G747="southwest",1,G747="northwest",2,G747="southeast",3,G747="northeast",4)</f>
        <v>2</v>
      </c>
      <c r="N747" t="str" cm="1">
        <f t="array" ref="N747">_xlfn.IFS(AND(E748&gt;=0,E748&lt;=2),"Normal Family Size",E748&gt;=3,"Large Family Size")</f>
        <v>Normal Family Size</v>
      </c>
      <c r="P747" t="str" cm="1">
        <f t="array" ref="P747">_xlfn.IFS(AND(E747=0,C747="female"),"Small Family Size Female",AND(E747=0,C747="male"),"Small Family Size Male",AND(E747&gt;=1,E747&lt;=2),"Normal Family Size",E747&gt;=3,"Large Family Size")</f>
        <v>Normal Family Size</v>
      </c>
      <c r="Q747" cm="1">
        <f t="array" ref="Q747">_xlfn.IFS(P747="Small Family Size Female",1,P747="Small Family Size Male",2,P747="Normal Family Size",3,P747="Large Family Size",4)</f>
        <v>3</v>
      </c>
      <c r="R747" t="str" cm="1">
        <f t="array" ref="R747">_xlfn.IFS(AND(E747=0,F747="yes"),"Small Family Size smoker",AND(E747=0,F747="no"),"Small Family Size non-smoker",AND(E747&gt;=1,E747&lt;=2),"Normal Family Size",E747&gt;=3,"Large Family Size")</f>
        <v>Normal Family Size</v>
      </c>
      <c r="S747" cm="1">
        <f t="array" ref="S747">_xlfn.IFS(R747="Small Family Size smoker",1,R747="Small Family Size non-smoker",2,R747="Normal Family Size",3,R747="Large Family Size",4)</f>
        <v>3</v>
      </c>
      <c r="T747" s="1" t="str">
        <f t="shared" si="22"/>
        <v>Above Average</v>
      </c>
      <c r="U747" s="2">
        <f t="shared" si="23"/>
        <v>1</v>
      </c>
      <c r="V747" t="str" cm="1">
        <f t="array" ref="V747">_xlfn.IFS(AND(K747="Small Family Size",U747=1),"SFS_AA",AND(K747="Small Family Size",U747=0),"SFS_BA",AND(K747="Normal Family Size",OR(U747=1,U747=0)),"NFS",AND(K747="Large Family Size",OR(U747=1,U747=0)),"LFS")</f>
        <v>NFS</v>
      </c>
      <c r="W747" cm="1">
        <f t="array" ref="W747">_xlfn.IFS(V747="SFS_BA",1,V747="SFS_AA",2,V747="NFS",3,V747="LFS",4)</f>
        <v>3</v>
      </c>
      <c r="Y747" s="1"/>
    </row>
    <row r="748" spans="1:25" x14ac:dyDescent="0.45">
      <c r="A748">
        <v>329</v>
      </c>
      <c r="B748">
        <v>48</v>
      </c>
      <c r="C748" t="s">
        <v>17</v>
      </c>
      <c r="D748">
        <v>27.3</v>
      </c>
      <c r="E748">
        <v>1</v>
      </c>
      <c r="F748" t="s">
        <v>24</v>
      </c>
      <c r="G748" t="s">
        <v>22</v>
      </c>
      <c r="H748">
        <v>9447.25</v>
      </c>
      <c r="I748" t="str" cm="1">
        <f t="array" ref="I748">_xlfn.IFS(D748&lt;18.5,"Underweight",AND(D748&gt;=18.5,D748&lt;=24.9),"Normal weight",AND(D748&gt;=25,D748&lt;=29.9),"Overweight",D748&gt;=30,"Obese")</f>
        <v>Overweight</v>
      </c>
      <c r="J748" cm="1">
        <f t="array" ref="J748">_xlfn.IFS(I748="Underweight",1,I748="Normal weight",2,I748="Overweight",3,I748="Obese",4)</f>
        <v>3</v>
      </c>
      <c r="K748" t="str" cm="1">
        <f t="array" ref="K748">_xlfn.IFS(E748=0,"Small Family Size",AND(E748&gt;=1,E748&lt;=2),"Normal Family Size",E748&gt;=3,"Large Family Size")</f>
        <v>Normal Family Size</v>
      </c>
      <c r="L748" cm="1">
        <f t="array" ref="L748">_xlfn.IFS(K748="Small Family Size",1,K748="Normal Family Size",2,K748="Large Family Size",3)</f>
        <v>2</v>
      </c>
      <c r="M748" cm="1">
        <f t="array" ref="M748">_xlfn.IFS(G748="southwest",1,G748="northwest",2,G748="southeast",3,G748="northeast",4)</f>
        <v>4</v>
      </c>
      <c r="N748" t="str" cm="1">
        <f t="array" ref="N748">_xlfn.IFS(AND(E749&gt;=0,E749&lt;=2),"Normal Family Size",E749&gt;=3,"Large Family Size")</f>
        <v>Normal Family Size</v>
      </c>
      <c r="P748" t="str" cm="1">
        <f t="array" ref="P748">_xlfn.IFS(AND(E748=0,C748="female"),"Small Family Size Female",AND(E748=0,C748="male"),"Small Family Size Male",AND(E748&gt;=1,E748&lt;=2),"Normal Family Size",E748&gt;=3,"Large Family Size")</f>
        <v>Normal Family Size</v>
      </c>
      <c r="Q748" cm="1">
        <f t="array" ref="Q748">_xlfn.IFS(P748="Small Family Size Female",1,P748="Small Family Size Male",2,P748="Normal Family Size",3,P748="Large Family Size",4)</f>
        <v>3</v>
      </c>
      <c r="R748" t="str" cm="1">
        <f t="array" ref="R748">_xlfn.IFS(AND(E748=0,F748="yes"),"Small Family Size smoker",AND(E748=0,F748="no"),"Small Family Size non-smoker",AND(E748&gt;=1,E748&lt;=2),"Normal Family Size",E748&gt;=3,"Large Family Size")</f>
        <v>Normal Family Size</v>
      </c>
      <c r="S748" cm="1">
        <f t="array" ref="S748">_xlfn.IFS(R748="Small Family Size smoker",1,R748="Small Family Size non-smoker",2,R748="Normal Family Size",3,R748="Large Family Size",4)</f>
        <v>3</v>
      </c>
      <c r="T748" s="1" t="str">
        <f t="shared" si="22"/>
        <v>Above Average</v>
      </c>
      <c r="U748" s="2">
        <f t="shared" si="23"/>
        <v>1</v>
      </c>
      <c r="V748" t="str" cm="1">
        <f t="array" ref="V748">_xlfn.IFS(AND(K748="Small Family Size",U748=1),"SFS_AA",AND(K748="Small Family Size",U748=0),"SFS_BA",AND(K748="Normal Family Size",OR(U748=1,U748=0)),"NFS",AND(K748="Large Family Size",OR(U748=1,U748=0)),"LFS")</f>
        <v>NFS</v>
      </c>
      <c r="W748" cm="1">
        <f t="array" ref="W748">_xlfn.IFS(V748="SFS_BA",1,V748="SFS_AA",2,V748="NFS",3,V748="LFS",4)</f>
        <v>3</v>
      </c>
      <c r="Y748" s="1"/>
    </row>
    <row r="749" spans="1:25" x14ac:dyDescent="0.45">
      <c r="A749">
        <v>327</v>
      </c>
      <c r="B749">
        <v>41</v>
      </c>
      <c r="C749" t="s">
        <v>17</v>
      </c>
      <c r="D749">
        <v>36.1</v>
      </c>
      <c r="E749">
        <v>1</v>
      </c>
      <c r="F749" t="s">
        <v>24</v>
      </c>
      <c r="G749" t="s">
        <v>21</v>
      </c>
      <c r="H749">
        <v>6781.35</v>
      </c>
      <c r="I749" t="str" cm="1">
        <f t="array" ref="I749">_xlfn.IFS(D749&lt;18.5,"Underweight",AND(D749&gt;=18.5,D749&lt;=24.9),"Normal weight",AND(D749&gt;=25,D749&lt;=29.9),"Overweight",D749&gt;=30,"Obese")</f>
        <v>Obese</v>
      </c>
      <c r="J749" cm="1">
        <f t="array" ref="J749">_xlfn.IFS(I749="Underweight",1,I749="Normal weight",2,I749="Overweight",3,I749="Obese",4)</f>
        <v>4</v>
      </c>
      <c r="K749" t="str" cm="1">
        <f t="array" ref="K749">_xlfn.IFS(E749=0,"Small Family Size",AND(E749&gt;=1,E749&lt;=2),"Normal Family Size",E749&gt;=3,"Large Family Size")</f>
        <v>Normal Family Size</v>
      </c>
      <c r="L749" cm="1">
        <f t="array" ref="L749">_xlfn.IFS(K749="Small Family Size",1,K749="Normal Family Size",2,K749="Large Family Size",3)</f>
        <v>2</v>
      </c>
      <c r="M749" cm="1">
        <f t="array" ref="M749">_xlfn.IFS(G749="southwest",1,G749="northwest",2,G749="southeast",3,G749="northeast",4)</f>
        <v>3</v>
      </c>
      <c r="N749" t="str" cm="1">
        <f t="array" ref="N749">_xlfn.IFS(AND(E750&gt;=0,E750&lt;=2),"Normal Family Size",E750&gt;=3,"Large Family Size")</f>
        <v>Normal Family Size</v>
      </c>
      <c r="P749" t="str" cm="1">
        <f t="array" ref="P749">_xlfn.IFS(AND(E749=0,C749="female"),"Small Family Size Female",AND(E749=0,C749="male"),"Small Family Size Male",AND(E749&gt;=1,E749&lt;=2),"Normal Family Size",E749&gt;=3,"Large Family Size")</f>
        <v>Normal Family Size</v>
      </c>
      <c r="Q749" cm="1">
        <f t="array" ref="Q749">_xlfn.IFS(P749="Small Family Size Female",1,P749="Small Family Size Male",2,P749="Normal Family Size",3,P749="Large Family Size",4)</f>
        <v>3</v>
      </c>
      <c r="R749" t="str" cm="1">
        <f t="array" ref="R749">_xlfn.IFS(AND(E749=0,F749="yes"),"Small Family Size smoker",AND(E749=0,F749="no"),"Small Family Size non-smoker",AND(E749&gt;=1,E749&lt;=2),"Normal Family Size",E749&gt;=3,"Large Family Size")</f>
        <v>Normal Family Size</v>
      </c>
      <c r="S749" cm="1">
        <f t="array" ref="S749">_xlfn.IFS(R749="Small Family Size smoker",1,R749="Small Family Size non-smoker",2,R749="Normal Family Size",3,R749="Large Family Size",4)</f>
        <v>3</v>
      </c>
      <c r="T749" s="1" t="str">
        <f t="shared" si="22"/>
        <v>Below Average</v>
      </c>
      <c r="U749" s="2">
        <f t="shared" si="23"/>
        <v>0</v>
      </c>
      <c r="V749" t="str" cm="1">
        <f t="array" ref="V749">_xlfn.IFS(AND(K749="Small Family Size",U749=1),"SFS_AA",AND(K749="Small Family Size",U749=0),"SFS_BA",AND(K749="Normal Family Size",OR(U749=1,U749=0)),"NFS",AND(K749="Large Family Size",OR(U749=1,U749=0)),"LFS")</f>
        <v>NFS</v>
      </c>
      <c r="W749" cm="1">
        <f t="array" ref="W749">_xlfn.IFS(V749="SFS_BA",1,V749="SFS_AA",2,V749="NFS",3,V749="LFS",4)</f>
        <v>3</v>
      </c>
      <c r="Y749" s="1"/>
    </row>
    <row r="750" spans="1:25" x14ac:dyDescent="0.45">
      <c r="A750">
        <v>325</v>
      </c>
      <c r="B750">
        <v>50</v>
      </c>
      <c r="C750" t="s">
        <v>17</v>
      </c>
      <c r="D750">
        <v>27.1</v>
      </c>
      <c r="E750">
        <v>1</v>
      </c>
      <c r="F750" t="s">
        <v>24</v>
      </c>
      <c r="G750" t="s">
        <v>22</v>
      </c>
      <c r="H750">
        <v>10106.129999999999</v>
      </c>
      <c r="I750" t="str" cm="1">
        <f t="array" ref="I750">_xlfn.IFS(D750&lt;18.5,"Underweight",AND(D750&gt;=18.5,D750&lt;=24.9),"Normal weight",AND(D750&gt;=25,D750&lt;=29.9),"Overweight",D750&gt;=30,"Obese")</f>
        <v>Overweight</v>
      </c>
      <c r="J750" cm="1">
        <f t="array" ref="J750">_xlfn.IFS(I750="Underweight",1,I750="Normal weight",2,I750="Overweight",3,I750="Obese",4)</f>
        <v>3</v>
      </c>
      <c r="K750" t="str" cm="1">
        <f t="array" ref="K750">_xlfn.IFS(E750=0,"Small Family Size",AND(E750&gt;=1,E750&lt;=2),"Normal Family Size",E750&gt;=3,"Large Family Size")</f>
        <v>Normal Family Size</v>
      </c>
      <c r="L750" cm="1">
        <f t="array" ref="L750">_xlfn.IFS(K750="Small Family Size",1,K750="Normal Family Size",2,K750="Large Family Size",3)</f>
        <v>2</v>
      </c>
      <c r="M750" cm="1">
        <f t="array" ref="M750">_xlfn.IFS(G750="southwest",1,G750="northwest",2,G750="southeast",3,G750="northeast",4)</f>
        <v>4</v>
      </c>
      <c r="N750" t="str" cm="1">
        <f t="array" ref="N750">_xlfn.IFS(AND(E751&gt;=0,E751&lt;=2),"Normal Family Size",E751&gt;=3,"Large Family Size")</f>
        <v>Normal Family Size</v>
      </c>
      <c r="P750" t="str" cm="1">
        <f t="array" ref="P750">_xlfn.IFS(AND(E750=0,C750="female"),"Small Family Size Female",AND(E750=0,C750="male"),"Small Family Size Male",AND(E750&gt;=1,E750&lt;=2),"Normal Family Size",E750&gt;=3,"Large Family Size")</f>
        <v>Normal Family Size</v>
      </c>
      <c r="Q750" cm="1">
        <f t="array" ref="Q750">_xlfn.IFS(P750="Small Family Size Female",1,P750="Small Family Size Male",2,P750="Normal Family Size",3,P750="Large Family Size",4)</f>
        <v>3</v>
      </c>
      <c r="R750" t="str" cm="1">
        <f t="array" ref="R750">_xlfn.IFS(AND(E750=0,F750="yes"),"Small Family Size smoker",AND(E750=0,F750="no"),"Small Family Size non-smoker",AND(E750&gt;=1,E750&lt;=2),"Normal Family Size",E750&gt;=3,"Large Family Size")</f>
        <v>Normal Family Size</v>
      </c>
      <c r="S750" cm="1">
        <f t="array" ref="S750">_xlfn.IFS(R750="Small Family Size smoker",1,R750="Small Family Size non-smoker",2,R750="Normal Family Size",3,R750="Large Family Size",4)</f>
        <v>3</v>
      </c>
      <c r="T750" s="1" t="str">
        <f t="shared" si="22"/>
        <v>Above Average</v>
      </c>
      <c r="U750" s="2">
        <f t="shared" si="23"/>
        <v>1</v>
      </c>
      <c r="V750" t="str" cm="1">
        <f t="array" ref="V750">_xlfn.IFS(AND(K750="Small Family Size",U750=1),"SFS_AA",AND(K750="Small Family Size",U750=0),"SFS_BA",AND(K750="Normal Family Size",OR(U750=1,U750=0)),"NFS",AND(K750="Large Family Size",OR(U750=1,U750=0)),"LFS")</f>
        <v>NFS</v>
      </c>
      <c r="W750" cm="1">
        <f t="array" ref="W750">_xlfn.IFS(V750="SFS_BA",1,V750="SFS_AA",2,V750="NFS",3,V750="LFS",4)</f>
        <v>3</v>
      </c>
      <c r="Y750" s="1"/>
    </row>
    <row r="751" spans="1:25" x14ac:dyDescent="0.45">
      <c r="A751">
        <v>322</v>
      </c>
      <c r="B751">
        <v>51</v>
      </c>
      <c r="C751" t="s">
        <v>17</v>
      </c>
      <c r="D751">
        <v>36.700000000000003</v>
      </c>
      <c r="E751">
        <v>2</v>
      </c>
      <c r="F751" t="s">
        <v>24</v>
      </c>
      <c r="G751" t="s">
        <v>20</v>
      </c>
      <c r="H751">
        <v>10848.13</v>
      </c>
      <c r="I751" t="str" cm="1">
        <f t="array" ref="I751">_xlfn.IFS(D751&lt;18.5,"Underweight",AND(D751&gt;=18.5,D751&lt;=24.9),"Normal weight",AND(D751&gt;=25,D751&lt;=29.9),"Overweight",D751&gt;=30,"Obese")</f>
        <v>Obese</v>
      </c>
      <c r="J751" cm="1">
        <f t="array" ref="J751">_xlfn.IFS(I751="Underweight",1,I751="Normal weight",2,I751="Overweight",3,I751="Obese",4)</f>
        <v>4</v>
      </c>
      <c r="K751" t="str" cm="1">
        <f t="array" ref="K751">_xlfn.IFS(E751=0,"Small Family Size",AND(E751&gt;=1,E751&lt;=2),"Normal Family Size",E751&gt;=3,"Large Family Size")</f>
        <v>Normal Family Size</v>
      </c>
      <c r="L751" cm="1">
        <f t="array" ref="L751">_xlfn.IFS(K751="Small Family Size",1,K751="Normal Family Size",2,K751="Large Family Size",3)</f>
        <v>2</v>
      </c>
      <c r="M751" cm="1">
        <f t="array" ref="M751">_xlfn.IFS(G751="southwest",1,G751="northwest",2,G751="southeast",3,G751="northeast",4)</f>
        <v>2</v>
      </c>
      <c r="N751" t="str" cm="1">
        <f t="array" ref="N751">_xlfn.IFS(AND(E752&gt;=0,E752&lt;=2),"Normal Family Size",E752&gt;=3,"Large Family Size")</f>
        <v>Normal Family Size</v>
      </c>
      <c r="P751" t="str" cm="1">
        <f t="array" ref="P751">_xlfn.IFS(AND(E751=0,C751="female"),"Small Family Size Female",AND(E751=0,C751="male"),"Small Family Size Male",AND(E751&gt;=1,E751&lt;=2),"Normal Family Size",E751&gt;=3,"Large Family Size")</f>
        <v>Normal Family Size</v>
      </c>
      <c r="Q751" cm="1">
        <f t="array" ref="Q751">_xlfn.IFS(P751="Small Family Size Female",1,P751="Small Family Size Male",2,P751="Normal Family Size",3,P751="Large Family Size",4)</f>
        <v>3</v>
      </c>
      <c r="R751" t="str" cm="1">
        <f t="array" ref="R751">_xlfn.IFS(AND(E751=0,F751="yes"),"Small Family Size smoker",AND(E751=0,F751="no"),"Small Family Size non-smoker",AND(E751&gt;=1,E751&lt;=2),"Normal Family Size",E751&gt;=3,"Large Family Size")</f>
        <v>Normal Family Size</v>
      </c>
      <c r="S751" cm="1">
        <f t="array" ref="S751">_xlfn.IFS(R751="Small Family Size smoker",1,R751="Small Family Size non-smoker",2,R751="Normal Family Size",3,R751="Large Family Size",4)</f>
        <v>3</v>
      </c>
      <c r="T751" s="1" t="str">
        <f t="shared" si="22"/>
        <v>Above Average</v>
      </c>
      <c r="U751" s="2">
        <f t="shared" si="23"/>
        <v>1</v>
      </c>
      <c r="V751" t="str" cm="1">
        <f t="array" ref="V751">_xlfn.IFS(AND(K751="Small Family Size",U751=1),"SFS_AA",AND(K751="Small Family Size",U751=0),"SFS_BA",AND(K751="Normal Family Size",OR(U751=1,U751=0)),"NFS",AND(K751="Large Family Size",OR(U751=1,U751=0)),"LFS")</f>
        <v>NFS</v>
      </c>
      <c r="W751" cm="1">
        <f t="array" ref="W751">_xlfn.IFS(V751="SFS_BA",1,V751="SFS_AA",2,V751="NFS",3,V751="LFS",4)</f>
        <v>3</v>
      </c>
      <c r="Y751" s="1"/>
    </row>
    <row r="752" spans="1:25" x14ac:dyDescent="0.45">
      <c r="A752">
        <v>321</v>
      </c>
      <c r="B752">
        <v>49</v>
      </c>
      <c r="C752" t="s">
        <v>17</v>
      </c>
      <c r="D752">
        <v>22.6</v>
      </c>
      <c r="E752">
        <v>1</v>
      </c>
      <c r="F752" t="s">
        <v>24</v>
      </c>
      <c r="G752" t="s">
        <v>20</v>
      </c>
      <c r="H752">
        <v>9566.99</v>
      </c>
      <c r="I752" t="str" cm="1">
        <f t="array" ref="I752">_xlfn.IFS(D752&lt;18.5,"Underweight",AND(D752&gt;=18.5,D752&lt;=24.9),"Normal weight",AND(D752&gt;=25,D752&lt;=29.9),"Overweight",D752&gt;=30,"Obese")</f>
        <v>Normal weight</v>
      </c>
      <c r="J752" cm="1">
        <f t="array" ref="J752">_xlfn.IFS(I752="Underweight",1,I752="Normal weight",2,I752="Overweight",3,I752="Obese",4)</f>
        <v>2</v>
      </c>
      <c r="K752" t="str" cm="1">
        <f t="array" ref="K752">_xlfn.IFS(E752=0,"Small Family Size",AND(E752&gt;=1,E752&lt;=2),"Normal Family Size",E752&gt;=3,"Large Family Size")</f>
        <v>Normal Family Size</v>
      </c>
      <c r="L752" cm="1">
        <f t="array" ref="L752">_xlfn.IFS(K752="Small Family Size",1,K752="Normal Family Size",2,K752="Large Family Size",3)</f>
        <v>2</v>
      </c>
      <c r="M752" cm="1">
        <f t="array" ref="M752">_xlfn.IFS(G752="southwest",1,G752="northwest",2,G752="southeast",3,G752="northeast",4)</f>
        <v>2</v>
      </c>
      <c r="N752" t="str" cm="1">
        <f t="array" ref="N752">_xlfn.IFS(AND(E753&gt;=0,E753&lt;=2),"Normal Family Size",E753&gt;=3,"Large Family Size")</f>
        <v>Normal Family Size</v>
      </c>
      <c r="P752" t="str" cm="1">
        <f t="array" ref="P752">_xlfn.IFS(AND(E752=0,C752="female"),"Small Family Size Female",AND(E752=0,C752="male"),"Small Family Size Male",AND(E752&gt;=1,E752&lt;=2),"Normal Family Size",E752&gt;=3,"Large Family Size")</f>
        <v>Normal Family Size</v>
      </c>
      <c r="Q752" cm="1">
        <f t="array" ref="Q752">_xlfn.IFS(P752="Small Family Size Female",1,P752="Small Family Size Male",2,P752="Normal Family Size",3,P752="Large Family Size",4)</f>
        <v>3</v>
      </c>
      <c r="R752" t="str" cm="1">
        <f t="array" ref="R752">_xlfn.IFS(AND(E752=0,F752="yes"),"Small Family Size smoker",AND(E752=0,F752="no"),"Small Family Size non-smoker",AND(E752&gt;=1,E752&lt;=2),"Normal Family Size",E752&gt;=3,"Large Family Size")</f>
        <v>Normal Family Size</v>
      </c>
      <c r="S752" cm="1">
        <f t="array" ref="S752">_xlfn.IFS(R752="Small Family Size smoker",1,R752="Small Family Size non-smoker",2,R752="Normal Family Size",3,R752="Large Family Size",4)</f>
        <v>3</v>
      </c>
      <c r="T752" s="1" t="str">
        <f t="shared" si="22"/>
        <v>Above Average</v>
      </c>
      <c r="U752" s="2">
        <f t="shared" si="23"/>
        <v>1</v>
      </c>
      <c r="V752" t="str" cm="1">
        <f t="array" ref="V752">_xlfn.IFS(AND(K752="Small Family Size",U752=1),"SFS_AA",AND(K752="Small Family Size",U752=0),"SFS_BA",AND(K752="Normal Family Size",OR(U752=1,U752=0)),"NFS",AND(K752="Large Family Size",OR(U752=1,U752=0)),"LFS")</f>
        <v>NFS</v>
      </c>
      <c r="W752" cm="1">
        <f t="array" ref="W752">_xlfn.IFS(V752="SFS_BA",1,V752="SFS_AA",2,V752="NFS",3,V752="LFS",4)</f>
        <v>3</v>
      </c>
      <c r="Y752" s="1"/>
    </row>
    <row r="753" spans="1:25" x14ac:dyDescent="0.45">
      <c r="A753">
        <v>319</v>
      </c>
      <c r="B753">
        <v>43</v>
      </c>
      <c r="C753" t="s">
        <v>17</v>
      </c>
      <c r="D753">
        <v>30.7</v>
      </c>
      <c r="E753">
        <v>2</v>
      </c>
      <c r="F753" t="s">
        <v>24</v>
      </c>
      <c r="G753" t="s">
        <v>20</v>
      </c>
      <c r="H753">
        <v>8310.84</v>
      </c>
      <c r="I753" t="str" cm="1">
        <f t="array" ref="I753">_xlfn.IFS(D753&lt;18.5,"Underweight",AND(D753&gt;=18.5,D753&lt;=24.9),"Normal weight",AND(D753&gt;=25,D753&lt;=29.9),"Overweight",D753&gt;=30,"Obese")</f>
        <v>Obese</v>
      </c>
      <c r="J753" cm="1">
        <f t="array" ref="J753">_xlfn.IFS(I753="Underweight",1,I753="Normal weight",2,I753="Overweight",3,I753="Obese",4)</f>
        <v>4</v>
      </c>
      <c r="K753" t="str" cm="1">
        <f t="array" ref="K753">_xlfn.IFS(E753=0,"Small Family Size",AND(E753&gt;=1,E753&lt;=2),"Normal Family Size",E753&gt;=3,"Large Family Size")</f>
        <v>Normal Family Size</v>
      </c>
      <c r="L753" cm="1">
        <f t="array" ref="L753">_xlfn.IFS(K753="Small Family Size",1,K753="Normal Family Size",2,K753="Large Family Size",3)</f>
        <v>2</v>
      </c>
      <c r="M753" cm="1">
        <f t="array" ref="M753">_xlfn.IFS(G753="southwest",1,G753="northwest",2,G753="southeast",3,G753="northeast",4)</f>
        <v>2</v>
      </c>
      <c r="N753" t="str" cm="1">
        <f t="array" ref="N753">_xlfn.IFS(AND(E754&gt;=0,E754&lt;=2),"Normal Family Size",E754&gt;=3,"Large Family Size")</f>
        <v>Normal Family Size</v>
      </c>
      <c r="P753" t="str" cm="1">
        <f t="array" ref="P753">_xlfn.IFS(AND(E753=0,C753="female"),"Small Family Size Female",AND(E753=0,C753="male"),"Small Family Size Male",AND(E753&gt;=1,E753&lt;=2),"Normal Family Size",E753&gt;=3,"Large Family Size")</f>
        <v>Normal Family Size</v>
      </c>
      <c r="Q753" cm="1">
        <f t="array" ref="Q753">_xlfn.IFS(P753="Small Family Size Female",1,P753="Small Family Size Male",2,P753="Normal Family Size",3,P753="Large Family Size",4)</f>
        <v>3</v>
      </c>
      <c r="R753" t="str" cm="1">
        <f t="array" ref="R753">_xlfn.IFS(AND(E753=0,F753="yes"),"Small Family Size smoker",AND(E753=0,F753="no"),"Small Family Size non-smoker",AND(E753&gt;=1,E753&lt;=2),"Normal Family Size",E753&gt;=3,"Large Family Size")</f>
        <v>Normal Family Size</v>
      </c>
      <c r="S753" cm="1">
        <f t="array" ref="S753">_xlfn.IFS(R753="Small Family Size smoker",1,R753="Small Family Size non-smoker",2,R753="Normal Family Size",3,R753="Large Family Size",4)</f>
        <v>3</v>
      </c>
      <c r="T753" s="1" t="str">
        <f t="shared" si="22"/>
        <v>Above Average</v>
      </c>
      <c r="U753" s="2">
        <f t="shared" si="23"/>
        <v>1</v>
      </c>
      <c r="V753" t="str" cm="1">
        <f t="array" ref="V753">_xlfn.IFS(AND(K753="Small Family Size",U753=1),"SFS_AA",AND(K753="Small Family Size",U753=0),"SFS_BA",AND(K753="Normal Family Size",OR(U753=1,U753=0)),"NFS",AND(K753="Large Family Size",OR(U753=1,U753=0)),"LFS")</f>
        <v>NFS</v>
      </c>
      <c r="W753" cm="1">
        <f t="array" ref="W753">_xlfn.IFS(V753="SFS_BA",1,V753="SFS_AA",2,V753="NFS",3,V753="LFS",4)</f>
        <v>3</v>
      </c>
      <c r="Y753" s="1"/>
    </row>
    <row r="754" spans="1:25" x14ac:dyDescent="0.45">
      <c r="A754">
        <v>318</v>
      </c>
      <c r="B754">
        <v>50</v>
      </c>
      <c r="C754" t="s">
        <v>17</v>
      </c>
      <c r="D754">
        <v>23.5</v>
      </c>
      <c r="E754">
        <v>2</v>
      </c>
      <c r="F754" t="s">
        <v>24</v>
      </c>
      <c r="G754" t="s">
        <v>21</v>
      </c>
      <c r="H754">
        <v>10107.219999999999</v>
      </c>
      <c r="I754" t="str" cm="1">
        <f t="array" ref="I754">_xlfn.IFS(D754&lt;18.5,"Underweight",AND(D754&gt;=18.5,D754&lt;=24.9),"Normal weight",AND(D754&gt;=25,D754&lt;=29.9),"Overweight",D754&gt;=30,"Obese")</f>
        <v>Normal weight</v>
      </c>
      <c r="J754" cm="1">
        <f t="array" ref="J754">_xlfn.IFS(I754="Underweight",1,I754="Normal weight",2,I754="Overweight",3,I754="Obese",4)</f>
        <v>2</v>
      </c>
      <c r="K754" t="str" cm="1">
        <f t="array" ref="K754">_xlfn.IFS(E754=0,"Small Family Size",AND(E754&gt;=1,E754&lt;=2),"Normal Family Size",E754&gt;=3,"Large Family Size")</f>
        <v>Normal Family Size</v>
      </c>
      <c r="L754" cm="1">
        <f t="array" ref="L754">_xlfn.IFS(K754="Small Family Size",1,K754="Normal Family Size",2,K754="Large Family Size",3)</f>
        <v>2</v>
      </c>
      <c r="M754" cm="1">
        <f t="array" ref="M754">_xlfn.IFS(G754="southwest",1,G754="northwest",2,G754="southeast",3,G754="northeast",4)</f>
        <v>3</v>
      </c>
      <c r="N754" t="str" cm="1">
        <f t="array" ref="N754">_xlfn.IFS(AND(E755&gt;=0,E755&lt;=2),"Normal Family Size",E755&gt;=3,"Large Family Size")</f>
        <v>Normal Family Size</v>
      </c>
      <c r="P754" t="str" cm="1">
        <f t="array" ref="P754">_xlfn.IFS(AND(E754=0,C754="female"),"Small Family Size Female",AND(E754=0,C754="male"),"Small Family Size Male",AND(E754&gt;=1,E754&lt;=2),"Normal Family Size",E754&gt;=3,"Large Family Size")</f>
        <v>Normal Family Size</v>
      </c>
      <c r="Q754" cm="1">
        <f t="array" ref="Q754">_xlfn.IFS(P754="Small Family Size Female",1,P754="Small Family Size Male",2,P754="Normal Family Size",3,P754="Large Family Size",4)</f>
        <v>3</v>
      </c>
      <c r="R754" t="str" cm="1">
        <f t="array" ref="R754">_xlfn.IFS(AND(E754=0,F754="yes"),"Small Family Size smoker",AND(E754=0,F754="no"),"Small Family Size non-smoker",AND(E754&gt;=1,E754&lt;=2),"Normal Family Size",E754&gt;=3,"Large Family Size")</f>
        <v>Normal Family Size</v>
      </c>
      <c r="S754" cm="1">
        <f t="array" ref="S754">_xlfn.IFS(R754="Small Family Size smoker",1,R754="Small Family Size non-smoker",2,R754="Normal Family Size",3,R754="Large Family Size",4)</f>
        <v>3</v>
      </c>
      <c r="T754" s="1" t="str">
        <f t="shared" si="22"/>
        <v>Above Average</v>
      </c>
      <c r="U754" s="2">
        <f t="shared" si="23"/>
        <v>1</v>
      </c>
      <c r="V754" t="str" cm="1">
        <f t="array" ref="V754">_xlfn.IFS(AND(K754="Small Family Size",U754=1),"SFS_AA",AND(K754="Small Family Size",U754=0),"SFS_BA",AND(K754="Normal Family Size",OR(U754=1,U754=0)),"NFS",AND(K754="Large Family Size",OR(U754=1,U754=0)),"LFS")</f>
        <v>NFS</v>
      </c>
      <c r="W754" cm="1">
        <f t="array" ref="W754">_xlfn.IFS(V754="SFS_BA",1,V754="SFS_AA",2,V754="NFS",3,V754="LFS",4)</f>
        <v>3</v>
      </c>
      <c r="Y754" s="1"/>
    </row>
    <row r="755" spans="1:25" x14ac:dyDescent="0.45">
      <c r="A755">
        <v>315</v>
      </c>
      <c r="B755">
        <v>33</v>
      </c>
      <c r="C755" t="s">
        <v>17</v>
      </c>
      <c r="D755">
        <v>32.9</v>
      </c>
      <c r="E755">
        <v>2</v>
      </c>
      <c r="F755" t="s">
        <v>24</v>
      </c>
      <c r="G755" t="s">
        <v>19</v>
      </c>
      <c r="H755">
        <v>5375.04</v>
      </c>
      <c r="I755" t="str" cm="1">
        <f t="array" ref="I755">_xlfn.IFS(D755&lt;18.5,"Underweight",AND(D755&gt;=18.5,D755&lt;=24.9),"Normal weight",AND(D755&gt;=25,D755&lt;=29.9),"Overweight",D755&gt;=30,"Obese")</f>
        <v>Obese</v>
      </c>
      <c r="J755" cm="1">
        <f t="array" ref="J755">_xlfn.IFS(I755="Underweight",1,I755="Normal weight",2,I755="Overweight",3,I755="Obese",4)</f>
        <v>4</v>
      </c>
      <c r="K755" t="str" cm="1">
        <f t="array" ref="K755">_xlfn.IFS(E755=0,"Small Family Size",AND(E755&gt;=1,E755&lt;=2),"Normal Family Size",E755&gt;=3,"Large Family Size")</f>
        <v>Normal Family Size</v>
      </c>
      <c r="L755" cm="1">
        <f t="array" ref="L755">_xlfn.IFS(K755="Small Family Size",1,K755="Normal Family Size",2,K755="Large Family Size",3)</f>
        <v>2</v>
      </c>
      <c r="M755" cm="1">
        <f t="array" ref="M755">_xlfn.IFS(G755="southwest",1,G755="northwest",2,G755="southeast",3,G755="northeast",4)</f>
        <v>1</v>
      </c>
      <c r="N755" t="str" cm="1">
        <f t="array" ref="N755">_xlfn.IFS(AND(E756&gt;=0,E756&lt;=2),"Normal Family Size",E756&gt;=3,"Large Family Size")</f>
        <v>Normal Family Size</v>
      </c>
      <c r="P755" t="str" cm="1">
        <f t="array" ref="P755">_xlfn.IFS(AND(E755=0,C755="female"),"Small Family Size Female",AND(E755=0,C755="male"),"Small Family Size Male",AND(E755&gt;=1,E755&lt;=2),"Normal Family Size",E755&gt;=3,"Large Family Size")</f>
        <v>Normal Family Size</v>
      </c>
      <c r="Q755" cm="1">
        <f t="array" ref="Q755">_xlfn.IFS(P755="Small Family Size Female",1,P755="Small Family Size Male",2,P755="Normal Family Size",3,P755="Large Family Size",4)</f>
        <v>3</v>
      </c>
      <c r="R755" t="str" cm="1">
        <f t="array" ref="R755">_xlfn.IFS(AND(E755=0,F755="yes"),"Small Family Size smoker",AND(E755=0,F755="no"),"Small Family Size non-smoker",AND(E755&gt;=1,E755&lt;=2),"Normal Family Size",E755&gt;=3,"Large Family Size")</f>
        <v>Normal Family Size</v>
      </c>
      <c r="S755" cm="1">
        <f t="array" ref="S755">_xlfn.IFS(R755="Small Family Size smoker",1,R755="Small Family Size non-smoker",2,R755="Normal Family Size",3,R755="Large Family Size",4)</f>
        <v>3</v>
      </c>
      <c r="T755" s="1" t="str">
        <f t="shared" si="22"/>
        <v>Below Average</v>
      </c>
      <c r="U755" s="2">
        <f t="shared" si="23"/>
        <v>0</v>
      </c>
      <c r="V755" t="str" cm="1">
        <f t="array" ref="V755">_xlfn.IFS(AND(K755="Small Family Size",U755=1),"SFS_AA",AND(K755="Small Family Size",U755=0),"SFS_BA",AND(K755="Normal Family Size",OR(U755=1,U755=0)),"NFS",AND(K755="Large Family Size",OR(U755=1,U755=0)),"LFS")</f>
        <v>NFS</v>
      </c>
      <c r="W755" cm="1">
        <f t="array" ref="W755">_xlfn.IFS(V755="SFS_BA",1,V755="SFS_AA",2,V755="NFS",3,V755="LFS",4)</f>
        <v>3</v>
      </c>
      <c r="Y755" s="1"/>
    </row>
    <row r="756" spans="1:25" x14ac:dyDescent="0.45">
      <c r="A756">
        <v>314</v>
      </c>
      <c r="B756">
        <v>47</v>
      </c>
      <c r="C756" t="s">
        <v>17</v>
      </c>
      <c r="D756">
        <v>29.5</v>
      </c>
      <c r="E756">
        <v>1</v>
      </c>
      <c r="F756" t="s">
        <v>24</v>
      </c>
      <c r="G756" t="s">
        <v>20</v>
      </c>
      <c r="H756">
        <v>8930.93</v>
      </c>
      <c r="I756" t="str" cm="1">
        <f t="array" ref="I756">_xlfn.IFS(D756&lt;18.5,"Underweight",AND(D756&gt;=18.5,D756&lt;=24.9),"Normal weight",AND(D756&gt;=25,D756&lt;=29.9),"Overweight",D756&gt;=30,"Obese")</f>
        <v>Overweight</v>
      </c>
      <c r="J756" cm="1">
        <f t="array" ref="J756">_xlfn.IFS(I756="Underweight",1,I756="Normal weight",2,I756="Overweight",3,I756="Obese",4)</f>
        <v>3</v>
      </c>
      <c r="K756" t="str" cm="1">
        <f t="array" ref="K756">_xlfn.IFS(E756=0,"Small Family Size",AND(E756&gt;=1,E756&lt;=2),"Normal Family Size",E756&gt;=3,"Large Family Size")</f>
        <v>Normal Family Size</v>
      </c>
      <c r="L756" cm="1">
        <f t="array" ref="L756">_xlfn.IFS(K756="Small Family Size",1,K756="Normal Family Size",2,K756="Large Family Size",3)</f>
        <v>2</v>
      </c>
      <c r="M756" cm="1">
        <f t="array" ref="M756">_xlfn.IFS(G756="southwest",1,G756="northwest",2,G756="southeast",3,G756="northeast",4)</f>
        <v>2</v>
      </c>
      <c r="N756" t="str" cm="1">
        <f t="array" ref="N756">_xlfn.IFS(AND(E757&gt;=0,E757&lt;=2),"Normal Family Size",E757&gt;=3,"Large Family Size")</f>
        <v>Normal Family Size</v>
      </c>
      <c r="P756" t="str" cm="1">
        <f t="array" ref="P756">_xlfn.IFS(AND(E756=0,C756="female"),"Small Family Size Female",AND(E756=0,C756="male"),"Small Family Size Male",AND(E756&gt;=1,E756&lt;=2),"Normal Family Size",E756&gt;=3,"Large Family Size")</f>
        <v>Normal Family Size</v>
      </c>
      <c r="Q756" cm="1">
        <f t="array" ref="Q756">_xlfn.IFS(P756="Small Family Size Female",1,P756="Small Family Size Male",2,P756="Normal Family Size",3,P756="Large Family Size",4)</f>
        <v>3</v>
      </c>
      <c r="R756" t="str" cm="1">
        <f t="array" ref="R756">_xlfn.IFS(AND(E756=0,F756="yes"),"Small Family Size smoker",AND(E756=0,F756="no"),"Small Family Size non-smoker",AND(E756&gt;=1,E756&lt;=2),"Normal Family Size",E756&gt;=3,"Large Family Size")</f>
        <v>Normal Family Size</v>
      </c>
      <c r="S756" cm="1">
        <f t="array" ref="S756">_xlfn.IFS(R756="Small Family Size smoker",1,R756="Small Family Size non-smoker",2,R756="Normal Family Size",3,R756="Large Family Size",4)</f>
        <v>3</v>
      </c>
      <c r="T756" s="1" t="str">
        <f t="shared" si="22"/>
        <v>Above Average</v>
      </c>
      <c r="U756" s="2">
        <f t="shared" si="23"/>
        <v>1</v>
      </c>
      <c r="V756" t="str" cm="1">
        <f t="array" ref="V756">_xlfn.IFS(AND(K756="Small Family Size",U756=1),"SFS_AA",AND(K756="Small Family Size",U756=0),"SFS_BA",AND(K756="Normal Family Size",OR(U756=1,U756=0)),"NFS",AND(K756="Large Family Size",OR(U756=1,U756=0)),"LFS")</f>
        <v>NFS</v>
      </c>
      <c r="W756" cm="1">
        <f t="array" ref="W756">_xlfn.IFS(V756="SFS_BA",1,V756="SFS_AA",2,V756="NFS",3,V756="LFS",4)</f>
        <v>3</v>
      </c>
      <c r="Y756" s="1"/>
    </row>
    <row r="757" spans="1:25" x14ac:dyDescent="0.45">
      <c r="A757">
        <v>313</v>
      </c>
      <c r="B757">
        <v>34</v>
      </c>
      <c r="C757" t="s">
        <v>17</v>
      </c>
      <c r="D757">
        <v>26.4</v>
      </c>
      <c r="E757">
        <v>1</v>
      </c>
      <c r="F757" t="s">
        <v>24</v>
      </c>
      <c r="G757" t="s">
        <v>20</v>
      </c>
      <c r="H757">
        <v>5385.34</v>
      </c>
      <c r="I757" t="str" cm="1">
        <f t="array" ref="I757">_xlfn.IFS(D757&lt;18.5,"Underweight",AND(D757&gt;=18.5,D757&lt;=24.9),"Normal weight",AND(D757&gt;=25,D757&lt;=29.9),"Overweight",D757&gt;=30,"Obese")</f>
        <v>Overweight</v>
      </c>
      <c r="J757" cm="1">
        <f t="array" ref="J757">_xlfn.IFS(I757="Underweight",1,I757="Normal weight",2,I757="Overweight",3,I757="Obese",4)</f>
        <v>3</v>
      </c>
      <c r="K757" t="str" cm="1">
        <f t="array" ref="K757">_xlfn.IFS(E757=0,"Small Family Size",AND(E757&gt;=1,E757&lt;=2),"Normal Family Size",E757&gt;=3,"Large Family Size")</f>
        <v>Normal Family Size</v>
      </c>
      <c r="L757" cm="1">
        <f t="array" ref="L757">_xlfn.IFS(K757="Small Family Size",1,K757="Normal Family Size",2,K757="Large Family Size",3)</f>
        <v>2</v>
      </c>
      <c r="M757" cm="1">
        <f t="array" ref="M757">_xlfn.IFS(G757="southwest",1,G757="northwest",2,G757="southeast",3,G757="northeast",4)</f>
        <v>2</v>
      </c>
      <c r="N757" t="str" cm="1">
        <f t="array" ref="N757">_xlfn.IFS(AND(E758&gt;=0,E758&lt;=2),"Normal Family Size",E758&gt;=3,"Large Family Size")</f>
        <v>Normal Family Size</v>
      </c>
      <c r="P757" t="str" cm="1">
        <f t="array" ref="P757">_xlfn.IFS(AND(E757=0,C757="female"),"Small Family Size Female",AND(E757=0,C757="male"),"Small Family Size Male",AND(E757&gt;=1,E757&lt;=2),"Normal Family Size",E757&gt;=3,"Large Family Size")</f>
        <v>Normal Family Size</v>
      </c>
      <c r="Q757" cm="1">
        <f t="array" ref="Q757">_xlfn.IFS(P757="Small Family Size Female",1,P757="Small Family Size Male",2,P757="Normal Family Size",3,P757="Large Family Size",4)</f>
        <v>3</v>
      </c>
      <c r="R757" t="str" cm="1">
        <f t="array" ref="R757">_xlfn.IFS(AND(E757=0,F757="yes"),"Small Family Size smoker",AND(E757=0,F757="no"),"Small Family Size non-smoker",AND(E757&gt;=1,E757&lt;=2),"Normal Family Size",E757&gt;=3,"Large Family Size")</f>
        <v>Normal Family Size</v>
      </c>
      <c r="S757" cm="1">
        <f t="array" ref="S757">_xlfn.IFS(R757="Small Family Size smoker",1,R757="Small Family Size non-smoker",2,R757="Normal Family Size",3,R757="Large Family Size",4)</f>
        <v>3</v>
      </c>
      <c r="T757" s="1" t="str">
        <f t="shared" si="22"/>
        <v>Below Average</v>
      </c>
      <c r="U757" s="2">
        <f t="shared" si="23"/>
        <v>0</v>
      </c>
      <c r="V757" t="str" cm="1">
        <f t="array" ref="V757">_xlfn.IFS(AND(K757="Small Family Size",U757=1),"SFS_AA",AND(K757="Small Family Size",U757=0),"SFS_BA",AND(K757="Normal Family Size",OR(U757=1,U757=0)),"NFS",AND(K757="Large Family Size",OR(U757=1,U757=0)),"LFS")</f>
        <v>NFS</v>
      </c>
      <c r="W757" cm="1">
        <f t="array" ref="W757">_xlfn.IFS(V757="SFS_BA",1,V757="SFS_AA",2,V757="NFS",3,V757="LFS",4)</f>
        <v>3</v>
      </c>
      <c r="Y757" s="1"/>
    </row>
    <row r="758" spans="1:25" x14ac:dyDescent="0.45">
      <c r="A758">
        <v>310</v>
      </c>
      <c r="B758">
        <v>23</v>
      </c>
      <c r="C758" t="s">
        <v>17</v>
      </c>
      <c r="D758">
        <v>39.299999999999997</v>
      </c>
      <c r="E758">
        <v>2</v>
      </c>
      <c r="F758" t="s">
        <v>24</v>
      </c>
      <c r="G758" t="s">
        <v>21</v>
      </c>
      <c r="H758">
        <v>3500.61</v>
      </c>
      <c r="I758" t="str" cm="1">
        <f t="array" ref="I758">_xlfn.IFS(D758&lt;18.5,"Underweight",AND(D758&gt;=18.5,D758&lt;=24.9),"Normal weight",AND(D758&gt;=25,D758&lt;=29.9),"Overweight",D758&gt;=30,"Obese")</f>
        <v>Obese</v>
      </c>
      <c r="J758" cm="1">
        <f t="array" ref="J758">_xlfn.IFS(I758="Underweight",1,I758="Normal weight",2,I758="Overweight",3,I758="Obese",4)</f>
        <v>4</v>
      </c>
      <c r="K758" t="str" cm="1">
        <f t="array" ref="K758">_xlfn.IFS(E758=0,"Small Family Size",AND(E758&gt;=1,E758&lt;=2),"Normal Family Size",E758&gt;=3,"Large Family Size")</f>
        <v>Normal Family Size</v>
      </c>
      <c r="L758" cm="1">
        <f t="array" ref="L758">_xlfn.IFS(K758="Small Family Size",1,K758="Normal Family Size",2,K758="Large Family Size",3)</f>
        <v>2</v>
      </c>
      <c r="M758" cm="1">
        <f t="array" ref="M758">_xlfn.IFS(G758="southwest",1,G758="northwest",2,G758="southeast",3,G758="northeast",4)</f>
        <v>3</v>
      </c>
      <c r="N758" t="str" cm="1">
        <f t="array" ref="N758">_xlfn.IFS(AND(E759&gt;=0,E759&lt;=2),"Normal Family Size",E759&gt;=3,"Large Family Size")</f>
        <v>Normal Family Size</v>
      </c>
      <c r="P758" t="str" cm="1">
        <f t="array" ref="P758">_xlfn.IFS(AND(E758=0,C758="female"),"Small Family Size Female",AND(E758=0,C758="male"),"Small Family Size Male",AND(E758&gt;=1,E758&lt;=2),"Normal Family Size",E758&gt;=3,"Large Family Size")</f>
        <v>Normal Family Size</v>
      </c>
      <c r="Q758" cm="1">
        <f t="array" ref="Q758">_xlfn.IFS(P758="Small Family Size Female",1,P758="Small Family Size Male",2,P758="Normal Family Size",3,P758="Large Family Size",4)</f>
        <v>3</v>
      </c>
      <c r="R758" t="str" cm="1">
        <f t="array" ref="R758">_xlfn.IFS(AND(E758=0,F758="yes"),"Small Family Size smoker",AND(E758=0,F758="no"),"Small Family Size non-smoker",AND(E758&gt;=1,E758&lt;=2),"Normal Family Size",E758&gt;=3,"Large Family Size")</f>
        <v>Normal Family Size</v>
      </c>
      <c r="S758" cm="1">
        <f t="array" ref="S758">_xlfn.IFS(R758="Small Family Size smoker",1,R758="Small Family Size non-smoker",2,R758="Normal Family Size",3,R758="Large Family Size",4)</f>
        <v>3</v>
      </c>
      <c r="T758" s="1" t="str">
        <f t="shared" si="22"/>
        <v>Below Average</v>
      </c>
      <c r="U758" s="2">
        <f t="shared" si="23"/>
        <v>0</v>
      </c>
      <c r="V758" t="str" cm="1">
        <f t="array" ref="V758">_xlfn.IFS(AND(K758="Small Family Size",U758=1),"SFS_AA",AND(K758="Small Family Size",U758=0),"SFS_BA",AND(K758="Normal Family Size",OR(U758=1,U758=0)),"NFS",AND(K758="Large Family Size",OR(U758=1,U758=0)),"LFS")</f>
        <v>NFS</v>
      </c>
      <c r="W758" cm="1">
        <f t="array" ref="W758">_xlfn.IFS(V758="SFS_BA",1,V758="SFS_AA",2,V758="NFS",3,V758="LFS",4)</f>
        <v>3</v>
      </c>
      <c r="Y758" s="1"/>
    </row>
    <row r="759" spans="1:25" x14ac:dyDescent="0.45">
      <c r="A759">
        <v>308</v>
      </c>
      <c r="B759">
        <v>27</v>
      </c>
      <c r="C759" t="s">
        <v>17</v>
      </c>
      <c r="D759">
        <v>34.799999999999997</v>
      </c>
      <c r="E759">
        <v>1</v>
      </c>
      <c r="F759" t="s">
        <v>24</v>
      </c>
      <c r="G759" t="s">
        <v>19</v>
      </c>
      <c r="H759">
        <v>3578</v>
      </c>
      <c r="I759" t="str" cm="1">
        <f t="array" ref="I759">_xlfn.IFS(D759&lt;18.5,"Underweight",AND(D759&gt;=18.5,D759&lt;=24.9),"Normal weight",AND(D759&gt;=25,D759&lt;=29.9),"Overweight",D759&gt;=30,"Obese")</f>
        <v>Obese</v>
      </c>
      <c r="J759" cm="1">
        <f t="array" ref="J759">_xlfn.IFS(I759="Underweight",1,I759="Normal weight",2,I759="Overweight",3,I759="Obese",4)</f>
        <v>4</v>
      </c>
      <c r="K759" t="str" cm="1">
        <f t="array" ref="K759">_xlfn.IFS(E759=0,"Small Family Size",AND(E759&gt;=1,E759&lt;=2),"Normal Family Size",E759&gt;=3,"Large Family Size")</f>
        <v>Normal Family Size</v>
      </c>
      <c r="L759" cm="1">
        <f t="array" ref="L759">_xlfn.IFS(K759="Small Family Size",1,K759="Normal Family Size",2,K759="Large Family Size",3)</f>
        <v>2</v>
      </c>
      <c r="M759" cm="1">
        <f t="array" ref="M759">_xlfn.IFS(G759="southwest",1,G759="northwest",2,G759="southeast",3,G759="northeast",4)</f>
        <v>1</v>
      </c>
      <c r="N759" t="str" cm="1">
        <f t="array" ref="N759">_xlfn.IFS(AND(E760&gt;=0,E760&lt;=2),"Normal Family Size",E760&gt;=3,"Large Family Size")</f>
        <v>Normal Family Size</v>
      </c>
      <c r="P759" t="str" cm="1">
        <f t="array" ref="P759">_xlfn.IFS(AND(E759=0,C759="female"),"Small Family Size Female",AND(E759=0,C759="male"),"Small Family Size Male",AND(E759&gt;=1,E759&lt;=2),"Normal Family Size",E759&gt;=3,"Large Family Size")</f>
        <v>Normal Family Size</v>
      </c>
      <c r="Q759" cm="1">
        <f t="array" ref="Q759">_xlfn.IFS(P759="Small Family Size Female",1,P759="Small Family Size Male",2,P759="Normal Family Size",3,P759="Large Family Size",4)</f>
        <v>3</v>
      </c>
      <c r="R759" t="str" cm="1">
        <f t="array" ref="R759">_xlfn.IFS(AND(E759=0,F759="yes"),"Small Family Size smoker",AND(E759=0,F759="no"),"Small Family Size non-smoker",AND(E759&gt;=1,E759&lt;=2),"Normal Family Size",E759&gt;=3,"Large Family Size")</f>
        <v>Normal Family Size</v>
      </c>
      <c r="S759" cm="1">
        <f t="array" ref="S759">_xlfn.IFS(R759="Small Family Size smoker",1,R759="Small Family Size non-smoker",2,R759="Normal Family Size",3,R759="Large Family Size",4)</f>
        <v>3</v>
      </c>
      <c r="T759" s="1" t="str">
        <f t="shared" si="22"/>
        <v>Below Average</v>
      </c>
      <c r="U759" s="2">
        <f t="shared" si="23"/>
        <v>0</v>
      </c>
      <c r="V759" t="str" cm="1">
        <f t="array" ref="V759">_xlfn.IFS(AND(K759="Small Family Size",U759=1),"SFS_AA",AND(K759="Small Family Size",U759=0),"SFS_BA",AND(K759="Normal Family Size",OR(U759=1,U759=0)),"NFS",AND(K759="Large Family Size",OR(U759=1,U759=0)),"LFS")</f>
        <v>NFS</v>
      </c>
      <c r="W759" cm="1">
        <f t="array" ref="W759">_xlfn.IFS(V759="SFS_BA",1,V759="SFS_AA",2,V759="NFS",3,V759="LFS",4)</f>
        <v>3</v>
      </c>
      <c r="Y759" s="1"/>
    </row>
    <row r="760" spans="1:25" x14ac:dyDescent="0.45">
      <c r="A760">
        <v>307</v>
      </c>
      <c r="B760">
        <v>33</v>
      </c>
      <c r="C760" t="s">
        <v>17</v>
      </c>
      <c r="D760">
        <v>18.5</v>
      </c>
      <c r="E760">
        <v>1</v>
      </c>
      <c r="F760" t="s">
        <v>24</v>
      </c>
      <c r="G760" t="s">
        <v>19</v>
      </c>
      <c r="H760">
        <v>4766.0200000000004</v>
      </c>
      <c r="I760" t="str" cm="1">
        <f t="array" ref="I760">_xlfn.IFS(D760&lt;18.5,"Underweight",AND(D760&gt;=18.5,D760&lt;=24.9),"Normal weight",AND(D760&gt;=25,D760&lt;=29.9),"Overweight",D760&gt;=30,"Obese")</f>
        <v>Normal weight</v>
      </c>
      <c r="J760" cm="1">
        <f t="array" ref="J760">_xlfn.IFS(I760="Underweight",1,I760="Normal weight",2,I760="Overweight",3,I760="Obese",4)</f>
        <v>2</v>
      </c>
      <c r="K760" t="str" cm="1">
        <f t="array" ref="K760">_xlfn.IFS(E760=0,"Small Family Size",AND(E760&gt;=1,E760&lt;=2),"Normal Family Size",E760&gt;=3,"Large Family Size")</f>
        <v>Normal Family Size</v>
      </c>
      <c r="L760" cm="1">
        <f t="array" ref="L760">_xlfn.IFS(K760="Small Family Size",1,K760="Normal Family Size",2,K760="Large Family Size",3)</f>
        <v>2</v>
      </c>
      <c r="M760" cm="1">
        <f t="array" ref="M760">_xlfn.IFS(G760="southwest",1,G760="northwest",2,G760="southeast",3,G760="northeast",4)</f>
        <v>1</v>
      </c>
      <c r="N760" t="str" cm="1">
        <f t="array" ref="N760">_xlfn.IFS(AND(E761&gt;=0,E761&lt;=2),"Normal Family Size",E761&gt;=3,"Large Family Size")</f>
        <v>Normal Family Size</v>
      </c>
      <c r="P760" t="str" cm="1">
        <f t="array" ref="P760">_xlfn.IFS(AND(E760=0,C760="female"),"Small Family Size Female",AND(E760=0,C760="male"),"Small Family Size Male",AND(E760&gt;=1,E760&lt;=2),"Normal Family Size",E760&gt;=3,"Large Family Size")</f>
        <v>Normal Family Size</v>
      </c>
      <c r="Q760" cm="1">
        <f t="array" ref="Q760">_xlfn.IFS(P760="Small Family Size Female",1,P760="Small Family Size Male",2,P760="Normal Family Size",3,P760="Large Family Size",4)</f>
        <v>3</v>
      </c>
      <c r="R760" t="str" cm="1">
        <f t="array" ref="R760">_xlfn.IFS(AND(E760=0,F760="yes"),"Small Family Size smoker",AND(E760=0,F760="no"),"Small Family Size non-smoker",AND(E760&gt;=1,E760&lt;=2),"Normal Family Size",E760&gt;=3,"Large Family Size")</f>
        <v>Normal Family Size</v>
      </c>
      <c r="S760" cm="1">
        <f t="array" ref="S760">_xlfn.IFS(R760="Small Family Size smoker",1,R760="Small Family Size non-smoker",2,R760="Normal Family Size",3,R760="Large Family Size",4)</f>
        <v>3</v>
      </c>
      <c r="T760" s="1" t="str">
        <f t="shared" si="22"/>
        <v>Below Average</v>
      </c>
      <c r="U760" s="2">
        <f t="shared" si="23"/>
        <v>0</v>
      </c>
      <c r="V760" t="str" cm="1">
        <f t="array" ref="V760">_xlfn.IFS(AND(K760="Small Family Size",U760=1),"SFS_AA",AND(K760="Small Family Size",U760=0),"SFS_BA",AND(K760="Normal Family Size",OR(U760=1,U760=0)),"NFS",AND(K760="Large Family Size",OR(U760=1,U760=0)),"LFS")</f>
        <v>NFS</v>
      </c>
      <c r="W760" cm="1">
        <f t="array" ref="W760">_xlfn.IFS(V760="SFS_BA",1,V760="SFS_AA",2,V760="NFS",3,V760="LFS",4)</f>
        <v>3</v>
      </c>
      <c r="Y760" s="1"/>
    </row>
    <row r="761" spans="1:25" x14ac:dyDescent="0.45">
      <c r="A761">
        <v>306</v>
      </c>
      <c r="B761">
        <v>21</v>
      </c>
      <c r="C761" t="s">
        <v>17</v>
      </c>
      <c r="D761">
        <v>17.399999999999999</v>
      </c>
      <c r="E761">
        <v>1</v>
      </c>
      <c r="F761" t="s">
        <v>24</v>
      </c>
      <c r="G761" t="s">
        <v>19</v>
      </c>
      <c r="H761">
        <v>2585.27</v>
      </c>
      <c r="I761" t="str" cm="1">
        <f t="array" ref="I761">_xlfn.IFS(D761&lt;18.5,"Underweight",AND(D761&gt;=18.5,D761&lt;=24.9),"Normal weight",AND(D761&gt;=25,D761&lt;=29.9),"Overweight",D761&gt;=30,"Obese")</f>
        <v>Underweight</v>
      </c>
      <c r="J761" cm="1">
        <f t="array" ref="J761">_xlfn.IFS(I761="Underweight",1,I761="Normal weight",2,I761="Overweight",3,I761="Obese",4)</f>
        <v>1</v>
      </c>
      <c r="K761" t="str" cm="1">
        <f t="array" ref="K761">_xlfn.IFS(E761=0,"Small Family Size",AND(E761&gt;=1,E761&lt;=2),"Normal Family Size",E761&gt;=3,"Large Family Size")</f>
        <v>Normal Family Size</v>
      </c>
      <c r="L761" cm="1">
        <f t="array" ref="L761">_xlfn.IFS(K761="Small Family Size",1,K761="Normal Family Size",2,K761="Large Family Size",3)</f>
        <v>2</v>
      </c>
      <c r="M761" cm="1">
        <f t="array" ref="M761">_xlfn.IFS(G761="southwest",1,G761="northwest",2,G761="southeast",3,G761="northeast",4)</f>
        <v>1</v>
      </c>
      <c r="N761" t="str" cm="1">
        <f t="array" ref="N761">_xlfn.IFS(AND(E762&gt;=0,E762&lt;=2),"Normal Family Size",E762&gt;=3,"Large Family Size")</f>
        <v>Normal Family Size</v>
      </c>
      <c r="P761" t="str" cm="1">
        <f t="array" ref="P761">_xlfn.IFS(AND(E761=0,C761="female"),"Small Family Size Female",AND(E761=0,C761="male"),"Small Family Size Male",AND(E761&gt;=1,E761&lt;=2),"Normal Family Size",E761&gt;=3,"Large Family Size")</f>
        <v>Normal Family Size</v>
      </c>
      <c r="Q761" cm="1">
        <f t="array" ref="Q761">_xlfn.IFS(P761="Small Family Size Female",1,P761="Small Family Size Male",2,P761="Normal Family Size",3,P761="Large Family Size",4)</f>
        <v>3</v>
      </c>
      <c r="R761" t="str" cm="1">
        <f t="array" ref="R761">_xlfn.IFS(AND(E761=0,F761="yes"),"Small Family Size smoker",AND(E761=0,F761="no"),"Small Family Size non-smoker",AND(E761&gt;=1,E761&lt;=2),"Normal Family Size",E761&gt;=3,"Large Family Size")</f>
        <v>Normal Family Size</v>
      </c>
      <c r="S761" cm="1">
        <f t="array" ref="S761">_xlfn.IFS(R761="Small Family Size smoker",1,R761="Small Family Size non-smoker",2,R761="Normal Family Size",3,R761="Large Family Size",4)</f>
        <v>3</v>
      </c>
      <c r="T761" s="1" t="str">
        <f t="shared" si="22"/>
        <v>Below Average</v>
      </c>
      <c r="U761" s="2">
        <f t="shared" si="23"/>
        <v>0</v>
      </c>
      <c r="V761" t="str" cm="1">
        <f t="array" ref="V761">_xlfn.IFS(AND(K761="Small Family Size",U761=1),"SFS_AA",AND(K761="Small Family Size",U761=0),"SFS_BA",AND(K761="Normal Family Size",OR(U761=1,U761=0)),"NFS",AND(K761="Large Family Size",OR(U761=1,U761=0)),"LFS")</f>
        <v>NFS</v>
      </c>
      <c r="W761" cm="1">
        <f t="array" ref="W761">_xlfn.IFS(V761="SFS_BA",1,V761="SFS_AA",2,V761="NFS",3,V761="LFS",4)</f>
        <v>3</v>
      </c>
      <c r="Y761" s="1"/>
    </row>
    <row r="762" spans="1:25" x14ac:dyDescent="0.45">
      <c r="A762">
        <v>305</v>
      </c>
      <c r="B762">
        <v>49</v>
      </c>
      <c r="C762" t="s">
        <v>17</v>
      </c>
      <c r="D762">
        <v>23.2</v>
      </c>
      <c r="E762">
        <v>2</v>
      </c>
      <c r="F762" t="s">
        <v>24</v>
      </c>
      <c r="G762" t="s">
        <v>20</v>
      </c>
      <c r="H762">
        <v>10156.780000000001</v>
      </c>
      <c r="I762" t="str" cm="1">
        <f t="array" ref="I762">_xlfn.IFS(D762&lt;18.5,"Underweight",AND(D762&gt;=18.5,D762&lt;=24.9),"Normal weight",AND(D762&gt;=25,D762&lt;=29.9),"Overweight",D762&gt;=30,"Obese")</f>
        <v>Normal weight</v>
      </c>
      <c r="J762" cm="1">
        <f t="array" ref="J762">_xlfn.IFS(I762="Underweight",1,I762="Normal weight",2,I762="Overweight",3,I762="Obese",4)</f>
        <v>2</v>
      </c>
      <c r="K762" t="str" cm="1">
        <f t="array" ref="K762">_xlfn.IFS(E762=0,"Small Family Size",AND(E762&gt;=1,E762&lt;=2),"Normal Family Size",E762&gt;=3,"Large Family Size")</f>
        <v>Normal Family Size</v>
      </c>
      <c r="L762" cm="1">
        <f t="array" ref="L762">_xlfn.IFS(K762="Small Family Size",1,K762="Normal Family Size",2,K762="Large Family Size",3)</f>
        <v>2</v>
      </c>
      <c r="M762" cm="1">
        <f t="array" ref="M762">_xlfn.IFS(G762="southwest",1,G762="northwest",2,G762="southeast",3,G762="northeast",4)</f>
        <v>2</v>
      </c>
      <c r="N762" t="str" cm="1">
        <f t="array" ref="N762">_xlfn.IFS(AND(E763&gt;=0,E763&lt;=2),"Normal Family Size",E763&gt;=3,"Large Family Size")</f>
        <v>Normal Family Size</v>
      </c>
      <c r="P762" t="str" cm="1">
        <f t="array" ref="P762">_xlfn.IFS(AND(E762=0,C762="female"),"Small Family Size Female",AND(E762=0,C762="male"),"Small Family Size Male",AND(E762&gt;=1,E762&lt;=2),"Normal Family Size",E762&gt;=3,"Large Family Size")</f>
        <v>Normal Family Size</v>
      </c>
      <c r="Q762" cm="1">
        <f t="array" ref="Q762">_xlfn.IFS(P762="Small Family Size Female",1,P762="Small Family Size Male",2,P762="Normal Family Size",3,P762="Large Family Size",4)</f>
        <v>3</v>
      </c>
      <c r="R762" t="str" cm="1">
        <f t="array" ref="R762">_xlfn.IFS(AND(E762=0,F762="yes"),"Small Family Size smoker",AND(E762=0,F762="no"),"Small Family Size non-smoker",AND(E762&gt;=1,E762&lt;=2),"Normal Family Size",E762&gt;=3,"Large Family Size")</f>
        <v>Normal Family Size</v>
      </c>
      <c r="S762" cm="1">
        <f t="array" ref="S762">_xlfn.IFS(R762="Small Family Size smoker",1,R762="Small Family Size non-smoker",2,R762="Normal Family Size",3,R762="Large Family Size",4)</f>
        <v>3</v>
      </c>
      <c r="T762" s="1" t="str">
        <f t="shared" si="22"/>
        <v>Above Average</v>
      </c>
      <c r="U762" s="2">
        <f t="shared" si="23"/>
        <v>1</v>
      </c>
      <c r="V762" t="str" cm="1">
        <f t="array" ref="V762">_xlfn.IFS(AND(K762="Small Family Size",U762=1),"SFS_AA",AND(K762="Small Family Size",U762=0),"SFS_BA",AND(K762="Normal Family Size",OR(U762=1,U762=0)),"NFS",AND(K762="Large Family Size",OR(U762=1,U762=0)),"LFS")</f>
        <v>NFS</v>
      </c>
      <c r="W762" cm="1">
        <f t="array" ref="W762">_xlfn.IFS(V762="SFS_BA",1,V762="SFS_AA",2,V762="NFS",3,V762="LFS",4)</f>
        <v>3</v>
      </c>
      <c r="Y762" s="1"/>
    </row>
    <row r="763" spans="1:25" x14ac:dyDescent="0.45">
      <c r="A763">
        <v>301</v>
      </c>
      <c r="B763">
        <v>40</v>
      </c>
      <c r="C763" t="s">
        <v>17</v>
      </c>
      <c r="D763">
        <v>29.8</v>
      </c>
      <c r="E763">
        <v>1</v>
      </c>
      <c r="F763" t="s">
        <v>24</v>
      </c>
      <c r="G763" t="s">
        <v>21</v>
      </c>
      <c r="H763">
        <v>6500.24</v>
      </c>
      <c r="I763" t="str" cm="1">
        <f t="array" ref="I763">_xlfn.IFS(D763&lt;18.5,"Underweight",AND(D763&gt;=18.5,D763&lt;=24.9),"Normal weight",AND(D763&gt;=25,D763&lt;=29.9),"Overweight",D763&gt;=30,"Obese")</f>
        <v>Overweight</v>
      </c>
      <c r="J763" cm="1">
        <f t="array" ref="J763">_xlfn.IFS(I763="Underweight",1,I763="Normal weight",2,I763="Overweight",3,I763="Obese",4)</f>
        <v>3</v>
      </c>
      <c r="K763" t="str" cm="1">
        <f t="array" ref="K763">_xlfn.IFS(E763=0,"Small Family Size",AND(E763&gt;=1,E763&lt;=2),"Normal Family Size",E763&gt;=3,"Large Family Size")</f>
        <v>Normal Family Size</v>
      </c>
      <c r="L763" cm="1">
        <f t="array" ref="L763">_xlfn.IFS(K763="Small Family Size",1,K763="Normal Family Size",2,K763="Large Family Size",3)</f>
        <v>2</v>
      </c>
      <c r="M763" cm="1">
        <f t="array" ref="M763">_xlfn.IFS(G763="southwest",1,G763="northwest",2,G763="southeast",3,G763="northeast",4)</f>
        <v>3</v>
      </c>
      <c r="N763" t="str" cm="1">
        <f t="array" ref="N763">_xlfn.IFS(AND(E764&gt;=0,E764&lt;=2),"Normal Family Size",E764&gt;=3,"Large Family Size")</f>
        <v>Normal Family Size</v>
      </c>
      <c r="P763" t="str" cm="1">
        <f t="array" ref="P763">_xlfn.IFS(AND(E763=0,C763="female"),"Small Family Size Female",AND(E763=0,C763="male"),"Small Family Size Male",AND(E763&gt;=1,E763&lt;=2),"Normal Family Size",E763&gt;=3,"Large Family Size")</f>
        <v>Normal Family Size</v>
      </c>
      <c r="Q763" cm="1">
        <f t="array" ref="Q763">_xlfn.IFS(P763="Small Family Size Female",1,P763="Small Family Size Male",2,P763="Normal Family Size",3,P763="Large Family Size",4)</f>
        <v>3</v>
      </c>
      <c r="R763" t="str" cm="1">
        <f t="array" ref="R763">_xlfn.IFS(AND(E763=0,F763="yes"),"Small Family Size smoker",AND(E763=0,F763="no"),"Small Family Size non-smoker",AND(E763&gt;=1,E763&lt;=2),"Normal Family Size",E763&gt;=3,"Large Family Size")</f>
        <v>Normal Family Size</v>
      </c>
      <c r="S763" cm="1">
        <f t="array" ref="S763">_xlfn.IFS(R763="Small Family Size smoker",1,R763="Small Family Size non-smoker",2,R763="Normal Family Size",3,R763="Large Family Size",4)</f>
        <v>3</v>
      </c>
      <c r="T763" s="1" t="str">
        <f t="shared" si="22"/>
        <v>Below Average</v>
      </c>
      <c r="U763" s="2">
        <f t="shared" si="23"/>
        <v>0</v>
      </c>
      <c r="V763" t="str" cm="1">
        <f t="array" ref="V763">_xlfn.IFS(AND(K763="Small Family Size",U763=1),"SFS_AA",AND(K763="Small Family Size",U763=0),"SFS_BA",AND(K763="Normal Family Size",OR(U763=1,U763=0)),"NFS",AND(K763="Large Family Size",OR(U763=1,U763=0)),"LFS")</f>
        <v>NFS</v>
      </c>
      <c r="W763" cm="1">
        <f t="array" ref="W763">_xlfn.IFS(V763="SFS_BA",1,V763="SFS_AA",2,V763="NFS",3,V763="LFS",4)</f>
        <v>3</v>
      </c>
      <c r="Y763" s="1"/>
    </row>
    <row r="764" spans="1:25" x14ac:dyDescent="0.45">
      <c r="A764">
        <v>300</v>
      </c>
      <c r="B764">
        <v>32</v>
      </c>
      <c r="C764" t="s">
        <v>17</v>
      </c>
      <c r="D764">
        <v>31.5</v>
      </c>
      <c r="E764">
        <v>1</v>
      </c>
      <c r="F764" t="s">
        <v>24</v>
      </c>
      <c r="G764" t="s">
        <v>22</v>
      </c>
      <c r="H764">
        <v>5148.55</v>
      </c>
      <c r="I764" t="str" cm="1">
        <f t="array" ref="I764">_xlfn.IFS(D764&lt;18.5,"Underweight",AND(D764&gt;=18.5,D764&lt;=24.9),"Normal weight",AND(D764&gt;=25,D764&lt;=29.9),"Overweight",D764&gt;=30,"Obese")</f>
        <v>Obese</v>
      </c>
      <c r="J764" cm="1">
        <f t="array" ref="J764">_xlfn.IFS(I764="Underweight",1,I764="Normal weight",2,I764="Overweight",3,I764="Obese",4)</f>
        <v>4</v>
      </c>
      <c r="K764" t="str" cm="1">
        <f t="array" ref="K764">_xlfn.IFS(E764=0,"Small Family Size",AND(E764&gt;=1,E764&lt;=2),"Normal Family Size",E764&gt;=3,"Large Family Size")</f>
        <v>Normal Family Size</v>
      </c>
      <c r="L764" cm="1">
        <f t="array" ref="L764">_xlfn.IFS(K764="Small Family Size",1,K764="Normal Family Size",2,K764="Large Family Size",3)</f>
        <v>2</v>
      </c>
      <c r="M764" cm="1">
        <f t="array" ref="M764">_xlfn.IFS(G764="southwest",1,G764="northwest",2,G764="southeast",3,G764="northeast",4)</f>
        <v>4</v>
      </c>
      <c r="N764" t="str" cm="1">
        <f t="array" ref="N764">_xlfn.IFS(AND(E765&gt;=0,E765&lt;=2),"Normal Family Size",E765&gt;=3,"Large Family Size")</f>
        <v>Normal Family Size</v>
      </c>
      <c r="P764" t="str" cm="1">
        <f t="array" ref="P764">_xlfn.IFS(AND(E764=0,C764="female"),"Small Family Size Female",AND(E764=0,C764="male"),"Small Family Size Male",AND(E764&gt;=1,E764&lt;=2),"Normal Family Size",E764&gt;=3,"Large Family Size")</f>
        <v>Normal Family Size</v>
      </c>
      <c r="Q764" cm="1">
        <f t="array" ref="Q764">_xlfn.IFS(P764="Small Family Size Female",1,P764="Small Family Size Male",2,P764="Normal Family Size",3,P764="Large Family Size",4)</f>
        <v>3</v>
      </c>
      <c r="R764" t="str" cm="1">
        <f t="array" ref="R764">_xlfn.IFS(AND(E764=0,F764="yes"),"Small Family Size smoker",AND(E764=0,F764="no"),"Small Family Size non-smoker",AND(E764&gt;=1,E764&lt;=2),"Normal Family Size",E764&gt;=3,"Large Family Size")</f>
        <v>Normal Family Size</v>
      </c>
      <c r="S764" cm="1">
        <f t="array" ref="S764">_xlfn.IFS(R764="Small Family Size smoker",1,R764="Small Family Size non-smoker",2,R764="Normal Family Size",3,R764="Large Family Size",4)</f>
        <v>3</v>
      </c>
      <c r="T764" s="1" t="str">
        <f t="shared" si="22"/>
        <v>Below Average</v>
      </c>
      <c r="U764" s="2">
        <f t="shared" si="23"/>
        <v>0</v>
      </c>
      <c r="V764" t="str" cm="1">
        <f t="array" ref="V764">_xlfn.IFS(AND(K764="Small Family Size",U764=1),"SFS_AA",AND(K764="Small Family Size",U764=0),"SFS_BA",AND(K764="Normal Family Size",OR(U764=1,U764=0)),"NFS",AND(K764="Large Family Size",OR(U764=1,U764=0)),"LFS")</f>
        <v>NFS</v>
      </c>
      <c r="W764" cm="1">
        <f t="array" ref="W764">_xlfn.IFS(V764="SFS_BA",1,V764="SFS_AA",2,V764="NFS",3,V764="LFS",4)</f>
        <v>3</v>
      </c>
      <c r="Y764" s="1"/>
    </row>
    <row r="765" spans="1:25" x14ac:dyDescent="0.45">
      <c r="A765">
        <v>298</v>
      </c>
      <c r="B765">
        <v>26</v>
      </c>
      <c r="C765" t="s">
        <v>17</v>
      </c>
      <c r="D765">
        <v>42.4</v>
      </c>
      <c r="E765">
        <v>1</v>
      </c>
      <c r="F765" t="s">
        <v>24</v>
      </c>
      <c r="G765" t="s">
        <v>19</v>
      </c>
      <c r="H765">
        <v>3410.32</v>
      </c>
      <c r="I765" t="str" cm="1">
        <f t="array" ref="I765">_xlfn.IFS(D765&lt;18.5,"Underweight",AND(D765&gt;=18.5,D765&lt;=24.9),"Normal weight",AND(D765&gt;=25,D765&lt;=29.9),"Overweight",D765&gt;=30,"Obese")</f>
        <v>Obese</v>
      </c>
      <c r="J765" cm="1">
        <f t="array" ref="J765">_xlfn.IFS(I765="Underweight",1,I765="Normal weight",2,I765="Overweight",3,I765="Obese",4)</f>
        <v>4</v>
      </c>
      <c r="K765" t="str" cm="1">
        <f t="array" ref="K765">_xlfn.IFS(E765=0,"Small Family Size",AND(E765&gt;=1,E765&lt;=2),"Normal Family Size",E765&gt;=3,"Large Family Size")</f>
        <v>Normal Family Size</v>
      </c>
      <c r="L765" cm="1">
        <f t="array" ref="L765">_xlfn.IFS(K765="Small Family Size",1,K765="Normal Family Size",2,K765="Large Family Size",3)</f>
        <v>2</v>
      </c>
      <c r="M765" cm="1">
        <f t="array" ref="M765">_xlfn.IFS(G765="southwest",1,G765="northwest",2,G765="southeast",3,G765="northeast",4)</f>
        <v>1</v>
      </c>
      <c r="N765" t="str" cm="1">
        <f t="array" ref="N765">_xlfn.IFS(AND(E766&gt;=0,E766&lt;=2),"Normal Family Size",E766&gt;=3,"Large Family Size")</f>
        <v>Normal Family Size</v>
      </c>
      <c r="P765" t="str" cm="1">
        <f t="array" ref="P765">_xlfn.IFS(AND(E765=0,C765="female"),"Small Family Size Female",AND(E765=0,C765="male"),"Small Family Size Male",AND(E765&gt;=1,E765&lt;=2),"Normal Family Size",E765&gt;=3,"Large Family Size")</f>
        <v>Normal Family Size</v>
      </c>
      <c r="Q765" cm="1">
        <f t="array" ref="Q765">_xlfn.IFS(P765="Small Family Size Female",1,P765="Small Family Size Male",2,P765="Normal Family Size",3,P765="Large Family Size",4)</f>
        <v>3</v>
      </c>
      <c r="R765" t="str" cm="1">
        <f t="array" ref="R765">_xlfn.IFS(AND(E765=0,F765="yes"),"Small Family Size smoker",AND(E765=0,F765="no"),"Small Family Size non-smoker",AND(E765&gt;=1,E765&lt;=2),"Normal Family Size",E765&gt;=3,"Large Family Size")</f>
        <v>Normal Family Size</v>
      </c>
      <c r="S765" cm="1">
        <f t="array" ref="S765">_xlfn.IFS(R765="Small Family Size smoker",1,R765="Small Family Size non-smoker",2,R765="Normal Family Size",3,R765="Large Family Size",4)</f>
        <v>3</v>
      </c>
      <c r="T765" s="1" t="str">
        <f t="shared" si="22"/>
        <v>Below Average</v>
      </c>
      <c r="U765" s="2">
        <f t="shared" si="23"/>
        <v>0</v>
      </c>
      <c r="V765" t="str" cm="1">
        <f t="array" ref="V765">_xlfn.IFS(AND(K765="Small Family Size",U765=1),"SFS_AA",AND(K765="Small Family Size",U765=0),"SFS_BA",AND(K765="Normal Family Size",OR(U765=1,U765=0)),"NFS",AND(K765="Large Family Size",OR(U765=1,U765=0)),"LFS")</f>
        <v>NFS</v>
      </c>
      <c r="W765" cm="1">
        <f t="array" ref="W765">_xlfn.IFS(V765="SFS_BA",1,V765="SFS_AA",2,V765="NFS",3,V765="LFS",4)</f>
        <v>3</v>
      </c>
      <c r="Y765" s="1"/>
    </row>
    <row r="766" spans="1:25" x14ac:dyDescent="0.45">
      <c r="A766">
        <v>296</v>
      </c>
      <c r="B766">
        <v>45</v>
      </c>
      <c r="C766" t="s">
        <v>17</v>
      </c>
      <c r="D766">
        <v>36.299999999999997</v>
      </c>
      <c r="E766">
        <v>2</v>
      </c>
      <c r="F766" t="s">
        <v>24</v>
      </c>
      <c r="G766" t="s">
        <v>21</v>
      </c>
      <c r="H766">
        <v>8527.5300000000007</v>
      </c>
      <c r="I766" t="str" cm="1">
        <f t="array" ref="I766">_xlfn.IFS(D766&lt;18.5,"Underweight",AND(D766&gt;=18.5,D766&lt;=24.9),"Normal weight",AND(D766&gt;=25,D766&lt;=29.9),"Overweight",D766&gt;=30,"Obese")</f>
        <v>Obese</v>
      </c>
      <c r="J766" cm="1">
        <f t="array" ref="J766">_xlfn.IFS(I766="Underweight",1,I766="Normal weight",2,I766="Overweight",3,I766="Obese",4)</f>
        <v>4</v>
      </c>
      <c r="K766" t="str" cm="1">
        <f t="array" ref="K766">_xlfn.IFS(E766=0,"Small Family Size",AND(E766&gt;=1,E766&lt;=2),"Normal Family Size",E766&gt;=3,"Large Family Size")</f>
        <v>Normal Family Size</v>
      </c>
      <c r="L766" cm="1">
        <f t="array" ref="L766">_xlfn.IFS(K766="Small Family Size",1,K766="Normal Family Size",2,K766="Large Family Size",3)</f>
        <v>2</v>
      </c>
      <c r="M766" cm="1">
        <f t="array" ref="M766">_xlfn.IFS(G766="southwest",1,G766="northwest",2,G766="southeast",3,G766="northeast",4)</f>
        <v>3</v>
      </c>
      <c r="N766" t="str" cm="1">
        <f t="array" ref="N766">_xlfn.IFS(AND(E767&gt;=0,E767&lt;=2),"Normal Family Size",E767&gt;=3,"Large Family Size")</f>
        <v>Normal Family Size</v>
      </c>
      <c r="P766" t="str" cm="1">
        <f t="array" ref="P766">_xlfn.IFS(AND(E766=0,C766="female"),"Small Family Size Female",AND(E766=0,C766="male"),"Small Family Size Male",AND(E766&gt;=1,E766&lt;=2),"Normal Family Size",E766&gt;=3,"Large Family Size")</f>
        <v>Normal Family Size</v>
      </c>
      <c r="Q766" cm="1">
        <f t="array" ref="Q766">_xlfn.IFS(P766="Small Family Size Female",1,P766="Small Family Size Male",2,P766="Normal Family Size",3,P766="Large Family Size",4)</f>
        <v>3</v>
      </c>
      <c r="R766" t="str" cm="1">
        <f t="array" ref="R766">_xlfn.IFS(AND(E766=0,F766="yes"),"Small Family Size smoker",AND(E766=0,F766="no"),"Small Family Size non-smoker",AND(E766&gt;=1,E766&lt;=2),"Normal Family Size",E766&gt;=3,"Large Family Size")</f>
        <v>Normal Family Size</v>
      </c>
      <c r="S766" cm="1">
        <f t="array" ref="S766">_xlfn.IFS(R766="Small Family Size smoker",1,R766="Small Family Size non-smoker",2,R766="Normal Family Size",3,R766="Large Family Size",4)</f>
        <v>3</v>
      </c>
      <c r="T766" s="1" t="str">
        <f t="shared" si="22"/>
        <v>Above Average</v>
      </c>
      <c r="U766" s="2">
        <f t="shared" si="23"/>
        <v>1</v>
      </c>
      <c r="V766" t="str" cm="1">
        <f t="array" ref="V766">_xlfn.IFS(AND(K766="Small Family Size",U766=1),"SFS_AA",AND(K766="Small Family Size",U766=0),"SFS_BA",AND(K766="Normal Family Size",OR(U766=1,U766=0)),"NFS",AND(K766="Large Family Size",OR(U766=1,U766=0)),"LFS")</f>
        <v>NFS</v>
      </c>
      <c r="W766" cm="1">
        <f t="array" ref="W766">_xlfn.IFS(V766="SFS_BA",1,V766="SFS_AA",2,V766="NFS",3,V766="LFS",4)</f>
        <v>3</v>
      </c>
      <c r="Y766" s="1"/>
    </row>
    <row r="767" spans="1:25" x14ac:dyDescent="0.45">
      <c r="A767">
        <v>294</v>
      </c>
      <c r="B767">
        <v>53</v>
      </c>
      <c r="C767" t="s">
        <v>17</v>
      </c>
      <c r="D767">
        <v>39.6</v>
      </c>
      <c r="E767">
        <v>1</v>
      </c>
      <c r="F767" t="s">
        <v>24</v>
      </c>
      <c r="G767" t="s">
        <v>21</v>
      </c>
      <c r="H767">
        <v>10579.71</v>
      </c>
      <c r="I767" t="str" cm="1">
        <f t="array" ref="I767">_xlfn.IFS(D767&lt;18.5,"Underweight",AND(D767&gt;=18.5,D767&lt;=24.9),"Normal weight",AND(D767&gt;=25,D767&lt;=29.9),"Overweight",D767&gt;=30,"Obese")</f>
        <v>Obese</v>
      </c>
      <c r="J767" cm="1">
        <f t="array" ref="J767">_xlfn.IFS(I767="Underweight",1,I767="Normal weight",2,I767="Overweight",3,I767="Obese",4)</f>
        <v>4</v>
      </c>
      <c r="K767" t="str" cm="1">
        <f t="array" ref="K767">_xlfn.IFS(E767=0,"Small Family Size",AND(E767&gt;=1,E767&lt;=2),"Normal Family Size",E767&gt;=3,"Large Family Size")</f>
        <v>Normal Family Size</v>
      </c>
      <c r="L767" cm="1">
        <f t="array" ref="L767">_xlfn.IFS(K767="Small Family Size",1,K767="Normal Family Size",2,K767="Large Family Size",3)</f>
        <v>2</v>
      </c>
      <c r="M767" cm="1">
        <f t="array" ref="M767">_xlfn.IFS(G767="southwest",1,G767="northwest",2,G767="southeast",3,G767="northeast",4)</f>
        <v>3</v>
      </c>
      <c r="N767" t="str" cm="1">
        <f t="array" ref="N767">_xlfn.IFS(AND(E768&gt;=0,E768&lt;=2),"Normal Family Size",E768&gt;=3,"Large Family Size")</f>
        <v>Normal Family Size</v>
      </c>
      <c r="P767" t="str" cm="1">
        <f t="array" ref="P767">_xlfn.IFS(AND(E767=0,C767="female"),"Small Family Size Female",AND(E767=0,C767="male"),"Small Family Size Male",AND(E767&gt;=1,E767&lt;=2),"Normal Family Size",E767&gt;=3,"Large Family Size")</f>
        <v>Normal Family Size</v>
      </c>
      <c r="Q767" cm="1">
        <f t="array" ref="Q767">_xlfn.IFS(P767="Small Family Size Female",1,P767="Small Family Size Male",2,P767="Normal Family Size",3,P767="Large Family Size",4)</f>
        <v>3</v>
      </c>
      <c r="R767" t="str" cm="1">
        <f t="array" ref="R767">_xlfn.IFS(AND(E767=0,F767="yes"),"Small Family Size smoker",AND(E767=0,F767="no"),"Small Family Size non-smoker",AND(E767&gt;=1,E767&lt;=2),"Normal Family Size",E767&gt;=3,"Large Family Size")</f>
        <v>Normal Family Size</v>
      </c>
      <c r="S767" cm="1">
        <f t="array" ref="S767">_xlfn.IFS(R767="Small Family Size smoker",1,R767="Small Family Size non-smoker",2,R767="Normal Family Size",3,R767="Large Family Size",4)</f>
        <v>3</v>
      </c>
      <c r="T767" s="1" t="str">
        <f t="shared" si="22"/>
        <v>Above Average</v>
      </c>
      <c r="U767" s="2">
        <f t="shared" si="23"/>
        <v>1</v>
      </c>
      <c r="V767" t="str" cm="1">
        <f t="array" ref="V767">_xlfn.IFS(AND(K767="Small Family Size",U767=1),"SFS_AA",AND(K767="Small Family Size",U767=0),"SFS_BA",AND(K767="Normal Family Size",OR(U767=1,U767=0)),"NFS",AND(K767="Large Family Size",OR(U767=1,U767=0)),"LFS")</f>
        <v>NFS</v>
      </c>
      <c r="W767" cm="1">
        <f t="array" ref="W767">_xlfn.IFS(V767="SFS_BA",1,V767="SFS_AA",2,V767="NFS",3,V767="LFS",4)</f>
        <v>3</v>
      </c>
      <c r="Y767" s="1"/>
    </row>
    <row r="768" spans="1:25" x14ac:dyDescent="0.45">
      <c r="A768">
        <v>293</v>
      </c>
      <c r="B768">
        <v>49</v>
      </c>
      <c r="C768" t="s">
        <v>17</v>
      </c>
      <c r="D768">
        <v>42.7</v>
      </c>
      <c r="E768">
        <v>2</v>
      </c>
      <c r="F768" t="s">
        <v>24</v>
      </c>
      <c r="G768" t="s">
        <v>21</v>
      </c>
      <c r="H768">
        <v>9800.89</v>
      </c>
      <c r="I768" t="str" cm="1">
        <f t="array" ref="I768">_xlfn.IFS(D768&lt;18.5,"Underweight",AND(D768&gt;=18.5,D768&lt;=24.9),"Normal weight",AND(D768&gt;=25,D768&lt;=29.9),"Overweight",D768&gt;=30,"Obese")</f>
        <v>Obese</v>
      </c>
      <c r="J768" cm="1">
        <f t="array" ref="J768">_xlfn.IFS(I768="Underweight",1,I768="Normal weight",2,I768="Overweight",3,I768="Obese",4)</f>
        <v>4</v>
      </c>
      <c r="K768" t="str" cm="1">
        <f t="array" ref="K768">_xlfn.IFS(E768=0,"Small Family Size",AND(E768&gt;=1,E768&lt;=2),"Normal Family Size",E768&gt;=3,"Large Family Size")</f>
        <v>Normal Family Size</v>
      </c>
      <c r="L768" cm="1">
        <f t="array" ref="L768">_xlfn.IFS(K768="Small Family Size",1,K768="Normal Family Size",2,K768="Large Family Size",3)</f>
        <v>2</v>
      </c>
      <c r="M768" cm="1">
        <f t="array" ref="M768">_xlfn.IFS(G768="southwest",1,G768="northwest",2,G768="southeast",3,G768="northeast",4)</f>
        <v>3</v>
      </c>
      <c r="N768" t="str" cm="1">
        <f t="array" ref="N768">_xlfn.IFS(AND(E769&gt;=0,E769&lt;=2),"Normal Family Size",E769&gt;=3,"Large Family Size")</f>
        <v>Normal Family Size</v>
      </c>
      <c r="P768" t="str" cm="1">
        <f t="array" ref="P768">_xlfn.IFS(AND(E768=0,C768="female"),"Small Family Size Female",AND(E768=0,C768="male"),"Small Family Size Male",AND(E768&gt;=1,E768&lt;=2),"Normal Family Size",E768&gt;=3,"Large Family Size")</f>
        <v>Normal Family Size</v>
      </c>
      <c r="Q768" cm="1">
        <f t="array" ref="Q768">_xlfn.IFS(P768="Small Family Size Female",1,P768="Small Family Size Male",2,P768="Normal Family Size",3,P768="Large Family Size",4)</f>
        <v>3</v>
      </c>
      <c r="R768" t="str" cm="1">
        <f t="array" ref="R768">_xlfn.IFS(AND(E768=0,F768="yes"),"Small Family Size smoker",AND(E768=0,F768="no"),"Small Family Size non-smoker",AND(E768&gt;=1,E768&lt;=2),"Normal Family Size",E768&gt;=3,"Large Family Size")</f>
        <v>Normal Family Size</v>
      </c>
      <c r="S768" cm="1">
        <f t="array" ref="S768">_xlfn.IFS(R768="Small Family Size smoker",1,R768="Small Family Size non-smoker",2,R768="Normal Family Size",3,R768="Large Family Size",4)</f>
        <v>3</v>
      </c>
      <c r="T768" s="1" t="str">
        <f t="shared" si="22"/>
        <v>Above Average</v>
      </c>
      <c r="U768" s="2">
        <f t="shared" si="23"/>
        <v>1</v>
      </c>
      <c r="V768" t="str" cm="1">
        <f t="array" ref="V768">_xlfn.IFS(AND(K768="Small Family Size",U768=1),"SFS_AA",AND(K768="Small Family Size",U768=0),"SFS_BA",AND(K768="Normal Family Size",OR(U768=1,U768=0)),"NFS",AND(K768="Large Family Size",OR(U768=1,U768=0)),"LFS")</f>
        <v>NFS</v>
      </c>
      <c r="W768" cm="1">
        <f t="array" ref="W768">_xlfn.IFS(V768="SFS_BA",1,V768="SFS_AA",2,V768="NFS",3,V768="LFS",4)</f>
        <v>3</v>
      </c>
      <c r="Y768" s="1"/>
    </row>
    <row r="769" spans="1:25" x14ac:dyDescent="0.45">
      <c r="A769">
        <v>289</v>
      </c>
      <c r="B769">
        <v>19</v>
      </c>
      <c r="C769" t="s">
        <v>17</v>
      </c>
      <c r="D769">
        <v>24.5</v>
      </c>
      <c r="E769">
        <v>1</v>
      </c>
      <c r="F769" t="s">
        <v>24</v>
      </c>
      <c r="G769" t="s">
        <v>20</v>
      </c>
      <c r="H769">
        <v>2709.11</v>
      </c>
      <c r="I769" t="str" cm="1">
        <f t="array" ref="I769">_xlfn.IFS(D769&lt;18.5,"Underweight",AND(D769&gt;=18.5,D769&lt;=24.9),"Normal weight",AND(D769&gt;=25,D769&lt;=29.9),"Overweight",D769&gt;=30,"Obese")</f>
        <v>Normal weight</v>
      </c>
      <c r="J769" cm="1">
        <f t="array" ref="J769">_xlfn.IFS(I769="Underweight",1,I769="Normal weight",2,I769="Overweight",3,I769="Obese",4)</f>
        <v>2</v>
      </c>
      <c r="K769" t="str" cm="1">
        <f t="array" ref="K769">_xlfn.IFS(E769=0,"Small Family Size",AND(E769&gt;=1,E769&lt;=2),"Normal Family Size",E769&gt;=3,"Large Family Size")</f>
        <v>Normal Family Size</v>
      </c>
      <c r="L769" cm="1">
        <f t="array" ref="L769">_xlfn.IFS(K769="Small Family Size",1,K769="Normal Family Size",2,K769="Large Family Size",3)</f>
        <v>2</v>
      </c>
      <c r="M769" cm="1">
        <f t="array" ref="M769">_xlfn.IFS(G769="southwest",1,G769="northwest",2,G769="southeast",3,G769="northeast",4)</f>
        <v>2</v>
      </c>
      <c r="N769" t="str" cm="1">
        <f t="array" ref="N769">_xlfn.IFS(AND(E770&gt;=0,E770&lt;=2),"Normal Family Size",E770&gt;=3,"Large Family Size")</f>
        <v>Normal Family Size</v>
      </c>
      <c r="P769" t="str" cm="1">
        <f t="array" ref="P769">_xlfn.IFS(AND(E769=0,C769="female"),"Small Family Size Female",AND(E769=0,C769="male"),"Small Family Size Male",AND(E769&gt;=1,E769&lt;=2),"Normal Family Size",E769&gt;=3,"Large Family Size")</f>
        <v>Normal Family Size</v>
      </c>
      <c r="Q769" cm="1">
        <f t="array" ref="Q769">_xlfn.IFS(P769="Small Family Size Female",1,P769="Small Family Size Male",2,P769="Normal Family Size",3,P769="Large Family Size",4)</f>
        <v>3</v>
      </c>
      <c r="R769" t="str" cm="1">
        <f t="array" ref="R769">_xlfn.IFS(AND(E769=0,F769="yes"),"Small Family Size smoker",AND(E769=0,F769="no"),"Small Family Size non-smoker",AND(E769&gt;=1,E769&lt;=2),"Normal Family Size",E769&gt;=3,"Large Family Size")</f>
        <v>Normal Family Size</v>
      </c>
      <c r="S769" cm="1">
        <f t="array" ref="S769">_xlfn.IFS(R769="Small Family Size smoker",1,R769="Small Family Size non-smoker",2,R769="Normal Family Size",3,R769="Large Family Size",4)</f>
        <v>3</v>
      </c>
      <c r="T769" s="1" t="str">
        <f t="shared" si="22"/>
        <v>Below Average</v>
      </c>
      <c r="U769" s="2">
        <f t="shared" si="23"/>
        <v>0</v>
      </c>
      <c r="V769" t="str" cm="1">
        <f t="array" ref="V769">_xlfn.IFS(AND(K769="Small Family Size",U769=1),"SFS_AA",AND(K769="Small Family Size",U769=0),"SFS_BA",AND(K769="Normal Family Size",OR(U769=1,U769=0)),"NFS",AND(K769="Large Family Size",OR(U769=1,U769=0)),"LFS")</f>
        <v>NFS</v>
      </c>
      <c r="W769" cm="1">
        <f t="array" ref="W769">_xlfn.IFS(V769="SFS_BA",1,V769="SFS_AA",2,V769="NFS",3,V769="LFS",4)</f>
        <v>3</v>
      </c>
      <c r="Y769" s="1"/>
    </row>
    <row r="770" spans="1:25" x14ac:dyDescent="0.45">
      <c r="A770">
        <v>286</v>
      </c>
      <c r="B770">
        <v>49</v>
      </c>
      <c r="C770" t="s">
        <v>17</v>
      </c>
      <c r="D770">
        <v>21.3</v>
      </c>
      <c r="E770">
        <v>1</v>
      </c>
      <c r="F770" t="s">
        <v>24</v>
      </c>
      <c r="G770" t="s">
        <v>19</v>
      </c>
      <c r="H770">
        <v>9182.17</v>
      </c>
      <c r="I770" t="str" cm="1">
        <f t="array" ref="I770">_xlfn.IFS(D770&lt;18.5,"Underweight",AND(D770&gt;=18.5,D770&lt;=24.9),"Normal weight",AND(D770&gt;=25,D770&lt;=29.9),"Overweight",D770&gt;=30,"Obese")</f>
        <v>Normal weight</v>
      </c>
      <c r="J770" cm="1">
        <f t="array" ref="J770">_xlfn.IFS(I770="Underweight",1,I770="Normal weight",2,I770="Overweight",3,I770="Obese",4)</f>
        <v>2</v>
      </c>
      <c r="K770" t="str" cm="1">
        <f t="array" ref="K770">_xlfn.IFS(E770=0,"Small Family Size",AND(E770&gt;=1,E770&lt;=2),"Normal Family Size",E770&gt;=3,"Large Family Size")</f>
        <v>Normal Family Size</v>
      </c>
      <c r="L770" cm="1">
        <f t="array" ref="L770">_xlfn.IFS(K770="Small Family Size",1,K770="Normal Family Size",2,K770="Large Family Size",3)</f>
        <v>2</v>
      </c>
      <c r="M770" cm="1">
        <f t="array" ref="M770">_xlfn.IFS(G770="southwest",1,G770="northwest",2,G770="southeast",3,G770="northeast",4)</f>
        <v>1</v>
      </c>
      <c r="N770" t="str" cm="1">
        <f t="array" ref="N770">_xlfn.IFS(AND(E771&gt;=0,E771&lt;=2),"Normal Family Size",E771&gt;=3,"Large Family Size")</f>
        <v>Normal Family Size</v>
      </c>
      <c r="P770" t="str" cm="1">
        <f t="array" ref="P770">_xlfn.IFS(AND(E770=0,C770="female"),"Small Family Size Female",AND(E770=0,C770="male"),"Small Family Size Male",AND(E770&gt;=1,E770&lt;=2),"Normal Family Size",E770&gt;=3,"Large Family Size")</f>
        <v>Normal Family Size</v>
      </c>
      <c r="Q770" cm="1">
        <f t="array" ref="Q770">_xlfn.IFS(P770="Small Family Size Female",1,P770="Small Family Size Male",2,P770="Normal Family Size",3,P770="Large Family Size",4)</f>
        <v>3</v>
      </c>
      <c r="R770" t="str" cm="1">
        <f t="array" ref="R770">_xlfn.IFS(AND(E770=0,F770="yes"),"Small Family Size smoker",AND(E770=0,F770="no"),"Small Family Size non-smoker",AND(E770&gt;=1,E770&lt;=2),"Normal Family Size",E770&gt;=3,"Large Family Size")</f>
        <v>Normal Family Size</v>
      </c>
      <c r="S770" cm="1">
        <f t="array" ref="S770">_xlfn.IFS(R770="Small Family Size smoker",1,R770="Small Family Size non-smoker",2,R770="Normal Family Size",3,R770="Large Family Size",4)</f>
        <v>3</v>
      </c>
      <c r="T770" s="1" t="str">
        <f t="shared" ref="T770:T833" si="24">IF(H770&gt;$H$1036,"Above Average","Below Average")</f>
        <v>Above Average</v>
      </c>
      <c r="U770" s="2">
        <f t="shared" ref="U770:U833" si="25">IF(T770="Above Average",1,0)</f>
        <v>1</v>
      </c>
      <c r="V770" t="str" cm="1">
        <f t="array" ref="V770">_xlfn.IFS(AND(K770="Small Family Size",U770=1),"SFS_AA",AND(K770="Small Family Size",U770=0),"SFS_BA",AND(K770="Normal Family Size",OR(U770=1,U770=0)),"NFS",AND(K770="Large Family Size",OR(U770=1,U770=0)),"LFS")</f>
        <v>NFS</v>
      </c>
      <c r="W770" cm="1">
        <f t="array" ref="W770">_xlfn.IFS(V770="SFS_BA",1,V770="SFS_AA",2,V770="NFS",3,V770="LFS",4)</f>
        <v>3</v>
      </c>
      <c r="Y770" s="1"/>
    </row>
    <row r="771" spans="1:25" x14ac:dyDescent="0.45">
      <c r="A771">
        <v>280</v>
      </c>
      <c r="B771">
        <v>38</v>
      </c>
      <c r="C771" t="s">
        <v>17</v>
      </c>
      <c r="D771">
        <v>34.799999999999997</v>
      </c>
      <c r="E771">
        <v>2</v>
      </c>
      <c r="F771" t="s">
        <v>24</v>
      </c>
      <c r="G771" t="s">
        <v>19</v>
      </c>
      <c r="H771">
        <v>6571.54</v>
      </c>
      <c r="I771" t="str" cm="1">
        <f t="array" ref="I771">_xlfn.IFS(D771&lt;18.5,"Underweight",AND(D771&gt;=18.5,D771&lt;=24.9),"Normal weight",AND(D771&gt;=25,D771&lt;=29.9),"Overweight",D771&gt;=30,"Obese")</f>
        <v>Obese</v>
      </c>
      <c r="J771" cm="1">
        <f t="array" ref="J771">_xlfn.IFS(I771="Underweight",1,I771="Normal weight",2,I771="Overweight",3,I771="Obese",4)</f>
        <v>4</v>
      </c>
      <c r="K771" t="str" cm="1">
        <f t="array" ref="K771">_xlfn.IFS(E771=0,"Small Family Size",AND(E771&gt;=1,E771&lt;=2),"Normal Family Size",E771&gt;=3,"Large Family Size")</f>
        <v>Normal Family Size</v>
      </c>
      <c r="L771" cm="1">
        <f t="array" ref="L771">_xlfn.IFS(K771="Small Family Size",1,K771="Normal Family Size",2,K771="Large Family Size",3)</f>
        <v>2</v>
      </c>
      <c r="M771" cm="1">
        <f t="array" ref="M771">_xlfn.IFS(G771="southwest",1,G771="northwest",2,G771="southeast",3,G771="northeast",4)</f>
        <v>1</v>
      </c>
      <c r="N771" t="str" cm="1">
        <f t="array" ref="N771">_xlfn.IFS(AND(E772&gt;=0,E772&lt;=2),"Normal Family Size",E772&gt;=3,"Large Family Size")</f>
        <v>Normal Family Size</v>
      </c>
      <c r="P771" t="str" cm="1">
        <f t="array" ref="P771">_xlfn.IFS(AND(E771=0,C771="female"),"Small Family Size Female",AND(E771=0,C771="male"),"Small Family Size Male",AND(E771&gt;=1,E771&lt;=2),"Normal Family Size",E771&gt;=3,"Large Family Size")</f>
        <v>Normal Family Size</v>
      </c>
      <c r="Q771" cm="1">
        <f t="array" ref="Q771">_xlfn.IFS(P771="Small Family Size Female",1,P771="Small Family Size Male",2,P771="Normal Family Size",3,P771="Large Family Size",4)</f>
        <v>3</v>
      </c>
      <c r="R771" t="str" cm="1">
        <f t="array" ref="R771">_xlfn.IFS(AND(E771=0,F771="yes"),"Small Family Size smoker",AND(E771=0,F771="no"),"Small Family Size non-smoker",AND(E771&gt;=1,E771&lt;=2),"Normal Family Size",E771&gt;=3,"Large Family Size")</f>
        <v>Normal Family Size</v>
      </c>
      <c r="S771" cm="1">
        <f t="array" ref="S771">_xlfn.IFS(R771="Small Family Size smoker",1,R771="Small Family Size non-smoker",2,R771="Normal Family Size",3,R771="Large Family Size",4)</f>
        <v>3</v>
      </c>
      <c r="T771" s="1" t="str">
        <f t="shared" si="24"/>
        <v>Below Average</v>
      </c>
      <c r="U771" s="2">
        <f t="shared" si="25"/>
        <v>0</v>
      </c>
      <c r="V771" t="str" cm="1">
        <f t="array" ref="V771">_xlfn.IFS(AND(K771="Small Family Size",U771=1),"SFS_AA",AND(K771="Small Family Size",U771=0),"SFS_BA",AND(K771="Normal Family Size",OR(U771=1,U771=0)),"NFS",AND(K771="Large Family Size",OR(U771=1,U771=0)),"LFS")</f>
        <v>NFS</v>
      </c>
      <c r="W771" cm="1">
        <f t="array" ref="W771">_xlfn.IFS(V771="SFS_BA",1,V771="SFS_AA",2,V771="NFS",3,V771="LFS",4)</f>
        <v>3</v>
      </c>
      <c r="Y771" s="1"/>
    </row>
    <row r="772" spans="1:25" x14ac:dyDescent="0.45">
      <c r="A772">
        <v>279</v>
      </c>
      <c r="B772">
        <v>47</v>
      </c>
      <c r="C772" t="s">
        <v>17</v>
      </c>
      <c r="D772">
        <v>29.4</v>
      </c>
      <c r="E772">
        <v>1</v>
      </c>
      <c r="F772" t="s">
        <v>24</v>
      </c>
      <c r="G772" t="s">
        <v>21</v>
      </c>
      <c r="H772">
        <v>8547.69</v>
      </c>
      <c r="I772" t="str" cm="1">
        <f t="array" ref="I772">_xlfn.IFS(D772&lt;18.5,"Underweight",AND(D772&gt;=18.5,D772&lt;=24.9),"Normal weight",AND(D772&gt;=25,D772&lt;=29.9),"Overweight",D772&gt;=30,"Obese")</f>
        <v>Overweight</v>
      </c>
      <c r="J772" cm="1">
        <f t="array" ref="J772">_xlfn.IFS(I772="Underweight",1,I772="Normal weight",2,I772="Overweight",3,I772="Obese",4)</f>
        <v>3</v>
      </c>
      <c r="K772" t="str" cm="1">
        <f t="array" ref="K772">_xlfn.IFS(E772=0,"Small Family Size",AND(E772&gt;=1,E772&lt;=2),"Normal Family Size",E772&gt;=3,"Large Family Size")</f>
        <v>Normal Family Size</v>
      </c>
      <c r="L772" cm="1">
        <f t="array" ref="L772">_xlfn.IFS(K772="Small Family Size",1,K772="Normal Family Size",2,K772="Large Family Size",3)</f>
        <v>2</v>
      </c>
      <c r="M772" cm="1">
        <f t="array" ref="M772">_xlfn.IFS(G772="southwest",1,G772="northwest",2,G772="southeast",3,G772="northeast",4)</f>
        <v>3</v>
      </c>
      <c r="N772" t="str" cm="1">
        <f t="array" ref="N772">_xlfn.IFS(AND(E773&gt;=0,E773&lt;=2),"Normal Family Size",E773&gt;=3,"Large Family Size")</f>
        <v>Normal Family Size</v>
      </c>
      <c r="P772" t="str" cm="1">
        <f t="array" ref="P772">_xlfn.IFS(AND(E772=0,C772="female"),"Small Family Size Female",AND(E772=0,C772="male"),"Small Family Size Male",AND(E772&gt;=1,E772&lt;=2),"Normal Family Size",E772&gt;=3,"Large Family Size")</f>
        <v>Normal Family Size</v>
      </c>
      <c r="Q772" cm="1">
        <f t="array" ref="Q772">_xlfn.IFS(P772="Small Family Size Female",1,P772="Small Family Size Male",2,P772="Normal Family Size",3,P772="Large Family Size",4)</f>
        <v>3</v>
      </c>
      <c r="R772" t="str" cm="1">
        <f t="array" ref="R772">_xlfn.IFS(AND(E772=0,F772="yes"),"Small Family Size smoker",AND(E772=0,F772="no"),"Small Family Size non-smoker",AND(E772&gt;=1,E772&lt;=2),"Normal Family Size",E772&gt;=3,"Large Family Size")</f>
        <v>Normal Family Size</v>
      </c>
      <c r="S772" cm="1">
        <f t="array" ref="S772">_xlfn.IFS(R772="Small Family Size smoker",1,R772="Small Family Size non-smoker",2,R772="Normal Family Size",3,R772="Large Family Size",4)</f>
        <v>3</v>
      </c>
      <c r="T772" s="1" t="str">
        <f t="shared" si="24"/>
        <v>Above Average</v>
      </c>
      <c r="U772" s="2">
        <f t="shared" si="25"/>
        <v>1</v>
      </c>
      <c r="V772" t="str" cm="1">
        <f t="array" ref="V772">_xlfn.IFS(AND(K772="Small Family Size",U772=1),"SFS_AA",AND(K772="Small Family Size",U772=0),"SFS_BA",AND(K772="Normal Family Size",OR(U772=1,U772=0)),"NFS",AND(K772="Large Family Size",OR(U772=1,U772=0)),"LFS")</f>
        <v>NFS</v>
      </c>
      <c r="W772" cm="1">
        <f t="array" ref="W772">_xlfn.IFS(V772="SFS_BA",1,V772="SFS_AA",2,V772="NFS",3,V772="LFS",4)</f>
        <v>3</v>
      </c>
      <c r="Y772" s="1"/>
    </row>
    <row r="773" spans="1:25" x14ac:dyDescent="0.45">
      <c r="A773">
        <v>273</v>
      </c>
      <c r="B773">
        <v>34</v>
      </c>
      <c r="C773" t="s">
        <v>17</v>
      </c>
      <c r="D773">
        <v>33.299999999999997</v>
      </c>
      <c r="E773">
        <v>1</v>
      </c>
      <c r="F773" t="s">
        <v>24</v>
      </c>
      <c r="G773" t="s">
        <v>22</v>
      </c>
      <c r="H773">
        <v>5594.85</v>
      </c>
      <c r="I773" t="str" cm="1">
        <f t="array" ref="I773">_xlfn.IFS(D773&lt;18.5,"Underweight",AND(D773&gt;=18.5,D773&lt;=24.9),"Normal weight",AND(D773&gt;=25,D773&lt;=29.9),"Overweight",D773&gt;=30,"Obese")</f>
        <v>Obese</v>
      </c>
      <c r="J773" cm="1">
        <f t="array" ref="J773">_xlfn.IFS(I773="Underweight",1,I773="Normal weight",2,I773="Overweight",3,I773="Obese",4)</f>
        <v>4</v>
      </c>
      <c r="K773" t="str" cm="1">
        <f t="array" ref="K773">_xlfn.IFS(E773=0,"Small Family Size",AND(E773&gt;=1,E773&lt;=2),"Normal Family Size",E773&gt;=3,"Large Family Size")</f>
        <v>Normal Family Size</v>
      </c>
      <c r="L773" cm="1">
        <f t="array" ref="L773">_xlfn.IFS(K773="Small Family Size",1,K773="Normal Family Size",2,K773="Large Family Size",3)</f>
        <v>2</v>
      </c>
      <c r="M773" cm="1">
        <f t="array" ref="M773">_xlfn.IFS(G773="southwest",1,G773="northwest",2,G773="southeast",3,G773="northeast",4)</f>
        <v>4</v>
      </c>
      <c r="N773" t="str" cm="1">
        <f t="array" ref="N773">_xlfn.IFS(AND(E774&gt;=0,E774&lt;=2),"Normal Family Size",E774&gt;=3,"Large Family Size")</f>
        <v>Normal Family Size</v>
      </c>
      <c r="P773" t="str" cm="1">
        <f t="array" ref="P773">_xlfn.IFS(AND(E773=0,C773="female"),"Small Family Size Female",AND(E773=0,C773="male"),"Small Family Size Male",AND(E773&gt;=1,E773&lt;=2),"Normal Family Size",E773&gt;=3,"Large Family Size")</f>
        <v>Normal Family Size</v>
      </c>
      <c r="Q773" cm="1">
        <f t="array" ref="Q773">_xlfn.IFS(P773="Small Family Size Female",1,P773="Small Family Size Male",2,P773="Normal Family Size",3,P773="Large Family Size",4)</f>
        <v>3</v>
      </c>
      <c r="R773" t="str" cm="1">
        <f t="array" ref="R773">_xlfn.IFS(AND(E773=0,F773="yes"),"Small Family Size smoker",AND(E773=0,F773="no"),"Small Family Size non-smoker",AND(E773&gt;=1,E773&lt;=2),"Normal Family Size",E773&gt;=3,"Large Family Size")</f>
        <v>Normal Family Size</v>
      </c>
      <c r="S773" cm="1">
        <f t="array" ref="S773">_xlfn.IFS(R773="Small Family Size smoker",1,R773="Small Family Size non-smoker",2,R773="Normal Family Size",3,R773="Large Family Size",4)</f>
        <v>3</v>
      </c>
      <c r="T773" s="1" t="str">
        <f t="shared" si="24"/>
        <v>Below Average</v>
      </c>
      <c r="U773" s="2">
        <f t="shared" si="25"/>
        <v>0</v>
      </c>
      <c r="V773" t="str" cm="1">
        <f t="array" ref="V773">_xlfn.IFS(AND(K773="Small Family Size",U773=1),"SFS_AA",AND(K773="Small Family Size",U773=0),"SFS_BA",AND(K773="Normal Family Size",OR(U773=1,U773=0)),"NFS",AND(K773="Large Family Size",OR(U773=1,U773=0)),"LFS")</f>
        <v>NFS</v>
      </c>
      <c r="W773" cm="1">
        <f t="array" ref="W773">_xlfn.IFS(V773="SFS_BA",1,V773="SFS_AA",2,V773="NFS",3,V773="LFS",4)</f>
        <v>3</v>
      </c>
      <c r="Y773" s="1"/>
    </row>
    <row r="774" spans="1:25" x14ac:dyDescent="0.45">
      <c r="A774">
        <v>272</v>
      </c>
      <c r="B774">
        <v>42</v>
      </c>
      <c r="C774" t="s">
        <v>17</v>
      </c>
      <c r="D774">
        <v>29.5</v>
      </c>
      <c r="E774">
        <v>2</v>
      </c>
      <c r="F774" t="s">
        <v>24</v>
      </c>
      <c r="G774" t="s">
        <v>21</v>
      </c>
      <c r="H774">
        <v>7640.31</v>
      </c>
      <c r="I774" t="str" cm="1">
        <f t="array" ref="I774">_xlfn.IFS(D774&lt;18.5,"Underweight",AND(D774&gt;=18.5,D774&lt;=24.9),"Normal weight",AND(D774&gt;=25,D774&lt;=29.9),"Overweight",D774&gt;=30,"Obese")</f>
        <v>Overweight</v>
      </c>
      <c r="J774" cm="1">
        <f t="array" ref="J774">_xlfn.IFS(I774="Underweight",1,I774="Normal weight",2,I774="Overweight",3,I774="Obese",4)</f>
        <v>3</v>
      </c>
      <c r="K774" t="str" cm="1">
        <f t="array" ref="K774">_xlfn.IFS(E774=0,"Small Family Size",AND(E774&gt;=1,E774&lt;=2),"Normal Family Size",E774&gt;=3,"Large Family Size")</f>
        <v>Normal Family Size</v>
      </c>
      <c r="L774" cm="1">
        <f t="array" ref="L774">_xlfn.IFS(K774="Small Family Size",1,K774="Normal Family Size",2,K774="Large Family Size",3)</f>
        <v>2</v>
      </c>
      <c r="M774" cm="1">
        <f t="array" ref="M774">_xlfn.IFS(G774="southwest",1,G774="northwest",2,G774="southeast",3,G774="northeast",4)</f>
        <v>3</v>
      </c>
      <c r="N774" t="str" cm="1">
        <f t="array" ref="N774">_xlfn.IFS(AND(E775&gt;=0,E775&lt;=2),"Normal Family Size",E775&gt;=3,"Large Family Size")</f>
        <v>Normal Family Size</v>
      </c>
      <c r="P774" t="str" cm="1">
        <f t="array" ref="P774">_xlfn.IFS(AND(E774=0,C774="female"),"Small Family Size Female",AND(E774=0,C774="male"),"Small Family Size Male",AND(E774&gt;=1,E774&lt;=2),"Normal Family Size",E774&gt;=3,"Large Family Size")</f>
        <v>Normal Family Size</v>
      </c>
      <c r="Q774" cm="1">
        <f t="array" ref="Q774">_xlfn.IFS(P774="Small Family Size Female",1,P774="Small Family Size Male",2,P774="Normal Family Size",3,P774="Large Family Size",4)</f>
        <v>3</v>
      </c>
      <c r="R774" t="str" cm="1">
        <f t="array" ref="R774">_xlfn.IFS(AND(E774=0,F774="yes"),"Small Family Size smoker",AND(E774=0,F774="no"),"Small Family Size non-smoker",AND(E774&gt;=1,E774&lt;=2),"Normal Family Size",E774&gt;=3,"Large Family Size")</f>
        <v>Normal Family Size</v>
      </c>
      <c r="S774" cm="1">
        <f t="array" ref="S774">_xlfn.IFS(R774="Small Family Size smoker",1,R774="Small Family Size non-smoker",2,R774="Normal Family Size",3,R774="Large Family Size",4)</f>
        <v>3</v>
      </c>
      <c r="T774" s="1" t="str">
        <f t="shared" si="24"/>
        <v>Above Average</v>
      </c>
      <c r="U774" s="2">
        <f t="shared" si="25"/>
        <v>1</v>
      </c>
      <c r="V774" t="str" cm="1">
        <f t="array" ref="V774">_xlfn.IFS(AND(K774="Small Family Size",U774=1),"SFS_AA",AND(K774="Small Family Size",U774=0),"SFS_BA",AND(K774="Normal Family Size",OR(U774=1,U774=0)),"NFS",AND(K774="Large Family Size",OR(U774=1,U774=0)),"LFS")</f>
        <v>NFS</v>
      </c>
      <c r="W774" cm="1">
        <f t="array" ref="W774">_xlfn.IFS(V774="SFS_BA",1,V774="SFS_AA",2,V774="NFS",3,V774="LFS",4)</f>
        <v>3</v>
      </c>
      <c r="Y774" s="1"/>
    </row>
    <row r="775" spans="1:25" x14ac:dyDescent="0.45">
      <c r="A775">
        <v>271</v>
      </c>
      <c r="B775">
        <v>46</v>
      </c>
      <c r="C775" t="s">
        <v>17</v>
      </c>
      <c r="D775">
        <v>33.700000000000003</v>
      </c>
      <c r="E775">
        <v>1</v>
      </c>
      <c r="F775" t="s">
        <v>24</v>
      </c>
      <c r="G775" t="s">
        <v>22</v>
      </c>
      <c r="H775">
        <v>8823.99</v>
      </c>
      <c r="I775" t="str" cm="1">
        <f t="array" ref="I775">_xlfn.IFS(D775&lt;18.5,"Underweight",AND(D775&gt;=18.5,D775&lt;=24.9),"Normal weight",AND(D775&gt;=25,D775&lt;=29.9),"Overweight",D775&gt;=30,"Obese")</f>
        <v>Obese</v>
      </c>
      <c r="J775" cm="1">
        <f t="array" ref="J775">_xlfn.IFS(I775="Underweight",1,I775="Normal weight",2,I775="Overweight",3,I775="Obese",4)</f>
        <v>4</v>
      </c>
      <c r="K775" t="str" cm="1">
        <f t="array" ref="K775">_xlfn.IFS(E775=0,"Small Family Size",AND(E775&gt;=1,E775&lt;=2),"Normal Family Size",E775&gt;=3,"Large Family Size")</f>
        <v>Normal Family Size</v>
      </c>
      <c r="L775" cm="1">
        <f t="array" ref="L775">_xlfn.IFS(K775="Small Family Size",1,K775="Normal Family Size",2,K775="Large Family Size",3)</f>
        <v>2</v>
      </c>
      <c r="M775" cm="1">
        <f t="array" ref="M775">_xlfn.IFS(G775="southwest",1,G775="northwest",2,G775="southeast",3,G775="northeast",4)</f>
        <v>4</v>
      </c>
      <c r="N775" t="str" cm="1">
        <f t="array" ref="N775">_xlfn.IFS(AND(E776&gt;=0,E776&lt;=2),"Normal Family Size",E776&gt;=3,"Large Family Size")</f>
        <v>Normal Family Size</v>
      </c>
      <c r="P775" t="str" cm="1">
        <f t="array" ref="P775">_xlfn.IFS(AND(E775=0,C775="female"),"Small Family Size Female",AND(E775=0,C775="male"),"Small Family Size Male",AND(E775&gt;=1,E775&lt;=2),"Normal Family Size",E775&gt;=3,"Large Family Size")</f>
        <v>Normal Family Size</v>
      </c>
      <c r="Q775" cm="1">
        <f t="array" ref="Q775">_xlfn.IFS(P775="Small Family Size Female",1,P775="Small Family Size Male",2,P775="Normal Family Size",3,P775="Large Family Size",4)</f>
        <v>3</v>
      </c>
      <c r="R775" t="str" cm="1">
        <f t="array" ref="R775">_xlfn.IFS(AND(E775=0,F775="yes"),"Small Family Size smoker",AND(E775=0,F775="no"),"Small Family Size non-smoker",AND(E775&gt;=1,E775&lt;=2),"Normal Family Size",E775&gt;=3,"Large Family Size")</f>
        <v>Normal Family Size</v>
      </c>
      <c r="S775" cm="1">
        <f t="array" ref="S775">_xlfn.IFS(R775="Small Family Size smoker",1,R775="Small Family Size non-smoker",2,R775="Normal Family Size",3,R775="Large Family Size",4)</f>
        <v>3</v>
      </c>
      <c r="T775" s="1" t="str">
        <f t="shared" si="24"/>
        <v>Above Average</v>
      </c>
      <c r="U775" s="2">
        <f t="shared" si="25"/>
        <v>1</v>
      </c>
      <c r="V775" t="str" cm="1">
        <f t="array" ref="V775">_xlfn.IFS(AND(K775="Small Family Size",U775=1),"SFS_AA",AND(K775="Small Family Size",U775=0),"SFS_BA",AND(K775="Normal Family Size",OR(U775=1,U775=0)),"NFS",AND(K775="Large Family Size",OR(U775=1,U775=0)),"LFS")</f>
        <v>NFS</v>
      </c>
      <c r="W775" cm="1">
        <f t="array" ref="W775">_xlfn.IFS(V775="SFS_BA",1,V775="SFS_AA",2,V775="NFS",3,V775="LFS",4)</f>
        <v>3</v>
      </c>
      <c r="Y775" s="1"/>
    </row>
    <row r="776" spans="1:25" x14ac:dyDescent="0.45">
      <c r="A776">
        <v>269</v>
      </c>
      <c r="B776">
        <v>38</v>
      </c>
      <c r="C776" t="s">
        <v>17</v>
      </c>
      <c r="D776">
        <v>30.7</v>
      </c>
      <c r="E776">
        <v>1</v>
      </c>
      <c r="F776" t="s">
        <v>24</v>
      </c>
      <c r="G776" t="s">
        <v>21</v>
      </c>
      <c r="H776">
        <v>5976.83</v>
      </c>
      <c r="I776" t="str" cm="1">
        <f t="array" ref="I776">_xlfn.IFS(D776&lt;18.5,"Underweight",AND(D776&gt;=18.5,D776&lt;=24.9),"Normal weight",AND(D776&gt;=25,D776&lt;=29.9),"Overweight",D776&gt;=30,"Obese")</f>
        <v>Obese</v>
      </c>
      <c r="J776" cm="1">
        <f t="array" ref="J776">_xlfn.IFS(I776="Underweight",1,I776="Normal weight",2,I776="Overweight",3,I776="Obese",4)</f>
        <v>4</v>
      </c>
      <c r="K776" t="str" cm="1">
        <f t="array" ref="K776">_xlfn.IFS(E776=0,"Small Family Size",AND(E776&gt;=1,E776&lt;=2),"Normal Family Size",E776&gt;=3,"Large Family Size")</f>
        <v>Normal Family Size</v>
      </c>
      <c r="L776" cm="1">
        <f t="array" ref="L776">_xlfn.IFS(K776="Small Family Size",1,K776="Normal Family Size",2,K776="Large Family Size",3)</f>
        <v>2</v>
      </c>
      <c r="M776" cm="1">
        <f t="array" ref="M776">_xlfn.IFS(G776="southwest",1,G776="northwest",2,G776="southeast",3,G776="northeast",4)</f>
        <v>3</v>
      </c>
      <c r="N776" t="str" cm="1">
        <f t="array" ref="N776">_xlfn.IFS(AND(E777&gt;=0,E777&lt;=2),"Normal Family Size",E777&gt;=3,"Large Family Size")</f>
        <v>Normal Family Size</v>
      </c>
      <c r="P776" t="str" cm="1">
        <f t="array" ref="P776">_xlfn.IFS(AND(E776=0,C776="female"),"Small Family Size Female",AND(E776=0,C776="male"),"Small Family Size Male",AND(E776&gt;=1,E776&lt;=2),"Normal Family Size",E776&gt;=3,"Large Family Size")</f>
        <v>Normal Family Size</v>
      </c>
      <c r="Q776" cm="1">
        <f t="array" ref="Q776">_xlfn.IFS(P776="Small Family Size Female",1,P776="Small Family Size Male",2,P776="Normal Family Size",3,P776="Large Family Size",4)</f>
        <v>3</v>
      </c>
      <c r="R776" t="str" cm="1">
        <f t="array" ref="R776">_xlfn.IFS(AND(E776=0,F776="yes"),"Small Family Size smoker",AND(E776=0,F776="no"),"Small Family Size non-smoker",AND(E776&gt;=1,E776&lt;=2),"Normal Family Size",E776&gt;=3,"Large Family Size")</f>
        <v>Normal Family Size</v>
      </c>
      <c r="S776" cm="1">
        <f t="array" ref="S776">_xlfn.IFS(R776="Small Family Size smoker",1,R776="Small Family Size non-smoker",2,R776="Normal Family Size",3,R776="Large Family Size",4)</f>
        <v>3</v>
      </c>
      <c r="T776" s="1" t="str">
        <f t="shared" si="24"/>
        <v>Below Average</v>
      </c>
      <c r="U776" s="2">
        <f t="shared" si="25"/>
        <v>0</v>
      </c>
      <c r="V776" t="str" cm="1">
        <f t="array" ref="V776">_xlfn.IFS(AND(K776="Small Family Size",U776=1),"SFS_AA",AND(K776="Small Family Size",U776=0),"SFS_BA",AND(K776="Normal Family Size",OR(U776=1,U776=0)),"NFS",AND(K776="Large Family Size",OR(U776=1,U776=0)),"LFS")</f>
        <v>NFS</v>
      </c>
      <c r="W776" cm="1">
        <f t="array" ref="W776">_xlfn.IFS(V776="SFS_BA",1,V776="SFS_AA",2,V776="NFS",3,V776="LFS",4)</f>
        <v>3</v>
      </c>
      <c r="Y776" s="1"/>
    </row>
    <row r="777" spans="1:25" x14ac:dyDescent="0.45">
      <c r="A777">
        <v>267</v>
      </c>
      <c r="B777">
        <v>33</v>
      </c>
      <c r="C777" t="s">
        <v>17</v>
      </c>
      <c r="D777">
        <v>28.3</v>
      </c>
      <c r="E777">
        <v>1</v>
      </c>
      <c r="F777" t="s">
        <v>24</v>
      </c>
      <c r="G777" t="s">
        <v>21</v>
      </c>
      <c r="H777">
        <v>4779.6000000000004</v>
      </c>
      <c r="I777" t="str" cm="1">
        <f t="array" ref="I777">_xlfn.IFS(D777&lt;18.5,"Underweight",AND(D777&gt;=18.5,D777&lt;=24.9),"Normal weight",AND(D777&gt;=25,D777&lt;=29.9),"Overweight",D777&gt;=30,"Obese")</f>
        <v>Overweight</v>
      </c>
      <c r="J777" cm="1">
        <f t="array" ref="J777">_xlfn.IFS(I777="Underweight",1,I777="Normal weight",2,I777="Overweight",3,I777="Obese",4)</f>
        <v>3</v>
      </c>
      <c r="K777" t="str" cm="1">
        <f t="array" ref="K777">_xlfn.IFS(E777=0,"Small Family Size",AND(E777&gt;=1,E777&lt;=2),"Normal Family Size",E777&gt;=3,"Large Family Size")</f>
        <v>Normal Family Size</v>
      </c>
      <c r="L777" cm="1">
        <f t="array" ref="L777">_xlfn.IFS(K777="Small Family Size",1,K777="Normal Family Size",2,K777="Large Family Size",3)</f>
        <v>2</v>
      </c>
      <c r="M777" cm="1">
        <f t="array" ref="M777">_xlfn.IFS(G777="southwest",1,G777="northwest",2,G777="southeast",3,G777="northeast",4)</f>
        <v>3</v>
      </c>
      <c r="N777" t="str" cm="1">
        <f t="array" ref="N777">_xlfn.IFS(AND(E778&gt;=0,E778&lt;=2),"Normal Family Size",E778&gt;=3,"Large Family Size")</f>
        <v>Normal Family Size</v>
      </c>
      <c r="P777" t="str" cm="1">
        <f t="array" ref="P777">_xlfn.IFS(AND(E777=0,C777="female"),"Small Family Size Female",AND(E777=0,C777="male"),"Small Family Size Male",AND(E777&gt;=1,E777&lt;=2),"Normal Family Size",E777&gt;=3,"Large Family Size")</f>
        <v>Normal Family Size</v>
      </c>
      <c r="Q777" cm="1">
        <f t="array" ref="Q777">_xlfn.IFS(P777="Small Family Size Female",1,P777="Small Family Size Male",2,P777="Normal Family Size",3,P777="Large Family Size",4)</f>
        <v>3</v>
      </c>
      <c r="R777" t="str" cm="1">
        <f t="array" ref="R777">_xlfn.IFS(AND(E777=0,F777="yes"),"Small Family Size smoker",AND(E777=0,F777="no"),"Small Family Size non-smoker",AND(E777&gt;=1,E777&lt;=2),"Normal Family Size",E777&gt;=3,"Large Family Size")</f>
        <v>Normal Family Size</v>
      </c>
      <c r="S777" cm="1">
        <f t="array" ref="S777">_xlfn.IFS(R777="Small Family Size smoker",1,R777="Small Family Size non-smoker",2,R777="Normal Family Size",3,R777="Large Family Size",4)</f>
        <v>3</v>
      </c>
      <c r="T777" s="1" t="str">
        <f t="shared" si="24"/>
        <v>Below Average</v>
      </c>
      <c r="U777" s="2">
        <f t="shared" si="25"/>
        <v>0</v>
      </c>
      <c r="V777" t="str" cm="1">
        <f t="array" ref="V777">_xlfn.IFS(AND(K777="Small Family Size",U777=1),"SFS_AA",AND(K777="Small Family Size",U777=0),"SFS_BA",AND(K777="Normal Family Size",OR(U777=1,U777=0)),"NFS",AND(K777="Large Family Size",OR(U777=1,U777=0)),"LFS")</f>
        <v>NFS</v>
      </c>
      <c r="W777" cm="1">
        <f t="array" ref="W777">_xlfn.IFS(V777="SFS_BA",1,V777="SFS_AA",2,V777="NFS",3,V777="LFS",4)</f>
        <v>3</v>
      </c>
      <c r="Y777" s="1"/>
    </row>
    <row r="778" spans="1:25" x14ac:dyDescent="0.45">
      <c r="A778">
        <v>266</v>
      </c>
      <c r="B778">
        <v>32</v>
      </c>
      <c r="C778" t="s">
        <v>17</v>
      </c>
      <c r="D778">
        <v>23.7</v>
      </c>
      <c r="E778">
        <v>1</v>
      </c>
      <c r="F778" t="s">
        <v>24</v>
      </c>
      <c r="G778" t="s">
        <v>21</v>
      </c>
      <c r="H778">
        <v>17626.240000000002</v>
      </c>
      <c r="I778" t="str" cm="1">
        <f t="array" ref="I778">_xlfn.IFS(D778&lt;18.5,"Underweight",AND(D778&gt;=18.5,D778&lt;=24.9),"Normal weight",AND(D778&gt;=25,D778&lt;=29.9),"Overweight",D778&gt;=30,"Obese")</f>
        <v>Normal weight</v>
      </c>
      <c r="J778" cm="1">
        <f t="array" ref="J778">_xlfn.IFS(I778="Underweight",1,I778="Normal weight",2,I778="Overweight",3,I778="Obese",4)</f>
        <v>2</v>
      </c>
      <c r="K778" t="str" cm="1">
        <f t="array" ref="K778">_xlfn.IFS(E778=0,"Small Family Size",AND(E778&gt;=1,E778&lt;=2),"Normal Family Size",E778&gt;=3,"Large Family Size")</f>
        <v>Normal Family Size</v>
      </c>
      <c r="L778" cm="1">
        <f t="array" ref="L778">_xlfn.IFS(K778="Small Family Size",1,K778="Normal Family Size",2,K778="Large Family Size",3)</f>
        <v>2</v>
      </c>
      <c r="M778" cm="1">
        <f t="array" ref="M778">_xlfn.IFS(G778="southwest",1,G778="northwest",2,G778="southeast",3,G778="northeast",4)</f>
        <v>3</v>
      </c>
      <c r="N778" t="str" cm="1">
        <f t="array" ref="N778">_xlfn.IFS(AND(E779&gt;=0,E779&lt;=2),"Normal Family Size",E779&gt;=3,"Large Family Size")</f>
        <v>Normal Family Size</v>
      </c>
      <c r="P778" t="str" cm="1">
        <f t="array" ref="P778">_xlfn.IFS(AND(E778=0,C778="female"),"Small Family Size Female",AND(E778=0,C778="male"),"Small Family Size Male",AND(E778&gt;=1,E778&lt;=2),"Normal Family Size",E778&gt;=3,"Large Family Size")</f>
        <v>Normal Family Size</v>
      </c>
      <c r="Q778" cm="1">
        <f t="array" ref="Q778">_xlfn.IFS(P778="Small Family Size Female",1,P778="Small Family Size Male",2,P778="Normal Family Size",3,P778="Large Family Size",4)</f>
        <v>3</v>
      </c>
      <c r="R778" t="str" cm="1">
        <f t="array" ref="R778">_xlfn.IFS(AND(E778=0,F778="yes"),"Small Family Size smoker",AND(E778=0,F778="no"),"Small Family Size non-smoker",AND(E778&gt;=1,E778&lt;=2),"Normal Family Size",E778&gt;=3,"Large Family Size")</f>
        <v>Normal Family Size</v>
      </c>
      <c r="S778" cm="1">
        <f t="array" ref="S778">_xlfn.IFS(R778="Small Family Size smoker",1,R778="Small Family Size non-smoker",2,R778="Normal Family Size",3,R778="Large Family Size",4)</f>
        <v>3</v>
      </c>
      <c r="T778" s="1" t="str">
        <f t="shared" si="24"/>
        <v>Above Average</v>
      </c>
      <c r="U778" s="2">
        <f t="shared" si="25"/>
        <v>1</v>
      </c>
      <c r="V778" t="str" cm="1">
        <f t="array" ref="V778">_xlfn.IFS(AND(K778="Small Family Size",U778=1),"SFS_AA",AND(K778="Small Family Size",U778=0),"SFS_BA",AND(K778="Normal Family Size",OR(U778=1,U778=0)),"NFS",AND(K778="Large Family Size",OR(U778=1,U778=0)),"LFS")</f>
        <v>NFS</v>
      </c>
      <c r="W778" cm="1">
        <f t="array" ref="W778">_xlfn.IFS(V778="SFS_BA",1,V778="SFS_AA",2,V778="NFS",3,V778="LFS",4)</f>
        <v>3</v>
      </c>
      <c r="Y778" s="1"/>
    </row>
    <row r="779" spans="1:25" x14ac:dyDescent="0.45">
      <c r="A779">
        <v>263</v>
      </c>
      <c r="B779">
        <v>57</v>
      </c>
      <c r="C779" t="s">
        <v>17</v>
      </c>
      <c r="D779">
        <v>34.299999999999997</v>
      </c>
      <c r="E779">
        <v>2</v>
      </c>
      <c r="F779" t="s">
        <v>24</v>
      </c>
      <c r="G779" t="s">
        <v>22</v>
      </c>
      <c r="H779">
        <v>13224.06</v>
      </c>
      <c r="I779" t="str" cm="1">
        <f t="array" ref="I779">_xlfn.IFS(D779&lt;18.5,"Underweight",AND(D779&gt;=18.5,D779&lt;=24.9),"Normal weight",AND(D779&gt;=25,D779&lt;=29.9),"Overweight",D779&gt;=30,"Obese")</f>
        <v>Obese</v>
      </c>
      <c r="J779" cm="1">
        <f t="array" ref="J779">_xlfn.IFS(I779="Underweight",1,I779="Normal weight",2,I779="Overweight",3,I779="Obese",4)</f>
        <v>4</v>
      </c>
      <c r="K779" t="str" cm="1">
        <f t="array" ref="K779">_xlfn.IFS(E779=0,"Small Family Size",AND(E779&gt;=1,E779&lt;=2),"Normal Family Size",E779&gt;=3,"Large Family Size")</f>
        <v>Normal Family Size</v>
      </c>
      <c r="L779" cm="1">
        <f t="array" ref="L779">_xlfn.IFS(K779="Small Family Size",1,K779="Normal Family Size",2,K779="Large Family Size",3)</f>
        <v>2</v>
      </c>
      <c r="M779" cm="1">
        <f t="array" ref="M779">_xlfn.IFS(G779="southwest",1,G779="northwest",2,G779="southeast",3,G779="northeast",4)</f>
        <v>4</v>
      </c>
      <c r="N779" t="str" cm="1">
        <f t="array" ref="N779">_xlfn.IFS(AND(E780&gt;=0,E780&lt;=2),"Normal Family Size",E780&gt;=3,"Large Family Size")</f>
        <v>Normal Family Size</v>
      </c>
      <c r="P779" t="str" cm="1">
        <f t="array" ref="P779">_xlfn.IFS(AND(E779=0,C779="female"),"Small Family Size Female",AND(E779=0,C779="male"),"Small Family Size Male",AND(E779&gt;=1,E779&lt;=2),"Normal Family Size",E779&gt;=3,"Large Family Size")</f>
        <v>Normal Family Size</v>
      </c>
      <c r="Q779" cm="1">
        <f t="array" ref="Q779">_xlfn.IFS(P779="Small Family Size Female",1,P779="Small Family Size Male",2,P779="Normal Family Size",3,P779="Large Family Size",4)</f>
        <v>3</v>
      </c>
      <c r="R779" t="str" cm="1">
        <f t="array" ref="R779">_xlfn.IFS(AND(E779=0,F779="yes"),"Small Family Size smoker",AND(E779=0,F779="no"),"Small Family Size non-smoker",AND(E779&gt;=1,E779&lt;=2),"Normal Family Size",E779&gt;=3,"Large Family Size")</f>
        <v>Normal Family Size</v>
      </c>
      <c r="S779" cm="1">
        <f t="array" ref="S779">_xlfn.IFS(R779="Small Family Size smoker",1,R779="Small Family Size non-smoker",2,R779="Normal Family Size",3,R779="Large Family Size",4)</f>
        <v>3</v>
      </c>
      <c r="T779" s="1" t="str">
        <f t="shared" si="24"/>
        <v>Above Average</v>
      </c>
      <c r="U779" s="2">
        <f t="shared" si="25"/>
        <v>1</v>
      </c>
      <c r="V779" t="str" cm="1">
        <f t="array" ref="V779">_xlfn.IFS(AND(K779="Small Family Size",U779=1),"SFS_AA",AND(K779="Small Family Size",U779=0),"SFS_BA",AND(K779="Normal Family Size",OR(U779=1,U779=0)),"NFS",AND(K779="Large Family Size",OR(U779=1,U779=0)),"LFS")</f>
        <v>NFS</v>
      </c>
      <c r="W779" cm="1">
        <f t="array" ref="W779">_xlfn.IFS(V779="SFS_BA",1,V779="SFS_AA",2,V779="NFS",3,V779="LFS",4)</f>
        <v>3</v>
      </c>
      <c r="Y779" s="1"/>
    </row>
    <row r="780" spans="1:25" x14ac:dyDescent="0.45">
      <c r="A780">
        <v>262</v>
      </c>
      <c r="B780">
        <v>30</v>
      </c>
      <c r="C780" t="s">
        <v>17</v>
      </c>
      <c r="D780">
        <v>43.1</v>
      </c>
      <c r="E780">
        <v>2</v>
      </c>
      <c r="F780" t="s">
        <v>24</v>
      </c>
      <c r="G780" t="s">
        <v>21</v>
      </c>
      <c r="H780">
        <v>4753.6400000000003</v>
      </c>
      <c r="I780" t="str" cm="1">
        <f t="array" ref="I780">_xlfn.IFS(D780&lt;18.5,"Underweight",AND(D780&gt;=18.5,D780&lt;=24.9),"Normal weight",AND(D780&gt;=25,D780&lt;=29.9),"Overweight",D780&gt;=30,"Obese")</f>
        <v>Obese</v>
      </c>
      <c r="J780" cm="1">
        <f t="array" ref="J780">_xlfn.IFS(I780="Underweight",1,I780="Normal weight",2,I780="Overweight",3,I780="Obese",4)</f>
        <v>4</v>
      </c>
      <c r="K780" t="str" cm="1">
        <f t="array" ref="K780">_xlfn.IFS(E780=0,"Small Family Size",AND(E780&gt;=1,E780&lt;=2),"Normal Family Size",E780&gt;=3,"Large Family Size")</f>
        <v>Normal Family Size</v>
      </c>
      <c r="L780" cm="1">
        <f t="array" ref="L780">_xlfn.IFS(K780="Small Family Size",1,K780="Normal Family Size",2,K780="Large Family Size",3)</f>
        <v>2</v>
      </c>
      <c r="M780" cm="1">
        <f t="array" ref="M780">_xlfn.IFS(G780="southwest",1,G780="northwest",2,G780="southeast",3,G780="northeast",4)</f>
        <v>3</v>
      </c>
      <c r="N780" t="str" cm="1">
        <f t="array" ref="N780">_xlfn.IFS(AND(E781&gt;=0,E781&lt;=2),"Normal Family Size",E781&gt;=3,"Large Family Size")</f>
        <v>Normal Family Size</v>
      </c>
      <c r="P780" t="str" cm="1">
        <f t="array" ref="P780">_xlfn.IFS(AND(E780=0,C780="female"),"Small Family Size Female",AND(E780=0,C780="male"),"Small Family Size Male",AND(E780&gt;=1,E780&lt;=2),"Normal Family Size",E780&gt;=3,"Large Family Size")</f>
        <v>Normal Family Size</v>
      </c>
      <c r="Q780" cm="1">
        <f t="array" ref="Q780">_xlfn.IFS(P780="Small Family Size Female",1,P780="Small Family Size Male",2,P780="Normal Family Size",3,P780="Large Family Size",4)</f>
        <v>3</v>
      </c>
      <c r="R780" t="str" cm="1">
        <f t="array" ref="R780">_xlfn.IFS(AND(E780=0,F780="yes"),"Small Family Size smoker",AND(E780=0,F780="no"),"Small Family Size non-smoker",AND(E780&gt;=1,E780&lt;=2),"Normal Family Size",E780&gt;=3,"Large Family Size")</f>
        <v>Normal Family Size</v>
      </c>
      <c r="S780" cm="1">
        <f t="array" ref="S780">_xlfn.IFS(R780="Small Family Size smoker",1,R780="Small Family Size non-smoker",2,R780="Normal Family Size",3,R780="Large Family Size",4)</f>
        <v>3</v>
      </c>
      <c r="T780" s="1" t="str">
        <f t="shared" si="24"/>
        <v>Below Average</v>
      </c>
      <c r="U780" s="2">
        <f t="shared" si="25"/>
        <v>0</v>
      </c>
      <c r="V780" t="str" cm="1">
        <f t="array" ref="V780">_xlfn.IFS(AND(K780="Small Family Size",U780=1),"SFS_AA",AND(K780="Small Family Size",U780=0),"SFS_BA",AND(K780="Normal Family Size",OR(U780=1,U780=0)),"NFS",AND(K780="Large Family Size",OR(U780=1,U780=0)),"LFS")</f>
        <v>NFS</v>
      </c>
      <c r="W780" cm="1">
        <f t="array" ref="W780">_xlfn.IFS(V780="SFS_BA",1,V780="SFS_AA",2,V780="NFS",3,V780="LFS",4)</f>
        <v>3</v>
      </c>
      <c r="Y780" s="1"/>
    </row>
    <row r="781" spans="1:25" x14ac:dyDescent="0.45">
      <c r="A781">
        <v>261</v>
      </c>
      <c r="B781">
        <v>18</v>
      </c>
      <c r="C781" t="s">
        <v>17</v>
      </c>
      <c r="D781">
        <v>37.299999999999997</v>
      </c>
      <c r="E781">
        <v>1</v>
      </c>
      <c r="F781" t="s">
        <v>24</v>
      </c>
      <c r="G781" t="s">
        <v>21</v>
      </c>
      <c r="H781">
        <v>2219.4499999999998</v>
      </c>
      <c r="I781" t="str" cm="1">
        <f t="array" ref="I781">_xlfn.IFS(D781&lt;18.5,"Underweight",AND(D781&gt;=18.5,D781&lt;=24.9),"Normal weight",AND(D781&gt;=25,D781&lt;=29.9),"Overweight",D781&gt;=30,"Obese")</f>
        <v>Obese</v>
      </c>
      <c r="J781" cm="1">
        <f t="array" ref="J781">_xlfn.IFS(I781="Underweight",1,I781="Normal weight",2,I781="Overweight",3,I781="Obese",4)</f>
        <v>4</v>
      </c>
      <c r="K781" t="str" cm="1">
        <f t="array" ref="K781">_xlfn.IFS(E781=0,"Small Family Size",AND(E781&gt;=1,E781&lt;=2),"Normal Family Size",E781&gt;=3,"Large Family Size")</f>
        <v>Normal Family Size</v>
      </c>
      <c r="L781" cm="1">
        <f t="array" ref="L781">_xlfn.IFS(K781="Small Family Size",1,K781="Normal Family Size",2,K781="Large Family Size",3)</f>
        <v>2</v>
      </c>
      <c r="M781" cm="1">
        <f t="array" ref="M781">_xlfn.IFS(G781="southwest",1,G781="northwest",2,G781="southeast",3,G781="northeast",4)</f>
        <v>3</v>
      </c>
      <c r="N781" t="str" cm="1">
        <f t="array" ref="N781">_xlfn.IFS(AND(E782&gt;=0,E782&lt;=2),"Normal Family Size",E782&gt;=3,"Large Family Size")</f>
        <v>Normal Family Size</v>
      </c>
      <c r="P781" t="str" cm="1">
        <f t="array" ref="P781">_xlfn.IFS(AND(E781=0,C781="female"),"Small Family Size Female",AND(E781=0,C781="male"),"Small Family Size Male",AND(E781&gt;=1,E781&lt;=2),"Normal Family Size",E781&gt;=3,"Large Family Size")</f>
        <v>Normal Family Size</v>
      </c>
      <c r="Q781" cm="1">
        <f t="array" ref="Q781">_xlfn.IFS(P781="Small Family Size Female",1,P781="Small Family Size Male",2,P781="Normal Family Size",3,P781="Large Family Size",4)</f>
        <v>3</v>
      </c>
      <c r="R781" t="str" cm="1">
        <f t="array" ref="R781">_xlfn.IFS(AND(E781=0,F781="yes"),"Small Family Size smoker",AND(E781=0,F781="no"),"Small Family Size non-smoker",AND(E781&gt;=1,E781&lt;=2),"Normal Family Size",E781&gt;=3,"Large Family Size")</f>
        <v>Normal Family Size</v>
      </c>
      <c r="S781" cm="1">
        <f t="array" ref="S781">_xlfn.IFS(R781="Small Family Size smoker",1,R781="Small Family Size non-smoker",2,R781="Normal Family Size",3,R781="Large Family Size",4)</f>
        <v>3</v>
      </c>
      <c r="T781" s="1" t="str">
        <f t="shared" si="24"/>
        <v>Below Average</v>
      </c>
      <c r="U781" s="2">
        <f t="shared" si="25"/>
        <v>0</v>
      </c>
      <c r="V781" t="str" cm="1">
        <f t="array" ref="V781">_xlfn.IFS(AND(K781="Small Family Size",U781=1),"SFS_AA",AND(K781="Small Family Size",U781=0),"SFS_BA",AND(K781="Normal Family Size",OR(U781=1,U781=0)),"NFS",AND(K781="Large Family Size",OR(U781=1,U781=0)),"LFS")</f>
        <v>NFS</v>
      </c>
      <c r="W781" cm="1">
        <f t="array" ref="W781">_xlfn.IFS(V781="SFS_BA",1,V781="SFS_AA",2,V781="NFS",3,V781="LFS",4)</f>
        <v>3</v>
      </c>
      <c r="Y781" s="1"/>
    </row>
    <row r="782" spans="1:25" x14ac:dyDescent="0.45">
      <c r="A782">
        <v>258</v>
      </c>
      <c r="B782">
        <v>38</v>
      </c>
      <c r="C782" t="s">
        <v>17</v>
      </c>
      <c r="D782">
        <v>40.6</v>
      </c>
      <c r="E782">
        <v>1</v>
      </c>
      <c r="F782" t="s">
        <v>24</v>
      </c>
      <c r="G782" t="s">
        <v>20</v>
      </c>
      <c r="H782">
        <v>6373.56</v>
      </c>
      <c r="I782" t="str" cm="1">
        <f t="array" ref="I782">_xlfn.IFS(D782&lt;18.5,"Underweight",AND(D782&gt;=18.5,D782&lt;=24.9),"Normal weight",AND(D782&gt;=25,D782&lt;=29.9),"Overweight",D782&gt;=30,"Obese")</f>
        <v>Obese</v>
      </c>
      <c r="J782" cm="1">
        <f t="array" ref="J782">_xlfn.IFS(I782="Underweight",1,I782="Normal weight",2,I782="Overweight",3,I782="Obese",4)</f>
        <v>4</v>
      </c>
      <c r="K782" t="str" cm="1">
        <f t="array" ref="K782">_xlfn.IFS(E782=0,"Small Family Size",AND(E782&gt;=1,E782&lt;=2),"Normal Family Size",E782&gt;=3,"Large Family Size")</f>
        <v>Normal Family Size</v>
      </c>
      <c r="L782" cm="1">
        <f t="array" ref="L782">_xlfn.IFS(K782="Small Family Size",1,K782="Normal Family Size",2,K782="Large Family Size",3)</f>
        <v>2</v>
      </c>
      <c r="M782" cm="1">
        <f t="array" ref="M782">_xlfn.IFS(G782="southwest",1,G782="northwest",2,G782="southeast",3,G782="northeast",4)</f>
        <v>2</v>
      </c>
      <c r="N782" t="str" cm="1">
        <f t="array" ref="N782">_xlfn.IFS(AND(E783&gt;=0,E783&lt;=2),"Normal Family Size",E783&gt;=3,"Large Family Size")</f>
        <v>Normal Family Size</v>
      </c>
      <c r="P782" t="str" cm="1">
        <f t="array" ref="P782">_xlfn.IFS(AND(E782=0,C782="female"),"Small Family Size Female",AND(E782=0,C782="male"),"Small Family Size Male",AND(E782&gt;=1,E782&lt;=2),"Normal Family Size",E782&gt;=3,"Large Family Size")</f>
        <v>Normal Family Size</v>
      </c>
      <c r="Q782" cm="1">
        <f t="array" ref="Q782">_xlfn.IFS(P782="Small Family Size Female",1,P782="Small Family Size Male",2,P782="Normal Family Size",3,P782="Large Family Size",4)</f>
        <v>3</v>
      </c>
      <c r="R782" t="str" cm="1">
        <f t="array" ref="R782">_xlfn.IFS(AND(E782=0,F782="yes"),"Small Family Size smoker",AND(E782=0,F782="no"),"Small Family Size non-smoker",AND(E782&gt;=1,E782&lt;=2),"Normal Family Size",E782&gt;=3,"Large Family Size")</f>
        <v>Normal Family Size</v>
      </c>
      <c r="S782" cm="1">
        <f t="array" ref="S782">_xlfn.IFS(R782="Small Family Size smoker",1,R782="Small Family Size non-smoker",2,R782="Normal Family Size",3,R782="Large Family Size",4)</f>
        <v>3</v>
      </c>
      <c r="T782" s="1" t="str">
        <f t="shared" si="24"/>
        <v>Below Average</v>
      </c>
      <c r="U782" s="2">
        <f t="shared" si="25"/>
        <v>0</v>
      </c>
      <c r="V782" t="str" cm="1">
        <f t="array" ref="V782">_xlfn.IFS(AND(K782="Small Family Size",U782=1),"SFS_AA",AND(K782="Small Family Size",U782=0),"SFS_BA",AND(K782="Normal Family Size",OR(U782=1,U782=0)),"NFS",AND(K782="Large Family Size",OR(U782=1,U782=0)),"LFS")</f>
        <v>NFS</v>
      </c>
      <c r="W782" cm="1">
        <f t="array" ref="W782">_xlfn.IFS(V782="SFS_BA",1,V782="SFS_AA",2,V782="NFS",3,V782="LFS",4)</f>
        <v>3</v>
      </c>
      <c r="Y782" s="1"/>
    </row>
    <row r="783" spans="1:25" x14ac:dyDescent="0.45">
      <c r="A783">
        <v>256</v>
      </c>
      <c r="B783">
        <v>18</v>
      </c>
      <c r="C783" t="s">
        <v>17</v>
      </c>
      <c r="D783">
        <v>32.1</v>
      </c>
      <c r="E783">
        <v>2</v>
      </c>
      <c r="F783" t="s">
        <v>24</v>
      </c>
      <c r="G783" t="s">
        <v>21</v>
      </c>
      <c r="H783">
        <v>2801.26</v>
      </c>
      <c r="I783" t="str" cm="1">
        <f t="array" ref="I783">_xlfn.IFS(D783&lt;18.5,"Underweight",AND(D783&gt;=18.5,D783&lt;=24.9),"Normal weight",AND(D783&gt;=25,D783&lt;=29.9),"Overweight",D783&gt;=30,"Obese")</f>
        <v>Obese</v>
      </c>
      <c r="J783" cm="1">
        <f t="array" ref="J783">_xlfn.IFS(I783="Underweight",1,I783="Normal weight",2,I783="Overweight",3,I783="Obese",4)</f>
        <v>4</v>
      </c>
      <c r="K783" t="str" cm="1">
        <f t="array" ref="K783">_xlfn.IFS(E783=0,"Small Family Size",AND(E783&gt;=1,E783&lt;=2),"Normal Family Size",E783&gt;=3,"Large Family Size")</f>
        <v>Normal Family Size</v>
      </c>
      <c r="L783" cm="1">
        <f t="array" ref="L783">_xlfn.IFS(K783="Small Family Size",1,K783="Normal Family Size",2,K783="Large Family Size",3)</f>
        <v>2</v>
      </c>
      <c r="M783" cm="1">
        <f t="array" ref="M783">_xlfn.IFS(G783="southwest",1,G783="northwest",2,G783="southeast",3,G783="northeast",4)</f>
        <v>3</v>
      </c>
      <c r="N783" t="str" cm="1">
        <f t="array" ref="N783">_xlfn.IFS(AND(E784&gt;=0,E784&lt;=2),"Normal Family Size",E784&gt;=3,"Large Family Size")</f>
        <v>Normal Family Size</v>
      </c>
      <c r="P783" t="str" cm="1">
        <f t="array" ref="P783">_xlfn.IFS(AND(E783=0,C783="female"),"Small Family Size Female",AND(E783=0,C783="male"),"Small Family Size Male",AND(E783&gt;=1,E783&lt;=2),"Normal Family Size",E783&gt;=3,"Large Family Size")</f>
        <v>Normal Family Size</v>
      </c>
      <c r="Q783" cm="1">
        <f t="array" ref="Q783">_xlfn.IFS(P783="Small Family Size Female",1,P783="Small Family Size Male",2,P783="Normal Family Size",3,P783="Large Family Size",4)</f>
        <v>3</v>
      </c>
      <c r="R783" t="str" cm="1">
        <f t="array" ref="R783">_xlfn.IFS(AND(E783=0,F783="yes"),"Small Family Size smoker",AND(E783=0,F783="no"),"Small Family Size non-smoker",AND(E783&gt;=1,E783&lt;=2),"Normal Family Size",E783&gt;=3,"Large Family Size")</f>
        <v>Normal Family Size</v>
      </c>
      <c r="S783" cm="1">
        <f t="array" ref="S783">_xlfn.IFS(R783="Small Family Size smoker",1,R783="Small Family Size non-smoker",2,R783="Normal Family Size",3,R783="Large Family Size",4)</f>
        <v>3</v>
      </c>
      <c r="T783" s="1" t="str">
        <f t="shared" si="24"/>
        <v>Below Average</v>
      </c>
      <c r="U783" s="2">
        <f t="shared" si="25"/>
        <v>0</v>
      </c>
      <c r="V783" t="str" cm="1">
        <f t="array" ref="V783">_xlfn.IFS(AND(K783="Small Family Size",U783=1),"SFS_AA",AND(K783="Small Family Size",U783=0),"SFS_BA",AND(K783="Normal Family Size",OR(U783=1,U783=0)),"NFS",AND(K783="Large Family Size",OR(U783=1,U783=0)),"LFS")</f>
        <v>NFS</v>
      </c>
      <c r="W783" cm="1">
        <f t="array" ref="W783">_xlfn.IFS(V783="SFS_BA",1,V783="SFS_AA",2,V783="NFS",3,V783="LFS",4)</f>
        <v>3</v>
      </c>
      <c r="Y783" s="1"/>
    </row>
    <row r="784" spans="1:25" x14ac:dyDescent="0.45">
      <c r="A784">
        <v>254</v>
      </c>
      <c r="B784">
        <v>46</v>
      </c>
      <c r="C784" t="s">
        <v>17</v>
      </c>
      <c r="D784">
        <v>20</v>
      </c>
      <c r="E784">
        <v>2</v>
      </c>
      <c r="F784" t="s">
        <v>24</v>
      </c>
      <c r="G784" t="s">
        <v>20</v>
      </c>
      <c r="H784">
        <v>9193.84</v>
      </c>
      <c r="I784" t="str" cm="1">
        <f t="array" ref="I784">_xlfn.IFS(D784&lt;18.5,"Underweight",AND(D784&gt;=18.5,D784&lt;=24.9),"Normal weight",AND(D784&gt;=25,D784&lt;=29.9),"Overweight",D784&gt;=30,"Obese")</f>
        <v>Normal weight</v>
      </c>
      <c r="J784" cm="1">
        <f t="array" ref="J784">_xlfn.IFS(I784="Underweight",1,I784="Normal weight",2,I784="Overweight",3,I784="Obese",4)</f>
        <v>2</v>
      </c>
      <c r="K784" t="str" cm="1">
        <f t="array" ref="K784">_xlfn.IFS(E784=0,"Small Family Size",AND(E784&gt;=1,E784&lt;=2),"Normal Family Size",E784&gt;=3,"Large Family Size")</f>
        <v>Normal Family Size</v>
      </c>
      <c r="L784" cm="1">
        <f t="array" ref="L784">_xlfn.IFS(K784="Small Family Size",1,K784="Normal Family Size",2,K784="Large Family Size",3)</f>
        <v>2</v>
      </c>
      <c r="M784" cm="1">
        <f t="array" ref="M784">_xlfn.IFS(G784="southwest",1,G784="northwest",2,G784="southeast",3,G784="northeast",4)</f>
        <v>2</v>
      </c>
      <c r="N784" t="str" cm="1">
        <f t="array" ref="N784">_xlfn.IFS(AND(E785&gt;=0,E785&lt;=2),"Normal Family Size",E785&gt;=3,"Large Family Size")</f>
        <v>Normal Family Size</v>
      </c>
      <c r="P784" t="str" cm="1">
        <f t="array" ref="P784">_xlfn.IFS(AND(E784=0,C784="female"),"Small Family Size Female",AND(E784=0,C784="male"),"Small Family Size Male",AND(E784&gt;=1,E784&lt;=2),"Normal Family Size",E784&gt;=3,"Large Family Size")</f>
        <v>Normal Family Size</v>
      </c>
      <c r="Q784" cm="1">
        <f t="array" ref="Q784">_xlfn.IFS(P784="Small Family Size Female",1,P784="Small Family Size Male",2,P784="Normal Family Size",3,P784="Large Family Size",4)</f>
        <v>3</v>
      </c>
      <c r="R784" t="str" cm="1">
        <f t="array" ref="R784">_xlfn.IFS(AND(E784=0,F784="yes"),"Small Family Size smoker",AND(E784=0,F784="no"),"Small Family Size non-smoker",AND(E784&gt;=1,E784&lt;=2),"Normal Family Size",E784&gt;=3,"Large Family Size")</f>
        <v>Normal Family Size</v>
      </c>
      <c r="S784" cm="1">
        <f t="array" ref="S784">_xlfn.IFS(R784="Small Family Size smoker",1,R784="Small Family Size non-smoker",2,R784="Normal Family Size",3,R784="Large Family Size",4)</f>
        <v>3</v>
      </c>
      <c r="T784" s="1" t="str">
        <f t="shared" si="24"/>
        <v>Above Average</v>
      </c>
      <c r="U784" s="2">
        <f t="shared" si="25"/>
        <v>1</v>
      </c>
      <c r="V784" t="str" cm="1">
        <f t="array" ref="V784">_xlfn.IFS(AND(K784="Small Family Size",U784=1),"SFS_AA",AND(K784="Small Family Size",U784=0),"SFS_BA",AND(K784="Normal Family Size",OR(U784=1,U784=0)),"NFS",AND(K784="Large Family Size",OR(U784=1,U784=0)),"LFS")</f>
        <v>NFS</v>
      </c>
      <c r="W784" cm="1">
        <f t="array" ref="W784">_xlfn.IFS(V784="SFS_BA",1,V784="SFS_AA",2,V784="NFS",3,V784="LFS",4)</f>
        <v>3</v>
      </c>
      <c r="Y784" s="1"/>
    </row>
    <row r="785" spans="1:25" x14ac:dyDescent="0.45">
      <c r="A785">
        <v>252</v>
      </c>
      <c r="B785">
        <v>52</v>
      </c>
      <c r="C785" t="s">
        <v>17</v>
      </c>
      <c r="D785">
        <v>31.7</v>
      </c>
      <c r="E785">
        <v>2</v>
      </c>
      <c r="F785" t="s">
        <v>24</v>
      </c>
      <c r="G785" t="s">
        <v>20</v>
      </c>
      <c r="H785">
        <v>11187.66</v>
      </c>
      <c r="I785" t="str" cm="1">
        <f t="array" ref="I785">_xlfn.IFS(D785&lt;18.5,"Underweight",AND(D785&gt;=18.5,D785&lt;=24.9),"Normal weight",AND(D785&gt;=25,D785&lt;=29.9),"Overweight",D785&gt;=30,"Obese")</f>
        <v>Obese</v>
      </c>
      <c r="J785" cm="1">
        <f t="array" ref="J785">_xlfn.IFS(I785="Underweight",1,I785="Normal weight",2,I785="Overweight",3,I785="Obese",4)</f>
        <v>4</v>
      </c>
      <c r="K785" t="str" cm="1">
        <f t="array" ref="K785">_xlfn.IFS(E785=0,"Small Family Size",AND(E785&gt;=1,E785&lt;=2),"Normal Family Size",E785&gt;=3,"Large Family Size")</f>
        <v>Normal Family Size</v>
      </c>
      <c r="L785" cm="1">
        <f t="array" ref="L785">_xlfn.IFS(K785="Small Family Size",1,K785="Normal Family Size",2,K785="Large Family Size",3)</f>
        <v>2</v>
      </c>
      <c r="M785" cm="1">
        <f t="array" ref="M785">_xlfn.IFS(G785="southwest",1,G785="northwest",2,G785="southeast",3,G785="northeast",4)</f>
        <v>2</v>
      </c>
      <c r="N785" t="str" cm="1">
        <f t="array" ref="N785">_xlfn.IFS(AND(E786&gt;=0,E786&lt;=2),"Normal Family Size",E786&gt;=3,"Large Family Size")</f>
        <v>Normal Family Size</v>
      </c>
      <c r="P785" t="str" cm="1">
        <f t="array" ref="P785">_xlfn.IFS(AND(E785=0,C785="female"),"Small Family Size Female",AND(E785=0,C785="male"),"Small Family Size Male",AND(E785&gt;=1,E785&lt;=2),"Normal Family Size",E785&gt;=3,"Large Family Size")</f>
        <v>Normal Family Size</v>
      </c>
      <c r="Q785" cm="1">
        <f t="array" ref="Q785">_xlfn.IFS(P785="Small Family Size Female",1,P785="Small Family Size Male",2,P785="Normal Family Size",3,P785="Large Family Size",4)</f>
        <v>3</v>
      </c>
      <c r="R785" t="str" cm="1">
        <f t="array" ref="R785">_xlfn.IFS(AND(E785=0,F785="yes"),"Small Family Size smoker",AND(E785=0,F785="no"),"Small Family Size non-smoker",AND(E785&gt;=1,E785&lt;=2),"Normal Family Size",E785&gt;=3,"Large Family Size")</f>
        <v>Normal Family Size</v>
      </c>
      <c r="S785" cm="1">
        <f t="array" ref="S785">_xlfn.IFS(R785="Small Family Size smoker",1,R785="Small Family Size non-smoker",2,R785="Normal Family Size",3,R785="Large Family Size",4)</f>
        <v>3</v>
      </c>
      <c r="T785" s="1" t="str">
        <f t="shared" si="24"/>
        <v>Above Average</v>
      </c>
      <c r="U785" s="2">
        <f t="shared" si="25"/>
        <v>1</v>
      </c>
      <c r="V785" t="str" cm="1">
        <f t="array" ref="V785">_xlfn.IFS(AND(K785="Small Family Size",U785=1),"SFS_AA",AND(K785="Small Family Size",U785=0),"SFS_BA",AND(K785="Normal Family Size",OR(U785=1,U785=0)),"NFS",AND(K785="Large Family Size",OR(U785=1,U785=0)),"LFS")</f>
        <v>NFS</v>
      </c>
      <c r="W785" cm="1">
        <f t="array" ref="W785">_xlfn.IFS(V785="SFS_BA",1,V785="SFS_AA",2,V785="NFS",3,V785="LFS",4)</f>
        <v>3</v>
      </c>
      <c r="Y785" s="1"/>
    </row>
    <row r="786" spans="1:25" x14ac:dyDescent="0.45">
      <c r="A786">
        <v>249</v>
      </c>
      <c r="B786">
        <v>54</v>
      </c>
      <c r="C786" t="s">
        <v>17</v>
      </c>
      <c r="D786">
        <v>46.7</v>
      </c>
      <c r="E786">
        <v>2</v>
      </c>
      <c r="F786" t="s">
        <v>24</v>
      </c>
      <c r="G786" t="s">
        <v>19</v>
      </c>
      <c r="H786">
        <v>11538.42</v>
      </c>
      <c r="I786" t="str" cm="1">
        <f t="array" ref="I786">_xlfn.IFS(D786&lt;18.5,"Underweight",AND(D786&gt;=18.5,D786&lt;=24.9),"Normal weight",AND(D786&gt;=25,D786&lt;=29.9),"Overweight",D786&gt;=30,"Obese")</f>
        <v>Obese</v>
      </c>
      <c r="J786" cm="1">
        <f t="array" ref="J786">_xlfn.IFS(I786="Underweight",1,I786="Normal weight",2,I786="Overweight",3,I786="Obese",4)</f>
        <v>4</v>
      </c>
      <c r="K786" t="str" cm="1">
        <f t="array" ref="K786">_xlfn.IFS(E786=0,"Small Family Size",AND(E786&gt;=1,E786&lt;=2),"Normal Family Size",E786&gt;=3,"Large Family Size")</f>
        <v>Normal Family Size</v>
      </c>
      <c r="L786" cm="1">
        <f t="array" ref="L786">_xlfn.IFS(K786="Small Family Size",1,K786="Normal Family Size",2,K786="Large Family Size",3)</f>
        <v>2</v>
      </c>
      <c r="M786" cm="1">
        <f t="array" ref="M786">_xlfn.IFS(G786="southwest",1,G786="northwest",2,G786="southeast",3,G786="northeast",4)</f>
        <v>1</v>
      </c>
      <c r="N786" t="str" cm="1">
        <f t="array" ref="N786">_xlfn.IFS(AND(E787&gt;=0,E787&lt;=2),"Normal Family Size",E787&gt;=3,"Large Family Size")</f>
        <v>Normal Family Size</v>
      </c>
      <c r="P786" t="str" cm="1">
        <f t="array" ref="P786">_xlfn.IFS(AND(E786=0,C786="female"),"Small Family Size Female",AND(E786=0,C786="male"),"Small Family Size Male",AND(E786&gt;=1,E786&lt;=2),"Normal Family Size",E786&gt;=3,"Large Family Size")</f>
        <v>Normal Family Size</v>
      </c>
      <c r="Q786" cm="1">
        <f t="array" ref="Q786">_xlfn.IFS(P786="Small Family Size Female",1,P786="Small Family Size Male",2,P786="Normal Family Size",3,P786="Large Family Size",4)</f>
        <v>3</v>
      </c>
      <c r="R786" t="str" cm="1">
        <f t="array" ref="R786">_xlfn.IFS(AND(E786=0,F786="yes"),"Small Family Size smoker",AND(E786=0,F786="no"),"Small Family Size non-smoker",AND(E786&gt;=1,E786&lt;=2),"Normal Family Size",E786&gt;=3,"Large Family Size")</f>
        <v>Normal Family Size</v>
      </c>
      <c r="S786" cm="1">
        <f t="array" ref="S786">_xlfn.IFS(R786="Small Family Size smoker",1,R786="Small Family Size non-smoker",2,R786="Normal Family Size",3,R786="Large Family Size",4)</f>
        <v>3</v>
      </c>
      <c r="T786" s="1" t="str">
        <f t="shared" si="24"/>
        <v>Above Average</v>
      </c>
      <c r="U786" s="2">
        <f t="shared" si="25"/>
        <v>1</v>
      </c>
      <c r="V786" t="str" cm="1">
        <f t="array" ref="V786">_xlfn.IFS(AND(K786="Small Family Size",U786=1),"SFS_AA",AND(K786="Small Family Size",U786=0),"SFS_BA",AND(K786="Normal Family Size",OR(U786=1,U786=0)),"NFS",AND(K786="Large Family Size",OR(U786=1,U786=0)),"LFS")</f>
        <v>NFS</v>
      </c>
      <c r="W786" cm="1">
        <f t="array" ref="W786">_xlfn.IFS(V786="SFS_BA",1,V786="SFS_AA",2,V786="NFS",3,V786="LFS",4)</f>
        <v>3</v>
      </c>
      <c r="Y786" s="1"/>
    </row>
    <row r="787" spans="1:25" x14ac:dyDescent="0.45">
      <c r="A787">
        <v>247</v>
      </c>
      <c r="B787">
        <v>20</v>
      </c>
      <c r="C787" t="s">
        <v>17</v>
      </c>
      <c r="D787">
        <v>31.8</v>
      </c>
      <c r="E787">
        <v>2</v>
      </c>
      <c r="F787" t="s">
        <v>24</v>
      </c>
      <c r="G787" t="s">
        <v>21</v>
      </c>
      <c r="H787">
        <v>3056.39</v>
      </c>
      <c r="I787" t="str" cm="1">
        <f t="array" ref="I787">_xlfn.IFS(D787&lt;18.5,"Underweight",AND(D787&gt;=18.5,D787&lt;=24.9),"Normal weight",AND(D787&gt;=25,D787&lt;=29.9),"Overweight",D787&gt;=30,"Obese")</f>
        <v>Obese</v>
      </c>
      <c r="J787" cm="1">
        <f t="array" ref="J787">_xlfn.IFS(I787="Underweight",1,I787="Normal weight",2,I787="Overweight",3,I787="Obese",4)</f>
        <v>4</v>
      </c>
      <c r="K787" t="str" cm="1">
        <f t="array" ref="K787">_xlfn.IFS(E787=0,"Small Family Size",AND(E787&gt;=1,E787&lt;=2),"Normal Family Size",E787&gt;=3,"Large Family Size")</f>
        <v>Normal Family Size</v>
      </c>
      <c r="L787" cm="1">
        <f t="array" ref="L787">_xlfn.IFS(K787="Small Family Size",1,K787="Normal Family Size",2,K787="Large Family Size",3)</f>
        <v>2</v>
      </c>
      <c r="M787" cm="1">
        <f t="array" ref="M787">_xlfn.IFS(G787="southwest",1,G787="northwest",2,G787="southeast",3,G787="northeast",4)</f>
        <v>3</v>
      </c>
      <c r="N787" t="str" cm="1">
        <f t="array" ref="N787">_xlfn.IFS(AND(E788&gt;=0,E788&lt;=2),"Normal Family Size",E788&gt;=3,"Large Family Size")</f>
        <v>Normal Family Size</v>
      </c>
      <c r="P787" t="str" cm="1">
        <f t="array" ref="P787">_xlfn.IFS(AND(E787=0,C787="female"),"Small Family Size Female",AND(E787=0,C787="male"),"Small Family Size Male",AND(E787&gt;=1,E787&lt;=2),"Normal Family Size",E787&gt;=3,"Large Family Size")</f>
        <v>Normal Family Size</v>
      </c>
      <c r="Q787" cm="1">
        <f t="array" ref="Q787">_xlfn.IFS(P787="Small Family Size Female",1,P787="Small Family Size Male",2,P787="Normal Family Size",3,P787="Large Family Size",4)</f>
        <v>3</v>
      </c>
      <c r="R787" t="str" cm="1">
        <f t="array" ref="R787">_xlfn.IFS(AND(E787=0,F787="yes"),"Small Family Size smoker",AND(E787=0,F787="no"),"Small Family Size non-smoker",AND(E787&gt;=1,E787&lt;=2),"Normal Family Size",E787&gt;=3,"Large Family Size")</f>
        <v>Normal Family Size</v>
      </c>
      <c r="S787" cm="1">
        <f t="array" ref="S787">_xlfn.IFS(R787="Small Family Size smoker",1,R787="Small Family Size non-smoker",2,R787="Normal Family Size",3,R787="Large Family Size",4)</f>
        <v>3</v>
      </c>
      <c r="T787" s="1" t="str">
        <f t="shared" si="24"/>
        <v>Below Average</v>
      </c>
      <c r="U787" s="2">
        <f t="shared" si="25"/>
        <v>0</v>
      </c>
      <c r="V787" t="str" cm="1">
        <f t="array" ref="V787">_xlfn.IFS(AND(K787="Small Family Size",U787=1),"SFS_AA",AND(K787="Small Family Size",U787=0),"SFS_BA",AND(K787="Normal Family Size",OR(U787=1,U787=0)),"NFS",AND(K787="Large Family Size",OR(U787=1,U787=0)),"LFS")</f>
        <v>NFS</v>
      </c>
      <c r="W787" cm="1">
        <f t="array" ref="W787">_xlfn.IFS(V787="SFS_BA",1,V787="SFS_AA",2,V787="NFS",3,V787="LFS",4)</f>
        <v>3</v>
      </c>
      <c r="Y787" s="1"/>
    </row>
    <row r="788" spans="1:25" x14ac:dyDescent="0.45">
      <c r="A788">
        <v>245</v>
      </c>
      <c r="B788">
        <v>46</v>
      </c>
      <c r="C788" t="s">
        <v>17</v>
      </c>
      <c r="D788">
        <v>28.1</v>
      </c>
      <c r="E788">
        <v>1</v>
      </c>
      <c r="F788" t="s">
        <v>24</v>
      </c>
      <c r="G788" t="s">
        <v>21</v>
      </c>
      <c r="H788">
        <v>8233.1</v>
      </c>
      <c r="I788" t="str" cm="1">
        <f t="array" ref="I788">_xlfn.IFS(D788&lt;18.5,"Underweight",AND(D788&gt;=18.5,D788&lt;=24.9),"Normal weight",AND(D788&gt;=25,D788&lt;=29.9),"Overweight",D788&gt;=30,"Obese")</f>
        <v>Overweight</v>
      </c>
      <c r="J788" cm="1">
        <f t="array" ref="J788">_xlfn.IFS(I788="Underweight",1,I788="Normal weight",2,I788="Overweight",3,I788="Obese",4)</f>
        <v>3</v>
      </c>
      <c r="K788" t="str" cm="1">
        <f t="array" ref="K788">_xlfn.IFS(E788=0,"Small Family Size",AND(E788&gt;=1,E788&lt;=2),"Normal Family Size",E788&gt;=3,"Large Family Size")</f>
        <v>Normal Family Size</v>
      </c>
      <c r="L788" cm="1">
        <f t="array" ref="L788">_xlfn.IFS(K788="Small Family Size",1,K788="Normal Family Size",2,K788="Large Family Size",3)</f>
        <v>2</v>
      </c>
      <c r="M788" cm="1">
        <f t="array" ref="M788">_xlfn.IFS(G788="southwest",1,G788="northwest",2,G788="southeast",3,G788="northeast",4)</f>
        <v>3</v>
      </c>
      <c r="N788" t="str" cm="1">
        <f t="array" ref="N788">_xlfn.IFS(AND(E789&gt;=0,E789&lt;=2),"Normal Family Size",E789&gt;=3,"Large Family Size")</f>
        <v>Normal Family Size</v>
      </c>
      <c r="P788" t="str" cm="1">
        <f t="array" ref="P788">_xlfn.IFS(AND(E788=0,C788="female"),"Small Family Size Female",AND(E788=0,C788="male"),"Small Family Size Male",AND(E788&gt;=1,E788&lt;=2),"Normal Family Size",E788&gt;=3,"Large Family Size")</f>
        <v>Normal Family Size</v>
      </c>
      <c r="Q788" cm="1">
        <f t="array" ref="Q788">_xlfn.IFS(P788="Small Family Size Female",1,P788="Small Family Size Male",2,P788="Normal Family Size",3,P788="Large Family Size",4)</f>
        <v>3</v>
      </c>
      <c r="R788" t="str" cm="1">
        <f t="array" ref="R788">_xlfn.IFS(AND(E788=0,F788="yes"),"Small Family Size smoker",AND(E788=0,F788="no"),"Small Family Size non-smoker",AND(E788&gt;=1,E788&lt;=2),"Normal Family Size",E788&gt;=3,"Large Family Size")</f>
        <v>Normal Family Size</v>
      </c>
      <c r="S788" cm="1">
        <f t="array" ref="S788">_xlfn.IFS(R788="Small Family Size smoker",1,R788="Small Family Size non-smoker",2,R788="Normal Family Size",3,R788="Large Family Size",4)</f>
        <v>3</v>
      </c>
      <c r="T788" s="1" t="str">
        <f t="shared" si="24"/>
        <v>Above Average</v>
      </c>
      <c r="U788" s="2">
        <f t="shared" si="25"/>
        <v>1</v>
      </c>
      <c r="V788" t="str" cm="1">
        <f t="array" ref="V788">_xlfn.IFS(AND(K788="Small Family Size",U788=1),"SFS_AA",AND(K788="Small Family Size",U788=0),"SFS_BA",AND(K788="Normal Family Size",OR(U788=1,U788=0)),"NFS",AND(K788="Large Family Size",OR(U788=1,U788=0)),"LFS")</f>
        <v>NFS</v>
      </c>
      <c r="W788" cm="1">
        <f t="array" ref="W788">_xlfn.IFS(V788="SFS_BA",1,V788="SFS_AA",2,V788="NFS",3,V788="LFS",4)</f>
        <v>3</v>
      </c>
      <c r="Y788" s="1"/>
    </row>
    <row r="789" spans="1:25" x14ac:dyDescent="0.45">
      <c r="A789">
        <v>244</v>
      </c>
      <c r="B789">
        <v>46</v>
      </c>
      <c r="C789" t="s">
        <v>17</v>
      </c>
      <c r="D789">
        <v>30.2</v>
      </c>
      <c r="E789">
        <v>2</v>
      </c>
      <c r="F789" t="s">
        <v>24</v>
      </c>
      <c r="G789" t="s">
        <v>19</v>
      </c>
      <c r="H789">
        <v>8825.09</v>
      </c>
      <c r="I789" t="str" cm="1">
        <f t="array" ref="I789">_xlfn.IFS(D789&lt;18.5,"Underweight",AND(D789&gt;=18.5,D789&lt;=24.9),"Normal weight",AND(D789&gt;=25,D789&lt;=29.9),"Overweight",D789&gt;=30,"Obese")</f>
        <v>Obese</v>
      </c>
      <c r="J789" cm="1">
        <f t="array" ref="J789">_xlfn.IFS(I789="Underweight",1,I789="Normal weight",2,I789="Overweight",3,I789="Obese",4)</f>
        <v>4</v>
      </c>
      <c r="K789" t="str" cm="1">
        <f t="array" ref="K789">_xlfn.IFS(E789=0,"Small Family Size",AND(E789&gt;=1,E789&lt;=2),"Normal Family Size",E789&gt;=3,"Large Family Size")</f>
        <v>Normal Family Size</v>
      </c>
      <c r="L789" cm="1">
        <f t="array" ref="L789">_xlfn.IFS(K789="Small Family Size",1,K789="Normal Family Size",2,K789="Large Family Size",3)</f>
        <v>2</v>
      </c>
      <c r="M789" cm="1">
        <f t="array" ref="M789">_xlfn.IFS(G789="southwest",1,G789="northwest",2,G789="southeast",3,G789="northeast",4)</f>
        <v>1</v>
      </c>
      <c r="N789" t="str" cm="1">
        <f t="array" ref="N789">_xlfn.IFS(AND(E790&gt;=0,E790&lt;=2),"Normal Family Size",E790&gt;=3,"Large Family Size")</f>
        <v>Normal Family Size</v>
      </c>
      <c r="P789" t="str" cm="1">
        <f t="array" ref="P789">_xlfn.IFS(AND(E789=0,C789="female"),"Small Family Size Female",AND(E789=0,C789="male"),"Small Family Size Male",AND(E789&gt;=1,E789&lt;=2),"Normal Family Size",E789&gt;=3,"Large Family Size")</f>
        <v>Normal Family Size</v>
      </c>
      <c r="Q789" cm="1">
        <f t="array" ref="Q789">_xlfn.IFS(P789="Small Family Size Female",1,P789="Small Family Size Male",2,P789="Normal Family Size",3,P789="Large Family Size",4)</f>
        <v>3</v>
      </c>
      <c r="R789" t="str" cm="1">
        <f t="array" ref="R789">_xlfn.IFS(AND(E789=0,F789="yes"),"Small Family Size smoker",AND(E789=0,F789="no"),"Small Family Size non-smoker",AND(E789&gt;=1,E789&lt;=2),"Normal Family Size",E789&gt;=3,"Large Family Size")</f>
        <v>Normal Family Size</v>
      </c>
      <c r="S789" cm="1">
        <f t="array" ref="S789">_xlfn.IFS(R789="Small Family Size smoker",1,R789="Small Family Size non-smoker",2,R789="Normal Family Size",3,R789="Large Family Size",4)</f>
        <v>3</v>
      </c>
      <c r="T789" s="1" t="str">
        <f t="shared" si="24"/>
        <v>Above Average</v>
      </c>
      <c r="U789" s="2">
        <f t="shared" si="25"/>
        <v>1</v>
      </c>
      <c r="V789" t="str" cm="1">
        <f t="array" ref="V789">_xlfn.IFS(AND(K789="Small Family Size",U789=1),"SFS_AA",AND(K789="Small Family Size",U789=0),"SFS_BA",AND(K789="Normal Family Size",OR(U789=1,U789=0)),"NFS",AND(K789="Large Family Size",OR(U789=1,U789=0)),"LFS")</f>
        <v>NFS</v>
      </c>
      <c r="W789" cm="1">
        <f t="array" ref="W789">_xlfn.IFS(V789="SFS_BA",1,V789="SFS_AA",2,V789="NFS",3,V789="LFS",4)</f>
        <v>3</v>
      </c>
      <c r="Y789" s="1"/>
    </row>
    <row r="790" spans="1:25" x14ac:dyDescent="0.45">
      <c r="A790">
        <v>241</v>
      </c>
      <c r="B790">
        <v>51</v>
      </c>
      <c r="C790" t="s">
        <v>17</v>
      </c>
      <c r="D790">
        <v>25.8</v>
      </c>
      <c r="E790">
        <v>1</v>
      </c>
      <c r="F790" t="s">
        <v>24</v>
      </c>
      <c r="G790" t="s">
        <v>19</v>
      </c>
      <c r="H790">
        <v>9861.0300000000007</v>
      </c>
      <c r="I790" t="str" cm="1">
        <f t="array" ref="I790">_xlfn.IFS(D790&lt;18.5,"Underweight",AND(D790&gt;=18.5,D790&lt;=24.9),"Normal weight",AND(D790&gt;=25,D790&lt;=29.9),"Overweight",D790&gt;=30,"Obese")</f>
        <v>Overweight</v>
      </c>
      <c r="J790" cm="1">
        <f t="array" ref="J790">_xlfn.IFS(I790="Underweight",1,I790="Normal weight",2,I790="Overweight",3,I790="Obese",4)</f>
        <v>3</v>
      </c>
      <c r="K790" t="str" cm="1">
        <f t="array" ref="K790">_xlfn.IFS(E790=0,"Small Family Size",AND(E790&gt;=1,E790&lt;=2),"Normal Family Size",E790&gt;=3,"Large Family Size")</f>
        <v>Normal Family Size</v>
      </c>
      <c r="L790" cm="1">
        <f t="array" ref="L790">_xlfn.IFS(K790="Small Family Size",1,K790="Normal Family Size",2,K790="Large Family Size",3)</f>
        <v>2</v>
      </c>
      <c r="M790" cm="1">
        <f t="array" ref="M790">_xlfn.IFS(G790="southwest",1,G790="northwest",2,G790="southeast",3,G790="northeast",4)</f>
        <v>1</v>
      </c>
      <c r="N790" t="str" cm="1">
        <f t="array" ref="N790">_xlfn.IFS(AND(E791&gt;=0,E791&lt;=2),"Normal Family Size",E791&gt;=3,"Large Family Size")</f>
        <v>Normal Family Size</v>
      </c>
      <c r="P790" t="str" cm="1">
        <f t="array" ref="P790">_xlfn.IFS(AND(E790=0,C790="female"),"Small Family Size Female",AND(E790=0,C790="male"),"Small Family Size Male",AND(E790&gt;=1,E790&lt;=2),"Normal Family Size",E790&gt;=3,"Large Family Size")</f>
        <v>Normal Family Size</v>
      </c>
      <c r="Q790" cm="1">
        <f t="array" ref="Q790">_xlfn.IFS(P790="Small Family Size Female",1,P790="Small Family Size Male",2,P790="Normal Family Size",3,P790="Large Family Size",4)</f>
        <v>3</v>
      </c>
      <c r="R790" t="str" cm="1">
        <f t="array" ref="R790">_xlfn.IFS(AND(E790=0,F790="yes"),"Small Family Size smoker",AND(E790=0,F790="no"),"Small Family Size non-smoker",AND(E790&gt;=1,E790&lt;=2),"Normal Family Size",E790&gt;=3,"Large Family Size")</f>
        <v>Normal Family Size</v>
      </c>
      <c r="S790" cm="1">
        <f t="array" ref="S790">_xlfn.IFS(R790="Small Family Size smoker",1,R790="Small Family Size non-smoker",2,R790="Normal Family Size",3,R790="Large Family Size",4)</f>
        <v>3</v>
      </c>
      <c r="T790" s="1" t="str">
        <f t="shared" si="24"/>
        <v>Above Average</v>
      </c>
      <c r="U790" s="2">
        <f t="shared" si="25"/>
        <v>1</v>
      </c>
      <c r="V790" t="str" cm="1">
        <f t="array" ref="V790">_xlfn.IFS(AND(K790="Small Family Size",U790=1),"SFS_AA",AND(K790="Small Family Size",U790=0),"SFS_BA",AND(K790="Normal Family Size",OR(U790=1,U790=0)),"NFS",AND(K790="Large Family Size",OR(U790=1,U790=0)),"LFS")</f>
        <v>NFS</v>
      </c>
      <c r="W790" cm="1">
        <f t="array" ref="W790">_xlfn.IFS(V790="SFS_BA",1,V790="SFS_AA",2,V790="NFS",3,V790="LFS",4)</f>
        <v>3</v>
      </c>
      <c r="Y790" s="1"/>
    </row>
    <row r="791" spans="1:25" x14ac:dyDescent="0.45">
      <c r="A791">
        <v>236</v>
      </c>
      <c r="B791">
        <v>35</v>
      </c>
      <c r="C791" t="s">
        <v>17</v>
      </c>
      <c r="D791">
        <v>31</v>
      </c>
      <c r="E791">
        <v>1</v>
      </c>
      <c r="F791" t="s">
        <v>24</v>
      </c>
      <c r="G791" t="s">
        <v>19</v>
      </c>
      <c r="H791">
        <v>5240.7700000000004</v>
      </c>
      <c r="I791" t="str" cm="1">
        <f t="array" ref="I791">_xlfn.IFS(D791&lt;18.5,"Underweight",AND(D791&gt;=18.5,D791&lt;=24.9),"Normal weight",AND(D791&gt;=25,D791&lt;=29.9),"Overweight",D791&gt;=30,"Obese")</f>
        <v>Obese</v>
      </c>
      <c r="J791" cm="1">
        <f t="array" ref="J791">_xlfn.IFS(I791="Underweight",1,I791="Normal weight",2,I791="Overweight",3,I791="Obese",4)</f>
        <v>4</v>
      </c>
      <c r="K791" t="str" cm="1">
        <f t="array" ref="K791">_xlfn.IFS(E791=0,"Small Family Size",AND(E791&gt;=1,E791&lt;=2),"Normal Family Size",E791&gt;=3,"Large Family Size")</f>
        <v>Normal Family Size</v>
      </c>
      <c r="L791" cm="1">
        <f t="array" ref="L791">_xlfn.IFS(K791="Small Family Size",1,K791="Normal Family Size",2,K791="Large Family Size",3)</f>
        <v>2</v>
      </c>
      <c r="M791" cm="1">
        <f t="array" ref="M791">_xlfn.IFS(G791="southwest",1,G791="northwest",2,G791="southeast",3,G791="northeast",4)</f>
        <v>1</v>
      </c>
      <c r="N791" t="str" cm="1">
        <f t="array" ref="N791">_xlfn.IFS(AND(E792&gt;=0,E792&lt;=2),"Normal Family Size",E792&gt;=3,"Large Family Size")</f>
        <v>Normal Family Size</v>
      </c>
      <c r="P791" t="str" cm="1">
        <f t="array" ref="P791">_xlfn.IFS(AND(E791=0,C791="female"),"Small Family Size Female",AND(E791=0,C791="male"),"Small Family Size Male",AND(E791&gt;=1,E791&lt;=2),"Normal Family Size",E791&gt;=3,"Large Family Size")</f>
        <v>Normal Family Size</v>
      </c>
      <c r="Q791" cm="1">
        <f t="array" ref="Q791">_xlfn.IFS(P791="Small Family Size Female",1,P791="Small Family Size Male",2,P791="Normal Family Size",3,P791="Large Family Size",4)</f>
        <v>3</v>
      </c>
      <c r="R791" t="str" cm="1">
        <f t="array" ref="R791">_xlfn.IFS(AND(E791=0,F791="yes"),"Small Family Size smoker",AND(E791=0,F791="no"),"Small Family Size non-smoker",AND(E791&gt;=1,E791&lt;=2),"Normal Family Size",E791&gt;=3,"Large Family Size")</f>
        <v>Normal Family Size</v>
      </c>
      <c r="S791" cm="1">
        <f t="array" ref="S791">_xlfn.IFS(R791="Small Family Size smoker",1,R791="Small Family Size non-smoker",2,R791="Normal Family Size",3,R791="Large Family Size",4)</f>
        <v>3</v>
      </c>
      <c r="T791" s="1" t="str">
        <f t="shared" si="24"/>
        <v>Below Average</v>
      </c>
      <c r="U791" s="2">
        <f t="shared" si="25"/>
        <v>0</v>
      </c>
      <c r="V791" t="str" cm="1">
        <f t="array" ref="V791">_xlfn.IFS(AND(K791="Small Family Size",U791=1),"SFS_AA",AND(K791="Small Family Size",U791=0),"SFS_BA",AND(K791="Normal Family Size",OR(U791=1,U791=0)),"NFS",AND(K791="Large Family Size",OR(U791=1,U791=0)),"LFS")</f>
        <v>NFS</v>
      </c>
      <c r="W791" cm="1">
        <f t="array" ref="W791">_xlfn.IFS(V791="SFS_BA",1,V791="SFS_AA",2,V791="NFS",3,V791="LFS",4)</f>
        <v>3</v>
      </c>
      <c r="Y791" s="1"/>
    </row>
    <row r="792" spans="1:25" x14ac:dyDescent="0.45">
      <c r="A792">
        <v>233</v>
      </c>
      <c r="B792">
        <v>38</v>
      </c>
      <c r="C792" t="s">
        <v>17</v>
      </c>
      <c r="D792">
        <v>28.9</v>
      </c>
      <c r="E792">
        <v>1</v>
      </c>
      <c r="F792" t="s">
        <v>24</v>
      </c>
      <c r="G792" t="s">
        <v>21</v>
      </c>
      <c r="H792">
        <v>5974.38</v>
      </c>
      <c r="I792" t="str" cm="1">
        <f t="array" ref="I792">_xlfn.IFS(D792&lt;18.5,"Underweight",AND(D792&gt;=18.5,D792&lt;=24.9),"Normal weight",AND(D792&gt;=25,D792&lt;=29.9),"Overweight",D792&gt;=30,"Obese")</f>
        <v>Overweight</v>
      </c>
      <c r="J792" cm="1">
        <f t="array" ref="J792">_xlfn.IFS(I792="Underweight",1,I792="Normal weight",2,I792="Overweight",3,I792="Obese",4)</f>
        <v>3</v>
      </c>
      <c r="K792" t="str" cm="1">
        <f t="array" ref="K792">_xlfn.IFS(E792=0,"Small Family Size",AND(E792&gt;=1,E792&lt;=2),"Normal Family Size",E792&gt;=3,"Large Family Size")</f>
        <v>Normal Family Size</v>
      </c>
      <c r="L792" cm="1">
        <f t="array" ref="L792">_xlfn.IFS(K792="Small Family Size",1,K792="Normal Family Size",2,K792="Large Family Size",3)</f>
        <v>2</v>
      </c>
      <c r="M792" cm="1">
        <f t="array" ref="M792">_xlfn.IFS(G792="southwest",1,G792="northwest",2,G792="southeast",3,G792="northeast",4)</f>
        <v>3</v>
      </c>
      <c r="N792" t="str" cm="1">
        <f t="array" ref="N792">_xlfn.IFS(AND(E793&gt;=0,E793&lt;=2),"Normal Family Size",E793&gt;=3,"Large Family Size")</f>
        <v>Normal Family Size</v>
      </c>
      <c r="P792" t="str" cm="1">
        <f t="array" ref="P792">_xlfn.IFS(AND(E792=0,C792="female"),"Small Family Size Female",AND(E792=0,C792="male"),"Small Family Size Male",AND(E792&gt;=1,E792&lt;=2),"Normal Family Size",E792&gt;=3,"Large Family Size")</f>
        <v>Normal Family Size</v>
      </c>
      <c r="Q792" cm="1">
        <f t="array" ref="Q792">_xlfn.IFS(P792="Small Family Size Female",1,P792="Small Family Size Male",2,P792="Normal Family Size",3,P792="Large Family Size",4)</f>
        <v>3</v>
      </c>
      <c r="R792" t="str" cm="1">
        <f t="array" ref="R792">_xlfn.IFS(AND(E792=0,F792="yes"),"Small Family Size smoker",AND(E792=0,F792="no"),"Small Family Size non-smoker",AND(E792&gt;=1,E792&lt;=2),"Normal Family Size",E792&gt;=3,"Large Family Size")</f>
        <v>Normal Family Size</v>
      </c>
      <c r="S792" cm="1">
        <f t="array" ref="S792">_xlfn.IFS(R792="Small Family Size smoker",1,R792="Small Family Size non-smoker",2,R792="Normal Family Size",3,R792="Large Family Size",4)</f>
        <v>3</v>
      </c>
      <c r="T792" s="1" t="str">
        <f t="shared" si="24"/>
        <v>Below Average</v>
      </c>
      <c r="U792" s="2">
        <f t="shared" si="25"/>
        <v>0</v>
      </c>
      <c r="V792" t="str" cm="1">
        <f t="array" ref="V792">_xlfn.IFS(AND(K792="Small Family Size",U792=1),"SFS_AA",AND(K792="Small Family Size",U792=0),"SFS_BA",AND(K792="Normal Family Size",OR(U792=1,U792=0)),"NFS",AND(K792="Large Family Size",OR(U792=1,U792=0)),"LFS")</f>
        <v>NFS</v>
      </c>
      <c r="W792" cm="1">
        <f t="array" ref="W792">_xlfn.IFS(V792="SFS_BA",1,V792="SFS_AA",2,V792="NFS",3,V792="LFS",4)</f>
        <v>3</v>
      </c>
      <c r="Y792" s="1"/>
    </row>
    <row r="793" spans="1:25" x14ac:dyDescent="0.45">
      <c r="A793">
        <v>231</v>
      </c>
      <c r="B793">
        <v>44</v>
      </c>
      <c r="C793" t="s">
        <v>17</v>
      </c>
      <c r="D793">
        <v>24</v>
      </c>
      <c r="E793">
        <v>2</v>
      </c>
      <c r="F793" t="s">
        <v>24</v>
      </c>
      <c r="G793" t="s">
        <v>21</v>
      </c>
      <c r="H793">
        <v>8211.1</v>
      </c>
      <c r="I793" t="str" cm="1">
        <f t="array" ref="I793">_xlfn.IFS(D793&lt;18.5,"Underweight",AND(D793&gt;=18.5,D793&lt;=24.9),"Normal weight",AND(D793&gt;=25,D793&lt;=29.9),"Overweight",D793&gt;=30,"Obese")</f>
        <v>Normal weight</v>
      </c>
      <c r="J793" cm="1">
        <f t="array" ref="J793">_xlfn.IFS(I793="Underweight",1,I793="Normal weight",2,I793="Overweight",3,I793="Obese",4)</f>
        <v>2</v>
      </c>
      <c r="K793" t="str" cm="1">
        <f t="array" ref="K793">_xlfn.IFS(E793=0,"Small Family Size",AND(E793&gt;=1,E793&lt;=2),"Normal Family Size",E793&gt;=3,"Large Family Size")</f>
        <v>Normal Family Size</v>
      </c>
      <c r="L793" cm="1">
        <f t="array" ref="L793">_xlfn.IFS(K793="Small Family Size",1,K793="Normal Family Size",2,K793="Large Family Size",3)</f>
        <v>2</v>
      </c>
      <c r="M793" cm="1">
        <f t="array" ref="M793">_xlfn.IFS(G793="southwest",1,G793="northwest",2,G793="southeast",3,G793="northeast",4)</f>
        <v>3</v>
      </c>
      <c r="N793" t="str" cm="1">
        <f t="array" ref="N793">_xlfn.IFS(AND(E794&gt;=0,E794&lt;=2),"Normal Family Size",E794&gt;=3,"Large Family Size")</f>
        <v>Normal Family Size</v>
      </c>
      <c r="P793" t="str" cm="1">
        <f t="array" ref="P793">_xlfn.IFS(AND(E793=0,C793="female"),"Small Family Size Female",AND(E793=0,C793="male"),"Small Family Size Male",AND(E793&gt;=1,E793&lt;=2),"Normal Family Size",E793&gt;=3,"Large Family Size")</f>
        <v>Normal Family Size</v>
      </c>
      <c r="Q793" cm="1">
        <f t="array" ref="Q793">_xlfn.IFS(P793="Small Family Size Female",1,P793="Small Family Size Male",2,P793="Normal Family Size",3,P793="Large Family Size",4)</f>
        <v>3</v>
      </c>
      <c r="R793" t="str" cm="1">
        <f t="array" ref="R793">_xlfn.IFS(AND(E793=0,F793="yes"),"Small Family Size smoker",AND(E793=0,F793="no"),"Small Family Size non-smoker",AND(E793&gt;=1,E793&lt;=2),"Normal Family Size",E793&gt;=3,"Large Family Size")</f>
        <v>Normal Family Size</v>
      </c>
      <c r="S793" cm="1">
        <f t="array" ref="S793">_xlfn.IFS(R793="Small Family Size smoker",1,R793="Small Family Size non-smoker",2,R793="Normal Family Size",3,R793="Large Family Size",4)</f>
        <v>3</v>
      </c>
      <c r="T793" s="1" t="str">
        <f t="shared" si="24"/>
        <v>Above Average</v>
      </c>
      <c r="U793" s="2">
        <f t="shared" si="25"/>
        <v>1</v>
      </c>
      <c r="V793" t="str" cm="1">
        <f t="array" ref="V793">_xlfn.IFS(AND(K793="Small Family Size",U793=1),"SFS_AA",AND(K793="Small Family Size",U793=0),"SFS_BA",AND(K793="Normal Family Size",OR(U793=1,U793=0)),"NFS",AND(K793="Large Family Size",OR(U793=1,U793=0)),"LFS")</f>
        <v>NFS</v>
      </c>
      <c r="W793" cm="1">
        <f t="array" ref="W793">_xlfn.IFS(V793="SFS_BA",1,V793="SFS_AA",2,V793="NFS",3,V793="LFS",4)</f>
        <v>3</v>
      </c>
      <c r="Y793" s="1"/>
    </row>
    <row r="794" spans="1:25" x14ac:dyDescent="0.45">
      <c r="A794">
        <v>230</v>
      </c>
      <c r="B794">
        <v>31</v>
      </c>
      <c r="C794" t="s">
        <v>17</v>
      </c>
      <c r="D794">
        <v>23.6</v>
      </c>
      <c r="E794">
        <v>2</v>
      </c>
      <c r="F794" t="s">
        <v>24</v>
      </c>
      <c r="G794" t="s">
        <v>19</v>
      </c>
      <c r="H794">
        <v>4931.6499999999996</v>
      </c>
      <c r="I794" t="str" cm="1">
        <f t="array" ref="I794">_xlfn.IFS(D794&lt;18.5,"Underweight",AND(D794&gt;=18.5,D794&lt;=24.9),"Normal weight",AND(D794&gt;=25,D794&lt;=29.9),"Overweight",D794&gt;=30,"Obese")</f>
        <v>Normal weight</v>
      </c>
      <c r="J794" cm="1">
        <f t="array" ref="J794">_xlfn.IFS(I794="Underweight",1,I794="Normal weight",2,I794="Overweight",3,I794="Obese",4)</f>
        <v>2</v>
      </c>
      <c r="K794" t="str" cm="1">
        <f t="array" ref="K794">_xlfn.IFS(E794=0,"Small Family Size",AND(E794&gt;=1,E794&lt;=2),"Normal Family Size",E794&gt;=3,"Large Family Size")</f>
        <v>Normal Family Size</v>
      </c>
      <c r="L794" cm="1">
        <f t="array" ref="L794">_xlfn.IFS(K794="Small Family Size",1,K794="Normal Family Size",2,K794="Large Family Size",3)</f>
        <v>2</v>
      </c>
      <c r="M794" cm="1">
        <f t="array" ref="M794">_xlfn.IFS(G794="southwest",1,G794="northwest",2,G794="southeast",3,G794="northeast",4)</f>
        <v>1</v>
      </c>
      <c r="N794" t="str" cm="1">
        <f t="array" ref="N794">_xlfn.IFS(AND(E795&gt;=0,E795&lt;=2),"Normal Family Size",E795&gt;=3,"Large Family Size")</f>
        <v>Normal Family Size</v>
      </c>
      <c r="P794" t="str" cm="1">
        <f t="array" ref="P794">_xlfn.IFS(AND(E794=0,C794="female"),"Small Family Size Female",AND(E794=0,C794="male"),"Small Family Size Male",AND(E794&gt;=1,E794&lt;=2),"Normal Family Size",E794&gt;=3,"Large Family Size")</f>
        <v>Normal Family Size</v>
      </c>
      <c r="Q794" cm="1">
        <f t="array" ref="Q794">_xlfn.IFS(P794="Small Family Size Female",1,P794="Small Family Size Male",2,P794="Normal Family Size",3,P794="Large Family Size",4)</f>
        <v>3</v>
      </c>
      <c r="R794" t="str" cm="1">
        <f t="array" ref="R794">_xlfn.IFS(AND(E794=0,F794="yes"),"Small Family Size smoker",AND(E794=0,F794="no"),"Small Family Size non-smoker",AND(E794&gt;=1,E794&lt;=2),"Normal Family Size",E794&gt;=3,"Large Family Size")</f>
        <v>Normal Family Size</v>
      </c>
      <c r="S794" cm="1">
        <f t="array" ref="S794">_xlfn.IFS(R794="Small Family Size smoker",1,R794="Small Family Size non-smoker",2,R794="Normal Family Size",3,R794="Large Family Size",4)</f>
        <v>3</v>
      </c>
      <c r="T794" s="1" t="str">
        <f t="shared" si="24"/>
        <v>Below Average</v>
      </c>
      <c r="U794" s="2">
        <f t="shared" si="25"/>
        <v>0</v>
      </c>
      <c r="V794" t="str" cm="1">
        <f t="array" ref="V794">_xlfn.IFS(AND(K794="Small Family Size",U794=1),"SFS_AA",AND(K794="Small Family Size",U794=0),"SFS_BA",AND(K794="Normal Family Size",OR(U794=1,U794=0)),"NFS",AND(K794="Large Family Size",OR(U794=1,U794=0)),"LFS")</f>
        <v>NFS</v>
      </c>
      <c r="W794" cm="1">
        <f t="array" ref="W794">_xlfn.IFS(V794="SFS_BA",1,V794="SFS_AA",2,V794="NFS",3,V794="LFS",4)</f>
        <v>3</v>
      </c>
      <c r="Y794" s="1"/>
    </row>
    <row r="795" spans="1:25" x14ac:dyDescent="0.45">
      <c r="A795">
        <v>225</v>
      </c>
      <c r="B795">
        <v>51</v>
      </c>
      <c r="C795" t="s">
        <v>17</v>
      </c>
      <c r="D795">
        <v>39.5</v>
      </c>
      <c r="E795">
        <v>1</v>
      </c>
      <c r="F795" t="s">
        <v>24</v>
      </c>
      <c r="G795" t="s">
        <v>19</v>
      </c>
      <c r="H795">
        <v>9880.07</v>
      </c>
      <c r="I795" t="str" cm="1">
        <f t="array" ref="I795">_xlfn.IFS(D795&lt;18.5,"Underweight",AND(D795&gt;=18.5,D795&lt;=24.9),"Normal weight",AND(D795&gt;=25,D795&lt;=29.9),"Overweight",D795&gt;=30,"Obese")</f>
        <v>Obese</v>
      </c>
      <c r="J795" cm="1">
        <f t="array" ref="J795">_xlfn.IFS(I795="Underweight",1,I795="Normal weight",2,I795="Overweight",3,I795="Obese",4)</f>
        <v>4</v>
      </c>
      <c r="K795" t="str" cm="1">
        <f t="array" ref="K795">_xlfn.IFS(E795=0,"Small Family Size",AND(E795&gt;=1,E795&lt;=2),"Normal Family Size",E795&gt;=3,"Large Family Size")</f>
        <v>Normal Family Size</v>
      </c>
      <c r="L795" cm="1">
        <f t="array" ref="L795">_xlfn.IFS(K795="Small Family Size",1,K795="Normal Family Size",2,K795="Large Family Size",3)</f>
        <v>2</v>
      </c>
      <c r="M795" cm="1">
        <f t="array" ref="M795">_xlfn.IFS(G795="southwest",1,G795="northwest",2,G795="southeast",3,G795="northeast",4)</f>
        <v>1</v>
      </c>
      <c r="N795" t="str" cm="1">
        <f t="array" ref="N795">_xlfn.IFS(AND(E796&gt;=0,E796&lt;=2),"Normal Family Size",E796&gt;=3,"Large Family Size")</f>
        <v>Normal Family Size</v>
      </c>
      <c r="P795" t="str" cm="1">
        <f t="array" ref="P795">_xlfn.IFS(AND(E795=0,C795="female"),"Small Family Size Female",AND(E795=0,C795="male"),"Small Family Size Male",AND(E795&gt;=1,E795&lt;=2),"Normal Family Size",E795&gt;=3,"Large Family Size")</f>
        <v>Normal Family Size</v>
      </c>
      <c r="Q795" cm="1">
        <f t="array" ref="Q795">_xlfn.IFS(P795="Small Family Size Female",1,P795="Small Family Size Male",2,P795="Normal Family Size",3,P795="Large Family Size",4)</f>
        <v>3</v>
      </c>
      <c r="R795" t="str" cm="1">
        <f t="array" ref="R795">_xlfn.IFS(AND(E795=0,F795="yes"),"Small Family Size smoker",AND(E795=0,F795="no"),"Small Family Size non-smoker",AND(E795&gt;=1,E795&lt;=2),"Normal Family Size",E795&gt;=3,"Large Family Size")</f>
        <v>Normal Family Size</v>
      </c>
      <c r="S795" cm="1">
        <f t="array" ref="S795">_xlfn.IFS(R795="Small Family Size smoker",1,R795="Small Family Size non-smoker",2,R795="Normal Family Size",3,R795="Large Family Size",4)</f>
        <v>3</v>
      </c>
      <c r="T795" s="1" t="str">
        <f t="shared" si="24"/>
        <v>Above Average</v>
      </c>
      <c r="U795" s="2">
        <f t="shared" si="25"/>
        <v>1</v>
      </c>
      <c r="V795" t="str" cm="1">
        <f t="array" ref="V795">_xlfn.IFS(AND(K795="Small Family Size",U795=1),"SFS_AA",AND(K795="Small Family Size",U795=0),"SFS_BA",AND(K795="Normal Family Size",OR(U795=1,U795=0)),"NFS",AND(K795="Large Family Size",OR(U795=1,U795=0)),"LFS")</f>
        <v>NFS</v>
      </c>
      <c r="W795" cm="1">
        <f t="array" ref="W795">_xlfn.IFS(V795="SFS_BA",1,V795="SFS_AA",2,V795="NFS",3,V795="LFS",4)</f>
        <v>3</v>
      </c>
      <c r="Y795" s="1"/>
    </row>
    <row r="796" spans="1:25" x14ac:dyDescent="0.45">
      <c r="A796">
        <v>221</v>
      </c>
      <c r="B796">
        <v>18</v>
      </c>
      <c r="C796" t="s">
        <v>17</v>
      </c>
      <c r="D796">
        <v>24.1</v>
      </c>
      <c r="E796">
        <v>1</v>
      </c>
      <c r="F796" t="s">
        <v>24</v>
      </c>
      <c r="G796" t="s">
        <v>21</v>
      </c>
      <c r="H796">
        <v>2201.1</v>
      </c>
      <c r="I796" t="str" cm="1">
        <f t="array" ref="I796">_xlfn.IFS(D796&lt;18.5,"Underweight",AND(D796&gt;=18.5,D796&lt;=24.9),"Normal weight",AND(D796&gt;=25,D796&lt;=29.9),"Overweight",D796&gt;=30,"Obese")</f>
        <v>Normal weight</v>
      </c>
      <c r="J796" cm="1">
        <f t="array" ref="J796">_xlfn.IFS(I796="Underweight",1,I796="Normal weight",2,I796="Overweight",3,I796="Obese",4)</f>
        <v>2</v>
      </c>
      <c r="K796" t="str" cm="1">
        <f t="array" ref="K796">_xlfn.IFS(E796=0,"Small Family Size",AND(E796&gt;=1,E796&lt;=2),"Normal Family Size",E796&gt;=3,"Large Family Size")</f>
        <v>Normal Family Size</v>
      </c>
      <c r="L796" cm="1">
        <f t="array" ref="L796">_xlfn.IFS(K796="Small Family Size",1,K796="Normal Family Size",2,K796="Large Family Size",3)</f>
        <v>2</v>
      </c>
      <c r="M796" cm="1">
        <f t="array" ref="M796">_xlfn.IFS(G796="southwest",1,G796="northwest",2,G796="southeast",3,G796="northeast",4)</f>
        <v>3</v>
      </c>
      <c r="N796" t="str" cm="1">
        <f t="array" ref="N796">_xlfn.IFS(AND(E797&gt;=0,E797&lt;=2),"Normal Family Size",E797&gt;=3,"Large Family Size")</f>
        <v>Normal Family Size</v>
      </c>
      <c r="P796" t="str" cm="1">
        <f t="array" ref="P796">_xlfn.IFS(AND(E796=0,C796="female"),"Small Family Size Female",AND(E796=0,C796="male"),"Small Family Size Male",AND(E796&gt;=1,E796&lt;=2),"Normal Family Size",E796&gt;=3,"Large Family Size")</f>
        <v>Normal Family Size</v>
      </c>
      <c r="Q796" cm="1">
        <f t="array" ref="Q796">_xlfn.IFS(P796="Small Family Size Female",1,P796="Small Family Size Male",2,P796="Normal Family Size",3,P796="Large Family Size",4)</f>
        <v>3</v>
      </c>
      <c r="R796" t="str" cm="1">
        <f t="array" ref="R796">_xlfn.IFS(AND(E796=0,F796="yes"),"Small Family Size smoker",AND(E796=0,F796="no"),"Small Family Size non-smoker",AND(E796&gt;=1,E796&lt;=2),"Normal Family Size",E796&gt;=3,"Large Family Size")</f>
        <v>Normal Family Size</v>
      </c>
      <c r="S796" cm="1">
        <f t="array" ref="S796">_xlfn.IFS(R796="Small Family Size smoker",1,R796="Small Family Size non-smoker",2,R796="Normal Family Size",3,R796="Large Family Size",4)</f>
        <v>3</v>
      </c>
      <c r="T796" s="1" t="str">
        <f t="shared" si="24"/>
        <v>Below Average</v>
      </c>
      <c r="U796" s="2">
        <f t="shared" si="25"/>
        <v>0</v>
      </c>
      <c r="V796" t="str" cm="1">
        <f t="array" ref="V796">_xlfn.IFS(AND(K796="Small Family Size",U796=1),"SFS_AA",AND(K796="Small Family Size",U796=0),"SFS_BA",AND(K796="Normal Family Size",OR(U796=1,U796=0)),"NFS",AND(K796="Large Family Size",OR(U796=1,U796=0)),"LFS")</f>
        <v>NFS</v>
      </c>
      <c r="W796" cm="1">
        <f t="array" ref="W796">_xlfn.IFS(V796="SFS_BA",1,V796="SFS_AA",2,V796="NFS",3,V796="LFS",4)</f>
        <v>3</v>
      </c>
      <c r="Y796" s="1"/>
    </row>
    <row r="797" spans="1:25" x14ac:dyDescent="0.45">
      <c r="A797">
        <v>220</v>
      </c>
      <c r="B797">
        <v>56</v>
      </c>
      <c r="C797" t="s">
        <v>17</v>
      </c>
      <c r="D797">
        <v>33.799999999999997</v>
      </c>
      <c r="E797">
        <v>2</v>
      </c>
      <c r="F797" t="s">
        <v>24</v>
      </c>
      <c r="G797" t="s">
        <v>20</v>
      </c>
      <c r="H797">
        <v>12643.38</v>
      </c>
      <c r="I797" t="str" cm="1">
        <f t="array" ref="I797">_xlfn.IFS(D797&lt;18.5,"Underweight",AND(D797&gt;=18.5,D797&lt;=24.9),"Normal weight",AND(D797&gt;=25,D797&lt;=29.9),"Overweight",D797&gt;=30,"Obese")</f>
        <v>Obese</v>
      </c>
      <c r="J797" cm="1">
        <f t="array" ref="J797">_xlfn.IFS(I797="Underweight",1,I797="Normal weight",2,I797="Overweight",3,I797="Obese",4)</f>
        <v>4</v>
      </c>
      <c r="K797" t="str" cm="1">
        <f t="array" ref="K797">_xlfn.IFS(E797=0,"Small Family Size",AND(E797&gt;=1,E797&lt;=2),"Normal Family Size",E797&gt;=3,"Large Family Size")</f>
        <v>Normal Family Size</v>
      </c>
      <c r="L797" cm="1">
        <f t="array" ref="L797">_xlfn.IFS(K797="Small Family Size",1,K797="Normal Family Size",2,K797="Large Family Size",3)</f>
        <v>2</v>
      </c>
      <c r="M797" cm="1">
        <f t="array" ref="M797">_xlfn.IFS(G797="southwest",1,G797="northwest",2,G797="southeast",3,G797="northeast",4)</f>
        <v>2</v>
      </c>
      <c r="N797" t="str" cm="1">
        <f t="array" ref="N797">_xlfn.IFS(AND(E798&gt;=0,E798&lt;=2),"Normal Family Size",E798&gt;=3,"Large Family Size")</f>
        <v>Normal Family Size</v>
      </c>
      <c r="P797" t="str" cm="1">
        <f t="array" ref="P797">_xlfn.IFS(AND(E797=0,C797="female"),"Small Family Size Female",AND(E797=0,C797="male"),"Small Family Size Male",AND(E797&gt;=1,E797&lt;=2),"Normal Family Size",E797&gt;=3,"Large Family Size")</f>
        <v>Normal Family Size</v>
      </c>
      <c r="Q797" cm="1">
        <f t="array" ref="Q797">_xlfn.IFS(P797="Small Family Size Female",1,P797="Small Family Size Male",2,P797="Normal Family Size",3,P797="Large Family Size",4)</f>
        <v>3</v>
      </c>
      <c r="R797" t="str" cm="1">
        <f t="array" ref="R797">_xlfn.IFS(AND(E797=0,F797="yes"),"Small Family Size smoker",AND(E797=0,F797="no"),"Small Family Size non-smoker",AND(E797&gt;=1,E797&lt;=2),"Normal Family Size",E797&gt;=3,"Large Family Size")</f>
        <v>Normal Family Size</v>
      </c>
      <c r="S797" cm="1">
        <f t="array" ref="S797">_xlfn.IFS(R797="Small Family Size smoker",1,R797="Small Family Size non-smoker",2,R797="Normal Family Size",3,R797="Large Family Size",4)</f>
        <v>3</v>
      </c>
      <c r="T797" s="1" t="str">
        <f t="shared" si="24"/>
        <v>Above Average</v>
      </c>
      <c r="U797" s="2">
        <f t="shared" si="25"/>
        <v>1</v>
      </c>
      <c r="V797" t="str" cm="1">
        <f t="array" ref="V797">_xlfn.IFS(AND(K797="Small Family Size",U797=1),"SFS_AA",AND(K797="Small Family Size",U797=0),"SFS_BA",AND(K797="Normal Family Size",OR(U797=1,U797=0)),"NFS",AND(K797="Large Family Size",OR(U797=1,U797=0)),"LFS")</f>
        <v>NFS</v>
      </c>
      <c r="W797" cm="1">
        <f t="array" ref="W797">_xlfn.IFS(V797="SFS_BA",1,V797="SFS_AA",2,V797="NFS",3,V797="LFS",4)</f>
        <v>3</v>
      </c>
      <c r="Y797" s="1"/>
    </row>
    <row r="798" spans="1:25" x14ac:dyDescent="0.45">
      <c r="A798">
        <v>219</v>
      </c>
      <c r="B798">
        <v>60</v>
      </c>
      <c r="C798" t="s">
        <v>17</v>
      </c>
      <c r="D798">
        <v>28.7</v>
      </c>
      <c r="E798">
        <v>1</v>
      </c>
      <c r="F798" t="s">
        <v>24</v>
      </c>
      <c r="G798" t="s">
        <v>19</v>
      </c>
      <c r="H798">
        <v>13224.69</v>
      </c>
      <c r="I798" t="str" cm="1">
        <f t="array" ref="I798">_xlfn.IFS(D798&lt;18.5,"Underweight",AND(D798&gt;=18.5,D798&lt;=24.9),"Normal weight",AND(D798&gt;=25,D798&lt;=29.9),"Overweight",D798&gt;=30,"Obese")</f>
        <v>Overweight</v>
      </c>
      <c r="J798" cm="1">
        <f t="array" ref="J798">_xlfn.IFS(I798="Underweight",1,I798="Normal weight",2,I798="Overweight",3,I798="Obese",4)</f>
        <v>3</v>
      </c>
      <c r="K798" t="str" cm="1">
        <f t="array" ref="K798">_xlfn.IFS(E798=0,"Small Family Size",AND(E798&gt;=1,E798&lt;=2),"Normal Family Size",E798&gt;=3,"Large Family Size")</f>
        <v>Normal Family Size</v>
      </c>
      <c r="L798" cm="1">
        <f t="array" ref="L798">_xlfn.IFS(K798="Small Family Size",1,K798="Normal Family Size",2,K798="Large Family Size",3)</f>
        <v>2</v>
      </c>
      <c r="M798" cm="1">
        <f t="array" ref="M798">_xlfn.IFS(G798="southwest",1,G798="northwest",2,G798="southeast",3,G798="northeast",4)</f>
        <v>1</v>
      </c>
      <c r="N798" t="str" cm="1">
        <f t="array" ref="N798">_xlfn.IFS(AND(E799&gt;=0,E799&lt;=2),"Normal Family Size",E799&gt;=3,"Large Family Size")</f>
        <v>Normal Family Size</v>
      </c>
      <c r="P798" t="str" cm="1">
        <f t="array" ref="P798">_xlfn.IFS(AND(E798=0,C798="female"),"Small Family Size Female",AND(E798=0,C798="male"),"Small Family Size Male",AND(E798&gt;=1,E798&lt;=2),"Normal Family Size",E798&gt;=3,"Large Family Size")</f>
        <v>Normal Family Size</v>
      </c>
      <c r="Q798" cm="1">
        <f t="array" ref="Q798">_xlfn.IFS(P798="Small Family Size Female",1,P798="Small Family Size Male",2,P798="Normal Family Size",3,P798="Large Family Size",4)</f>
        <v>3</v>
      </c>
      <c r="R798" t="str" cm="1">
        <f t="array" ref="R798">_xlfn.IFS(AND(E798=0,F798="yes"),"Small Family Size smoker",AND(E798=0,F798="no"),"Small Family Size non-smoker",AND(E798&gt;=1,E798&lt;=2),"Normal Family Size",E798&gt;=3,"Large Family Size")</f>
        <v>Normal Family Size</v>
      </c>
      <c r="S798" cm="1">
        <f t="array" ref="S798">_xlfn.IFS(R798="Small Family Size smoker",1,R798="Small Family Size non-smoker",2,R798="Normal Family Size",3,R798="Large Family Size",4)</f>
        <v>3</v>
      </c>
      <c r="T798" s="1" t="str">
        <f t="shared" si="24"/>
        <v>Above Average</v>
      </c>
      <c r="U798" s="2">
        <f t="shared" si="25"/>
        <v>1</v>
      </c>
      <c r="V798" t="str" cm="1">
        <f t="array" ref="V798">_xlfn.IFS(AND(K798="Small Family Size",U798=1),"SFS_AA",AND(K798="Small Family Size",U798=0),"SFS_BA",AND(K798="Normal Family Size",OR(U798=1,U798=0)),"NFS",AND(K798="Large Family Size",OR(U798=1,U798=0)),"LFS")</f>
        <v>NFS</v>
      </c>
      <c r="W798" cm="1">
        <f t="array" ref="W798">_xlfn.IFS(V798="SFS_BA",1,V798="SFS_AA",2,V798="NFS",3,V798="LFS",4)</f>
        <v>3</v>
      </c>
      <c r="Y798" s="1"/>
    </row>
    <row r="799" spans="1:25" x14ac:dyDescent="0.45">
      <c r="A799">
        <v>218</v>
      </c>
      <c r="B799">
        <v>62</v>
      </c>
      <c r="C799" t="s">
        <v>17</v>
      </c>
      <c r="D799">
        <v>38.1</v>
      </c>
      <c r="E799">
        <v>2</v>
      </c>
      <c r="F799" t="s">
        <v>24</v>
      </c>
      <c r="G799" t="s">
        <v>22</v>
      </c>
      <c r="H799">
        <v>15230.32</v>
      </c>
      <c r="I799" t="str" cm="1">
        <f t="array" ref="I799">_xlfn.IFS(D799&lt;18.5,"Underweight",AND(D799&gt;=18.5,D799&lt;=24.9),"Normal weight",AND(D799&gt;=25,D799&lt;=29.9),"Overweight",D799&gt;=30,"Obese")</f>
        <v>Obese</v>
      </c>
      <c r="J799" cm="1">
        <f t="array" ref="J799">_xlfn.IFS(I799="Underweight",1,I799="Normal weight",2,I799="Overweight",3,I799="Obese",4)</f>
        <v>4</v>
      </c>
      <c r="K799" t="str" cm="1">
        <f t="array" ref="K799">_xlfn.IFS(E799=0,"Small Family Size",AND(E799&gt;=1,E799&lt;=2),"Normal Family Size",E799&gt;=3,"Large Family Size")</f>
        <v>Normal Family Size</v>
      </c>
      <c r="L799" cm="1">
        <f t="array" ref="L799">_xlfn.IFS(K799="Small Family Size",1,K799="Normal Family Size",2,K799="Large Family Size",3)</f>
        <v>2</v>
      </c>
      <c r="M799" cm="1">
        <f t="array" ref="M799">_xlfn.IFS(G799="southwest",1,G799="northwest",2,G799="southeast",3,G799="northeast",4)</f>
        <v>4</v>
      </c>
      <c r="N799" t="str" cm="1">
        <f t="array" ref="N799">_xlfn.IFS(AND(E800&gt;=0,E800&lt;=2),"Normal Family Size",E800&gt;=3,"Large Family Size")</f>
        <v>Normal Family Size</v>
      </c>
      <c r="P799" t="str" cm="1">
        <f t="array" ref="P799">_xlfn.IFS(AND(E799=0,C799="female"),"Small Family Size Female",AND(E799=0,C799="male"),"Small Family Size Male",AND(E799&gt;=1,E799&lt;=2),"Normal Family Size",E799&gt;=3,"Large Family Size")</f>
        <v>Normal Family Size</v>
      </c>
      <c r="Q799" cm="1">
        <f t="array" ref="Q799">_xlfn.IFS(P799="Small Family Size Female",1,P799="Small Family Size Male",2,P799="Normal Family Size",3,P799="Large Family Size",4)</f>
        <v>3</v>
      </c>
      <c r="R799" t="str" cm="1">
        <f t="array" ref="R799">_xlfn.IFS(AND(E799=0,F799="yes"),"Small Family Size smoker",AND(E799=0,F799="no"),"Small Family Size non-smoker",AND(E799&gt;=1,E799&lt;=2),"Normal Family Size",E799&gt;=3,"Large Family Size")</f>
        <v>Normal Family Size</v>
      </c>
      <c r="S799" cm="1">
        <f t="array" ref="S799">_xlfn.IFS(R799="Small Family Size smoker",1,R799="Small Family Size non-smoker",2,R799="Normal Family Size",3,R799="Large Family Size",4)</f>
        <v>3</v>
      </c>
      <c r="T799" s="1" t="str">
        <f t="shared" si="24"/>
        <v>Above Average</v>
      </c>
      <c r="U799" s="2">
        <f t="shared" si="25"/>
        <v>1</v>
      </c>
      <c r="V799" t="str" cm="1">
        <f t="array" ref="V799">_xlfn.IFS(AND(K799="Small Family Size",U799=1),"SFS_AA",AND(K799="Small Family Size",U799=0),"SFS_BA",AND(K799="Normal Family Size",OR(U799=1,U799=0)),"NFS",AND(K799="Large Family Size",OR(U799=1,U799=0)),"LFS")</f>
        <v>NFS</v>
      </c>
      <c r="W799" cm="1">
        <f t="array" ref="W799">_xlfn.IFS(V799="SFS_BA",1,V799="SFS_AA",2,V799="NFS",3,V799="LFS",4)</f>
        <v>3</v>
      </c>
      <c r="Y799" s="1"/>
    </row>
    <row r="800" spans="1:25" x14ac:dyDescent="0.45">
      <c r="A800">
        <v>214</v>
      </c>
      <c r="B800">
        <v>55</v>
      </c>
      <c r="C800" t="s">
        <v>17</v>
      </c>
      <c r="D800">
        <v>30.1</v>
      </c>
      <c r="E800">
        <v>2</v>
      </c>
      <c r="F800" t="s">
        <v>24</v>
      </c>
      <c r="G800" t="s">
        <v>21</v>
      </c>
      <c r="H800">
        <v>11881.97</v>
      </c>
      <c r="I800" t="str" cm="1">
        <f t="array" ref="I800">_xlfn.IFS(D800&lt;18.5,"Underweight",AND(D800&gt;=18.5,D800&lt;=24.9),"Normal weight",AND(D800&gt;=25,D800&lt;=29.9),"Overweight",D800&gt;=30,"Obese")</f>
        <v>Obese</v>
      </c>
      <c r="J800" cm="1">
        <f t="array" ref="J800">_xlfn.IFS(I800="Underweight",1,I800="Normal weight",2,I800="Overweight",3,I800="Obese",4)</f>
        <v>4</v>
      </c>
      <c r="K800" t="str" cm="1">
        <f t="array" ref="K800">_xlfn.IFS(E800=0,"Small Family Size",AND(E800&gt;=1,E800&lt;=2),"Normal Family Size",E800&gt;=3,"Large Family Size")</f>
        <v>Normal Family Size</v>
      </c>
      <c r="L800" cm="1">
        <f t="array" ref="L800">_xlfn.IFS(K800="Small Family Size",1,K800="Normal Family Size",2,K800="Large Family Size",3)</f>
        <v>2</v>
      </c>
      <c r="M800" cm="1">
        <f t="array" ref="M800">_xlfn.IFS(G800="southwest",1,G800="northwest",2,G800="southeast",3,G800="northeast",4)</f>
        <v>3</v>
      </c>
      <c r="N800" t="str" cm="1">
        <f t="array" ref="N800">_xlfn.IFS(AND(E801&gt;=0,E801&lt;=2),"Normal Family Size",E801&gt;=3,"Large Family Size")</f>
        <v>Normal Family Size</v>
      </c>
      <c r="P800" t="str" cm="1">
        <f t="array" ref="P800">_xlfn.IFS(AND(E800=0,C800="female"),"Small Family Size Female",AND(E800=0,C800="male"),"Small Family Size Male",AND(E800&gt;=1,E800&lt;=2),"Normal Family Size",E800&gt;=3,"Large Family Size")</f>
        <v>Normal Family Size</v>
      </c>
      <c r="Q800" cm="1">
        <f t="array" ref="Q800">_xlfn.IFS(P800="Small Family Size Female",1,P800="Small Family Size Male",2,P800="Normal Family Size",3,P800="Large Family Size",4)</f>
        <v>3</v>
      </c>
      <c r="R800" t="str" cm="1">
        <f t="array" ref="R800">_xlfn.IFS(AND(E800=0,F800="yes"),"Small Family Size smoker",AND(E800=0,F800="no"),"Small Family Size non-smoker",AND(E800&gt;=1,E800&lt;=2),"Normal Family Size",E800&gt;=3,"Large Family Size")</f>
        <v>Normal Family Size</v>
      </c>
      <c r="S800" cm="1">
        <f t="array" ref="S800">_xlfn.IFS(R800="Small Family Size smoker",1,R800="Small Family Size non-smoker",2,R800="Normal Family Size",3,R800="Large Family Size",4)</f>
        <v>3</v>
      </c>
      <c r="T800" s="1" t="str">
        <f t="shared" si="24"/>
        <v>Above Average</v>
      </c>
      <c r="U800" s="2">
        <f t="shared" si="25"/>
        <v>1</v>
      </c>
      <c r="V800" t="str" cm="1">
        <f t="array" ref="V800">_xlfn.IFS(AND(K800="Small Family Size",U800=1),"SFS_AA",AND(K800="Small Family Size",U800=0),"SFS_BA",AND(K800="Normal Family Size",OR(U800=1,U800=0)),"NFS",AND(K800="Large Family Size",OR(U800=1,U800=0)),"LFS")</f>
        <v>NFS</v>
      </c>
      <c r="W800" cm="1">
        <f t="array" ref="W800">_xlfn.IFS(V800="SFS_BA",1,V800="SFS_AA",2,V800="NFS",3,V800="LFS",4)</f>
        <v>3</v>
      </c>
      <c r="Y800" s="1"/>
    </row>
    <row r="801" spans="1:25" x14ac:dyDescent="0.45">
      <c r="A801">
        <v>210</v>
      </c>
      <c r="B801">
        <v>31</v>
      </c>
      <c r="C801" t="s">
        <v>17</v>
      </c>
      <c r="D801">
        <v>32.700000000000003</v>
      </c>
      <c r="E801">
        <v>1</v>
      </c>
      <c r="F801" t="s">
        <v>24</v>
      </c>
      <c r="G801" t="s">
        <v>20</v>
      </c>
      <c r="H801">
        <v>4738.2700000000004</v>
      </c>
      <c r="I801" t="str" cm="1">
        <f t="array" ref="I801">_xlfn.IFS(D801&lt;18.5,"Underweight",AND(D801&gt;=18.5,D801&lt;=24.9),"Normal weight",AND(D801&gt;=25,D801&lt;=29.9),"Overweight",D801&gt;=30,"Obese")</f>
        <v>Obese</v>
      </c>
      <c r="J801" cm="1">
        <f t="array" ref="J801">_xlfn.IFS(I801="Underweight",1,I801="Normal weight",2,I801="Overweight",3,I801="Obese",4)</f>
        <v>4</v>
      </c>
      <c r="K801" t="str" cm="1">
        <f t="array" ref="K801">_xlfn.IFS(E801=0,"Small Family Size",AND(E801&gt;=1,E801&lt;=2),"Normal Family Size",E801&gt;=3,"Large Family Size")</f>
        <v>Normal Family Size</v>
      </c>
      <c r="L801" cm="1">
        <f t="array" ref="L801">_xlfn.IFS(K801="Small Family Size",1,K801="Normal Family Size",2,K801="Large Family Size",3)</f>
        <v>2</v>
      </c>
      <c r="M801" cm="1">
        <f t="array" ref="M801">_xlfn.IFS(G801="southwest",1,G801="northwest",2,G801="southeast",3,G801="northeast",4)</f>
        <v>2</v>
      </c>
      <c r="N801" t="str" cm="1">
        <f t="array" ref="N801">_xlfn.IFS(AND(E802&gt;=0,E802&lt;=2),"Normal Family Size",E802&gt;=3,"Large Family Size")</f>
        <v>Normal Family Size</v>
      </c>
      <c r="P801" t="str" cm="1">
        <f t="array" ref="P801">_xlfn.IFS(AND(E801=0,C801="female"),"Small Family Size Female",AND(E801=0,C801="male"),"Small Family Size Male",AND(E801&gt;=1,E801&lt;=2),"Normal Family Size",E801&gt;=3,"Large Family Size")</f>
        <v>Normal Family Size</v>
      </c>
      <c r="Q801" cm="1">
        <f t="array" ref="Q801">_xlfn.IFS(P801="Small Family Size Female",1,P801="Small Family Size Male",2,P801="Normal Family Size",3,P801="Large Family Size",4)</f>
        <v>3</v>
      </c>
      <c r="R801" t="str" cm="1">
        <f t="array" ref="R801">_xlfn.IFS(AND(E801=0,F801="yes"),"Small Family Size smoker",AND(E801=0,F801="no"),"Small Family Size non-smoker",AND(E801&gt;=1,E801&lt;=2),"Normal Family Size",E801&gt;=3,"Large Family Size")</f>
        <v>Normal Family Size</v>
      </c>
      <c r="S801" cm="1">
        <f t="array" ref="S801">_xlfn.IFS(R801="Small Family Size smoker",1,R801="Small Family Size non-smoker",2,R801="Normal Family Size",3,R801="Large Family Size",4)</f>
        <v>3</v>
      </c>
      <c r="T801" s="1" t="str">
        <f t="shared" si="24"/>
        <v>Below Average</v>
      </c>
      <c r="U801" s="2">
        <f t="shared" si="25"/>
        <v>0</v>
      </c>
      <c r="V801" t="str" cm="1">
        <f t="array" ref="V801">_xlfn.IFS(AND(K801="Small Family Size",U801=1),"SFS_AA",AND(K801="Small Family Size",U801=0),"SFS_BA",AND(K801="Normal Family Size",OR(U801=1,U801=0)),"NFS",AND(K801="Large Family Size",OR(U801=1,U801=0)),"LFS")</f>
        <v>NFS</v>
      </c>
      <c r="W801" cm="1">
        <f t="array" ref="W801">_xlfn.IFS(V801="SFS_BA",1,V801="SFS_AA",2,V801="NFS",3,V801="LFS",4)</f>
        <v>3</v>
      </c>
      <c r="Y801" s="1"/>
    </row>
    <row r="802" spans="1:25" x14ac:dyDescent="0.45">
      <c r="A802">
        <v>207</v>
      </c>
      <c r="B802">
        <v>29</v>
      </c>
      <c r="C802" t="s">
        <v>17</v>
      </c>
      <c r="D802">
        <v>20.2</v>
      </c>
      <c r="E802">
        <v>2</v>
      </c>
      <c r="F802" t="s">
        <v>24</v>
      </c>
      <c r="G802" t="s">
        <v>20</v>
      </c>
      <c r="H802">
        <v>4906.41</v>
      </c>
      <c r="I802" t="str" cm="1">
        <f t="array" ref="I802">_xlfn.IFS(D802&lt;18.5,"Underweight",AND(D802&gt;=18.5,D802&lt;=24.9),"Normal weight",AND(D802&gt;=25,D802&lt;=29.9),"Overweight",D802&gt;=30,"Obese")</f>
        <v>Normal weight</v>
      </c>
      <c r="J802" cm="1">
        <f t="array" ref="J802">_xlfn.IFS(I802="Underweight",1,I802="Normal weight",2,I802="Overweight",3,I802="Obese",4)</f>
        <v>2</v>
      </c>
      <c r="K802" t="str" cm="1">
        <f t="array" ref="K802">_xlfn.IFS(E802=0,"Small Family Size",AND(E802&gt;=1,E802&lt;=2),"Normal Family Size",E802&gt;=3,"Large Family Size")</f>
        <v>Normal Family Size</v>
      </c>
      <c r="L802" cm="1">
        <f t="array" ref="L802">_xlfn.IFS(K802="Small Family Size",1,K802="Normal Family Size",2,K802="Large Family Size",3)</f>
        <v>2</v>
      </c>
      <c r="M802" cm="1">
        <f t="array" ref="M802">_xlfn.IFS(G802="southwest",1,G802="northwest",2,G802="southeast",3,G802="northeast",4)</f>
        <v>2</v>
      </c>
      <c r="N802" t="str" cm="1">
        <f t="array" ref="N802">_xlfn.IFS(AND(E803&gt;=0,E803&lt;=2),"Normal Family Size",E803&gt;=3,"Large Family Size")</f>
        <v>Normal Family Size</v>
      </c>
      <c r="P802" t="str" cm="1">
        <f t="array" ref="P802">_xlfn.IFS(AND(E802=0,C802="female"),"Small Family Size Female",AND(E802=0,C802="male"),"Small Family Size Male",AND(E802&gt;=1,E802&lt;=2),"Normal Family Size",E802&gt;=3,"Large Family Size")</f>
        <v>Normal Family Size</v>
      </c>
      <c r="Q802" cm="1">
        <f t="array" ref="Q802">_xlfn.IFS(P802="Small Family Size Female",1,P802="Small Family Size Male",2,P802="Normal Family Size",3,P802="Large Family Size",4)</f>
        <v>3</v>
      </c>
      <c r="R802" t="str" cm="1">
        <f t="array" ref="R802">_xlfn.IFS(AND(E802=0,F802="yes"),"Small Family Size smoker",AND(E802=0,F802="no"),"Small Family Size non-smoker",AND(E802&gt;=1,E802&lt;=2),"Normal Family Size",E802&gt;=3,"Large Family Size")</f>
        <v>Normal Family Size</v>
      </c>
      <c r="S802" cm="1">
        <f t="array" ref="S802">_xlfn.IFS(R802="Small Family Size smoker",1,R802="Small Family Size non-smoker",2,R802="Normal Family Size",3,R802="Large Family Size",4)</f>
        <v>3</v>
      </c>
      <c r="T802" s="1" t="str">
        <f t="shared" si="24"/>
        <v>Below Average</v>
      </c>
      <c r="U802" s="2">
        <f t="shared" si="25"/>
        <v>0</v>
      </c>
      <c r="V802" t="str" cm="1">
        <f t="array" ref="V802">_xlfn.IFS(AND(K802="Small Family Size",U802=1),"SFS_AA",AND(K802="Small Family Size",U802=0),"SFS_BA",AND(K802="Normal Family Size",OR(U802=1,U802=0)),"NFS",AND(K802="Large Family Size",OR(U802=1,U802=0)),"LFS")</f>
        <v>NFS</v>
      </c>
      <c r="W802" cm="1">
        <f t="array" ref="W802">_xlfn.IFS(V802="SFS_BA",1,V802="SFS_AA",2,V802="NFS",3,V802="LFS",4)</f>
        <v>3</v>
      </c>
      <c r="Y802" s="1"/>
    </row>
    <row r="803" spans="1:25" x14ac:dyDescent="0.45">
      <c r="A803">
        <v>206</v>
      </c>
      <c r="B803">
        <v>21</v>
      </c>
      <c r="C803" t="s">
        <v>17</v>
      </c>
      <c r="D803">
        <v>16.8</v>
      </c>
      <c r="E803">
        <v>1</v>
      </c>
      <c r="F803" t="s">
        <v>24</v>
      </c>
      <c r="G803" t="s">
        <v>22</v>
      </c>
      <c r="H803">
        <v>3167.46</v>
      </c>
      <c r="I803" t="str" cm="1">
        <f t="array" ref="I803">_xlfn.IFS(D803&lt;18.5,"Underweight",AND(D803&gt;=18.5,D803&lt;=24.9),"Normal weight",AND(D803&gt;=25,D803&lt;=29.9),"Overweight",D803&gt;=30,"Obese")</f>
        <v>Underweight</v>
      </c>
      <c r="J803" cm="1">
        <f t="array" ref="J803">_xlfn.IFS(I803="Underweight",1,I803="Normal weight",2,I803="Overweight",3,I803="Obese",4)</f>
        <v>1</v>
      </c>
      <c r="K803" t="str" cm="1">
        <f t="array" ref="K803">_xlfn.IFS(E803=0,"Small Family Size",AND(E803&gt;=1,E803&lt;=2),"Normal Family Size",E803&gt;=3,"Large Family Size")</f>
        <v>Normal Family Size</v>
      </c>
      <c r="L803" cm="1">
        <f t="array" ref="L803">_xlfn.IFS(K803="Small Family Size",1,K803="Normal Family Size",2,K803="Large Family Size",3)</f>
        <v>2</v>
      </c>
      <c r="M803" cm="1">
        <f t="array" ref="M803">_xlfn.IFS(G803="southwest",1,G803="northwest",2,G803="southeast",3,G803="northeast",4)</f>
        <v>4</v>
      </c>
      <c r="N803" t="str" cm="1">
        <f t="array" ref="N803">_xlfn.IFS(AND(E804&gt;=0,E804&lt;=2),"Normal Family Size",E804&gt;=3,"Large Family Size")</f>
        <v>Normal Family Size</v>
      </c>
      <c r="P803" t="str" cm="1">
        <f t="array" ref="P803">_xlfn.IFS(AND(E803=0,C803="female"),"Small Family Size Female",AND(E803=0,C803="male"),"Small Family Size Male",AND(E803&gt;=1,E803&lt;=2),"Normal Family Size",E803&gt;=3,"Large Family Size")</f>
        <v>Normal Family Size</v>
      </c>
      <c r="Q803" cm="1">
        <f t="array" ref="Q803">_xlfn.IFS(P803="Small Family Size Female",1,P803="Small Family Size Male",2,P803="Normal Family Size",3,P803="Large Family Size",4)</f>
        <v>3</v>
      </c>
      <c r="R803" t="str" cm="1">
        <f t="array" ref="R803">_xlfn.IFS(AND(E803=0,F803="yes"),"Small Family Size smoker",AND(E803=0,F803="no"),"Small Family Size non-smoker",AND(E803&gt;=1,E803&lt;=2),"Normal Family Size",E803&gt;=3,"Large Family Size")</f>
        <v>Normal Family Size</v>
      </c>
      <c r="S803" cm="1">
        <f t="array" ref="S803">_xlfn.IFS(R803="Small Family Size smoker",1,R803="Small Family Size non-smoker",2,R803="Normal Family Size",3,R803="Large Family Size",4)</f>
        <v>3</v>
      </c>
      <c r="T803" s="1" t="str">
        <f t="shared" si="24"/>
        <v>Below Average</v>
      </c>
      <c r="U803" s="2">
        <f t="shared" si="25"/>
        <v>0</v>
      </c>
      <c r="V803" t="str" cm="1">
        <f t="array" ref="V803">_xlfn.IFS(AND(K803="Small Family Size",U803=1),"SFS_AA",AND(K803="Small Family Size",U803=0),"SFS_BA",AND(K803="Normal Family Size",OR(U803=1,U803=0)),"NFS",AND(K803="Large Family Size",OR(U803=1,U803=0)),"LFS")</f>
        <v>NFS</v>
      </c>
      <c r="W803" cm="1">
        <f t="array" ref="W803">_xlfn.IFS(V803="SFS_BA",1,V803="SFS_AA",2,V803="NFS",3,V803="LFS",4)</f>
        <v>3</v>
      </c>
      <c r="Y803" s="1"/>
    </row>
    <row r="804" spans="1:25" x14ac:dyDescent="0.45">
      <c r="A804">
        <v>204</v>
      </c>
      <c r="B804">
        <v>38</v>
      </c>
      <c r="C804" t="s">
        <v>17</v>
      </c>
      <c r="D804">
        <v>27.3</v>
      </c>
      <c r="E804">
        <v>1</v>
      </c>
      <c r="F804" t="s">
        <v>24</v>
      </c>
      <c r="G804" t="s">
        <v>22</v>
      </c>
      <c r="H804">
        <v>6555.07</v>
      </c>
      <c r="I804" t="str" cm="1">
        <f t="array" ref="I804">_xlfn.IFS(D804&lt;18.5,"Underweight",AND(D804&gt;=18.5,D804&lt;=24.9),"Normal weight",AND(D804&gt;=25,D804&lt;=29.9),"Overweight",D804&gt;=30,"Obese")</f>
        <v>Overweight</v>
      </c>
      <c r="J804" cm="1">
        <f t="array" ref="J804">_xlfn.IFS(I804="Underweight",1,I804="Normal weight",2,I804="Overweight",3,I804="Obese",4)</f>
        <v>3</v>
      </c>
      <c r="K804" t="str" cm="1">
        <f t="array" ref="K804">_xlfn.IFS(E804=0,"Small Family Size",AND(E804&gt;=1,E804&lt;=2),"Normal Family Size",E804&gt;=3,"Large Family Size")</f>
        <v>Normal Family Size</v>
      </c>
      <c r="L804" cm="1">
        <f t="array" ref="L804">_xlfn.IFS(K804="Small Family Size",1,K804="Normal Family Size",2,K804="Large Family Size",3)</f>
        <v>2</v>
      </c>
      <c r="M804" cm="1">
        <f t="array" ref="M804">_xlfn.IFS(G804="southwest",1,G804="northwest",2,G804="southeast",3,G804="northeast",4)</f>
        <v>4</v>
      </c>
      <c r="N804" t="str" cm="1">
        <f t="array" ref="N804">_xlfn.IFS(AND(E805&gt;=0,E805&lt;=2),"Normal Family Size",E805&gt;=3,"Large Family Size")</f>
        <v>Normal Family Size</v>
      </c>
      <c r="P804" t="str" cm="1">
        <f t="array" ref="P804">_xlfn.IFS(AND(E804=0,C804="female"),"Small Family Size Female",AND(E804=0,C804="male"),"Small Family Size Male",AND(E804&gt;=1,E804&lt;=2),"Normal Family Size",E804&gt;=3,"Large Family Size")</f>
        <v>Normal Family Size</v>
      </c>
      <c r="Q804" cm="1">
        <f t="array" ref="Q804">_xlfn.IFS(P804="Small Family Size Female",1,P804="Small Family Size Male",2,P804="Normal Family Size",3,P804="Large Family Size",4)</f>
        <v>3</v>
      </c>
      <c r="R804" t="str" cm="1">
        <f t="array" ref="R804">_xlfn.IFS(AND(E804=0,F804="yes"),"Small Family Size smoker",AND(E804=0,F804="no"),"Small Family Size non-smoker",AND(E804&gt;=1,E804&lt;=2),"Normal Family Size",E804&gt;=3,"Large Family Size")</f>
        <v>Normal Family Size</v>
      </c>
      <c r="S804" cm="1">
        <f t="array" ref="S804">_xlfn.IFS(R804="Small Family Size smoker",1,R804="Small Family Size non-smoker",2,R804="Normal Family Size",3,R804="Large Family Size",4)</f>
        <v>3</v>
      </c>
      <c r="T804" s="1" t="str">
        <f t="shared" si="24"/>
        <v>Below Average</v>
      </c>
      <c r="U804" s="2">
        <f t="shared" si="25"/>
        <v>0</v>
      </c>
      <c r="V804" t="str" cm="1">
        <f t="array" ref="V804">_xlfn.IFS(AND(K804="Small Family Size",U804=1),"SFS_AA",AND(K804="Small Family Size",U804=0),"SFS_BA",AND(K804="Normal Family Size",OR(U804=1,U804=0)),"NFS",AND(K804="Large Family Size",OR(U804=1,U804=0)),"LFS")</f>
        <v>NFS</v>
      </c>
      <c r="W804" cm="1">
        <f t="array" ref="W804">_xlfn.IFS(V804="SFS_BA",1,V804="SFS_AA",2,V804="NFS",3,V804="LFS",4)</f>
        <v>3</v>
      </c>
      <c r="Y804" s="1"/>
    </row>
    <row r="805" spans="1:25" x14ac:dyDescent="0.45">
      <c r="A805">
        <v>203</v>
      </c>
      <c r="B805">
        <v>43</v>
      </c>
      <c r="C805" t="s">
        <v>17</v>
      </c>
      <c r="D805">
        <v>35.6</v>
      </c>
      <c r="E805">
        <v>1</v>
      </c>
      <c r="F805" t="s">
        <v>24</v>
      </c>
      <c r="G805" t="s">
        <v>21</v>
      </c>
      <c r="H805">
        <v>7345.73</v>
      </c>
      <c r="I805" t="str" cm="1">
        <f t="array" ref="I805">_xlfn.IFS(D805&lt;18.5,"Underweight",AND(D805&gt;=18.5,D805&lt;=24.9),"Normal weight",AND(D805&gt;=25,D805&lt;=29.9),"Overweight",D805&gt;=30,"Obese")</f>
        <v>Obese</v>
      </c>
      <c r="J805" cm="1">
        <f t="array" ref="J805">_xlfn.IFS(I805="Underweight",1,I805="Normal weight",2,I805="Overweight",3,I805="Obese",4)</f>
        <v>4</v>
      </c>
      <c r="K805" t="str" cm="1">
        <f t="array" ref="K805">_xlfn.IFS(E805=0,"Small Family Size",AND(E805&gt;=1,E805&lt;=2),"Normal Family Size",E805&gt;=3,"Large Family Size")</f>
        <v>Normal Family Size</v>
      </c>
      <c r="L805" cm="1">
        <f t="array" ref="L805">_xlfn.IFS(K805="Small Family Size",1,K805="Normal Family Size",2,K805="Large Family Size",3)</f>
        <v>2</v>
      </c>
      <c r="M805" cm="1">
        <f t="array" ref="M805">_xlfn.IFS(G805="southwest",1,G805="northwest",2,G805="southeast",3,G805="northeast",4)</f>
        <v>3</v>
      </c>
      <c r="N805" t="str" cm="1">
        <f t="array" ref="N805">_xlfn.IFS(AND(E806&gt;=0,E806&lt;=2),"Normal Family Size",E806&gt;=3,"Large Family Size")</f>
        <v>Normal Family Size</v>
      </c>
      <c r="P805" t="str" cm="1">
        <f t="array" ref="P805">_xlfn.IFS(AND(E805=0,C805="female"),"Small Family Size Female",AND(E805=0,C805="male"),"Small Family Size Male",AND(E805&gt;=1,E805&lt;=2),"Normal Family Size",E805&gt;=3,"Large Family Size")</f>
        <v>Normal Family Size</v>
      </c>
      <c r="Q805" cm="1">
        <f t="array" ref="Q805">_xlfn.IFS(P805="Small Family Size Female",1,P805="Small Family Size Male",2,P805="Normal Family Size",3,P805="Large Family Size",4)</f>
        <v>3</v>
      </c>
      <c r="R805" t="str" cm="1">
        <f t="array" ref="R805">_xlfn.IFS(AND(E805=0,F805="yes"),"Small Family Size smoker",AND(E805=0,F805="no"),"Small Family Size non-smoker",AND(E805&gt;=1,E805&lt;=2),"Normal Family Size",E805&gt;=3,"Large Family Size")</f>
        <v>Normal Family Size</v>
      </c>
      <c r="S805" cm="1">
        <f t="array" ref="S805">_xlfn.IFS(R805="Small Family Size smoker",1,R805="Small Family Size non-smoker",2,R805="Normal Family Size",3,R805="Large Family Size",4)</f>
        <v>3</v>
      </c>
      <c r="T805" s="1" t="str">
        <f t="shared" si="24"/>
        <v>Below Average</v>
      </c>
      <c r="U805" s="2">
        <f t="shared" si="25"/>
        <v>0</v>
      </c>
      <c r="V805" t="str" cm="1">
        <f t="array" ref="V805">_xlfn.IFS(AND(K805="Small Family Size",U805=1),"SFS_AA",AND(K805="Small Family Size",U805=0),"SFS_BA",AND(K805="Normal Family Size",OR(U805=1,U805=0)),"NFS",AND(K805="Large Family Size",OR(U805=1,U805=0)),"LFS")</f>
        <v>NFS</v>
      </c>
      <c r="W805" cm="1">
        <f t="array" ref="W805">_xlfn.IFS(V805="SFS_BA",1,V805="SFS_AA",2,V805="NFS",3,V805="LFS",4)</f>
        <v>3</v>
      </c>
      <c r="Y805" s="1"/>
    </row>
    <row r="806" spans="1:25" x14ac:dyDescent="0.45">
      <c r="A806">
        <v>201</v>
      </c>
      <c r="B806">
        <v>47</v>
      </c>
      <c r="C806" t="s">
        <v>17</v>
      </c>
      <c r="D806">
        <v>23.6</v>
      </c>
      <c r="E806">
        <v>1</v>
      </c>
      <c r="F806" t="s">
        <v>24</v>
      </c>
      <c r="G806" t="s">
        <v>19</v>
      </c>
      <c r="H806">
        <v>8539.67</v>
      </c>
      <c r="I806" t="str" cm="1">
        <f t="array" ref="I806">_xlfn.IFS(D806&lt;18.5,"Underweight",AND(D806&gt;=18.5,D806&lt;=24.9),"Normal weight",AND(D806&gt;=25,D806&lt;=29.9),"Overweight",D806&gt;=30,"Obese")</f>
        <v>Normal weight</v>
      </c>
      <c r="J806" cm="1">
        <f t="array" ref="J806">_xlfn.IFS(I806="Underweight",1,I806="Normal weight",2,I806="Overweight",3,I806="Obese",4)</f>
        <v>2</v>
      </c>
      <c r="K806" t="str" cm="1">
        <f t="array" ref="K806">_xlfn.IFS(E806=0,"Small Family Size",AND(E806&gt;=1,E806&lt;=2),"Normal Family Size",E806&gt;=3,"Large Family Size")</f>
        <v>Normal Family Size</v>
      </c>
      <c r="L806" cm="1">
        <f t="array" ref="L806">_xlfn.IFS(K806="Small Family Size",1,K806="Normal Family Size",2,K806="Large Family Size",3)</f>
        <v>2</v>
      </c>
      <c r="M806" cm="1">
        <f t="array" ref="M806">_xlfn.IFS(G806="southwest",1,G806="northwest",2,G806="southeast",3,G806="northeast",4)</f>
        <v>1</v>
      </c>
      <c r="N806" t="str" cm="1">
        <f t="array" ref="N806">_xlfn.IFS(AND(E807&gt;=0,E807&lt;=2),"Normal Family Size",E807&gt;=3,"Large Family Size")</f>
        <v>Normal Family Size</v>
      </c>
      <c r="P806" t="str" cm="1">
        <f t="array" ref="P806">_xlfn.IFS(AND(E806=0,C806="female"),"Small Family Size Female",AND(E806=0,C806="male"),"Small Family Size Male",AND(E806&gt;=1,E806&lt;=2),"Normal Family Size",E806&gt;=3,"Large Family Size")</f>
        <v>Normal Family Size</v>
      </c>
      <c r="Q806" cm="1">
        <f t="array" ref="Q806">_xlfn.IFS(P806="Small Family Size Female",1,P806="Small Family Size Male",2,P806="Normal Family Size",3,P806="Large Family Size",4)</f>
        <v>3</v>
      </c>
      <c r="R806" t="str" cm="1">
        <f t="array" ref="R806">_xlfn.IFS(AND(E806=0,F806="yes"),"Small Family Size smoker",AND(E806=0,F806="no"),"Small Family Size non-smoker",AND(E806&gt;=1,E806&lt;=2),"Normal Family Size",E806&gt;=3,"Large Family Size")</f>
        <v>Normal Family Size</v>
      </c>
      <c r="S806" cm="1">
        <f t="array" ref="S806">_xlfn.IFS(R806="Small Family Size smoker",1,R806="Small Family Size non-smoker",2,R806="Normal Family Size",3,R806="Large Family Size",4)</f>
        <v>3</v>
      </c>
      <c r="T806" s="1" t="str">
        <f t="shared" si="24"/>
        <v>Above Average</v>
      </c>
      <c r="U806" s="2">
        <f t="shared" si="25"/>
        <v>1</v>
      </c>
      <c r="V806" t="str" cm="1">
        <f t="array" ref="V806">_xlfn.IFS(AND(K806="Small Family Size",U806=1),"SFS_AA",AND(K806="Small Family Size",U806=0),"SFS_BA",AND(K806="Normal Family Size",OR(U806=1,U806=0)),"NFS",AND(K806="Large Family Size",OR(U806=1,U806=0)),"LFS")</f>
        <v>NFS</v>
      </c>
      <c r="W806" cm="1">
        <f t="array" ref="W806">_xlfn.IFS(V806="SFS_BA",1,V806="SFS_AA",2,V806="NFS",3,V806="LFS",4)</f>
        <v>3</v>
      </c>
      <c r="Y806" s="1"/>
    </row>
    <row r="807" spans="1:25" x14ac:dyDescent="0.45">
      <c r="A807">
        <v>199</v>
      </c>
      <c r="B807">
        <v>52</v>
      </c>
      <c r="C807" t="s">
        <v>17</v>
      </c>
      <c r="D807">
        <v>38.4</v>
      </c>
      <c r="E807">
        <v>2</v>
      </c>
      <c r="F807" t="s">
        <v>24</v>
      </c>
      <c r="G807" t="s">
        <v>22</v>
      </c>
      <c r="H807">
        <v>11396.9</v>
      </c>
      <c r="I807" t="str" cm="1">
        <f t="array" ref="I807">_xlfn.IFS(D807&lt;18.5,"Underweight",AND(D807&gt;=18.5,D807&lt;=24.9),"Normal weight",AND(D807&gt;=25,D807&lt;=29.9),"Overweight",D807&gt;=30,"Obese")</f>
        <v>Obese</v>
      </c>
      <c r="J807" cm="1">
        <f t="array" ref="J807">_xlfn.IFS(I807="Underweight",1,I807="Normal weight",2,I807="Overweight",3,I807="Obese",4)</f>
        <v>4</v>
      </c>
      <c r="K807" t="str" cm="1">
        <f t="array" ref="K807">_xlfn.IFS(E807=0,"Small Family Size",AND(E807&gt;=1,E807&lt;=2),"Normal Family Size",E807&gt;=3,"Large Family Size")</f>
        <v>Normal Family Size</v>
      </c>
      <c r="L807" cm="1">
        <f t="array" ref="L807">_xlfn.IFS(K807="Small Family Size",1,K807="Normal Family Size",2,K807="Large Family Size",3)</f>
        <v>2</v>
      </c>
      <c r="M807" cm="1">
        <f t="array" ref="M807">_xlfn.IFS(G807="southwest",1,G807="northwest",2,G807="southeast",3,G807="northeast",4)</f>
        <v>4</v>
      </c>
      <c r="N807" t="str" cm="1">
        <f t="array" ref="N807">_xlfn.IFS(AND(E808&gt;=0,E808&lt;=2),"Normal Family Size",E808&gt;=3,"Large Family Size")</f>
        <v>Normal Family Size</v>
      </c>
      <c r="P807" t="str" cm="1">
        <f t="array" ref="P807">_xlfn.IFS(AND(E807=0,C807="female"),"Small Family Size Female",AND(E807=0,C807="male"),"Small Family Size Male",AND(E807&gt;=1,E807&lt;=2),"Normal Family Size",E807&gt;=3,"Large Family Size")</f>
        <v>Normal Family Size</v>
      </c>
      <c r="Q807" cm="1">
        <f t="array" ref="Q807">_xlfn.IFS(P807="Small Family Size Female",1,P807="Small Family Size Male",2,P807="Normal Family Size",3,P807="Large Family Size",4)</f>
        <v>3</v>
      </c>
      <c r="R807" t="str" cm="1">
        <f t="array" ref="R807">_xlfn.IFS(AND(E807=0,F807="yes"),"Small Family Size smoker",AND(E807=0,F807="no"),"Small Family Size non-smoker",AND(E807&gt;=1,E807&lt;=2),"Normal Family Size",E807&gt;=3,"Large Family Size")</f>
        <v>Normal Family Size</v>
      </c>
      <c r="S807" cm="1">
        <f t="array" ref="S807">_xlfn.IFS(R807="Small Family Size smoker",1,R807="Small Family Size non-smoker",2,R807="Normal Family Size",3,R807="Large Family Size",4)</f>
        <v>3</v>
      </c>
      <c r="T807" s="1" t="str">
        <f t="shared" si="24"/>
        <v>Above Average</v>
      </c>
      <c r="U807" s="2">
        <f t="shared" si="25"/>
        <v>1</v>
      </c>
      <c r="V807" t="str" cm="1">
        <f t="array" ref="V807">_xlfn.IFS(AND(K807="Small Family Size",U807=1),"SFS_AA",AND(K807="Small Family Size",U807=0),"SFS_BA",AND(K807="Normal Family Size",OR(U807=1,U807=0)),"NFS",AND(K807="Large Family Size",OR(U807=1,U807=0)),"LFS")</f>
        <v>NFS</v>
      </c>
      <c r="W807" cm="1">
        <f t="array" ref="W807">_xlfn.IFS(V807="SFS_BA",1,V807="SFS_AA",2,V807="NFS",3,V807="LFS",4)</f>
        <v>3</v>
      </c>
      <c r="Y807" s="1"/>
    </row>
    <row r="808" spans="1:25" x14ac:dyDescent="0.45">
      <c r="A808">
        <v>194</v>
      </c>
      <c r="B808">
        <v>46</v>
      </c>
      <c r="C808" t="s">
        <v>17</v>
      </c>
      <c r="D808">
        <v>32.299999999999997</v>
      </c>
      <c r="E808">
        <v>2</v>
      </c>
      <c r="F808" t="s">
        <v>24</v>
      </c>
      <c r="G808" t="s">
        <v>22</v>
      </c>
      <c r="H808">
        <v>9411.01</v>
      </c>
      <c r="I808" t="str" cm="1">
        <f t="array" ref="I808">_xlfn.IFS(D808&lt;18.5,"Underweight",AND(D808&gt;=18.5,D808&lt;=24.9),"Normal weight",AND(D808&gt;=25,D808&lt;=29.9),"Overweight",D808&gt;=30,"Obese")</f>
        <v>Obese</v>
      </c>
      <c r="J808" cm="1">
        <f t="array" ref="J808">_xlfn.IFS(I808="Underweight",1,I808="Normal weight",2,I808="Overweight",3,I808="Obese",4)</f>
        <v>4</v>
      </c>
      <c r="K808" t="str" cm="1">
        <f t="array" ref="K808">_xlfn.IFS(E808=0,"Small Family Size",AND(E808&gt;=1,E808&lt;=2),"Normal Family Size",E808&gt;=3,"Large Family Size")</f>
        <v>Normal Family Size</v>
      </c>
      <c r="L808" cm="1">
        <f t="array" ref="L808">_xlfn.IFS(K808="Small Family Size",1,K808="Normal Family Size",2,K808="Large Family Size",3)</f>
        <v>2</v>
      </c>
      <c r="M808" cm="1">
        <f t="array" ref="M808">_xlfn.IFS(G808="southwest",1,G808="northwest",2,G808="southeast",3,G808="northeast",4)</f>
        <v>4</v>
      </c>
      <c r="N808" t="str" cm="1">
        <f t="array" ref="N808">_xlfn.IFS(AND(E809&gt;=0,E809&lt;=2),"Normal Family Size",E809&gt;=3,"Large Family Size")</f>
        <v>Normal Family Size</v>
      </c>
      <c r="P808" t="str" cm="1">
        <f t="array" ref="P808">_xlfn.IFS(AND(E808=0,C808="female"),"Small Family Size Female",AND(E808=0,C808="male"),"Small Family Size Male",AND(E808&gt;=1,E808&lt;=2),"Normal Family Size",E808&gt;=3,"Large Family Size")</f>
        <v>Normal Family Size</v>
      </c>
      <c r="Q808" cm="1">
        <f t="array" ref="Q808">_xlfn.IFS(P808="Small Family Size Female",1,P808="Small Family Size Male",2,P808="Normal Family Size",3,P808="Large Family Size",4)</f>
        <v>3</v>
      </c>
      <c r="R808" t="str" cm="1">
        <f t="array" ref="R808">_xlfn.IFS(AND(E808=0,F808="yes"),"Small Family Size smoker",AND(E808=0,F808="no"),"Small Family Size non-smoker",AND(E808&gt;=1,E808&lt;=2),"Normal Family Size",E808&gt;=3,"Large Family Size")</f>
        <v>Normal Family Size</v>
      </c>
      <c r="S808" cm="1">
        <f t="array" ref="S808">_xlfn.IFS(R808="Small Family Size smoker",1,R808="Small Family Size non-smoker",2,R808="Normal Family Size",3,R808="Large Family Size",4)</f>
        <v>3</v>
      </c>
      <c r="T808" s="1" t="str">
        <f t="shared" si="24"/>
        <v>Above Average</v>
      </c>
      <c r="U808" s="2">
        <f t="shared" si="25"/>
        <v>1</v>
      </c>
      <c r="V808" t="str" cm="1">
        <f t="array" ref="V808">_xlfn.IFS(AND(K808="Small Family Size",U808=1),"SFS_AA",AND(K808="Small Family Size",U808=0),"SFS_BA",AND(K808="Normal Family Size",OR(U808=1,U808=0)),"NFS",AND(K808="Large Family Size",OR(U808=1,U808=0)),"LFS")</f>
        <v>NFS</v>
      </c>
      <c r="W808" cm="1">
        <f t="array" ref="W808">_xlfn.IFS(V808="SFS_BA",1,V808="SFS_AA",2,V808="NFS",3,V808="LFS",4)</f>
        <v>3</v>
      </c>
      <c r="Y808" s="1"/>
    </row>
    <row r="809" spans="1:25" x14ac:dyDescent="0.45">
      <c r="A809">
        <v>189</v>
      </c>
      <c r="B809">
        <v>35</v>
      </c>
      <c r="C809" t="s">
        <v>17</v>
      </c>
      <c r="D809">
        <v>43.3</v>
      </c>
      <c r="E809">
        <v>2</v>
      </c>
      <c r="F809" t="s">
        <v>24</v>
      </c>
      <c r="G809" t="s">
        <v>21</v>
      </c>
      <c r="H809">
        <v>5846.92</v>
      </c>
      <c r="I809" t="str" cm="1">
        <f t="array" ref="I809">_xlfn.IFS(D809&lt;18.5,"Underweight",AND(D809&gt;=18.5,D809&lt;=24.9),"Normal weight",AND(D809&gt;=25,D809&lt;=29.9),"Overweight",D809&gt;=30,"Obese")</f>
        <v>Obese</v>
      </c>
      <c r="J809" cm="1">
        <f t="array" ref="J809">_xlfn.IFS(I809="Underweight",1,I809="Normal weight",2,I809="Overweight",3,I809="Obese",4)</f>
        <v>4</v>
      </c>
      <c r="K809" t="str" cm="1">
        <f t="array" ref="K809">_xlfn.IFS(E809=0,"Small Family Size",AND(E809&gt;=1,E809&lt;=2),"Normal Family Size",E809&gt;=3,"Large Family Size")</f>
        <v>Normal Family Size</v>
      </c>
      <c r="L809" cm="1">
        <f t="array" ref="L809">_xlfn.IFS(K809="Small Family Size",1,K809="Normal Family Size",2,K809="Large Family Size",3)</f>
        <v>2</v>
      </c>
      <c r="M809" cm="1">
        <f t="array" ref="M809">_xlfn.IFS(G809="southwest",1,G809="northwest",2,G809="southeast",3,G809="northeast",4)</f>
        <v>3</v>
      </c>
      <c r="N809" t="str" cm="1">
        <f t="array" ref="N809">_xlfn.IFS(AND(E810&gt;=0,E810&lt;=2),"Normal Family Size",E810&gt;=3,"Large Family Size")</f>
        <v>Normal Family Size</v>
      </c>
      <c r="P809" t="str" cm="1">
        <f t="array" ref="P809">_xlfn.IFS(AND(E809=0,C809="female"),"Small Family Size Female",AND(E809=0,C809="male"),"Small Family Size Male",AND(E809&gt;=1,E809&lt;=2),"Normal Family Size",E809&gt;=3,"Large Family Size")</f>
        <v>Normal Family Size</v>
      </c>
      <c r="Q809" cm="1">
        <f t="array" ref="Q809">_xlfn.IFS(P809="Small Family Size Female",1,P809="Small Family Size Male",2,P809="Normal Family Size",3,P809="Large Family Size",4)</f>
        <v>3</v>
      </c>
      <c r="R809" t="str" cm="1">
        <f t="array" ref="R809">_xlfn.IFS(AND(E809=0,F809="yes"),"Small Family Size smoker",AND(E809=0,F809="no"),"Small Family Size non-smoker",AND(E809&gt;=1,E809&lt;=2),"Normal Family Size",E809&gt;=3,"Large Family Size")</f>
        <v>Normal Family Size</v>
      </c>
      <c r="S809" cm="1">
        <f t="array" ref="S809">_xlfn.IFS(R809="Small Family Size smoker",1,R809="Small Family Size non-smoker",2,R809="Normal Family Size",3,R809="Large Family Size",4)</f>
        <v>3</v>
      </c>
      <c r="T809" s="1" t="str">
        <f t="shared" si="24"/>
        <v>Below Average</v>
      </c>
      <c r="U809" s="2">
        <f t="shared" si="25"/>
        <v>0</v>
      </c>
      <c r="V809" t="str" cm="1">
        <f t="array" ref="V809">_xlfn.IFS(AND(K809="Small Family Size",U809=1),"SFS_AA",AND(K809="Small Family Size",U809=0),"SFS_BA",AND(K809="Normal Family Size",OR(U809=1,U809=0)),"NFS",AND(K809="Large Family Size",OR(U809=1,U809=0)),"LFS")</f>
        <v>NFS</v>
      </c>
      <c r="W809" cm="1">
        <f t="array" ref="W809">_xlfn.IFS(V809="SFS_BA",1,V809="SFS_AA",2,V809="NFS",3,V809="LFS",4)</f>
        <v>3</v>
      </c>
      <c r="Y809" s="1"/>
    </row>
    <row r="810" spans="1:25" x14ac:dyDescent="0.45">
      <c r="A810">
        <v>187</v>
      </c>
      <c r="B810">
        <v>42</v>
      </c>
      <c r="C810" t="s">
        <v>17</v>
      </c>
      <c r="D810">
        <v>33.200000000000003</v>
      </c>
      <c r="E810">
        <v>1</v>
      </c>
      <c r="F810" t="s">
        <v>24</v>
      </c>
      <c r="G810" t="s">
        <v>22</v>
      </c>
      <c r="H810">
        <v>7639.42</v>
      </c>
      <c r="I810" t="str" cm="1">
        <f t="array" ref="I810">_xlfn.IFS(D810&lt;18.5,"Underweight",AND(D810&gt;=18.5,D810&lt;=24.9),"Normal weight",AND(D810&gt;=25,D810&lt;=29.9),"Overweight",D810&gt;=30,"Obese")</f>
        <v>Obese</v>
      </c>
      <c r="J810" cm="1">
        <f t="array" ref="J810">_xlfn.IFS(I810="Underweight",1,I810="Normal weight",2,I810="Overweight",3,I810="Obese",4)</f>
        <v>4</v>
      </c>
      <c r="K810" t="str" cm="1">
        <f t="array" ref="K810">_xlfn.IFS(E810=0,"Small Family Size",AND(E810&gt;=1,E810&lt;=2),"Normal Family Size",E810&gt;=3,"Large Family Size")</f>
        <v>Normal Family Size</v>
      </c>
      <c r="L810" cm="1">
        <f t="array" ref="L810">_xlfn.IFS(K810="Small Family Size",1,K810="Normal Family Size",2,K810="Large Family Size",3)</f>
        <v>2</v>
      </c>
      <c r="M810" cm="1">
        <f t="array" ref="M810">_xlfn.IFS(G810="southwest",1,G810="northwest",2,G810="southeast",3,G810="northeast",4)</f>
        <v>4</v>
      </c>
      <c r="N810" t="str" cm="1">
        <f t="array" ref="N810">_xlfn.IFS(AND(E811&gt;=0,E811&lt;=2),"Normal Family Size",E811&gt;=3,"Large Family Size")</f>
        <v>Normal Family Size</v>
      </c>
      <c r="P810" t="str" cm="1">
        <f t="array" ref="P810">_xlfn.IFS(AND(E810=0,C810="female"),"Small Family Size Female",AND(E810=0,C810="male"),"Small Family Size Male",AND(E810&gt;=1,E810&lt;=2),"Normal Family Size",E810&gt;=3,"Large Family Size")</f>
        <v>Normal Family Size</v>
      </c>
      <c r="Q810" cm="1">
        <f t="array" ref="Q810">_xlfn.IFS(P810="Small Family Size Female",1,P810="Small Family Size Male",2,P810="Normal Family Size",3,P810="Large Family Size",4)</f>
        <v>3</v>
      </c>
      <c r="R810" t="str" cm="1">
        <f t="array" ref="R810">_xlfn.IFS(AND(E810=0,F810="yes"),"Small Family Size smoker",AND(E810=0,F810="no"),"Small Family Size non-smoker",AND(E810&gt;=1,E810&lt;=2),"Normal Family Size",E810&gt;=3,"Large Family Size")</f>
        <v>Normal Family Size</v>
      </c>
      <c r="S810" cm="1">
        <f t="array" ref="S810">_xlfn.IFS(R810="Small Family Size smoker",1,R810="Small Family Size non-smoker",2,R810="Normal Family Size",3,R810="Large Family Size",4)</f>
        <v>3</v>
      </c>
      <c r="T810" s="1" t="str">
        <f t="shared" si="24"/>
        <v>Above Average</v>
      </c>
      <c r="U810" s="2">
        <f t="shared" si="25"/>
        <v>1</v>
      </c>
      <c r="V810" t="str" cm="1">
        <f t="array" ref="V810">_xlfn.IFS(AND(K810="Small Family Size",U810=1),"SFS_AA",AND(K810="Small Family Size",U810=0),"SFS_BA",AND(K810="Normal Family Size",OR(U810=1,U810=0)),"NFS",AND(K810="Large Family Size",OR(U810=1,U810=0)),"LFS")</f>
        <v>NFS</v>
      </c>
      <c r="W810" cm="1">
        <f t="array" ref="W810">_xlfn.IFS(V810="SFS_BA",1,V810="SFS_AA",2,V810="NFS",3,V810="LFS",4)</f>
        <v>3</v>
      </c>
      <c r="Y810" s="1"/>
    </row>
    <row r="811" spans="1:25" x14ac:dyDescent="0.45">
      <c r="A811">
        <v>184</v>
      </c>
      <c r="B811">
        <v>42</v>
      </c>
      <c r="C811" t="s">
        <v>17</v>
      </c>
      <c r="D811">
        <v>25</v>
      </c>
      <c r="E811">
        <v>2</v>
      </c>
      <c r="F811" t="s">
        <v>24</v>
      </c>
      <c r="G811" t="s">
        <v>20</v>
      </c>
      <c r="H811">
        <v>8017.06</v>
      </c>
      <c r="I811" t="str" cm="1">
        <f t="array" ref="I811">_xlfn.IFS(D811&lt;18.5,"Underweight",AND(D811&gt;=18.5,D811&lt;=24.9),"Normal weight",AND(D811&gt;=25,D811&lt;=29.9),"Overweight",D811&gt;=30,"Obese")</f>
        <v>Overweight</v>
      </c>
      <c r="J811" cm="1">
        <f t="array" ref="J811">_xlfn.IFS(I811="Underweight",1,I811="Normal weight",2,I811="Overweight",3,I811="Obese",4)</f>
        <v>3</v>
      </c>
      <c r="K811" t="str" cm="1">
        <f t="array" ref="K811">_xlfn.IFS(E811=0,"Small Family Size",AND(E811&gt;=1,E811&lt;=2),"Normal Family Size",E811&gt;=3,"Large Family Size")</f>
        <v>Normal Family Size</v>
      </c>
      <c r="L811" cm="1">
        <f t="array" ref="L811">_xlfn.IFS(K811="Small Family Size",1,K811="Normal Family Size",2,K811="Large Family Size",3)</f>
        <v>2</v>
      </c>
      <c r="M811" cm="1">
        <f t="array" ref="M811">_xlfn.IFS(G811="southwest",1,G811="northwest",2,G811="southeast",3,G811="northeast",4)</f>
        <v>2</v>
      </c>
      <c r="N811" t="str" cm="1">
        <f t="array" ref="N811">_xlfn.IFS(AND(E812&gt;=0,E812&lt;=2),"Normal Family Size",E812&gt;=3,"Large Family Size")</f>
        <v>Normal Family Size</v>
      </c>
      <c r="P811" t="str" cm="1">
        <f t="array" ref="P811">_xlfn.IFS(AND(E811=0,C811="female"),"Small Family Size Female",AND(E811=0,C811="male"),"Small Family Size Male",AND(E811&gt;=1,E811&lt;=2),"Normal Family Size",E811&gt;=3,"Large Family Size")</f>
        <v>Normal Family Size</v>
      </c>
      <c r="Q811" cm="1">
        <f t="array" ref="Q811">_xlfn.IFS(P811="Small Family Size Female",1,P811="Small Family Size Male",2,P811="Normal Family Size",3,P811="Large Family Size",4)</f>
        <v>3</v>
      </c>
      <c r="R811" t="str" cm="1">
        <f t="array" ref="R811">_xlfn.IFS(AND(E811=0,F811="yes"),"Small Family Size smoker",AND(E811=0,F811="no"),"Small Family Size non-smoker",AND(E811&gt;=1,E811&lt;=2),"Normal Family Size",E811&gt;=3,"Large Family Size")</f>
        <v>Normal Family Size</v>
      </c>
      <c r="S811" cm="1">
        <f t="array" ref="S811">_xlfn.IFS(R811="Small Family Size smoker",1,R811="Small Family Size non-smoker",2,R811="Normal Family Size",3,R811="Large Family Size",4)</f>
        <v>3</v>
      </c>
      <c r="T811" s="1" t="str">
        <f t="shared" si="24"/>
        <v>Above Average</v>
      </c>
      <c r="U811" s="2">
        <f t="shared" si="25"/>
        <v>1</v>
      </c>
      <c r="V811" t="str" cm="1">
        <f t="array" ref="V811">_xlfn.IFS(AND(K811="Small Family Size",U811=1),"SFS_AA",AND(K811="Small Family Size",U811=0),"SFS_BA",AND(K811="Normal Family Size",OR(U811=1,U811=0)),"NFS",AND(K811="Large Family Size",OR(U811=1,U811=0)),"LFS")</f>
        <v>NFS</v>
      </c>
      <c r="W811" cm="1">
        <f t="array" ref="W811">_xlfn.IFS(V811="SFS_BA",1,V811="SFS_AA",2,V811="NFS",3,V811="LFS",4)</f>
        <v>3</v>
      </c>
      <c r="Y811" s="1"/>
    </row>
    <row r="812" spans="1:25" x14ac:dyDescent="0.45">
      <c r="A812">
        <v>182</v>
      </c>
      <c r="B812">
        <v>49</v>
      </c>
      <c r="C812" t="s">
        <v>17</v>
      </c>
      <c r="D812">
        <v>30.8</v>
      </c>
      <c r="E812">
        <v>1</v>
      </c>
      <c r="F812" t="s">
        <v>24</v>
      </c>
      <c r="G812" t="s">
        <v>22</v>
      </c>
      <c r="H812">
        <v>9778.35</v>
      </c>
      <c r="I812" t="str" cm="1">
        <f t="array" ref="I812">_xlfn.IFS(D812&lt;18.5,"Underweight",AND(D812&gt;=18.5,D812&lt;=24.9),"Normal weight",AND(D812&gt;=25,D812&lt;=29.9),"Overweight",D812&gt;=30,"Obese")</f>
        <v>Obese</v>
      </c>
      <c r="J812" cm="1">
        <f t="array" ref="J812">_xlfn.IFS(I812="Underweight",1,I812="Normal weight",2,I812="Overweight",3,I812="Obese",4)</f>
        <v>4</v>
      </c>
      <c r="K812" t="str" cm="1">
        <f t="array" ref="K812">_xlfn.IFS(E812=0,"Small Family Size",AND(E812&gt;=1,E812&lt;=2),"Normal Family Size",E812&gt;=3,"Large Family Size")</f>
        <v>Normal Family Size</v>
      </c>
      <c r="L812" cm="1">
        <f t="array" ref="L812">_xlfn.IFS(K812="Small Family Size",1,K812="Normal Family Size",2,K812="Large Family Size",3)</f>
        <v>2</v>
      </c>
      <c r="M812" cm="1">
        <f t="array" ref="M812">_xlfn.IFS(G812="southwest",1,G812="northwest",2,G812="southeast",3,G812="northeast",4)</f>
        <v>4</v>
      </c>
      <c r="N812" t="str" cm="1">
        <f t="array" ref="N812">_xlfn.IFS(AND(E813&gt;=0,E813&lt;=2),"Normal Family Size",E813&gt;=3,"Large Family Size")</f>
        <v>Normal Family Size</v>
      </c>
      <c r="P812" t="str" cm="1">
        <f t="array" ref="P812">_xlfn.IFS(AND(E812=0,C812="female"),"Small Family Size Female",AND(E812=0,C812="male"),"Small Family Size Male",AND(E812&gt;=1,E812&lt;=2),"Normal Family Size",E812&gt;=3,"Large Family Size")</f>
        <v>Normal Family Size</v>
      </c>
      <c r="Q812" cm="1">
        <f t="array" ref="Q812">_xlfn.IFS(P812="Small Family Size Female",1,P812="Small Family Size Male",2,P812="Normal Family Size",3,P812="Large Family Size",4)</f>
        <v>3</v>
      </c>
      <c r="R812" t="str" cm="1">
        <f t="array" ref="R812">_xlfn.IFS(AND(E812=0,F812="yes"),"Small Family Size smoker",AND(E812=0,F812="no"),"Small Family Size non-smoker",AND(E812&gt;=1,E812&lt;=2),"Normal Family Size",E812&gt;=3,"Large Family Size")</f>
        <v>Normal Family Size</v>
      </c>
      <c r="S812" cm="1">
        <f t="array" ref="S812">_xlfn.IFS(R812="Small Family Size smoker",1,R812="Small Family Size non-smoker",2,R812="Normal Family Size",3,R812="Large Family Size",4)</f>
        <v>3</v>
      </c>
      <c r="T812" s="1" t="str">
        <f t="shared" si="24"/>
        <v>Above Average</v>
      </c>
      <c r="U812" s="2">
        <f t="shared" si="25"/>
        <v>1</v>
      </c>
      <c r="V812" t="str" cm="1">
        <f t="array" ref="V812">_xlfn.IFS(AND(K812="Small Family Size",U812=1),"SFS_AA",AND(K812="Small Family Size",U812=0),"SFS_BA",AND(K812="Normal Family Size",OR(U812=1,U812=0)),"NFS",AND(K812="Large Family Size",OR(U812=1,U812=0)),"LFS")</f>
        <v>NFS</v>
      </c>
      <c r="W812" cm="1">
        <f t="array" ref="W812">_xlfn.IFS(V812="SFS_BA",1,V812="SFS_AA",2,V812="NFS",3,V812="LFS",4)</f>
        <v>3</v>
      </c>
      <c r="Y812" s="1"/>
    </row>
    <row r="813" spans="1:25" x14ac:dyDescent="0.45">
      <c r="A813">
        <v>181</v>
      </c>
      <c r="B813">
        <v>21</v>
      </c>
      <c r="C813" t="s">
        <v>17</v>
      </c>
      <c r="D813">
        <v>21.9</v>
      </c>
      <c r="E813">
        <v>2</v>
      </c>
      <c r="F813" t="s">
        <v>24</v>
      </c>
      <c r="G813" t="s">
        <v>21</v>
      </c>
      <c r="H813">
        <v>3180.51</v>
      </c>
      <c r="I813" t="str" cm="1">
        <f t="array" ref="I813">_xlfn.IFS(D813&lt;18.5,"Underweight",AND(D813&gt;=18.5,D813&lt;=24.9),"Normal weight",AND(D813&gt;=25,D813&lt;=29.9),"Overweight",D813&gt;=30,"Obese")</f>
        <v>Normal weight</v>
      </c>
      <c r="J813" cm="1">
        <f t="array" ref="J813">_xlfn.IFS(I813="Underweight",1,I813="Normal weight",2,I813="Overweight",3,I813="Obese",4)</f>
        <v>2</v>
      </c>
      <c r="K813" t="str" cm="1">
        <f t="array" ref="K813">_xlfn.IFS(E813=0,"Small Family Size",AND(E813&gt;=1,E813&lt;=2),"Normal Family Size",E813&gt;=3,"Large Family Size")</f>
        <v>Normal Family Size</v>
      </c>
      <c r="L813" cm="1">
        <f t="array" ref="L813">_xlfn.IFS(K813="Small Family Size",1,K813="Normal Family Size",2,K813="Large Family Size",3)</f>
        <v>2</v>
      </c>
      <c r="M813" cm="1">
        <f t="array" ref="M813">_xlfn.IFS(G813="southwest",1,G813="northwest",2,G813="southeast",3,G813="northeast",4)</f>
        <v>3</v>
      </c>
      <c r="N813" t="str" cm="1">
        <f t="array" ref="N813">_xlfn.IFS(AND(E814&gt;=0,E814&lt;=2),"Normal Family Size",E814&gt;=3,"Large Family Size")</f>
        <v>Normal Family Size</v>
      </c>
      <c r="P813" t="str" cm="1">
        <f t="array" ref="P813">_xlfn.IFS(AND(E813=0,C813="female"),"Small Family Size Female",AND(E813=0,C813="male"),"Small Family Size Male",AND(E813&gt;=1,E813&lt;=2),"Normal Family Size",E813&gt;=3,"Large Family Size")</f>
        <v>Normal Family Size</v>
      </c>
      <c r="Q813" cm="1">
        <f t="array" ref="Q813">_xlfn.IFS(P813="Small Family Size Female",1,P813="Small Family Size Male",2,P813="Normal Family Size",3,P813="Large Family Size",4)</f>
        <v>3</v>
      </c>
      <c r="R813" t="str" cm="1">
        <f t="array" ref="R813">_xlfn.IFS(AND(E813=0,F813="yes"),"Small Family Size smoker",AND(E813=0,F813="no"),"Small Family Size non-smoker",AND(E813&gt;=1,E813&lt;=2),"Normal Family Size",E813&gt;=3,"Large Family Size")</f>
        <v>Normal Family Size</v>
      </c>
      <c r="S813" cm="1">
        <f t="array" ref="S813">_xlfn.IFS(R813="Small Family Size smoker",1,R813="Small Family Size non-smoker",2,R813="Normal Family Size",3,R813="Large Family Size",4)</f>
        <v>3</v>
      </c>
      <c r="T813" s="1" t="str">
        <f t="shared" si="24"/>
        <v>Below Average</v>
      </c>
      <c r="U813" s="2">
        <f t="shared" si="25"/>
        <v>0</v>
      </c>
      <c r="V813" t="str" cm="1">
        <f t="array" ref="V813">_xlfn.IFS(AND(K813="Small Family Size",U813=1),"SFS_AA",AND(K813="Small Family Size",U813=0),"SFS_BA",AND(K813="Normal Family Size",OR(U813=1,U813=0)),"NFS",AND(K813="Large Family Size",OR(U813=1,U813=0)),"LFS")</f>
        <v>NFS</v>
      </c>
      <c r="W813" cm="1">
        <f t="array" ref="W813">_xlfn.IFS(V813="SFS_BA",1,V813="SFS_AA",2,V813="NFS",3,V813="LFS",4)</f>
        <v>3</v>
      </c>
      <c r="Y813" s="1"/>
    </row>
    <row r="814" spans="1:25" x14ac:dyDescent="0.45">
      <c r="A814">
        <v>180</v>
      </c>
      <c r="B814">
        <v>21</v>
      </c>
      <c r="C814" t="s">
        <v>17</v>
      </c>
      <c r="D814">
        <v>26.4</v>
      </c>
      <c r="E814">
        <v>1</v>
      </c>
      <c r="F814" t="s">
        <v>24</v>
      </c>
      <c r="G814" t="s">
        <v>19</v>
      </c>
      <c r="H814">
        <v>2597.7800000000002</v>
      </c>
      <c r="I814" t="str" cm="1">
        <f t="array" ref="I814">_xlfn.IFS(D814&lt;18.5,"Underweight",AND(D814&gt;=18.5,D814&lt;=24.9),"Normal weight",AND(D814&gt;=25,D814&lt;=29.9),"Overweight",D814&gt;=30,"Obese")</f>
        <v>Overweight</v>
      </c>
      <c r="J814" cm="1">
        <f t="array" ref="J814">_xlfn.IFS(I814="Underweight",1,I814="Normal weight",2,I814="Overweight",3,I814="Obese",4)</f>
        <v>3</v>
      </c>
      <c r="K814" t="str" cm="1">
        <f t="array" ref="K814">_xlfn.IFS(E814=0,"Small Family Size",AND(E814&gt;=1,E814&lt;=2),"Normal Family Size",E814&gt;=3,"Large Family Size")</f>
        <v>Normal Family Size</v>
      </c>
      <c r="L814" cm="1">
        <f t="array" ref="L814">_xlfn.IFS(K814="Small Family Size",1,K814="Normal Family Size",2,K814="Large Family Size",3)</f>
        <v>2</v>
      </c>
      <c r="M814" cm="1">
        <f t="array" ref="M814">_xlfn.IFS(G814="southwest",1,G814="northwest",2,G814="southeast",3,G814="northeast",4)</f>
        <v>1</v>
      </c>
      <c r="N814" t="str" cm="1">
        <f t="array" ref="N814">_xlfn.IFS(AND(E815&gt;=0,E815&lt;=2),"Normal Family Size",E815&gt;=3,"Large Family Size")</f>
        <v>Normal Family Size</v>
      </c>
      <c r="P814" t="str" cm="1">
        <f t="array" ref="P814">_xlfn.IFS(AND(E814=0,C814="female"),"Small Family Size Female",AND(E814=0,C814="male"),"Small Family Size Male",AND(E814&gt;=1,E814&lt;=2),"Normal Family Size",E814&gt;=3,"Large Family Size")</f>
        <v>Normal Family Size</v>
      </c>
      <c r="Q814" cm="1">
        <f t="array" ref="Q814">_xlfn.IFS(P814="Small Family Size Female",1,P814="Small Family Size Male",2,P814="Normal Family Size",3,P814="Large Family Size",4)</f>
        <v>3</v>
      </c>
      <c r="R814" t="str" cm="1">
        <f t="array" ref="R814">_xlfn.IFS(AND(E814=0,F814="yes"),"Small Family Size smoker",AND(E814=0,F814="no"),"Small Family Size non-smoker",AND(E814&gt;=1,E814&lt;=2),"Normal Family Size",E814&gt;=3,"Large Family Size")</f>
        <v>Normal Family Size</v>
      </c>
      <c r="S814" cm="1">
        <f t="array" ref="S814">_xlfn.IFS(R814="Small Family Size smoker",1,R814="Small Family Size non-smoker",2,R814="Normal Family Size",3,R814="Large Family Size",4)</f>
        <v>3</v>
      </c>
      <c r="T814" s="1" t="str">
        <f t="shared" si="24"/>
        <v>Below Average</v>
      </c>
      <c r="U814" s="2">
        <f t="shared" si="25"/>
        <v>0</v>
      </c>
      <c r="V814" t="str" cm="1">
        <f t="array" ref="V814">_xlfn.IFS(AND(K814="Small Family Size",U814=1),"SFS_AA",AND(K814="Small Family Size",U814=0),"SFS_BA",AND(K814="Normal Family Size",OR(U814=1,U814=0)),"NFS",AND(K814="Large Family Size",OR(U814=1,U814=0)),"LFS")</f>
        <v>NFS</v>
      </c>
      <c r="W814" cm="1">
        <f t="array" ref="W814">_xlfn.IFS(V814="SFS_BA",1,V814="SFS_AA",2,V814="NFS",3,V814="LFS",4)</f>
        <v>3</v>
      </c>
      <c r="Y814" s="1"/>
    </row>
    <row r="815" spans="1:25" x14ac:dyDescent="0.45">
      <c r="A815">
        <v>179</v>
      </c>
      <c r="B815">
        <v>48</v>
      </c>
      <c r="C815" t="s">
        <v>17</v>
      </c>
      <c r="D815">
        <v>32.299999999999997</v>
      </c>
      <c r="E815">
        <v>2</v>
      </c>
      <c r="F815" t="s">
        <v>24</v>
      </c>
      <c r="G815" t="s">
        <v>22</v>
      </c>
      <c r="H815">
        <v>10043.25</v>
      </c>
      <c r="I815" t="str" cm="1">
        <f t="array" ref="I815">_xlfn.IFS(D815&lt;18.5,"Underweight",AND(D815&gt;=18.5,D815&lt;=24.9),"Normal weight",AND(D815&gt;=25,D815&lt;=29.9),"Overweight",D815&gt;=30,"Obese")</f>
        <v>Obese</v>
      </c>
      <c r="J815" cm="1">
        <f t="array" ref="J815">_xlfn.IFS(I815="Underweight",1,I815="Normal weight",2,I815="Overweight",3,I815="Obese",4)</f>
        <v>4</v>
      </c>
      <c r="K815" t="str" cm="1">
        <f t="array" ref="K815">_xlfn.IFS(E815=0,"Small Family Size",AND(E815&gt;=1,E815&lt;=2),"Normal Family Size",E815&gt;=3,"Large Family Size")</f>
        <v>Normal Family Size</v>
      </c>
      <c r="L815" cm="1">
        <f t="array" ref="L815">_xlfn.IFS(K815="Small Family Size",1,K815="Normal Family Size",2,K815="Large Family Size",3)</f>
        <v>2</v>
      </c>
      <c r="M815" cm="1">
        <f t="array" ref="M815">_xlfn.IFS(G815="southwest",1,G815="northwest",2,G815="southeast",3,G815="northeast",4)</f>
        <v>4</v>
      </c>
      <c r="N815" t="str" cm="1">
        <f t="array" ref="N815">_xlfn.IFS(AND(E816&gt;=0,E816&lt;=2),"Normal Family Size",E816&gt;=3,"Large Family Size")</f>
        <v>Normal Family Size</v>
      </c>
      <c r="P815" t="str" cm="1">
        <f t="array" ref="P815">_xlfn.IFS(AND(E815=0,C815="female"),"Small Family Size Female",AND(E815=0,C815="male"),"Small Family Size Male",AND(E815&gt;=1,E815&lt;=2),"Normal Family Size",E815&gt;=3,"Large Family Size")</f>
        <v>Normal Family Size</v>
      </c>
      <c r="Q815" cm="1">
        <f t="array" ref="Q815">_xlfn.IFS(P815="Small Family Size Female",1,P815="Small Family Size Male",2,P815="Normal Family Size",3,P815="Large Family Size",4)</f>
        <v>3</v>
      </c>
      <c r="R815" t="str" cm="1">
        <f t="array" ref="R815">_xlfn.IFS(AND(E815=0,F815="yes"),"Small Family Size smoker",AND(E815=0,F815="no"),"Small Family Size non-smoker",AND(E815&gt;=1,E815&lt;=2),"Normal Family Size",E815&gt;=3,"Large Family Size")</f>
        <v>Normal Family Size</v>
      </c>
      <c r="S815" cm="1">
        <f t="array" ref="S815">_xlfn.IFS(R815="Small Family Size smoker",1,R815="Small Family Size non-smoker",2,R815="Normal Family Size",3,R815="Large Family Size",4)</f>
        <v>3</v>
      </c>
      <c r="T815" s="1" t="str">
        <f t="shared" si="24"/>
        <v>Above Average</v>
      </c>
      <c r="U815" s="2">
        <f t="shared" si="25"/>
        <v>1</v>
      </c>
      <c r="V815" t="str" cm="1">
        <f t="array" ref="V815">_xlfn.IFS(AND(K815="Small Family Size",U815=1),"SFS_AA",AND(K815="Small Family Size",U815=0),"SFS_BA",AND(K815="Normal Family Size",OR(U815=1,U815=0)),"NFS",AND(K815="Large Family Size",OR(U815=1,U815=0)),"LFS")</f>
        <v>NFS</v>
      </c>
      <c r="W815" cm="1">
        <f t="array" ref="W815">_xlfn.IFS(V815="SFS_BA",1,V815="SFS_AA",2,V815="NFS",3,V815="LFS",4)</f>
        <v>3</v>
      </c>
      <c r="Y815" s="1"/>
    </row>
    <row r="816" spans="1:25" x14ac:dyDescent="0.45">
      <c r="A816">
        <v>173</v>
      </c>
      <c r="B816">
        <v>36</v>
      </c>
      <c r="C816" t="s">
        <v>17</v>
      </c>
      <c r="D816">
        <v>29.9</v>
      </c>
      <c r="E816">
        <v>1</v>
      </c>
      <c r="F816" t="s">
        <v>24</v>
      </c>
      <c r="G816" t="s">
        <v>21</v>
      </c>
      <c r="H816">
        <v>5478.04</v>
      </c>
      <c r="I816" t="str" cm="1">
        <f t="array" ref="I816">_xlfn.IFS(D816&lt;18.5,"Underweight",AND(D816&gt;=18.5,D816&lt;=24.9),"Normal weight",AND(D816&gt;=25,D816&lt;=29.9),"Overweight",D816&gt;=30,"Obese")</f>
        <v>Overweight</v>
      </c>
      <c r="J816" cm="1">
        <f t="array" ref="J816">_xlfn.IFS(I816="Underweight",1,I816="Normal weight",2,I816="Overweight",3,I816="Obese",4)</f>
        <v>3</v>
      </c>
      <c r="K816" t="str" cm="1">
        <f t="array" ref="K816">_xlfn.IFS(E816=0,"Small Family Size",AND(E816&gt;=1,E816&lt;=2),"Normal Family Size",E816&gt;=3,"Large Family Size")</f>
        <v>Normal Family Size</v>
      </c>
      <c r="L816" cm="1">
        <f t="array" ref="L816">_xlfn.IFS(K816="Small Family Size",1,K816="Normal Family Size",2,K816="Large Family Size",3)</f>
        <v>2</v>
      </c>
      <c r="M816" cm="1">
        <f t="array" ref="M816">_xlfn.IFS(G816="southwest",1,G816="northwest",2,G816="southeast",3,G816="northeast",4)</f>
        <v>3</v>
      </c>
      <c r="N816" t="str" cm="1">
        <f t="array" ref="N816">_xlfn.IFS(AND(E817&gt;=0,E817&lt;=2),"Normal Family Size",E817&gt;=3,"Large Family Size")</f>
        <v>Normal Family Size</v>
      </c>
      <c r="P816" t="str" cm="1">
        <f t="array" ref="P816">_xlfn.IFS(AND(E816=0,C816="female"),"Small Family Size Female",AND(E816=0,C816="male"),"Small Family Size Male",AND(E816&gt;=1,E816&lt;=2),"Normal Family Size",E816&gt;=3,"Large Family Size")</f>
        <v>Normal Family Size</v>
      </c>
      <c r="Q816" cm="1">
        <f t="array" ref="Q816">_xlfn.IFS(P816="Small Family Size Female",1,P816="Small Family Size Male",2,P816="Normal Family Size",3,P816="Large Family Size",4)</f>
        <v>3</v>
      </c>
      <c r="R816" t="str" cm="1">
        <f t="array" ref="R816">_xlfn.IFS(AND(E816=0,F816="yes"),"Small Family Size smoker",AND(E816=0,F816="no"),"Small Family Size non-smoker",AND(E816&gt;=1,E816&lt;=2),"Normal Family Size",E816&gt;=3,"Large Family Size")</f>
        <v>Normal Family Size</v>
      </c>
      <c r="S816" cm="1">
        <f t="array" ref="S816">_xlfn.IFS(R816="Small Family Size smoker",1,R816="Small Family Size non-smoker",2,R816="Normal Family Size",3,R816="Large Family Size",4)</f>
        <v>3</v>
      </c>
      <c r="T816" s="1" t="str">
        <f t="shared" si="24"/>
        <v>Below Average</v>
      </c>
      <c r="U816" s="2">
        <f t="shared" si="25"/>
        <v>0</v>
      </c>
      <c r="V816" t="str" cm="1">
        <f t="array" ref="V816">_xlfn.IFS(AND(K816="Small Family Size",U816=1),"SFS_AA",AND(K816="Small Family Size",U816=0),"SFS_BA",AND(K816="Normal Family Size",OR(U816=1,U816=0)),"NFS",AND(K816="Large Family Size",OR(U816=1,U816=0)),"LFS")</f>
        <v>NFS</v>
      </c>
      <c r="W816" cm="1">
        <f t="array" ref="W816">_xlfn.IFS(V816="SFS_BA",1,V816="SFS_AA",2,V816="NFS",3,V816="LFS",4)</f>
        <v>3</v>
      </c>
      <c r="Y816" s="1"/>
    </row>
    <row r="817" spans="1:25" x14ac:dyDescent="0.45">
      <c r="A817">
        <v>169</v>
      </c>
      <c r="B817">
        <v>46</v>
      </c>
      <c r="C817" t="s">
        <v>17</v>
      </c>
      <c r="D817">
        <v>27.7</v>
      </c>
      <c r="E817">
        <v>1</v>
      </c>
      <c r="F817" t="s">
        <v>24</v>
      </c>
      <c r="G817" t="s">
        <v>21</v>
      </c>
      <c r="H817">
        <v>8232.64</v>
      </c>
      <c r="I817" t="str" cm="1">
        <f t="array" ref="I817">_xlfn.IFS(D817&lt;18.5,"Underweight",AND(D817&gt;=18.5,D817&lt;=24.9),"Normal weight",AND(D817&gt;=25,D817&lt;=29.9),"Overweight",D817&gt;=30,"Obese")</f>
        <v>Overweight</v>
      </c>
      <c r="J817" cm="1">
        <f t="array" ref="J817">_xlfn.IFS(I817="Underweight",1,I817="Normal weight",2,I817="Overweight",3,I817="Obese",4)</f>
        <v>3</v>
      </c>
      <c r="K817" t="str" cm="1">
        <f t="array" ref="K817">_xlfn.IFS(E817=0,"Small Family Size",AND(E817&gt;=1,E817&lt;=2),"Normal Family Size",E817&gt;=3,"Large Family Size")</f>
        <v>Normal Family Size</v>
      </c>
      <c r="L817" cm="1">
        <f t="array" ref="L817">_xlfn.IFS(K817="Small Family Size",1,K817="Normal Family Size",2,K817="Large Family Size",3)</f>
        <v>2</v>
      </c>
      <c r="M817" cm="1">
        <f t="array" ref="M817">_xlfn.IFS(G817="southwest",1,G817="northwest",2,G817="southeast",3,G817="northeast",4)</f>
        <v>3</v>
      </c>
      <c r="N817" t="str" cm="1">
        <f t="array" ref="N817">_xlfn.IFS(AND(E818&gt;=0,E818&lt;=2),"Normal Family Size",E818&gt;=3,"Large Family Size")</f>
        <v>Normal Family Size</v>
      </c>
      <c r="P817" t="str" cm="1">
        <f t="array" ref="P817">_xlfn.IFS(AND(E817=0,C817="female"),"Small Family Size Female",AND(E817=0,C817="male"),"Small Family Size Male",AND(E817&gt;=1,E817&lt;=2),"Normal Family Size",E817&gt;=3,"Large Family Size")</f>
        <v>Normal Family Size</v>
      </c>
      <c r="Q817" cm="1">
        <f t="array" ref="Q817">_xlfn.IFS(P817="Small Family Size Female",1,P817="Small Family Size Male",2,P817="Normal Family Size",3,P817="Large Family Size",4)</f>
        <v>3</v>
      </c>
      <c r="R817" t="str" cm="1">
        <f t="array" ref="R817">_xlfn.IFS(AND(E817=0,F817="yes"),"Small Family Size smoker",AND(E817=0,F817="no"),"Small Family Size non-smoker",AND(E817&gt;=1,E817&lt;=2),"Normal Family Size",E817&gt;=3,"Large Family Size")</f>
        <v>Normal Family Size</v>
      </c>
      <c r="S817" cm="1">
        <f t="array" ref="S817">_xlfn.IFS(R817="Small Family Size smoker",1,R817="Small Family Size non-smoker",2,R817="Normal Family Size",3,R817="Large Family Size",4)</f>
        <v>3</v>
      </c>
      <c r="T817" s="1" t="str">
        <f t="shared" si="24"/>
        <v>Above Average</v>
      </c>
      <c r="U817" s="2">
        <f t="shared" si="25"/>
        <v>1</v>
      </c>
      <c r="V817" t="str" cm="1">
        <f t="array" ref="V817">_xlfn.IFS(AND(K817="Small Family Size",U817=1),"SFS_AA",AND(K817="Small Family Size",U817=0),"SFS_BA",AND(K817="Normal Family Size",OR(U817=1,U817=0)),"NFS",AND(K817="Large Family Size",OR(U817=1,U817=0)),"LFS")</f>
        <v>NFS</v>
      </c>
      <c r="W817" cm="1">
        <f t="array" ref="W817">_xlfn.IFS(V817="SFS_BA",1,V817="SFS_AA",2,V817="NFS",3,V817="LFS",4)</f>
        <v>3</v>
      </c>
      <c r="Y817" s="1"/>
    </row>
    <row r="818" spans="1:25" x14ac:dyDescent="0.45">
      <c r="A818">
        <v>166</v>
      </c>
      <c r="B818">
        <v>27</v>
      </c>
      <c r="C818" t="s">
        <v>17</v>
      </c>
      <c r="D818">
        <v>23.2</v>
      </c>
      <c r="E818">
        <v>1</v>
      </c>
      <c r="F818" t="s">
        <v>24</v>
      </c>
      <c r="G818" t="s">
        <v>21</v>
      </c>
      <c r="H818">
        <v>3561.89</v>
      </c>
      <c r="I818" t="str" cm="1">
        <f t="array" ref="I818">_xlfn.IFS(D818&lt;18.5,"Underweight",AND(D818&gt;=18.5,D818&lt;=24.9),"Normal weight",AND(D818&gt;=25,D818&lt;=29.9),"Overweight",D818&gt;=30,"Obese")</f>
        <v>Normal weight</v>
      </c>
      <c r="J818" cm="1">
        <f t="array" ref="J818">_xlfn.IFS(I818="Underweight",1,I818="Normal weight",2,I818="Overweight",3,I818="Obese",4)</f>
        <v>2</v>
      </c>
      <c r="K818" t="str" cm="1">
        <f t="array" ref="K818">_xlfn.IFS(E818=0,"Small Family Size",AND(E818&gt;=1,E818&lt;=2),"Normal Family Size",E818&gt;=3,"Large Family Size")</f>
        <v>Normal Family Size</v>
      </c>
      <c r="L818" cm="1">
        <f t="array" ref="L818">_xlfn.IFS(K818="Small Family Size",1,K818="Normal Family Size",2,K818="Large Family Size",3)</f>
        <v>2</v>
      </c>
      <c r="M818" cm="1">
        <f t="array" ref="M818">_xlfn.IFS(G818="southwest",1,G818="northwest",2,G818="southeast",3,G818="northeast",4)</f>
        <v>3</v>
      </c>
      <c r="N818" t="str" cm="1">
        <f t="array" ref="N818">_xlfn.IFS(AND(E819&gt;=0,E819&lt;=2),"Normal Family Size",E819&gt;=3,"Large Family Size")</f>
        <v>Normal Family Size</v>
      </c>
      <c r="P818" t="str" cm="1">
        <f t="array" ref="P818">_xlfn.IFS(AND(E818=0,C818="female"),"Small Family Size Female",AND(E818=0,C818="male"),"Small Family Size Male",AND(E818&gt;=1,E818&lt;=2),"Normal Family Size",E818&gt;=3,"Large Family Size")</f>
        <v>Normal Family Size</v>
      </c>
      <c r="Q818" cm="1">
        <f t="array" ref="Q818">_xlfn.IFS(P818="Small Family Size Female",1,P818="Small Family Size Male",2,P818="Normal Family Size",3,P818="Large Family Size",4)</f>
        <v>3</v>
      </c>
      <c r="R818" t="str" cm="1">
        <f t="array" ref="R818">_xlfn.IFS(AND(E818=0,F818="yes"),"Small Family Size smoker",AND(E818=0,F818="no"),"Small Family Size non-smoker",AND(E818&gt;=1,E818&lt;=2),"Normal Family Size",E818&gt;=3,"Large Family Size")</f>
        <v>Normal Family Size</v>
      </c>
      <c r="S818" cm="1">
        <f t="array" ref="S818">_xlfn.IFS(R818="Small Family Size smoker",1,R818="Small Family Size non-smoker",2,R818="Normal Family Size",3,R818="Large Family Size",4)</f>
        <v>3</v>
      </c>
      <c r="T818" s="1" t="str">
        <f t="shared" si="24"/>
        <v>Below Average</v>
      </c>
      <c r="U818" s="2">
        <f t="shared" si="25"/>
        <v>0</v>
      </c>
      <c r="V818" t="str" cm="1">
        <f t="array" ref="V818">_xlfn.IFS(AND(K818="Small Family Size",U818=1),"SFS_AA",AND(K818="Small Family Size",U818=0),"SFS_BA",AND(K818="Normal Family Size",OR(U818=1,U818=0)),"NFS",AND(K818="Large Family Size",OR(U818=1,U818=0)),"LFS")</f>
        <v>NFS</v>
      </c>
      <c r="W818" cm="1">
        <f t="array" ref="W818">_xlfn.IFS(V818="SFS_BA",1,V818="SFS_AA",2,V818="NFS",3,V818="LFS",4)</f>
        <v>3</v>
      </c>
      <c r="Y818" s="1"/>
    </row>
    <row r="819" spans="1:25" x14ac:dyDescent="0.45">
      <c r="A819">
        <v>163</v>
      </c>
      <c r="B819">
        <v>41</v>
      </c>
      <c r="C819" t="s">
        <v>17</v>
      </c>
      <c r="D819">
        <v>33.1</v>
      </c>
      <c r="E819">
        <v>2</v>
      </c>
      <c r="F819" t="s">
        <v>24</v>
      </c>
      <c r="G819" t="s">
        <v>20</v>
      </c>
      <c r="H819">
        <v>7749.16</v>
      </c>
      <c r="I819" t="str" cm="1">
        <f t="array" ref="I819">_xlfn.IFS(D819&lt;18.5,"Underweight",AND(D819&gt;=18.5,D819&lt;=24.9),"Normal weight",AND(D819&gt;=25,D819&lt;=29.9),"Overweight",D819&gt;=30,"Obese")</f>
        <v>Obese</v>
      </c>
      <c r="J819" cm="1">
        <f t="array" ref="J819">_xlfn.IFS(I819="Underweight",1,I819="Normal weight",2,I819="Overweight",3,I819="Obese",4)</f>
        <v>4</v>
      </c>
      <c r="K819" t="str" cm="1">
        <f t="array" ref="K819">_xlfn.IFS(E819=0,"Small Family Size",AND(E819&gt;=1,E819&lt;=2),"Normal Family Size",E819&gt;=3,"Large Family Size")</f>
        <v>Normal Family Size</v>
      </c>
      <c r="L819" cm="1">
        <f t="array" ref="L819">_xlfn.IFS(K819="Small Family Size",1,K819="Normal Family Size",2,K819="Large Family Size",3)</f>
        <v>2</v>
      </c>
      <c r="M819" cm="1">
        <f t="array" ref="M819">_xlfn.IFS(G819="southwest",1,G819="northwest",2,G819="southeast",3,G819="northeast",4)</f>
        <v>2</v>
      </c>
      <c r="N819" t="str" cm="1">
        <f t="array" ref="N819">_xlfn.IFS(AND(E820&gt;=0,E820&lt;=2),"Normal Family Size",E820&gt;=3,"Large Family Size")</f>
        <v>Normal Family Size</v>
      </c>
      <c r="P819" t="str" cm="1">
        <f t="array" ref="P819">_xlfn.IFS(AND(E819=0,C819="female"),"Small Family Size Female",AND(E819=0,C819="male"),"Small Family Size Male",AND(E819&gt;=1,E819&lt;=2),"Normal Family Size",E819&gt;=3,"Large Family Size")</f>
        <v>Normal Family Size</v>
      </c>
      <c r="Q819" cm="1">
        <f t="array" ref="Q819">_xlfn.IFS(P819="Small Family Size Female",1,P819="Small Family Size Male",2,P819="Normal Family Size",3,P819="Large Family Size",4)</f>
        <v>3</v>
      </c>
      <c r="R819" t="str" cm="1">
        <f t="array" ref="R819">_xlfn.IFS(AND(E819=0,F819="yes"),"Small Family Size smoker",AND(E819=0,F819="no"),"Small Family Size non-smoker",AND(E819&gt;=1,E819&lt;=2),"Normal Family Size",E819&gt;=3,"Large Family Size")</f>
        <v>Normal Family Size</v>
      </c>
      <c r="S819" cm="1">
        <f t="array" ref="S819">_xlfn.IFS(R819="Small Family Size smoker",1,R819="Small Family Size non-smoker",2,R819="Normal Family Size",3,R819="Large Family Size",4)</f>
        <v>3</v>
      </c>
      <c r="T819" s="1" t="str">
        <f t="shared" si="24"/>
        <v>Above Average</v>
      </c>
      <c r="U819" s="2">
        <f t="shared" si="25"/>
        <v>1</v>
      </c>
      <c r="V819" t="str" cm="1">
        <f t="array" ref="V819">_xlfn.IFS(AND(K819="Small Family Size",U819=1),"SFS_AA",AND(K819="Small Family Size",U819=0),"SFS_BA",AND(K819="Normal Family Size",OR(U819=1,U819=0)),"NFS",AND(K819="Large Family Size",OR(U819=1,U819=0)),"LFS")</f>
        <v>NFS</v>
      </c>
      <c r="W819" cm="1">
        <f t="array" ref="W819">_xlfn.IFS(V819="SFS_BA",1,V819="SFS_AA",2,V819="NFS",3,V819="LFS",4)</f>
        <v>3</v>
      </c>
      <c r="Y819" s="1"/>
    </row>
    <row r="820" spans="1:25" x14ac:dyDescent="0.45">
      <c r="A820">
        <v>162</v>
      </c>
      <c r="B820">
        <v>30</v>
      </c>
      <c r="C820" t="s">
        <v>17</v>
      </c>
      <c r="D820">
        <v>33.299999999999997</v>
      </c>
      <c r="E820">
        <v>1</v>
      </c>
      <c r="F820" t="s">
        <v>24</v>
      </c>
      <c r="G820" t="s">
        <v>21</v>
      </c>
      <c r="H820">
        <v>4151.03</v>
      </c>
      <c r="I820" t="str" cm="1">
        <f t="array" ref="I820">_xlfn.IFS(D820&lt;18.5,"Underweight",AND(D820&gt;=18.5,D820&lt;=24.9),"Normal weight",AND(D820&gt;=25,D820&lt;=29.9),"Overweight",D820&gt;=30,"Obese")</f>
        <v>Obese</v>
      </c>
      <c r="J820" cm="1">
        <f t="array" ref="J820">_xlfn.IFS(I820="Underweight",1,I820="Normal weight",2,I820="Overweight",3,I820="Obese",4)</f>
        <v>4</v>
      </c>
      <c r="K820" t="str" cm="1">
        <f t="array" ref="K820">_xlfn.IFS(E820=0,"Small Family Size",AND(E820&gt;=1,E820&lt;=2),"Normal Family Size",E820&gt;=3,"Large Family Size")</f>
        <v>Normal Family Size</v>
      </c>
      <c r="L820" cm="1">
        <f t="array" ref="L820">_xlfn.IFS(K820="Small Family Size",1,K820="Normal Family Size",2,K820="Large Family Size",3)</f>
        <v>2</v>
      </c>
      <c r="M820" cm="1">
        <f t="array" ref="M820">_xlfn.IFS(G820="southwest",1,G820="northwest",2,G820="southeast",3,G820="northeast",4)</f>
        <v>3</v>
      </c>
      <c r="N820" t="str" cm="1">
        <f t="array" ref="N820">_xlfn.IFS(AND(E821&gt;=0,E821&lt;=2),"Normal Family Size",E821&gt;=3,"Large Family Size")</f>
        <v>Normal Family Size</v>
      </c>
      <c r="P820" t="str" cm="1">
        <f t="array" ref="P820">_xlfn.IFS(AND(E820=0,C820="female"),"Small Family Size Female",AND(E820=0,C820="male"),"Small Family Size Male",AND(E820&gt;=1,E820&lt;=2),"Normal Family Size",E820&gt;=3,"Large Family Size")</f>
        <v>Normal Family Size</v>
      </c>
      <c r="Q820" cm="1">
        <f t="array" ref="Q820">_xlfn.IFS(P820="Small Family Size Female",1,P820="Small Family Size Male",2,P820="Normal Family Size",3,P820="Large Family Size",4)</f>
        <v>3</v>
      </c>
      <c r="R820" t="str" cm="1">
        <f t="array" ref="R820">_xlfn.IFS(AND(E820=0,F820="yes"),"Small Family Size smoker",AND(E820=0,F820="no"),"Small Family Size non-smoker",AND(E820&gt;=1,E820&lt;=2),"Normal Family Size",E820&gt;=3,"Large Family Size")</f>
        <v>Normal Family Size</v>
      </c>
      <c r="S820" cm="1">
        <f t="array" ref="S820">_xlfn.IFS(R820="Small Family Size smoker",1,R820="Small Family Size non-smoker",2,R820="Normal Family Size",3,R820="Large Family Size",4)</f>
        <v>3</v>
      </c>
      <c r="T820" s="1" t="str">
        <f t="shared" si="24"/>
        <v>Below Average</v>
      </c>
      <c r="U820" s="2">
        <f t="shared" si="25"/>
        <v>0</v>
      </c>
      <c r="V820" t="str" cm="1">
        <f t="array" ref="V820">_xlfn.IFS(AND(K820="Small Family Size",U820=1),"SFS_AA",AND(K820="Small Family Size",U820=0),"SFS_BA",AND(K820="Normal Family Size",OR(U820=1,U820=0)),"NFS",AND(K820="Large Family Size",OR(U820=1,U820=0)),"LFS")</f>
        <v>NFS</v>
      </c>
      <c r="W820" cm="1">
        <f t="array" ref="W820">_xlfn.IFS(V820="SFS_BA",1,V820="SFS_AA",2,V820="NFS",3,V820="LFS",4)</f>
        <v>3</v>
      </c>
      <c r="Y820" s="1"/>
    </row>
    <row r="821" spans="1:25" x14ac:dyDescent="0.45">
      <c r="A821">
        <v>161</v>
      </c>
      <c r="B821">
        <v>57</v>
      </c>
      <c r="C821" t="s">
        <v>17</v>
      </c>
      <c r="D821">
        <v>38</v>
      </c>
      <c r="E821">
        <v>2</v>
      </c>
      <c r="F821" t="s">
        <v>24</v>
      </c>
      <c r="G821" t="s">
        <v>19</v>
      </c>
      <c r="H821">
        <v>12646.21</v>
      </c>
      <c r="I821" t="str" cm="1">
        <f t="array" ref="I821">_xlfn.IFS(D821&lt;18.5,"Underweight",AND(D821&gt;=18.5,D821&lt;=24.9),"Normal weight",AND(D821&gt;=25,D821&lt;=29.9),"Overweight",D821&gt;=30,"Obese")</f>
        <v>Obese</v>
      </c>
      <c r="J821" cm="1">
        <f t="array" ref="J821">_xlfn.IFS(I821="Underweight",1,I821="Normal weight",2,I821="Overweight",3,I821="Obese",4)</f>
        <v>4</v>
      </c>
      <c r="K821" t="str" cm="1">
        <f t="array" ref="K821">_xlfn.IFS(E821=0,"Small Family Size",AND(E821&gt;=1,E821&lt;=2),"Normal Family Size",E821&gt;=3,"Large Family Size")</f>
        <v>Normal Family Size</v>
      </c>
      <c r="L821" cm="1">
        <f t="array" ref="L821">_xlfn.IFS(K821="Small Family Size",1,K821="Normal Family Size",2,K821="Large Family Size",3)</f>
        <v>2</v>
      </c>
      <c r="M821" cm="1">
        <f t="array" ref="M821">_xlfn.IFS(G821="southwest",1,G821="northwest",2,G821="southeast",3,G821="northeast",4)</f>
        <v>1</v>
      </c>
      <c r="N821" t="str" cm="1">
        <f t="array" ref="N821">_xlfn.IFS(AND(E822&gt;=0,E822&lt;=2),"Normal Family Size",E822&gt;=3,"Large Family Size")</f>
        <v>Normal Family Size</v>
      </c>
      <c r="P821" t="str" cm="1">
        <f t="array" ref="P821">_xlfn.IFS(AND(E821=0,C821="female"),"Small Family Size Female",AND(E821=0,C821="male"),"Small Family Size Male",AND(E821&gt;=1,E821&lt;=2),"Normal Family Size",E821&gt;=3,"Large Family Size")</f>
        <v>Normal Family Size</v>
      </c>
      <c r="Q821" cm="1">
        <f t="array" ref="Q821">_xlfn.IFS(P821="Small Family Size Female",1,P821="Small Family Size Male",2,P821="Normal Family Size",3,P821="Large Family Size",4)</f>
        <v>3</v>
      </c>
      <c r="R821" t="str" cm="1">
        <f t="array" ref="R821">_xlfn.IFS(AND(E821=0,F821="yes"),"Small Family Size smoker",AND(E821=0,F821="no"),"Small Family Size non-smoker",AND(E821&gt;=1,E821&lt;=2),"Normal Family Size",E821&gt;=3,"Large Family Size")</f>
        <v>Normal Family Size</v>
      </c>
      <c r="S821" cm="1">
        <f t="array" ref="S821">_xlfn.IFS(R821="Small Family Size smoker",1,R821="Small Family Size non-smoker",2,R821="Normal Family Size",3,R821="Large Family Size",4)</f>
        <v>3</v>
      </c>
      <c r="T821" s="1" t="str">
        <f t="shared" si="24"/>
        <v>Above Average</v>
      </c>
      <c r="U821" s="2">
        <f t="shared" si="25"/>
        <v>1</v>
      </c>
      <c r="V821" t="str" cm="1">
        <f t="array" ref="V821">_xlfn.IFS(AND(K821="Small Family Size",U821=1),"SFS_AA",AND(K821="Small Family Size",U821=0),"SFS_BA",AND(K821="Normal Family Size",OR(U821=1,U821=0)),"NFS",AND(K821="Large Family Size",OR(U821=1,U821=0)),"LFS")</f>
        <v>NFS</v>
      </c>
      <c r="W821" cm="1">
        <f t="array" ref="W821">_xlfn.IFS(V821="SFS_BA",1,V821="SFS_AA",2,V821="NFS",3,V821="LFS",4)</f>
        <v>3</v>
      </c>
      <c r="Y821" s="1"/>
    </row>
    <row r="822" spans="1:25" x14ac:dyDescent="0.45">
      <c r="A822">
        <v>160</v>
      </c>
      <c r="B822">
        <v>28</v>
      </c>
      <c r="C822" t="s">
        <v>17</v>
      </c>
      <c r="D822">
        <v>33</v>
      </c>
      <c r="E822">
        <v>2</v>
      </c>
      <c r="F822" t="s">
        <v>24</v>
      </c>
      <c r="G822" t="s">
        <v>21</v>
      </c>
      <c r="H822">
        <v>4349.46</v>
      </c>
      <c r="I822" t="str" cm="1">
        <f t="array" ref="I822">_xlfn.IFS(D822&lt;18.5,"Underweight",AND(D822&gt;=18.5,D822&lt;=24.9),"Normal weight",AND(D822&gt;=25,D822&lt;=29.9),"Overweight",D822&gt;=30,"Obese")</f>
        <v>Obese</v>
      </c>
      <c r="J822" cm="1">
        <f t="array" ref="J822">_xlfn.IFS(I822="Underweight",1,I822="Normal weight",2,I822="Overweight",3,I822="Obese",4)</f>
        <v>4</v>
      </c>
      <c r="K822" t="str" cm="1">
        <f t="array" ref="K822">_xlfn.IFS(E822=0,"Small Family Size",AND(E822&gt;=1,E822&lt;=2),"Normal Family Size",E822&gt;=3,"Large Family Size")</f>
        <v>Normal Family Size</v>
      </c>
      <c r="L822" cm="1">
        <f t="array" ref="L822">_xlfn.IFS(K822="Small Family Size",1,K822="Normal Family Size",2,K822="Large Family Size",3)</f>
        <v>2</v>
      </c>
      <c r="M822" cm="1">
        <f t="array" ref="M822">_xlfn.IFS(G822="southwest",1,G822="northwest",2,G822="southeast",3,G822="northeast",4)</f>
        <v>3</v>
      </c>
      <c r="N822" t="str" cm="1">
        <f t="array" ref="N822">_xlfn.IFS(AND(E823&gt;=0,E823&lt;=2),"Normal Family Size",E823&gt;=3,"Large Family Size")</f>
        <v>Normal Family Size</v>
      </c>
      <c r="P822" t="str" cm="1">
        <f t="array" ref="P822">_xlfn.IFS(AND(E822=0,C822="female"),"Small Family Size Female",AND(E822=0,C822="male"),"Small Family Size Male",AND(E822&gt;=1,E822&lt;=2),"Normal Family Size",E822&gt;=3,"Large Family Size")</f>
        <v>Normal Family Size</v>
      </c>
      <c r="Q822" cm="1">
        <f t="array" ref="Q822">_xlfn.IFS(P822="Small Family Size Female",1,P822="Small Family Size Male",2,P822="Normal Family Size",3,P822="Large Family Size",4)</f>
        <v>3</v>
      </c>
      <c r="R822" t="str" cm="1">
        <f t="array" ref="R822">_xlfn.IFS(AND(E822=0,F822="yes"),"Small Family Size smoker",AND(E822=0,F822="no"),"Small Family Size non-smoker",AND(E822&gt;=1,E822&lt;=2),"Normal Family Size",E822&gt;=3,"Large Family Size")</f>
        <v>Normal Family Size</v>
      </c>
      <c r="S822" cm="1">
        <f t="array" ref="S822">_xlfn.IFS(R822="Small Family Size smoker",1,R822="Small Family Size non-smoker",2,R822="Normal Family Size",3,R822="Large Family Size",4)</f>
        <v>3</v>
      </c>
      <c r="T822" s="1" t="str">
        <f t="shared" si="24"/>
        <v>Below Average</v>
      </c>
      <c r="U822" s="2">
        <f t="shared" si="25"/>
        <v>0</v>
      </c>
      <c r="V822" t="str" cm="1">
        <f t="array" ref="V822">_xlfn.IFS(AND(K822="Small Family Size",U822=1),"SFS_AA",AND(K822="Small Family Size",U822=0),"SFS_BA",AND(K822="Normal Family Size",OR(U822=1,U822=0)),"NFS",AND(K822="Large Family Size",OR(U822=1,U822=0)),"LFS")</f>
        <v>NFS</v>
      </c>
      <c r="W822" cm="1">
        <f t="array" ref="W822">_xlfn.IFS(V822="SFS_BA",1,V822="SFS_AA",2,V822="NFS",3,V822="LFS",4)</f>
        <v>3</v>
      </c>
      <c r="Y822" s="1"/>
    </row>
    <row r="823" spans="1:25" x14ac:dyDescent="0.45">
      <c r="A823">
        <v>159</v>
      </c>
      <c r="B823">
        <v>56</v>
      </c>
      <c r="C823" t="s">
        <v>17</v>
      </c>
      <c r="D823">
        <v>37.5</v>
      </c>
      <c r="E823">
        <v>2</v>
      </c>
      <c r="F823" t="s">
        <v>24</v>
      </c>
      <c r="G823" t="s">
        <v>21</v>
      </c>
      <c r="H823">
        <v>12265.51</v>
      </c>
      <c r="I823" t="str" cm="1">
        <f t="array" ref="I823">_xlfn.IFS(D823&lt;18.5,"Underweight",AND(D823&gt;=18.5,D823&lt;=24.9),"Normal weight",AND(D823&gt;=25,D823&lt;=29.9),"Overweight",D823&gt;=30,"Obese")</f>
        <v>Obese</v>
      </c>
      <c r="J823" cm="1">
        <f t="array" ref="J823">_xlfn.IFS(I823="Underweight",1,I823="Normal weight",2,I823="Overweight",3,I823="Obese",4)</f>
        <v>4</v>
      </c>
      <c r="K823" t="str" cm="1">
        <f t="array" ref="K823">_xlfn.IFS(E823=0,"Small Family Size",AND(E823&gt;=1,E823&lt;=2),"Normal Family Size",E823&gt;=3,"Large Family Size")</f>
        <v>Normal Family Size</v>
      </c>
      <c r="L823" cm="1">
        <f t="array" ref="L823">_xlfn.IFS(K823="Small Family Size",1,K823="Normal Family Size",2,K823="Large Family Size",3)</f>
        <v>2</v>
      </c>
      <c r="M823" cm="1">
        <f t="array" ref="M823">_xlfn.IFS(G823="southwest",1,G823="northwest",2,G823="southeast",3,G823="northeast",4)</f>
        <v>3</v>
      </c>
      <c r="N823" t="str" cm="1">
        <f t="array" ref="N823">_xlfn.IFS(AND(E824&gt;=0,E824&lt;=2),"Normal Family Size",E824&gt;=3,"Large Family Size")</f>
        <v>Normal Family Size</v>
      </c>
      <c r="P823" t="str" cm="1">
        <f t="array" ref="P823">_xlfn.IFS(AND(E823=0,C823="female"),"Small Family Size Female",AND(E823=0,C823="male"),"Small Family Size Male",AND(E823&gt;=1,E823&lt;=2),"Normal Family Size",E823&gt;=3,"Large Family Size")</f>
        <v>Normal Family Size</v>
      </c>
      <c r="Q823" cm="1">
        <f t="array" ref="Q823">_xlfn.IFS(P823="Small Family Size Female",1,P823="Small Family Size Male",2,P823="Normal Family Size",3,P823="Large Family Size",4)</f>
        <v>3</v>
      </c>
      <c r="R823" t="str" cm="1">
        <f t="array" ref="R823">_xlfn.IFS(AND(E823=0,F823="yes"),"Small Family Size smoker",AND(E823=0,F823="no"),"Small Family Size non-smoker",AND(E823&gt;=1,E823&lt;=2),"Normal Family Size",E823&gt;=3,"Large Family Size")</f>
        <v>Normal Family Size</v>
      </c>
      <c r="S823" cm="1">
        <f t="array" ref="S823">_xlfn.IFS(R823="Small Family Size smoker",1,R823="Small Family Size non-smoker",2,R823="Normal Family Size",3,R823="Large Family Size",4)</f>
        <v>3</v>
      </c>
      <c r="T823" s="1" t="str">
        <f t="shared" si="24"/>
        <v>Above Average</v>
      </c>
      <c r="U823" s="2">
        <f t="shared" si="25"/>
        <v>1</v>
      </c>
      <c r="V823" t="str" cm="1">
        <f t="array" ref="V823">_xlfn.IFS(AND(K823="Small Family Size",U823=1),"SFS_AA",AND(K823="Small Family Size",U823=0),"SFS_BA",AND(K823="Normal Family Size",OR(U823=1,U823=0)),"NFS",AND(K823="Large Family Size",OR(U823=1,U823=0)),"LFS")</f>
        <v>NFS</v>
      </c>
      <c r="W823" cm="1">
        <f t="array" ref="W823">_xlfn.IFS(V823="SFS_BA",1,V823="SFS_AA",2,V823="NFS",3,V823="LFS",4)</f>
        <v>3</v>
      </c>
      <c r="Y823" s="1"/>
    </row>
    <row r="824" spans="1:25" x14ac:dyDescent="0.45">
      <c r="A824">
        <v>158</v>
      </c>
      <c r="B824">
        <v>48</v>
      </c>
      <c r="C824" t="s">
        <v>17</v>
      </c>
      <c r="D824">
        <v>28.9</v>
      </c>
      <c r="E824">
        <v>1</v>
      </c>
      <c r="F824" t="s">
        <v>24</v>
      </c>
      <c r="G824" t="s">
        <v>20</v>
      </c>
      <c r="H824">
        <v>9249.5</v>
      </c>
      <c r="I824" t="str" cm="1">
        <f t="array" ref="I824">_xlfn.IFS(D824&lt;18.5,"Underweight",AND(D824&gt;=18.5,D824&lt;=24.9),"Normal weight",AND(D824&gt;=25,D824&lt;=29.9),"Overweight",D824&gt;=30,"Obese")</f>
        <v>Overweight</v>
      </c>
      <c r="J824" cm="1">
        <f t="array" ref="J824">_xlfn.IFS(I824="Underweight",1,I824="Normal weight",2,I824="Overweight",3,I824="Obese",4)</f>
        <v>3</v>
      </c>
      <c r="K824" t="str" cm="1">
        <f t="array" ref="K824">_xlfn.IFS(E824=0,"Small Family Size",AND(E824&gt;=1,E824&lt;=2),"Normal Family Size",E824&gt;=3,"Large Family Size")</f>
        <v>Normal Family Size</v>
      </c>
      <c r="L824" cm="1">
        <f t="array" ref="L824">_xlfn.IFS(K824="Small Family Size",1,K824="Normal Family Size",2,K824="Large Family Size",3)</f>
        <v>2</v>
      </c>
      <c r="M824" cm="1">
        <f t="array" ref="M824">_xlfn.IFS(G824="southwest",1,G824="northwest",2,G824="southeast",3,G824="northeast",4)</f>
        <v>2</v>
      </c>
      <c r="N824" t="str" cm="1">
        <f t="array" ref="N824">_xlfn.IFS(AND(E825&gt;=0,E825&lt;=2),"Normal Family Size",E825&gt;=3,"Large Family Size")</f>
        <v>Normal Family Size</v>
      </c>
      <c r="P824" t="str" cm="1">
        <f t="array" ref="P824">_xlfn.IFS(AND(E824=0,C824="female"),"Small Family Size Female",AND(E824=0,C824="male"),"Small Family Size Male",AND(E824&gt;=1,E824&lt;=2),"Normal Family Size",E824&gt;=3,"Large Family Size")</f>
        <v>Normal Family Size</v>
      </c>
      <c r="Q824" cm="1">
        <f t="array" ref="Q824">_xlfn.IFS(P824="Small Family Size Female",1,P824="Small Family Size Male",2,P824="Normal Family Size",3,P824="Large Family Size",4)</f>
        <v>3</v>
      </c>
      <c r="R824" t="str" cm="1">
        <f t="array" ref="R824">_xlfn.IFS(AND(E824=0,F824="yes"),"Small Family Size smoker",AND(E824=0,F824="no"),"Small Family Size non-smoker",AND(E824&gt;=1,E824&lt;=2),"Normal Family Size",E824&gt;=3,"Large Family Size")</f>
        <v>Normal Family Size</v>
      </c>
      <c r="S824" cm="1">
        <f t="array" ref="S824">_xlfn.IFS(R824="Small Family Size smoker",1,R824="Small Family Size non-smoker",2,R824="Normal Family Size",3,R824="Large Family Size",4)</f>
        <v>3</v>
      </c>
      <c r="T824" s="1" t="str">
        <f t="shared" si="24"/>
        <v>Above Average</v>
      </c>
      <c r="U824" s="2">
        <f t="shared" si="25"/>
        <v>1</v>
      </c>
      <c r="V824" t="str" cm="1">
        <f t="array" ref="V824">_xlfn.IFS(AND(K824="Small Family Size",U824=1),"SFS_AA",AND(K824="Small Family Size",U824=0),"SFS_BA",AND(K824="Normal Family Size",OR(U824=1,U824=0)),"NFS",AND(K824="Large Family Size",OR(U824=1,U824=0)),"LFS")</f>
        <v>NFS</v>
      </c>
      <c r="W824" cm="1">
        <f t="array" ref="W824">_xlfn.IFS(V824="SFS_BA",1,V824="SFS_AA",2,V824="NFS",3,V824="LFS",4)</f>
        <v>3</v>
      </c>
      <c r="Y824" s="1"/>
    </row>
    <row r="825" spans="1:25" x14ac:dyDescent="0.45">
      <c r="A825">
        <v>154</v>
      </c>
      <c r="B825">
        <v>46</v>
      </c>
      <c r="C825" t="s">
        <v>17</v>
      </c>
      <c r="D825">
        <v>48.1</v>
      </c>
      <c r="E825">
        <v>2</v>
      </c>
      <c r="F825" t="s">
        <v>24</v>
      </c>
      <c r="G825" t="s">
        <v>22</v>
      </c>
      <c r="H825">
        <v>9432.93</v>
      </c>
      <c r="I825" t="str" cm="1">
        <f t="array" ref="I825">_xlfn.IFS(D825&lt;18.5,"Underweight",AND(D825&gt;=18.5,D825&lt;=24.9),"Normal weight",AND(D825&gt;=25,D825&lt;=29.9),"Overweight",D825&gt;=30,"Obese")</f>
        <v>Obese</v>
      </c>
      <c r="J825" cm="1">
        <f t="array" ref="J825">_xlfn.IFS(I825="Underweight",1,I825="Normal weight",2,I825="Overweight",3,I825="Obese",4)</f>
        <v>4</v>
      </c>
      <c r="K825" t="str" cm="1">
        <f t="array" ref="K825">_xlfn.IFS(E825=0,"Small Family Size",AND(E825&gt;=1,E825&lt;=2),"Normal Family Size",E825&gt;=3,"Large Family Size")</f>
        <v>Normal Family Size</v>
      </c>
      <c r="L825" cm="1">
        <f t="array" ref="L825">_xlfn.IFS(K825="Small Family Size",1,K825="Normal Family Size",2,K825="Large Family Size",3)</f>
        <v>2</v>
      </c>
      <c r="M825" cm="1">
        <f t="array" ref="M825">_xlfn.IFS(G825="southwest",1,G825="northwest",2,G825="southeast",3,G825="northeast",4)</f>
        <v>4</v>
      </c>
      <c r="N825" t="str" cm="1">
        <f t="array" ref="N825">_xlfn.IFS(AND(E826&gt;=0,E826&lt;=2),"Normal Family Size",E826&gt;=3,"Large Family Size")</f>
        <v>Normal Family Size</v>
      </c>
      <c r="P825" t="str" cm="1">
        <f t="array" ref="P825">_xlfn.IFS(AND(E825=0,C825="female"),"Small Family Size Female",AND(E825=0,C825="male"),"Small Family Size Male",AND(E825&gt;=1,E825&lt;=2),"Normal Family Size",E825&gt;=3,"Large Family Size")</f>
        <v>Normal Family Size</v>
      </c>
      <c r="Q825" cm="1">
        <f t="array" ref="Q825">_xlfn.IFS(P825="Small Family Size Female",1,P825="Small Family Size Male",2,P825="Normal Family Size",3,P825="Large Family Size",4)</f>
        <v>3</v>
      </c>
      <c r="R825" t="str" cm="1">
        <f t="array" ref="R825">_xlfn.IFS(AND(E825=0,F825="yes"),"Small Family Size smoker",AND(E825=0,F825="no"),"Small Family Size non-smoker",AND(E825&gt;=1,E825&lt;=2),"Normal Family Size",E825&gt;=3,"Large Family Size")</f>
        <v>Normal Family Size</v>
      </c>
      <c r="S825" cm="1">
        <f t="array" ref="S825">_xlfn.IFS(R825="Small Family Size smoker",1,R825="Small Family Size non-smoker",2,R825="Normal Family Size",3,R825="Large Family Size",4)</f>
        <v>3</v>
      </c>
      <c r="T825" s="1" t="str">
        <f t="shared" si="24"/>
        <v>Above Average</v>
      </c>
      <c r="U825" s="2">
        <f t="shared" si="25"/>
        <v>1</v>
      </c>
      <c r="V825" t="str" cm="1">
        <f t="array" ref="V825">_xlfn.IFS(AND(K825="Small Family Size",U825=1),"SFS_AA",AND(K825="Small Family Size",U825=0),"SFS_BA",AND(K825="Normal Family Size",OR(U825=1,U825=0)),"NFS",AND(K825="Large Family Size",OR(U825=1,U825=0)),"LFS")</f>
        <v>NFS</v>
      </c>
      <c r="W825" cm="1">
        <f t="array" ref="W825">_xlfn.IFS(V825="SFS_BA",1,V825="SFS_AA",2,V825="NFS",3,V825="LFS",4)</f>
        <v>3</v>
      </c>
      <c r="Y825" s="1"/>
    </row>
    <row r="826" spans="1:25" x14ac:dyDescent="0.45">
      <c r="A826">
        <v>152</v>
      </c>
      <c r="B826">
        <v>55</v>
      </c>
      <c r="C826" t="s">
        <v>17</v>
      </c>
      <c r="D826">
        <v>32.4</v>
      </c>
      <c r="E826">
        <v>1</v>
      </c>
      <c r="F826" t="s">
        <v>24</v>
      </c>
      <c r="G826" t="s">
        <v>22</v>
      </c>
      <c r="H826">
        <v>11879.1</v>
      </c>
      <c r="I826" t="str" cm="1">
        <f t="array" ref="I826">_xlfn.IFS(D826&lt;18.5,"Underweight",AND(D826&gt;=18.5,D826&lt;=24.9),"Normal weight",AND(D826&gt;=25,D826&lt;=29.9),"Overweight",D826&gt;=30,"Obese")</f>
        <v>Obese</v>
      </c>
      <c r="J826" cm="1">
        <f t="array" ref="J826">_xlfn.IFS(I826="Underweight",1,I826="Normal weight",2,I826="Overweight",3,I826="Obese",4)</f>
        <v>4</v>
      </c>
      <c r="K826" t="str" cm="1">
        <f t="array" ref="K826">_xlfn.IFS(E826=0,"Small Family Size",AND(E826&gt;=1,E826&lt;=2),"Normal Family Size",E826&gt;=3,"Large Family Size")</f>
        <v>Normal Family Size</v>
      </c>
      <c r="L826" cm="1">
        <f t="array" ref="L826">_xlfn.IFS(K826="Small Family Size",1,K826="Normal Family Size",2,K826="Large Family Size",3)</f>
        <v>2</v>
      </c>
      <c r="M826" cm="1">
        <f t="array" ref="M826">_xlfn.IFS(G826="southwest",1,G826="northwest",2,G826="southeast",3,G826="northeast",4)</f>
        <v>4</v>
      </c>
      <c r="N826" t="str" cm="1">
        <f t="array" ref="N826">_xlfn.IFS(AND(E827&gt;=0,E827&lt;=2),"Normal Family Size",E827&gt;=3,"Large Family Size")</f>
        <v>Normal Family Size</v>
      </c>
      <c r="P826" t="str" cm="1">
        <f t="array" ref="P826">_xlfn.IFS(AND(E826=0,C826="female"),"Small Family Size Female",AND(E826=0,C826="male"),"Small Family Size Male",AND(E826&gt;=1,E826&lt;=2),"Normal Family Size",E826&gt;=3,"Large Family Size")</f>
        <v>Normal Family Size</v>
      </c>
      <c r="Q826" cm="1">
        <f t="array" ref="Q826">_xlfn.IFS(P826="Small Family Size Female",1,P826="Small Family Size Male",2,P826="Normal Family Size",3,P826="Large Family Size",4)</f>
        <v>3</v>
      </c>
      <c r="R826" t="str" cm="1">
        <f t="array" ref="R826">_xlfn.IFS(AND(E826=0,F826="yes"),"Small Family Size smoker",AND(E826=0,F826="no"),"Small Family Size non-smoker",AND(E826&gt;=1,E826&lt;=2),"Normal Family Size",E826&gt;=3,"Large Family Size")</f>
        <v>Normal Family Size</v>
      </c>
      <c r="S826" cm="1">
        <f t="array" ref="S826">_xlfn.IFS(R826="Small Family Size smoker",1,R826="Small Family Size non-smoker",2,R826="Normal Family Size",3,R826="Large Family Size",4)</f>
        <v>3</v>
      </c>
      <c r="T826" s="1" t="str">
        <f t="shared" si="24"/>
        <v>Above Average</v>
      </c>
      <c r="U826" s="2">
        <f t="shared" si="25"/>
        <v>1</v>
      </c>
      <c r="V826" t="str" cm="1">
        <f t="array" ref="V826">_xlfn.IFS(AND(K826="Small Family Size",U826=1),"SFS_AA",AND(K826="Small Family Size",U826=0),"SFS_BA",AND(K826="Normal Family Size",OR(U826=1,U826=0)),"NFS",AND(K826="Large Family Size",OR(U826=1,U826=0)),"LFS")</f>
        <v>NFS</v>
      </c>
      <c r="W826" cm="1">
        <f t="array" ref="W826">_xlfn.IFS(V826="SFS_BA",1,V826="SFS_AA",2,V826="NFS",3,V826="LFS",4)</f>
        <v>3</v>
      </c>
      <c r="Y826" s="1"/>
    </row>
    <row r="827" spans="1:25" x14ac:dyDescent="0.45">
      <c r="A827">
        <v>151</v>
      </c>
      <c r="B827">
        <v>51</v>
      </c>
      <c r="C827" t="s">
        <v>17</v>
      </c>
      <c r="D827">
        <v>21.6</v>
      </c>
      <c r="E827">
        <v>1</v>
      </c>
      <c r="F827" t="s">
        <v>24</v>
      </c>
      <c r="G827" t="s">
        <v>21</v>
      </c>
      <c r="H827">
        <v>9855.1299999999992</v>
      </c>
      <c r="I827" t="str" cm="1">
        <f t="array" ref="I827">_xlfn.IFS(D827&lt;18.5,"Underweight",AND(D827&gt;=18.5,D827&lt;=24.9),"Normal weight",AND(D827&gt;=25,D827&lt;=29.9),"Overweight",D827&gt;=30,"Obese")</f>
        <v>Normal weight</v>
      </c>
      <c r="J827" cm="1">
        <f t="array" ref="J827">_xlfn.IFS(I827="Underweight",1,I827="Normal weight",2,I827="Overweight",3,I827="Obese",4)</f>
        <v>2</v>
      </c>
      <c r="K827" t="str" cm="1">
        <f t="array" ref="K827">_xlfn.IFS(E827=0,"Small Family Size",AND(E827&gt;=1,E827&lt;=2),"Normal Family Size",E827&gt;=3,"Large Family Size")</f>
        <v>Normal Family Size</v>
      </c>
      <c r="L827" cm="1">
        <f t="array" ref="L827">_xlfn.IFS(K827="Small Family Size",1,K827="Normal Family Size",2,K827="Large Family Size",3)</f>
        <v>2</v>
      </c>
      <c r="M827" cm="1">
        <f t="array" ref="M827">_xlfn.IFS(G827="southwest",1,G827="northwest",2,G827="southeast",3,G827="northeast",4)</f>
        <v>3</v>
      </c>
      <c r="N827" t="str" cm="1">
        <f t="array" ref="N827">_xlfn.IFS(AND(E828&gt;=0,E828&lt;=2),"Normal Family Size",E828&gt;=3,"Large Family Size")</f>
        <v>Normal Family Size</v>
      </c>
      <c r="P827" t="str" cm="1">
        <f t="array" ref="P827">_xlfn.IFS(AND(E827=0,C827="female"),"Small Family Size Female",AND(E827=0,C827="male"),"Small Family Size Male",AND(E827&gt;=1,E827&lt;=2),"Normal Family Size",E827&gt;=3,"Large Family Size")</f>
        <v>Normal Family Size</v>
      </c>
      <c r="Q827" cm="1">
        <f t="array" ref="Q827">_xlfn.IFS(P827="Small Family Size Female",1,P827="Small Family Size Male",2,P827="Normal Family Size",3,P827="Large Family Size",4)</f>
        <v>3</v>
      </c>
      <c r="R827" t="str" cm="1">
        <f t="array" ref="R827">_xlfn.IFS(AND(E827=0,F827="yes"),"Small Family Size smoker",AND(E827=0,F827="no"),"Small Family Size non-smoker",AND(E827&gt;=1,E827&lt;=2),"Normal Family Size",E827&gt;=3,"Large Family Size")</f>
        <v>Normal Family Size</v>
      </c>
      <c r="S827" cm="1">
        <f t="array" ref="S827">_xlfn.IFS(R827="Small Family Size smoker",1,R827="Small Family Size non-smoker",2,R827="Normal Family Size",3,R827="Large Family Size",4)</f>
        <v>3</v>
      </c>
      <c r="T827" s="1" t="str">
        <f t="shared" si="24"/>
        <v>Above Average</v>
      </c>
      <c r="U827" s="2">
        <f t="shared" si="25"/>
        <v>1</v>
      </c>
      <c r="V827" t="str" cm="1">
        <f t="array" ref="V827">_xlfn.IFS(AND(K827="Small Family Size",U827=1),"SFS_AA",AND(K827="Small Family Size",U827=0),"SFS_BA",AND(K827="Normal Family Size",OR(U827=1,U827=0)),"NFS",AND(K827="Large Family Size",OR(U827=1,U827=0)),"LFS")</f>
        <v>NFS</v>
      </c>
      <c r="W827" cm="1">
        <f t="array" ref="W827">_xlfn.IFS(V827="SFS_BA",1,V827="SFS_AA",2,V827="NFS",3,V827="LFS",4)</f>
        <v>3</v>
      </c>
      <c r="Y827" s="1"/>
    </row>
    <row r="828" spans="1:25" x14ac:dyDescent="0.45">
      <c r="A828">
        <v>149</v>
      </c>
      <c r="B828">
        <v>47</v>
      </c>
      <c r="C828" t="s">
        <v>17</v>
      </c>
      <c r="D828">
        <v>26.6</v>
      </c>
      <c r="E828">
        <v>2</v>
      </c>
      <c r="F828" t="s">
        <v>24</v>
      </c>
      <c r="G828" t="s">
        <v>22</v>
      </c>
      <c r="H828">
        <v>9715.84</v>
      </c>
      <c r="I828" t="str" cm="1">
        <f t="array" ref="I828">_xlfn.IFS(D828&lt;18.5,"Underweight",AND(D828&gt;=18.5,D828&lt;=24.9),"Normal weight",AND(D828&gt;=25,D828&lt;=29.9),"Overweight",D828&gt;=30,"Obese")</f>
        <v>Overweight</v>
      </c>
      <c r="J828" cm="1">
        <f t="array" ref="J828">_xlfn.IFS(I828="Underweight",1,I828="Normal weight",2,I828="Overweight",3,I828="Obese",4)</f>
        <v>3</v>
      </c>
      <c r="K828" t="str" cm="1">
        <f t="array" ref="K828">_xlfn.IFS(E828=0,"Small Family Size",AND(E828&gt;=1,E828&lt;=2),"Normal Family Size",E828&gt;=3,"Large Family Size")</f>
        <v>Normal Family Size</v>
      </c>
      <c r="L828" cm="1">
        <f t="array" ref="L828">_xlfn.IFS(K828="Small Family Size",1,K828="Normal Family Size",2,K828="Large Family Size",3)</f>
        <v>2</v>
      </c>
      <c r="M828" cm="1">
        <f t="array" ref="M828">_xlfn.IFS(G828="southwest",1,G828="northwest",2,G828="southeast",3,G828="northeast",4)</f>
        <v>4</v>
      </c>
      <c r="N828" t="str" cm="1">
        <f t="array" ref="N828">_xlfn.IFS(AND(E829&gt;=0,E829&lt;=2),"Normal Family Size",E829&gt;=3,"Large Family Size")</f>
        <v>Normal Family Size</v>
      </c>
      <c r="P828" t="str" cm="1">
        <f t="array" ref="P828">_xlfn.IFS(AND(E828=0,C828="female"),"Small Family Size Female",AND(E828=0,C828="male"),"Small Family Size Male",AND(E828&gt;=1,E828&lt;=2),"Normal Family Size",E828&gt;=3,"Large Family Size")</f>
        <v>Normal Family Size</v>
      </c>
      <c r="Q828" cm="1">
        <f t="array" ref="Q828">_xlfn.IFS(P828="Small Family Size Female",1,P828="Small Family Size Male",2,P828="Normal Family Size",3,P828="Large Family Size",4)</f>
        <v>3</v>
      </c>
      <c r="R828" t="str" cm="1">
        <f t="array" ref="R828">_xlfn.IFS(AND(E828=0,F828="yes"),"Small Family Size smoker",AND(E828=0,F828="no"),"Small Family Size non-smoker",AND(E828&gt;=1,E828&lt;=2),"Normal Family Size",E828&gt;=3,"Large Family Size")</f>
        <v>Normal Family Size</v>
      </c>
      <c r="S828" cm="1">
        <f t="array" ref="S828">_xlfn.IFS(R828="Small Family Size smoker",1,R828="Small Family Size non-smoker",2,R828="Normal Family Size",3,R828="Large Family Size",4)</f>
        <v>3</v>
      </c>
      <c r="T828" s="1" t="str">
        <f t="shared" si="24"/>
        <v>Above Average</v>
      </c>
      <c r="U828" s="2">
        <f t="shared" si="25"/>
        <v>1</v>
      </c>
      <c r="V828" t="str" cm="1">
        <f t="array" ref="V828">_xlfn.IFS(AND(K828="Small Family Size",U828=1),"SFS_AA",AND(K828="Small Family Size",U828=0),"SFS_BA",AND(K828="Normal Family Size",OR(U828=1,U828=0)),"NFS",AND(K828="Large Family Size",OR(U828=1,U828=0)),"LFS")</f>
        <v>NFS</v>
      </c>
      <c r="W828" cm="1">
        <f t="array" ref="W828">_xlfn.IFS(V828="SFS_BA",1,V828="SFS_AA",2,V828="NFS",3,V828="LFS",4)</f>
        <v>3</v>
      </c>
      <c r="Y828" s="1"/>
    </row>
    <row r="829" spans="1:25" x14ac:dyDescent="0.45">
      <c r="A829">
        <v>143</v>
      </c>
      <c r="B829">
        <v>33</v>
      </c>
      <c r="C829" t="s">
        <v>17</v>
      </c>
      <c r="D829">
        <v>22.1</v>
      </c>
      <c r="E829">
        <v>1</v>
      </c>
      <c r="F829" t="s">
        <v>24</v>
      </c>
      <c r="G829" t="s">
        <v>22</v>
      </c>
      <c r="H829">
        <v>5354.07</v>
      </c>
      <c r="I829" t="str" cm="1">
        <f t="array" ref="I829">_xlfn.IFS(D829&lt;18.5,"Underweight",AND(D829&gt;=18.5,D829&lt;=24.9),"Normal weight",AND(D829&gt;=25,D829&lt;=29.9),"Overweight",D829&gt;=30,"Obese")</f>
        <v>Normal weight</v>
      </c>
      <c r="J829" cm="1">
        <f t="array" ref="J829">_xlfn.IFS(I829="Underweight",1,I829="Normal weight",2,I829="Overweight",3,I829="Obese",4)</f>
        <v>2</v>
      </c>
      <c r="K829" t="str" cm="1">
        <f t="array" ref="K829">_xlfn.IFS(E829=0,"Small Family Size",AND(E829&gt;=1,E829&lt;=2),"Normal Family Size",E829&gt;=3,"Large Family Size")</f>
        <v>Normal Family Size</v>
      </c>
      <c r="L829" cm="1">
        <f t="array" ref="L829">_xlfn.IFS(K829="Small Family Size",1,K829="Normal Family Size",2,K829="Large Family Size",3)</f>
        <v>2</v>
      </c>
      <c r="M829" cm="1">
        <f t="array" ref="M829">_xlfn.IFS(G829="southwest",1,G829="northwest",2,G829="southeast",3,G829="northeast",4)</f>
        <v>4</v>
      </c>
      <c r="N829" t="str" cm="1">
        <f t="array" ref="N829">_xlfn.IFS(AND(E830&gt;=0,E830&lt;=2),"Normal Family Size",E830&gt;=3,"Large Family Size")</f>
        <v>Normal Family Size</v>
      </c>
      <c r="P829" t="str" cm="1">
        <f t="array" ref="P829">_xlfn.IFS(AND(E829=0,C829="female"),"Small Family Size Female",AND(E829=0,C829="male"),"Small Family Size Male",AND(E829&gt;=1,E829&lt;=2),"Normal Family Size",E829&gt;=3,"Large Family Size")</f>
        <v>Normal Family Size</v>
      </c>
      <c r="Q829" cm="1">
        <f t="array" ref="Q829">_xlfn.IFS(P829="Small Family Size Female",1,P829="Small Family Size Male",2,P829="Normal Family Size",3,P829="Large Family Size",4)</f>
        <v>3</v>
      </c>
      <c r="R829" t="str" cm="1">
        <f t="array" ref="R829">_xlfn.IFS(AND(E829=0,F829="yes"),"Small Family Size smoker",AND(E829=0,F829="no"),"Small Family Size non-smoker",AND(E829&gt;=1,E829&lt;=2),"Normal Family Size",E829&gt;=3,"Large Family Size")</f>
        <v>Normal Family Size</v>
      </c>
      <c r="S829" cm="1">
        <f t="array" ref="S829">_xlfn.IFS(R829="Small Family Size smoker",1,R829="Small Family Size non-smoker",2,R829="Normal Family Size",3,R829="Large Family Size",4)</f>
        <v>3</v>
      </c>
      <c r="T829" s="1" t="str">
        <f t="shared" si="24"/>
        <v>Below Average</v>
      </c>
      <c r="U829" s="2">
        <f t="shared" si="25"/>
        <v>0</v>
      </c>
      <c r="V829" t="str" cm="1">
        <f t="array" ref="V829">_xlfn.IFS(AND(K829="Small Family Size",U829=1),"SFS_AA",AND(K829="Small Family Size",U829=0),"SFS_BA",AND(K829="Normal Family Size",OR(U829=1,U829=0)),"NFS",AND(K829="Large Family Size",OR(U829=1,U829=0)),"LFS")</f>
        <v>NFS</v>
      </c>
      <c r="W829" cm="1">
        <f t="array" ref="W829">_xlfn.IFS(V829="SFS_BA",1,V829="SFS_AA",2,V829="NFS",3,V829="LFS",4)</f>
        <v>3</v>
      </c>
      <c r="Y829" s="1"/>
    </row>
    <row r="830" spans="1:25" x14ac:dyDescent="0.45">
      <c r="A830">
        <v>139</v>
      </c>
      <c r="B830">
        <v>42</v>
      </c>
      <c r="C830" t="s">
        <v>17</v>
      </c>
      <c r="D830">
        <v>36.200000000000003</v>
      </c>
      <c r="E830">
        <v>1</v>
      </c>
      <c r="F830" t="s">
        <v>24</v>
      </c>
      <c r="G830" t="s">
        <v>20</v>
      </c>
      <c r="H830">
        <v>7443.64</v>
      </c>
      <c r="I830" t="str" cm="1">
        <f t="array" ref="I830">_xlfn.IFS(D830&lt;18.5,"Underweight",AND(D830&gt;=18.5,D830&lt;=24.9),"Normal weight",AND(D830&gt;=25,D830&lt;=29.9),"Overweight",D830&gt;=30,"Obese")</f>
        <v>Obese</v>
      </c>
      <c r="J830" cm="1">
        <f t="array" ref="J830">_xlfn.IFS(I830="Underweight",1,I830="Normal weight",2,I830="Overweight",3,I830="Obese",4)</f>
        <v>4</v>
      </c>
      <c r="K830" t="str" cm="1">
        <f t="array" ref="K830">_xlfn.IFS(E830=0,"Small Family Size",AND(E830&gt;=1,E830&lt;=2),"Normal Family Size",E830&gt;=3,"Large Family Size")</f>
        <v>Normal Family Size</v>
      </c>
      <c r="L830" cm="1">
        <f t="array" ref="L830">_xlfn.IFS(K830="Small Family Size",1,K830="Normal Family Size",2,K830="Large Family Size",3)</f>
        <v>2</v>
      </c>
      <c r="M830" cm="1">
        <f t="array" ref="M830">_xlfn.IFS(G830="southwest",1,G830="northwest",2,G830="southeast",3,G830="northeast",4)</f>
        <v>2</v>
      </c>
      <c r="N830" t="str" cm="1">
        <f t="array" ref="N830">_xlfn.IFS(AND(E831&gt;=0,E831&lt;=2),"Normal Family Size",E831&gt;=3,"Large Family Size")</f>
        <v>Normal Family Size</v>
      </c>
      <c r="P830" t="str" cm="1">
        <f t="array" ref="P830">_xlfn.IFS(AND(E830=0,C830="female"),"Small Family Size Female",AND(E830=0,C830="male"),"Small Family Size Male",AND(E830&gt;=1,E830&lt;=2),"Normal Family Size",E830&gt;=3,"Large Family Size")</f>
        <v>Normal Family Size</v>
      </c>
      <c r="Q830" cm="1">
        <f t="array" ref="Q830">_xlfn.IFS(P830="Small Family Size Female",1,P830="Small Family Size Male",2,P830="Normal Family Size",3,P830="Large Family Size",4)</f>
        <v>3</v>
      </c>
      <c r="R830" t="str" cm="1">
        <f t="array" ref="R830">_xlfn.IFS(AND(E830=0,F830="yes"),"Small Family Size smoker",AND(E830=0,F830="no"),"Small Family Size non-smoker",AND(E830&gt;=1,E830&lt;=2),"Normal Family Size",E830&gt;=3,"Large Family Size")</f>
        <v>Normal Family Size</v>
      </c>
      <c r="S830" cm="1">
        <f t="array" ref="S830">_xlfn.IFS(R830="Small Family Size smoker",1,R830="Small Family Size non-smoker",2,R830="Normal Family Size",3,R830="Large Family Size",4)</f>
        <v>3</v>
      </c>
      <c r="T830" s="1" t="str">
        <f t="shared" si="24"/>
        <v>Below Average</v>
      </c>
      <c r="U830" s="2">
        <f t="shared" si="25"/>
        <v>0</v>
      </c>
      <c r="V830" t="str" cm="1">
        <f t="array" ref="V830">_xlfn.IFS(AND(K830="Small Family Size",U830=1),"SFS_AA",AND(K830="Small Family Size",U830=0),"SFS_BA",AND(K830="Normal Family Size",OR(U830=1,U830=0)),"NFS",AND(K830="Large Family Size",OR(U830=1,U830=0)),"LFS")</f>
        <v>NFS</v>
      </c>
      <c r="W830" cm="1">
        <f t="array" ref="W830">_xlfn.IFS(V830="SFS_BA",1,V830="SFS_AA",2,V830="NFS",3,V830="LFS",4)</f>
        <v>3</v>
      </c>
      <c r="Y830" s="1"/>
    </row>
    <row r="831" spans="1:25" x14ac:dyDescent="0.45">
      <c r="A831">
        <v>138</v>
      </c>
      <c r="B831">
        <v>41</v>
      </c>
      <c r="C831" t="s">
        <v>17</v>
      </c>
      <c r="D831">
        <v>31.6</v>
      </c>
      <c r="E831">
        <v>1</v>
      </c>
      <c r="F831" t="s">
        <v>24</v>
      </c>
      <c r="G831" t="s">
        <v>22</v>
      </c>
      <c r="H831">
        <v>7358.18</v>
      </c>
      <c r="I831" t="str" cm="1">
        <f t="array" ref="I831">_xlfn.IFS(D831&lt;18.5,"Underweight",AND(D831&gt;=18.5,D831&lt;=24.9),"Normal weight",AND(D831&gt;=25,D831&lt;=29.9),"Overweight",D831&gt;=30,"Obese")</f>
        <v>Obese</v>
      </c>
      <c r="J831" cm="1">
        <f t="array" ref="J831">_xlfn.IFS(I831="Underweight",1,I831="Normal weight",2,I831="Overweight",3,I831="Obese",4)</f>
        <v>4</v>
      </c>
      <c r="K831" t="str" cm="1">
        <f t="array" ref="K831">_xlfn.IFS(E831=0,"Small Family Size",AND(E831&gt;=1,E831&lt;=2),"Normal Family Size",E831&gt;=3,"Large Family Size")</f>
        <v>Normal Family Size</v>
      </c>
      <c r="L831" cm="1">
        <f t="array" ref="L831">_xlfn.IFS(K831="Small Family Size",1,K831="Normal Family Size",2,K831="Large Family Size",3)</f>
        <v>2</v>
      </c>
      <c r="M831" cm="1">
        <f t="array" ref="M831">_xlfn.IFS(G831="southwest",1,G831="northwest",2,G831="southeast",3,G831="northeast",4)</f>
        <v>4</v>
      </c>
      <c r="N831" t="str" cm="1">
        <f t="array" ref="N831">_xlfn.IFS(AND(E832&gt;=0,E832&lt;=2),"Normal Family Size",E832&gt;=3,"Large Family Size")</f>
        <v>Normal Family Size</v>
      </c>
      <c r="P831" t="str" cm="1">
        <f t="array" ref="P831">_xlfn.IFS(AND(E831=0,C831="female"),"Small Family Size Female",AND(E831=0,C831="male"),"Small Family Size Male",AND(E831&gt;=1,E831&lt;=2),"Normal Family Size",E831&gt;=3,"Large Family Size")</f>
        <v>Normal Family Size</v>
      </c>
      <c r="Q831" cm="1">
        <f t="array" ref="Q831">_xlfn.IFS(P831="Small Family Size Female",1,P831="Small Family Size Male",2,P831="Normal Family Size",3,P831="Large Family Size",4)</f>
        <v>3</v>
      </c>
      <c r="R831" t="str" cm="1">
        <f t="array" ref="R831">_xlfn.IFS(AND(E831=0,F831="yes"),"Small Family Size smoker",AND(E831=0,F831="no"),"Small Family Size non-smoker",AND(E831&gt;=1,E831&lt;=2),"Normal Family Size",E831&gt;=3,"Large Family Size")</f>
        <v>Normal Family Size</v>
      </c>
      <c r="S831" cm="1">
        <f t="array" ref="S831">_xlfn.IFS(R831="Small Family Size smoker",1,R831="Small Family Size non-smoker",2,R831="Normal Family Size",3,R831="Large Family Size",4)</f>
        <v>3</v>
      </c>
      <c r="T831" s="1" t="str">
        <f t="shared" si="24"/>
        <v>Below Average</v>
      </c>
      <c r="U831" s="2">
        <f t="shared" si="25"/>
        <v>0</v>
      </c>
      <c r="V831" t="str" cm="1">
        <f t="array" ref="V831">_xlfn.IFS(AND(K831="Small Family Size",U831=1),"SFS_AA",AND(K831="Small Family Size",U831=0),"SFS_BA",AND(K831="Normal Family Size",OR(U831=1,U831=0)),"NFS",AND(K831="Large Family Size",OR(U831=1,U831=0)),"LFS")</f>
        <v>NFS</v>
      </c>
      <c r="W831" cm="1">
        <f t="array" ref="W831">_xlfn.IFS(V831="SFS_BA",1,V831="SFS_AA",2,V831="NFS",3,V831="LFS",4)</f>
        <v>3</v>
      </c>
      <c r="Y831" s="1"/>
    </row>
    <row r="832" spans="1:25" x14ac:dyDescent="0.45">
      <c r="A832">
        <v>136</v>
      </c>
      <c r="B832">
        <v>34</v>
      </c>
      <c r="C832" t="s">
        <v>17</v>
      </c>
      <c r="D832">
        <v>33.700000000000003</v>
      </c>
      <c r="E832">
        <v>1</v>
      </c>
      <c r="F832" t="s">
        <v>24</v>
      </c>
      <c r="G832" t="s">
        <v>19</v>
      </c>
      <c r="H832">
        <v>5012.47</v>
      </c>
      <c r="I832" t="str" cm="1">
        <f t="array" ref="I832">_xlfn.IFS(D832&lt;18.5,"Underweight",AND(D832&gt;=18.5,D832&lt;=24.9),"Normal weight",AND(D832&gt;=25,D832&lt;=29.9),"Overweight",D832&gt;=30,"Obese")</f>
        <v>Obese</v>
      </c>
      <c r="J832" cm="1">
        <f t="array" ref="J832">_xlfn.IFS(I832="Underweight",1,I832="Normal weight",2,I832="Overweight",3,I832="Obese",4)</f>
        <v>4</v>
      </c>
      <c r="K832" t="str" cm="1">
        <f t="array" ref="K832">_xlfn.IFS(E832=0,"Small Family Size",AND(E832&gt;=1,E832&lt;=2),"Normal Family Size",E832&gt;=3,"Large Family Size")</f>
        <v>Normal Family Size</v>
      </c>
      <c r="L832" cm="1">
        <f t="array" ref="L832">_xlfn.IFS(K832="Small Family Size",1,K832="Normal Family Size",2,K832="Large Family Size",3)</f>
        <v>2</v>
      </c>
      <c r="M832" cm="1">
        <f t="array" ref="M832">_xlfn.IFS(G832="southwest",1,G832="northwest",2,G832="southeast",3,G832="northeast",4)</f>
        <v>1</v>
      </c>
      <c r="N832" t="str" cm="1">
        <f t="array" ref="N832">_xlfn.IFS(AND(E833&gt;=0,E833&lt;=2),"Normal Family Size",E833&gt;=3,"Large Family Size")</f>
        <v>Normal Family Size</v>
      </c>
      <c r="P832" t="str" cm="1">
        <f t="array" ref="P832">_xlfn.IFS(AND(E832=0,C832="female"),"Small Family Size Female",AND(E832=0,C832="male"),"Small Family Size Male",AND(E832&gt;=1,E832&lt;=2),"Normal Family Size",E832&gt;=3,"Large Family Size")</f>
        <v>Normal Family Size</v>
      </c>
      <c r="Q832" cm="1">
        <f t="array" ref="Q832">_xlfn.IFS(P832="Small Family Size Female",1,P832="Small Family Size Male",2,P832="Normal Family Size",3,P832="Large Family Size",4)</f>
        <v>3</v>
      </c>
      <c r="R832" t="str" cm="1">
        <f t="array" ref="R832">_xlfn.IFS(AND(E832=0,F832="yes"),"Small Family Size smoker",AND(E832=0,F832="no"),"Small Family Size non-smoker",AND(E832&gt;=1,E832&lt;=2),"Normal Family Size",E832&gt;=3,"Large Family Size")</f>
        <v>Normal Family Size</v>
      </c>
      <c r="S832" cm="1">
        <f t="array" ref="S832">_xlfn.IFS(R832="Small Family Size smoker",1,R832="Small Family Size non-smoker",2,R832="Normal Family Size",3,R832="Large Family Size",4)</f>
        <v>3</v>
      </c>
      <c r="T832" s="1" t="str">
        <f t="shared" si="24"/>
        <v>Below Average</v>
      </c>
      <c r="U832" s="2">
        <f t="shared" si="25"/>
        <v>0</v>
      </c>
      <c r="V832" t="str" cm="1">
        <f t="array" ref="V832">_xlfn.IFS(AND(K832="Small Family Size",U832=1),"SFS_AA",AND(K832="Small Family Size",U832=0),"SFS_BA",AND(K832="Normal Family Size",OR(U832=1,U832=0)),"NFS",AND(K832="Large Family Size",OR(U832=1,U832=0)),"LFS")</f>
        <v>NFS</v>
      </c>
      <c r="W832" cm="1">
        <f t="array" ref="W832">_xlfn.IFS(V832="SFS_BA",1,V832="SFS_AA",2,V832="NFS",3,V832="LFS",4)</f>
        <v>3</v>
      </c>
      <c r="Y832" s="1"/>
    </row>
    <row r="833" spans="1:25" x14ac:dyDescent="0.45">
      <c r="A833">
        <v>135</v>
      </c>
      <c r="B833">
        <v>26</v>
      </c>
      <c r="C833" t="s">
        <v>17</v>
      </c>
      <c r="D833">
        <v>29.9</v>
      </c>
      <c r="E833">
        <v>1</v>
      </c>
      <c r="F833" t="s">
        <v>24</v>
      </c>
      <c r="G833" t="s">
        <v>21</v>
      </c>
      <c r="H833">
        <v>3392.98</v>
      </c>
      <c r="I833" t="str" cm="1">
        <f t="array" ref="I833">_xlfn.IFS(D833&lt;18.5,"Underweight",AND(D833&gt;=18.5,D833&lt;=24.9),"Normal weight",AND(D833&gt;=25,D833&lt;=29.9),"Overweight",D833&gt;=30,"Obese")</f>
        <v>Overweight</v>
      </c>
      <c r="J833" cm="1">
        <f t="array" ref="J833">_xlfn.IFS(I833="Underweight",1,I833="Normal weight",2,I833="Overweight",3,I833="Obese",4)</f>
        <v>3</v>
      </c>
      <c r="K833" t="str" cm="1">
        <f t="array" ref="K833">_xlfn.IFS(E833=0,"Small Family Size",AND(E833&gt;=1,E833&lt;=2),"Normal Family Size",E833&gt;=3,"Large Family Size")</f>
        <v>Normal Family Size</v>
      </c>
      <c r="L833" cm="1">
        <f t="array" ref="L833">_xlfn.IFS(K833="Small Family Size",1,K833="Normal Family Size",2,K833="Large Family Size",3)</f>
        <v>2</v>
      </c>
      <c r="M833" cm="1">
        <f t="array" ref="M833">_xlfn.IFS(G833="southwest",1,G833="northwest",2,G833="southeast",3,G833="northeast",4)</f>
        <v>3</v>
      </c>
      <c r="N833" t="str" cm="1">
        <f t="array" ref="N833">_xlfn.IFS(AND(E834&gt;=0,E834&lt;=2),"Normal Family Size",E834&gt;=3,"Large Family Size")</f>
        <v>Normal Family Size</v>
      </c>
      <c r="P833" t="str" cm="1">
        <f t="array" ref="P833">_xlfn.IFS(AND(E833=0,C833="female"),"Small Family Size Female",AND(E833=0,C833="male"),"Small Family Size Male",AND(E833&gt;=1,E833&lt;=2),"Normal Family Size",E833&gt;=3,"Large Family Size")</f>
        <v>Normal Family Size</v>
      </c>
      <c r="Q833" cm="1">
        <f t="array" ref="Q833">_xlfn.IFS(P833="Small Family Size Female",1,P833="Small Family Size Male",2,P833="Normal Family Size",3,P833="Large Family Size",4)</f>
        <v>3</v>
      </c>
      <c r="R833" t="str" cm="1">
        <f t="array" ref="R833">_xlfn.IFS(AND(E833=0,F833="yes"),"Small Family Size smoker",AND(E833=0,F833="no"),"Small Family Size non-smoker",AND(E833&gt;=1,E833&lt;=2),"Normal Family Size",E833&gt;=3,"Large Family Size")</f>
        <v>Normal Family Size</v>
      </c>
      <c r="S833" cm="1">
        <f t="array" ref="S833">_xlfn.IFS(R833="Small Family Size smoker",1,R833="Small Family Size non-smoker",2,R833="Normal Family Size",3,R833="Large Family Size",4)</f>
        <v>3</v>
      </c>
      <c r="T833" s="1" t="str">
        <f t="shared" si="24"/>
        <v>Below Average</v>
      </c>
      <c r="U833" s="2">
        <f t="shared" si="25"/>
        <v>0</v>
      </c>
      <c r="V833" t="str" cm="1">
        <f t="array" ref="V833">_xlfn.IFS(AND(K833="Small Family Size",U833=1),"SFS_AA",AND(K833="Small Family Size",U833=0),"SFS_BA",AND(K833="Normal Family Size",OR(U833=1,U833=0)),"NFS",AND(K833="Large Family Size",OR(U833=1,U833=0)),"LFS")</f>
        <v>NFS</v>
      </c>
      <c r="W833" cm="1">
        <f t="array" ref="W833">_xlfn.IFS(V833="SFS_BA",1,V833="SFS_AA",2,V833="NFS",3,V833="LFS",4)</f>
        <v>3</v>
      </c>
      <c r="Y833" s="1"/>
    </row>
    <row r="834" spans="1:25" x14ac:dyDescent="0.45">
      <c r="A834">
        <v>133</v>
      </c>
      <c r="B834">
        <v>41</v>
      </c>
      <c r="C834" t="s">
        <v>17</v>
      </c>
      <c r="D834">
        <v>37.1</v>
      </c>
      <c r="E834">
        <v>2</v>
      </c>
      <c r="F834" t="s">
        <v>24</v>
      </c>
      <c r="G834" t="s">
        <v>19</v>
      </c>
      <c r="H834">
        <v>7371.77</v>
      </c>
      <c r="I834" t="str" cm="1">
        <f t="array" ref="I834">_xlfn.IFS(D834&lt;18.5,"Underweight",AND(D834&gt;=18.5,D834&lt;=24.9),"Normal weight",AND(D834&gt;=25,D834&lt;=29.9),"Overweight",D834&gt;=30,"Obese")</f>
        <v>Obese</v>
      </c>
      <c r="J834" cm="1">
        <f t="array" ref="J834">_xlfn.IFS(I834="Underweight",1,I834="Normal weight",2,I834="Overweight",3,I834="Obese",4)</f>
        <v>4</v>
      </c>
      <c r="K834" t="str" cm="1">
        <f t="array" ref="K834">_xlfn.IFS(E834=0,"Small Family Size",AND(E834&gt;=1,E834&lt;=2),"Normal Family Size",E834&gt;=3,"Large Family Size")</f>
        <v>Normal Family Size</v>
      </c>
      <c r="L834" cm="1">
        <f t="array" ref="L834">_xlfn.IFS(K834="Small Family Size",1,K834="Normal Family Size",2,K834="Large Family Size",3)</f>
        <v>2</v>
      </c>
      <c r="M834" cm="1">
        <f t="array" ref="M834">_xlfn.IFS(G834="southwest",1,G834="northwest",2,G834="southeast",3,G834="northeast",4)</f>
        <v>1</v>
      </c>
      <c r="N834" t="str" cm="1">
        <f t="array" ref="N834">_xlfn.IFS(AND(E835&gt;=0,E835&lt;=2),"Normal Family Size",E835&gt;=3,"Large Family Size")</f>
        <v>Normal Family Size</v>
      </c>
      <c r="P834" t="str" cm="1">
        <f t="array" ref="P834">_xlfn.IFS(AND(E834=0,C834="female"),"Small Family Size Female",AND(E834=0,C834="male"),"Small Family Size Male",AND(E834&gt;=1,E834&lt;=2),"Normal Family Size",E834&gt;=3,"Large Family Size")</f>
        <v>Normal Family Size</v>
      </c>
      <c r="Q834" cm="1">
        <f t="array" ref="Q834">_xlfn.IFS(P834="Small Family Size Female",1,P834="Small Family Size Male",2,P834="Normal Family Size",3,P834="Large Family Size",4)</f>
        <v>3</v>
      </c>
      <c r="R834" t="str" cm="1">
        <f t="array" ref="R834">_xlfn.IFS(AND(E834=0,F834="yes"),"Small Family Size smoker",AND(E834=0,F834="no"),"Small Family Size non-smoker",AND(E834&gt;=1,E834&lt;=2),"Normal Family Size",E834&gt;=3,"Large Family Size")</f>
        <v>Normal Family Size</v>
      </c>
      <c r="S834" cm="1">
        <f t="array" ref="S834">_xlfn.IFS(R834="Small Family Size smoker",1,R834="Small Family Size non-smoker",2,R834="Normal Family Size",3,R834="Large Family Size",4)</f>
        <v>3</v>
      </c>
      <c r="T834" s="1" t="str">
        <f t="shared" ref="T834:T897" si="26">IF(H834&gt;$H$1036,"Above Average","Below Average")</f>
        <v>Below Average</v>
      </c>
      <c r="U834" s="2">
        <f t="shared" ref="U834:U897" si="27">IF(T834="Above Average",1,0)</f>
        <v>0</v>
      </c>
      <c r="V834" t="str" cm="1">
        <f t="array" ref="V834">_xlfn.IFS(AND(K834="Small Family Size",U834=1),"SFS_AA",AND(K834="Small Family Size",U834=0),"SFS_BA",AND(K834="Normal Family Size",OR(U834=1,U834=0)),"NFS",AND(K834="Large Family Size",OR(U834=1,U834=0)),"LFS")</f>
        <v>NFS</v>
      </c>
      <c r="W834" cm="1">
        <f t="array" ref="W834">_xlfn.IFS(V834="SFS_BA",1,V834="SFS_AA",2,V834="NFS",3,V834="LFS",4)</f>
        <v>3</v>
      </c>
      <c r="Y834" s="1"/>
    </row>
    <row r="835" spans="1:25" x14ac:dyDescent="0.45">
      <c r="A835">
        <v>132</v>
      </c>
      <c r="B835">
        <v>45</v>
      </c>
      <c r="C835" t="s">
        <v>17</v>
      </c>
      <c r="D835">
        <v>30.9</v>
      </c>
      <c r="E835">
        <v>2</v>
      </c>
      <c r="F835" t="s">
        <v>24</v>
      </c>
      <c r="G835" t="s">
        <v>19</v>
      </c>
      <c r="H835">
        <v>8520.0300000000007</v>
      </c>
      <c r="I835" t="str" cm="1">
        <f t="array" ref="I835">_xlfn.IFS(D835&lt;18.5,"Underweight",AND(D835&gt;=18.5,D835&lt;=24.9),"Normal weight",AND(D835&gt;=25,D835&lt;=29.9),"Overweight",D835&gt;=30,"Obese")</f>
        <v>Obese</v>
      </c>
      <c r="J835" cm="1">
        <f t="array" ref="J835">_xlfn.IFS(I835="Underweight",1,I835="Normal weight",2,I835="Overweight",3,I835="Obese",4)</f>
        <v>4</v>
      </c>
      <c r="K835" t="str" cm="1">
        <f t="array" ref="K835">_xlfn.IFS(E835=0,"Small Family Size",AND(E835&gt;=1,E835&lt;=2),"Normal Family Size",E835&gt;=3,"Large Family Size")</f>
        <v>Normal Family Size</v>
      </c>
      <c r="L835" cm="1">
        <f t="array" ref="L835">_xlfn.IFS(K835="Small Family Size",1,K835="Normal Family Size",2,K835="Large Family Size",3)</f>
        <v>2</v>
      </c>
      <c r="M835" cm="1">
        <f t="array" ref="M835">_xlfn.IFS(G835="southwest",1,G835="northwest",2,G835="southeast",3,G835="northeast",4)</f>
        <v>1</v>
      </c>
      <c r="N835" t="str" cm="1">
        <f t="array" ref="N835">_xlfn.IFS(AND(E836&gt;=0,E836&lt;=2),"Normal Family Size",E836&gt;=3,"Large Family Size")</f>
        <v>Normal Family Size</v>
      </c>
      <c r="P835" t="str" cm="1">
        <f t="array" ref="P835">_xlfn.IFS(AND(E835=0,C835="female"),"Small Family Size Female",AND(E835=0,C835="male"),"Small Family Size Male",AND(E835&gt;=1,E835&lt;=2),"Normal Family Size",E835&gt;=3,"Large Family Size")</f>
        <v>Normal Family Size</v>
      </c>
      <c r="Q835" cm="1">
        <f t="array" ref="Q835">_xlfn.IFS(P835="Small Family Size Female",1,P835="Small Family Size Male",2,P835="Normal Family Size",3,P835="Large Family Size",4)</f>
        <v>3</v>
      </c>
      <c r="R835" t="str" cm="1">
        <f t="array" ref="R835">_xlfn.IFS(AND(E835=0,F835="yes"),"Small Family Size smoker",AND(E835=0,F835="no"),"Small Family Size non-smoker",AND(E835&gt;=1,E835&lt;=2),"Normal Family Size",E835&gt;=3,"Large Family Size")</f>
        <v>Normal Family Size</v>
      </c>
      <c r="S835" cm="1">
        <f t="array" ref="S835">_xlfn.IFS(R835="Small Family Size smoker",1,R835="Small Family Size non-smoker",2,R835="Normal Family Size",3,R835="Large Family Size",4)</f>
        <v>3</v>
      </c>
      <c r="T835" s="1" t="str">
        <f t="shared" si="26"/>
        <v>Above Average</v>
      </c>
      <c r="U835" s="2">
        <f t="shared" si="27"/>
        <v>1</v>
      </c>
      <c r="V835" t="str" cm="1">
        <f t="array" ref="V835">_xlfn.IFS(AND(K835="Small Family Size",U835=1),"SFS_AA",AND(K835="Small Family Size",U835=0),"SFS_BA",AND(K835="Normal Family Size",OR(U835=1,U835=0)),"NFS",AND(K835="Large Family Size",OR(U835=1,U835=0)),"LFS")</f>
        <v>NFS</v>
      </c>
      <c r="W835" cm="1">
        <f t="array" ref="W835">_xlfn.IFS(V835="SFS_BA",1,V835="SFS_AA",2,V835="NFS",3,V835="LFS",4)</f>
        <v>3</v>
      </c>
      <c r="Y835" s="1"/>
    </row>
    <row r="836" spans="1:25" x14ac:dyDescent="0.45">
      <c r="A836">
        <v>131</v>
      </c>
      <c r="B836">
        <v>34</v>
      </c>
      <c r="C836" t="s">
        <v>17</v>
      </c>
      <c r="D836">
        <v>26.7</v>
      </c>
      <c r="E836">
        <v>1</v>
      </c>
      <c r="F836" t="s">
        <v>24</v>
      </c>
      <c r="G836" t="s">
        <v>21</v>
      </c>
      <c r="H836">
        <v>5002.78</v>
      </c>
      <c r="I836" t="str" cm="1">
        <f t="array" ref="I836">_xlfn.IFS(D836&lt;18.5,"Underweight",AND(D836&gt;=18.5,D836&lt;=24.9),"Normal weight",AND(D836&gt;=25,D836&lt;=29.9),"Overweight",D836&gt;=30,"Obese")</f>
        <v>Overweight</v>
      </c>
      <c r="J836" cm="1">
        <f t="array" ref="J836">_xlfn.IFS(I836="Underweight",1,I836="Normal weight",2,I836="Overweight",3,I836="Obese",4)</f>
        <v>3</v>
      </c>
      <c r="K836" t="str" cm="1">
        <f t="array" ref="K836">_xlfn.IFS(E836=0,"Small Family Size",AND(E836&gt;=1,E836&lt;=2),"Normal Family Size",E836&gt;=3,"Large Family Size")</f>
        <v>Normal Family Size</v>
      </c>
      <c r="L836" cm="1">
        <f t="array" ref="L836">_xlfn.IFS(K836="Small Family Size",1,K836="Normal Family Size",2,K836="Large Family Size",3)</f>
        <v>2</v>
      </c>
      <c r="M836" cm="1">
        <f t="array" ref="M836">_xlfn.IFS(G836="southwest",1,G836="northwest",2,G836="southeast",3,G836="northeast",4)</f>
        <v>3</v>
      </c>
      <c r="N836" t="str" cm="1">
        <f t="array" ref="N836">_xlfn.IFS(AND(E837&gt;=0,E837&lt;=2),"Normal Family Size",E837&gt;=3,"Large Family Size")</f>
        <v>Normal Family Size</v>
      </c>
      <c r="P836" t="str" cm="1">
        <f t="array" ref="P836">_xlfn.IFS(AND(E836=0,C836="female"),"Small Family Size Female",AND(E836=0,C836="male"),"Small Family Size Male",AND(E836&gt;=1,E836&lt;=2),"Normal Family Size",E836&gt;=3,"Large Family Size")</f>
        <v>Normal Family Size</v>
      </c>
      <c r="Q836" cm="1">
        <f t="array" ref="Q836">_xlfn.IFS(P836="Small Family Size Female",1,P836="Small Family Size Male",2,P836="Normal Family Size",3,P836="Large Family Size",4)</f>
        <v>3</v>
      </c>
      <c r="R836" t="str" cm="1">
        <f t="array" ref="R836">_xlfn.IFS(AND(E836=0,F836="yes"),"Small Family Size smoker",AND(E836=0,F836="no"),"Small Family Size non-smoker",AND(E836&gt;=1,E836&lt;=2),"Normal Family Size",E836&gt;=3,"Large Family Size")</f>
        <v>Normal Family Size</v>
      </c>
      <c r="S836" cm="1">
        <f t="array" ref="S836">_xlfn.IFS(R836="Small Family Size smoker",1,R836="Small Family Size non-smoker",2,R836="Normal Family Size",3,R836="Large Family Size",4)</f>
        <v>3</v>
      </c>
      <c r="T836" s="1" t="str">
        <f t="shared" si="26"/>
        <v>Below Average</v>
      </c>
      <c r="U836" s="2">
        <f t="shared" si="27"/>
        <v>0</v>
      </c>
      <c r="V836" t="str" cm="1">
        <f t="array" ref="V836">_xlfn.IFS(AND(K836="Small Family Size",U836=1),"SFS_AA",AND(K836="Small Family Size",U836=0),"SFS_BA",AND(K836="Normal Family Size",OR(U836=1,U836=0)),"NFS",AND(K836="Large Family Size",OR(U836=1,U836=0)),"LFS")</f>
        <v>NFS</v>
      </c>
      <c r="W836" cm="1">
        <f t="array" ref="W836">_xlfn.IFS(V836="SFS_BA",1,V836="SFS_AA",2,V836="NFS",3,V836="LFS",4)</f>
        <v>3</v>
      </c>
      <c r="Y836" s="1"/>
    </row>
    <row r="837" spans="1:25" x14ac:dyDescent="0.45">
      <c r="A837">
        <v>129</v>
      </c>
      <c r="B837">
        <v>28</v>
      </c>
      <c r="C837" t="s">
        <v>17</v>
      </c>
      <c r="D837">
        <v>28.9</v>
      </c>
      <c r="E837">
        <v>1</v>
      </c>
      <c r="F837" t="s">
        <v>24</v>
      </c>
      <c r="G837" t="s">
        <v>22</v>
      </c>
      <c r="H837">
        <v>4337.74</v>
      </c>
      <c r="I837" t="str" cm="1">
        <f t="array" ref="I837">_xlfn.IFS(D837&lt;18.5,"Underweight",AND(D837&gt;=18.5,D837&lt;=24.9),"Normal weight",AND(D837&gt;=25,D837&lt;=29.9),"Overweight",D837&gt;=30,"Obese")</f>
        <v>Overweight</v>
      </c>
      <c r="J837" cm="1">
        <f t="array" ref="J837">_xlfn.IFS(I837="Underweight",1,I837="Normal weight",2,I837="Overweight",3,I837="Obese",4)</f>
        <v>3</v>
      </c>
      <c r="K837" t="str" cm="1">
        <f t="array" ref="K837">_xlfn.IFS(E837=0,"Small Family Size",AND(E837&gt;=1,E837&lt;=2),"Normal Family Size",E837&gt;=3,"Large Family Size")</f>
        <v>Normal Family Size</v>
      </c>
      <c r="L837" cm="1">
        <f t="array" ref="L837">_xlfn.IFS(K837="Small Family Size",1,K837="Normal Family Size",2,K837="Large Family Size",3)</f>
        <v>2</v>
      </c>
      <c r="M837" cm="1">
        <f t="array" ref="M837">_xlfn.IFS(G837="southwest",1,G837="northwest",2,G837="southeast",3,G837="northeast",4)</f>
        <v>4</v>
      </c>
      <c r="N837" t="str" cm="1">
        <f t="array" ref="N837">_xlfn.IFS(AND(E838&gt;=0,E838&lt;=2),"Normal Family Size",E838&gt;=3,"Large Family Size")</f>
        <v>Normal Family Size</v>
      </c>
      <c r="P837" t="str" cm="1">
        <f t="array" ref="P837">_xlfn.IFS(AND(E837=0,C837="female"),"Small Family Size Female",AND(E837=0,C837="male"),"Small Family Size Male",AND(E837&gt;=1,E837&lt;=2),"Normal Family Size",E837&gt;=3,"Large Family Size")</f>
        <v>Normal Family Size</v>
      </c>
      <c r="Q837" cm="1">
        <f t="array" ref="Q837">_xlfn.IFS(P837="Small Family Size Female",1,P837="Small Family Size Male",2,P837="Normal Family Size",3,P837="Large Family Size",4)</f>
        <v>3</v>
      </c>
      <c r="R837" t="str" cm="1">
        <f t="array" ref="R837">_xlfn.IFS(AND(E837=0,F837="yes"),"Small Family Size smoker",AND(E837=0,F837="no"),"Small Family Size non-smoker",AND(E837&gt;=1,E837&lt;=2),"Normal Family Size",E837&gt;=3,"Large Family Size")</f>
        <v>Normal Family Size</v>
      </c>
      <c r="S837" cm="1">
        <f t="array" ref="S837">_xlfn.IFS(R837="Small Family Size smoker",1,R837="Small Family Size non-smoker",2,R837="Normal Family Size",3,R837="Large Family Size",4)</f>
        <v>3</v>
      </c>
      <c r="T837" s="1" t="str">
        <f t="shared" si="26"/>
        <v>Below Average</v>
      </c>
      <c r="U837" s="2">
        <f t="shared" si="27"/>
        <v>0</v>
      </c>
      <c r="V837" t="str" cm="1">
        <f t="array" ref="V837">_xlfn.IFS(AND(K837="Small Family Size",U837=1),"SFS_AA",AND(K837="Small Family Size",U837=0),"SFS_BA",AND(K837="Normal Family Size",OR(U837=1,U837=0)),"NFS",AND(K837="Large Family Size",OR(U837=1,U837=0)),"LFS")</f>
        <v>NFS</v>
      </c>
      <c r="W837" cm="1">
        <f t="array" ref="W837">_xlfn.IFS(V837="SFS_BA",1,V837="SFS_AA",2,V837="NFS",3,V837="LFS",4)</f>
        <v>3</v>
      </c>
      <c r="Y837" s="1"/>
    </row>
    <row r="838" spans="1:25" x14ac:dyDescent="0.45">
      <c r="A838">
        <v>127</v>
      </c>
      <c r="B838">
        <v>48</v>
      </c>
      <c r="C838" t="s">
        <v>17</v>
      </c>
      <c r="D838">
        <v>32.200000000000003</v>
      </c>
      <c r="E838">
        <v>1</v>
      </c>
      <c r="F838" t="s">
        <v>24</v>
      </c>
      <c r="G838" t="s">
        <v>21</v>
      </c>
      <c r="H838">
        <v>8871.15</v>
      </c>
      <c r="I838" t="str" cm="1">
        <f t="array" ref="I838">_xlfn.IFS(D838&lt;18.5,"Underweight",AND(D838&gt;=18.5,D838&lt;=24.9),"Normal weight",AND(D838&gt;=25,D838&lt;=29.9),"Overweight",D838&gt;=30,"Obese")</f>
        <v>Obese</v>
      </c>
      <c r="J838" cm="1">
        <f t="array" ref="J838">_xlfn.IFS(I838="Underweight",1,I838="Normal weight",2,I838="Overweight",3,I838="Obese",4)</f>
        <v>4</v>
      </c>
      <c r="K838" t="str" cm="1">
        <f t="array" ref="K838">_xlfn.IFS(E838=0,"Small Family Size",AND(E838&gt;=1,E838&lt;=2),"Normal Family Size",E838&gt;=3,"Large Family Size")</f>
        <v>Normal Family Size</v>
      </c>
      <c r="L838" cm="1">
        <f t="array" ref="L838">_xlfn.IFS(K838="Small Family Size",1,K838="Normal Family Size",2,K838="Large Family Size",3)</f>
        <v>2</v>
      </c>
      <c r="M838" cm="1">
        <f t="array" ref="M838">_xlfn.IFS(G838="southwest",1,G838="northwest",2,G838="southeast",3,G838="northeast",4)</f>
        <v>3</v>
      </c>
      <c r="N838" t="str" cm="1">
        <f t="array" ref="N838">_xlfn.IFS(AND(E839&gt;=0,E839&lt;=2),"Normal Family Size",E839&gt;=3,"Large Family Size")</f>
        <v>Normal Family Size</v>
      </c>
      <c r="P838" t="str" cm="1">
        <f t="array" ref="P838">_xlfn.IFS(AND(E838=0,C838="female"),"Small Family Size Female",AND(E838=0,C838="male"),"Small Family Size Male",AND(E838&gt;=1,E838&lt;=2),"Normal Family Size",E838&gt;=3,"Large Family Size")</f>
        <v>Normal Family Size</v>
      </c>
      <c r="Q838" cm="1">
        <f t="array" ref="Q838">_xlfn.IFS(P838="Small Family Size Female",1,P838="Small Family Size Male",2,P838="Normal Family Size",3,P838="Large Family Size",4)</f>
        <v>3</v>
      </c>
      <c r="R838" t="str" cm="1">
        <f t="array" ref="R838">_xlfn.IFS(AND(E838=0,F838="yes"),"Small Family Size smoker",AND(E838=0,F838="no"),"Small Family Size non-smoker",AND(E838&gt;=1,E838&lt;=2),"Normal Family Size",E838&gt;=3,"Large Family Size")</f>
        <v>Normal Family Size</v>
      </c>
      <c r="S838" cm="1">
        <f t="array" ref="S838">_xlfn.IFS(R838="Small Family Size smoker",1,R838="Small Family Size non-smoker",2,R838="Normal Family Size",3,R838="Large Family Size",4)</f>
        <v>3</v>
      </c>
      <c r="T838" s="1" t="str">
        <f t="shared" si="26"/>
        <v>Above Average</v>
      </c>
      <c r="U838" s="2">
        <f t="shared" si="27"/>
        <v>1</v>
      </c>
      <c r="V838" t="str" cm="1">
        <f t="array" ref="V838">_xlfn.IFS(AND(K838="Small Family Size",U838=1),"SFS_AA",AND(K838="Small Family Size",U838=0),"SFS_BA",AND(K838="Normal Family Size",OR(U838=1,U838=0)),"NFS",AND(K838="Large Family Size",OR(U838=1,U838=0)),"LFS")</f>
        <v>NFS</v>
      </c>
      <c r="W838" cm="1">
        <f t="array" ref="W838">_xlfn.IFS(V838="SFS_BA",1,V838="SFS_AA",2,V838="NFS",3,V838="LFS",4)</f>
        <v>3</v>
      </c>
      <c r="Y838" s="1"/>
    </row>
    <row r="839" spans="1:25" x14ac:dyDescent="0.45">
      <c r="A839">
        <v>123</v>
      </c>
      <c r="B839">
        <v>45</v>
      </c>
      <c r="C839" t="s">
        <v>17</v>
      </c>
      <c r="D839">
        <v>28.6</v>
      </c>
      <c r="E839">
        <v>2</v>
      </c>
      <c r="F839" t="s">
        <v>24</v>
      </c>
      <c r="G839" t="s">
        <v>21</v>
      </c>
      <c r="H839">
        <v>8516.83</v>
      </c>
      <c r="I839" t="str" cm="1">
        <f t="array" ref="I839">_xlfn.IFS(D839&lt;18.5,"Underweight",AND(D839&gt;=18.5,D839&lt;=24.9),"Normal weight",AND(D839&gt;=25,D839&lt;=29.9),"Overweight",D839&gt;=30,"Obese")</f>
        <v>Overweight</v>
      </c>
      <c r="J839" cm="1">
        <f t="array" ref="J839">_xlfn.IFS(I839="Underweight",1,I839="Normal weight",2,I839="Overweight",3,I839="Obese",4)</f>
        <v>3</v>
      </c>
      <c r="K839" t="str" cm="1">
        <f t="array" ref="K839">_xlfn.IFS(E839=0,"Small Family Size",AND(E839&gt;=1,E839&lt;=2),"Normal Family Size",E839&gt;=3,"Large Family Size")</f>
        <v>Normal Family Size</v>
      </c>
      <c r="L839" cm="1">
        <f t="array" ref="L839">_xlfn.IFS(K839="Small Family Size",1,K839="Normal Family Size",2,K839="Large Family Size",3)</f>
        <v>2</v>
      </c>
      <c r="M839" cm="1">
        <f t="array" ref="M839">_xlfn.IFS(G839="southwest",1,G839="northwest",2,G839="southeast",3,G839="northeast",4)</f>
        <v>3</v>
      </c>
      <c r="N839" t="str" cm="1">
        <f t="array" ref="N839">_xlfn.IFS(AND(E840&gt;=0,E840&lt;=2),"Normal Family Size",E840&gt;=3,"Large Family Size")</f>
        <v>Normal Family Size</v>
      </c>
      <c r="P839" t="str" cm="1">
        <f t="array" ref="P839">_xlfn.IFS(AND(E839=0,C839="female"),"Small Family Size Female",AND(E839=0,C839="male"),"Small Family Size Male",AND(E839&gt;=1,E839&lt;=2),"Normal Family Size",E839&gt;=3,"Large Family Size")</f>
        <v>Normal Family Size</v>
      </c>
      <c r="Q839" cm="1">
        <f t="array" ref="Q839">_xlfn.IFS(P839="Small Family Size Female",1,P839="Small Family Size Male",2,P839="Normal Family Size",3,P839="Large Family Size",4)</f>
        <v>3</v>
      </c>
      <c r="R839" t="str" cm="1">
        <f t="array" ref="R839">_xlfn.IFS(AND(E839=0,F839="yes"),"Small Family Size smoker",AND(E839=0,F839="no"),"Small Family Size non-smoker",AND(E839&gt;=1,E839&lt;=2),"Normal Family Size",E839&gt;=3,"Large Family Size")</f>
        <v>Normal Family Size</v>
      </c>
      <c r="S839" cm="1">
        <f t="array" ref="S839">_xlfn.IFS(R839="Small Family Size smoker",1,R839="Small Family Size non-smoker",2,R839="Normal Family Size",3,R839="Large Family Size",4)</f>
        <v>3</v>
      </c>
      <c r="T839" s="1" t="str">
        <f t="shared" si="26"/>
        <v>Above Average</v>
      </c>
      <c r="U839" s="2">
        <f t="shared" si="27"/>
        <v>1</v>
      </c>
      <c r="V839" t="str" cm="1">
        <f t="array" ref="V839">_xlfn.IFS(AND(K839="Small Family Size",U839=1),"SFS_AA",AND(K839="Small Family Size",U839=0),"SFS_BA",AND(K839="Normal Family Size",OR(U839=1,U839=0)),"NFS",AND(K839="Large Family Size",OR(U839=1,U839=0)),"LFS")</f>
        <v>NFS</v>
      </c>
      <c r="W839" cm="1">
        <f t="array" ref="W839">_xlfn.IFS(V839="SFS_BA",1,V839="SFS_AA",2,V839="NFS",3,V839="LFS",4)</f>
        <v>3</v>
      </c>
      <c r="Y839" s="1"/>
    </row>
    <row r="840" spans="1:25" x14ac:dyDescent="0.45">
      <c r="A840">
        <v>121</v>
      </c>
      <c r="B840">
        <v>56</v>
      </c>
      <c r="C840" t="s">
        <v>17</v>
      </c>
      <c r="D840">
        <v>26.6</v>
      </c>
      <c r="E840">
        <v>1</v>
      </c>
      <c r="F840" t="s">
        <v>24</v>
      </c>
      <c r="G840" t="s">
        <v>20</v>
      </c>
      <c r="H840">
        <v>12044.34</v>
      </c>
      <c r="I840" t="str" cm="1">
        <f t="array" ref="I840">_xlfn.IFS(D840&lt;18.5,"Underweight",AND(D840&gt;=18.5,D840&lt;=24.9),"Normal weight",AND(D840&gt;=25,D840&lt;=29.9),"Overweight",D840&gt;=30,"Obese")</f>
        <v>Overweight</v>
      </c>
      <c r="J840" cm="1">
        <f t="array" ref="J840">_xlfn.IFS(I840="Underweight",1,I840="Normal weight",2,I840="Overweight",3,I840="Obese",4)</f>
        <v>3</v>
      </c>
      <c r="K840" t="str" cm="1">
        <f t="array" ref="K840">_xlfn.IFS(E840=0,"Small Family Size",AND(E840&gt;=1,E840&lt;=2),"Normal Family Size",E840&gt;=3,"Large Family Size")</f>
        <v>Normal Family Size</v>
      </c>
      <c r="L840" cm="1">
        <f t="array" ref="L840">_xlfn.IFS(K840="Small Family Size",1,K840="Normal Family Size",2,K840="Large Family Size",3)</f>
        <v>2</v>
      </c>
      <c r="M840" cm="1">
        <f t="array" ref="M840">_xlfn.IFS(G840="southwest",1,G840="northwest",2,G840="southeast",3,G840="northeast",4)</f>
        <v>2</v>
      </c>
      <c r="N840" t="str" cm="1">
        <f t="array" ref="N840">_xlfn.IFS(AND(E841&gt;=0,E841&lt;=2),"Normal Family Size",E841&gt;=3,"Large Family Size")</f>
        <v>Normal Family Size</v>
      </c>
      <c r="P840" t="str" cm="1">
        <f t="array" ref="P840">_xlfn.IFS(AND(E840=0,C840="female"),"Small Family Size Female",AND(E840=0,C840="male"),"Small Family Size Male",AND(E840&gt;=1,E840&lt;=2),"Normal Family Size",E840&gt;=3,"Large Family Size")</f>
        <v>Normal Family Size</v>
      </c>
      <c r="Q840" cm="1">
        <f t="array" ref="Q840">_xlfn.IFS(P840="Small Family Size Female",1,P840="Small Family Size Male",2,P840="Normal Family Size",3,P840="Large Family Size",4)</f>
        <v>3</v>
      </c>
      <c r="R840" t="str" cm="1">
        <f t="array" ref="R840">_xlfn.IFS(AND(E840=0,F840="yes"),"Small Family Size smoker",AND(E840=0,F840="no"),"Small Family Size non-smoker",AND(E840&gt;=1,E840&lt;=2),"Normal Family Size",E840&gt;=3,"Large Family Size")</f>
        <v>Normal Family Size</v>
      </c>
      <c r="S840" cm="1">
        <f t="array" ref="S840">_xlfn.IFS(R840="Small Family Size smoker",1,R840="Small Family Size non-smoker",2,R840="Normal Family Size",3,R840="Large Family Size",4)</f>
        <v>3</v>
      </c>
      <c r="T840" s="1" t="str">
        <f t="shared" si="26"/>
        <v>Above Average</v>
      </c>
      <c r="U840" s="2">
        <f t="shared" si="27"/>
        <v>1</v>
      </c>
      <c r="V840" t="str" cm="1">
        <f t="array" ref="V840">_xlfn.IFS(AND(K840="Small Family Size",U840=1),"SFS_AA",AND(K840="Small Family Size",U840=0),"SFS_BA",AND(K840="Normal Family Size",OR(U840=1,U840=0)),"NFS",AND(K840="Large Family Size",OR(U840=1,U840=0)),"LFS")</f>
        <v>NFS</v>
      </c>
      <c r="W840" cm="1">
        <f t="array" ref="W840">_xlfn.IFS(V840="SFS_BA",1,V840="SFS_AA",2,V840="NFS",3,V840="LFS",4)</f>
        <v>3</v>
      </c>
      <c r="Y840" s="1"/>
    </row>
    <row r="841" spans="1:25" x14ac:dyDescent="0.45">
      <c r="A841">
        <v>119</v>
      </c>
      <c r="B841">
        <v>29</v>
      </c>
      <c r="C841" t="s">
        <v>17</v>
      </c>
      <c r="D841">
        <v>32.1</v>
      </c>
      <c r="E841">
        <v>2</v>
      </c>
      <c r="F841" t="s">
        <v>24</v>
      </c>
      <c r="G841" t="s">
        <v>20</v>
      </c>
      <c r="H841">
        <v>4922.92</v>
      </c>
      <c r="I841" t="str" cm="1">
        <f t="array" ref="I841">_xlfn.IFS(D841&lt;18.5,"Underweight",AND(D841&gt;=18.5,D841&lt;=24.9),"Normal weight",AND(D841&gt;=25,D841&lt;=29.9),"Overweight",D841&gt;=30,"Obese")</f>
        <v>Obese</v>
      </c>
      <c r="J841" cm="1">
        <f t="array" ref="J841">_xlfn.IFS(I841="Underweight",1,I841="Normal weight",2,I841="Overweight",3,I841="Obese",4)</f>
        <v>4</v>
      </c>
      <c r="K841" t="str" cm="1">
        <f t="array" ref="K841">_xlfn.IFS(E841=0,"Small Family Size",AND(E841&gt;=1,E841&lt;=2),"Normal Family Size",E841&gt;=3,"Large Family Size")</f>
        <v>Normal Family Size</v>
      </c>
      <c r="L841" cm="1">
        <f t="array" ref="L841">_xlfn.IFS(K841="Small Family Size",1,K841="Normal Family Size",2,K841="Large Family Size",3)</f>
        <v>2</v>
      </c>
      <c r="M841" cm="1">
        <f t="array" ref="M841">_xlfn.IFS(G841="southwest",1,G841="northwest",2,G841="southeast",3,G841="northeast",4)</f>
        <v>2</v>
      </c>
      <c r="N841" t="str" cm="1">
        <f t="array" ref="N841">_xlfn.IFS(AND(E842&gt;=0,E842&lt;=2),"Normal Family Size",E842&gt;=3,"Large Family Size")</f>
        <v>Normal Family Size</v>
      </c>
      <c r="P841" t="str" cm="1">
        <f t="array" ref="P841">_xlfn.IFS(AND(E841=0,C841="female"),"Small Family Size Female",AND(E841=0,C841="male"),"Small Family Size Male",AND(E841&gt;=1,E841&lt;=2),"Normal Family Size",E841&gt;=3,"Large Family Size")</f>
        <v>Normal Family Size</v>
      </c>
      <c r="Q841" cm="1">
        <f t="array" ref="Q841">_xlfn.IFS(P841="Small Family Size Female",1,P841="Small Family Size Male",2,P841="Normal Family Size",3,P841="Large Family Size",4)</f>
        <v>3</v>
      </c>
      <c r="R841" t="str" cm="1">
        <f t="array" ref="R841">_xlfn.IFS(AND(E841=0,F841="yes"),"Small Family Size smoker",AND(E841=0,F841="no"),"Small Family Size non-smoker",AND(E841&gt;=1,E841&lt;=2),"Normal Family Size",E841&gt;=3,"Large Family Size")</f>
        <v>Normal Family Size</v>
      </c>
      <c r="S841" cm="1">
        <f t="array" ref="S841">_xlfn.IFS(R841="Small Family Size smoker",1,R841="Small Family Size non-smoker",2,R841="Normal Family Size",3,R841="Large Family Size",4)</f>
        <v>3</v>
      </c>
      <c r="T841" s="1" t="str">
        <f t="shared" si="26"/>
        <v>Below Average</v>
      </c>
      <c r="U841" s="2">
        <f t="shared" si="27"/>
        <v>0</v>
      </c>
      <c r="V841" t="str" cm="1">
        <f t="array" ref="V841">_xlfn.IFS(AND(K841="Small Family Size",U841=1),"SFS_AA",AND(K841="Small Family Size",U841=0),"SFS_BA",AND(K841="Normal Family Size",OR(U841=1,U841=0)),"NFS",AND(K841="Large Family Size",OR(U841=1,U841=0)),"LFS")</f>
        <v>NFS</v>
      </c>
      <c r="W841" cm="1">
        <f t="array" ref="W841">_xlfn.IFS(V841="SFS_BA",1,V841="SFS_AA",2,V841="NFS",3,V841="LFS",4)</f>
        <v>3</v>
      </c>
      <c r="Y841" s="1"/>
    </row>
    <row r="842" spans="1:25" x14ac:dyDescent="0.45">
      <c r="A842">
        <v>118</v>
      </c>
      <c r="B842">
        <v>41</v>
      </c>
      <c r="C842" t="s">
        <v>17</v>
      </c>
      <c r="D842">
        <v>32.200000000000003</v>
      </c>
      <c r="E842">
        <v>1</v>
      </c>
      <c r="F842" t="s">
        <v>24</v>
      </c>
      <c r="G842" t="s">
        <v>19</v>
      </c>
      <c r="H842">
        <v>6775.96</v>
      </c>
      <c r="I842" t="str" cm="1">
        <f t="array" ref="I842">_xlfn.IFS(D842&lt;18.5,"Underweight",AND(D842&gt;=18.5,D842&lt;=24.9),"Normal weight",AND(D842&gt;=25,D842&lt;=29.9),"Overweight",D842&gt;=30,"Obese")</f>
        <v>Obese</v>
      </c>
      <c r="J842" cm="1">
        <f t="array" ref="J842">_xlfn.IFS(I842="Underweight",1,I842="Normal weight",2,I842="Overweight",3,I842="Obese",4)</f>
        <v>4</v>
      </c>
      <c r="K842" t="str" cm="1">
        <f t="array" ref="K842">_xlfn.IFS(E842=0,"Small Family Size",AND(E842&gt;=1,E842&lt;=2),"Normal Family Size",E842&gt;=3,"Large Family Size")</f>
        <v>Normal Family Size</v>
      </c>
      <c r="L842" cm="1">
        <f t="array" ref="L842">_xlfn.IFS(K842="Small Family Size",1,K842="Normal Family Size",2,K842="Large Family Size",3)</f>
        <v>2</v>
      </c>
      <c r="M842" cm="1">
        <f t="array" ref="M842">_xlfn.IFS(G842="southwest",1,G842="northwest",2,G842="southeast",3,G842="northeast",4)</f>
        <v>1</v>
      </c>
      <c r="N842" t="str" cm="1">
        <f t="array" ref="N842">_xlfn.IFS(AND(E843&gt;=0,E843&lt;=2),"Normal Family Size",E843&gt;=3,"Large Family Size")</f>
        <v>Normal Family Size</v>
      </c>
      <c r="P842" t="str" cm="1">
        <f t="array" ref="P842">_xlfn.IFS(AND(E842=0,C842="female"),"Small Family Size Female",AND(E842=0,C842="male"),"Small Family Size Male",AND(E842&gt;=1,E842&lt;=2),"Normal Family Size",E842&gt;=3,"Large Family Size")</f>
        <v>Normal Family Size</v>
      </c>
      <c r="Q842" cm="1">
        <f t="array" ref="Q842">_xlfn.IFS(P842="Small Family Size Female",1,P842="Small Family Size Male",2,P842="Normal Family Size",3,P842="Large Family Size",4)</f>
        <v>3</v>
      </c>
      <c r="R842" t="str" cm="1">
        <f t="array" ref="R842">_xlfn.IFS(AND(E842=0,F842="yes"),"Small Family Size smoker",AND(E842=0,F842="no"),"Small Family Size non-smoker",AND(E842&gt;=1,E842&lt;=2),"Normal Family Size",E842&gt;=3,"Large Family Size")</f>
        <v>Normal Family Size</v>
      </c>
      <c r="S842" cm="1">
        <f t="array" ref="S842">_xlfn.IFS(R842="Small Family Size smoker",1,R842="Small Family Size non-smoker",2,R842="Normal Family Size",3,R842="Large Family Size",4)</f>
        <v>3</v>
      </c>
      <c r="T842" s="1" t="str">
        <f t="shared" si="26"/>
        <v>Below Average</v>
      </c>
      <c r="U842" s="2">
        <f t="shared" si="27"/>
        <v>0</v>
      </c>
      <c r="V842" t="str" cm="1">
        <f t="array" ref="V842">_xlfn.IFS(AND(K842="Small Family Size",U842=1),"SFS_AA",AND(K842="Small Family Size",U842=0),"SFS_BA",AND(K842="Normal Family Size",OR(U842=1,U842=0)),"NFS",AND(K842="Large Family Size",OR(U842=1,U842=0)),"LFS")</f>
        <v>NFS</v>
      </c>
      <c r="W842" cm="1">
        <f t="array" ref="W842">_xlfn.IFS(V842="SFS_BA",1,V842="SFS_AA",2,V842="NFS",3,V842="LFS",4)</f>
        <v>3</v>
      </c>
      <c r="Y842" s="1"/>
    </row>
    <row r="843" spans="1:25" x14ac:dyDescent="0.45">
      <c r="A843">
        <v>116</v>
      </c>
      <c r="B843">
        <v>26</v>
      </c>
      <c r="C843" t="s">
        <v>17</v>
      </c>
      <c r="D843">
        <v>29.9</v>
      </c>
      <c r="E843">
        <v>2</v>
      </c>
      <c r="F843" t="s">
        <v>24</v>
      </c>
      <c r="G843" t="s">
        <v>21</v>
      </c>
      <c r="H843">
        <v>3981.98</v>
      </c>
      <c r="I843" t="str" cm="1">
        <f t="array" ref="I843">_xlfn.IFS(D843&lt;18.5,"Underweight",AND(D843&gt;=18.5,D843&lt;=24.9),"Normal weight",AND(D843&gt;=25,D843&lt;=29.9),"Overweight",D843&gt;=30,"Obese")</f>
        <v>Overweight</v>
      </c>
      <c r="J843" cm="1">
        <f t="array" ref="J843">_xlfn.IFS(I843="Underweight",1,I843="Normal weight",2,I843="Overweight",3,I843="Obese",4)</f>
        <v>3</v>
      </c>
      <c r="K843" t="str" cm="1">
        <f t="array" ref="K843">_xlfn.IFS(E843=0,"Small Family Size",AND(E843&gt;=1,E843&lt;=2),"Normal Family Size",E843&gt;=3,"Large Family Size")</f>
        <v>Normal Family Size</v>
      </c>
      <c r="L843" cm="1">
        <f t="array" ref="L843">_xlfn.IFS(K843="Small Family Size",1,K843="Normal Family Size",2,K843="Large Family Size",3)</f>
        <v>2</v>
      </c>
      <c r="M843" cm="1">
        <f t="array" ref="M843">_xlfn.IFS(G843="southwest",1,G843="northwest",2,G843="southeast",3,G843="northeast",4)</f>
        <v>3</v>
      </c>
      <c r="N843" t="str" cm="1">
        <f t="array" ref="N843">_xlfn.IFS(AND(E844&gt;=0,E844&lt;=2),"Normal Family Size",E844&gt;=3,"Large Family Size")</f>
        <v>Normal Family Size</v>
      </c>
      <c r="P843" t="str" cm="1">
        <f t="array" ref="P843">_xlfn.IFS(AND(E843=0,C843="female"),"Small Family Size Female",AND(E843=0,C843="male"),"Small Family Size Male",AND(E843&gt;=1,E843&lt;=2),"Normal Family Size",E843&gt;=3,"Large Family Size")</f>
        <v>Normal Family Size</v>
      </c>
      <c r="Q843" cm="1">
        <f t="array" ref="Q843">_xlfn.IFS(P843="Small Family Size Female",1,P843="Small Family Size Male",2,P843="Normal Family Size",3,P843="Large Family Size",4)</f>
        <v>3</v>
      </c>
      <c r="R843" t="str" cm="1">
        <f t="array" ref="R843">_xlfn.IFS(AND(E843=0,F843="yes"),"Small Family Size smoker",AND(E843=0,F843="no"),"Small Family Size non-smoker",AND(E843&gt;=1,E843&lt;=2),"Normal Family Size",E843&gt;=3,"Large Family Size")</f>
        <v>Normal Family Size</v>
      </c>
      <c r="S843" cm="1">
        <f t="array" ref="S843">_xlfn.IFS(R843="Small Family Size smoker",1,R843="Small Family Size non-smoker",2,R843="Normal Family Size",3,R843="Large Family Size",4)</f>
        <v>3</v>
      </c>
      <c r="T843" s="1" t="str">
        <f t="shared" si="26"/>
        <v>Below Average</v>
      </c>
      <c r="U843" s="2">
        <f t="shared" si="27"/>
        <v>0</v>
      </c>
      <c r="V843" t="str" cm="1">
        <f t="array" ref="V843">_xlfn.IFS(AND(K843="Small Family Size",U843=1),"SFS_AA",AND(K843="Small Family Size",U843=0),"SFS_BA",AND(K843="Normal Family Size",OR(U843=1,U843=0)),"NFS",AND(K843="Large Family Size",OR(U843=1,U843=0)),"LFS")</f>
        <v>NFS</v>
      </c>
      <c r="W843" cm="1">
        <f t="array" ref="W843">_xlfn.IFS(V843="SFS_BA",1,V843="SFS_AA",2,V843="NFS",3,V843="LFS",4)</f>
        <v>3</v>
      </c>
      <c r="Y843" s="1"/>
    </row>
    <row r="844" spans="1:25" x14ac:dyDescent="0.45">
      <c r="A844">
        <v>112</v>
      </c>
      <c r="B844">
        <v>46</v>
      </c>
      <c r="C844" t="s">
        <v>17</v>
      </c>
      <c r="D844">
        <v>28.9</v>
      </c>
      <c r="E844">
        <v>2</v>
      </c>
      <c r="F844" t="s">
        <v>24</v>
      </c>
      <c r="G844" t="s">
        <v>19</v>
      </c>
      <c r="H844">
        <v>8823.2800000000007</v>
      </c>
      <c r="I844" t="str" cm="1">
        <f t="array" ref="I844">_xlfn.IFS(D844&lt;18.5,"Underweight",AND(D844&gt;=18.5,D844&lt;=24.9),"Normal weight",AND(D844&gt;=25,D844&lt;=29.9),"Overweight",D844&gt;=30,"Obese")</f>
        <v>Overweight</v>
      </c>
      <c r="J844" cm="1">
        <f t="array" ref="J844">_xlfn.IFS(I844="Underweight",1,I844="Normal weight",2,I844="Overweight",3,I844="Obese",4)</f>
        <v>3</v>
      </c>
      <c r="K844" t="str" cm="1">
        <f t="array" ref="K844">_xlfn.IFS(E844=0,"Small Family Size",AND(E844&gt;=1,E844&lt;=2),"Normal Family Size",E844&gt;=3,"Large Family Size")</f>
        <v>Normal Family Size</v>
      </c>
      <c r="L844" cm="1">
        <f t="array" ref="L844">_xlfn.IFS(K844="Small Family Size",1,K844="Normal Family Size",2,K844="Large Family Size",3)</f>
        <v>2</v>
      </c>
      <c r="M844" cm="1">
        <f t="array" ref="M844">_xlfn.IFS(G844="southwest",1,G844="northwest",2,G844="southeast",3,G844="northeast",4)</f>
        <v>1</v>
      </c>
      <c r="N844" t="str" cm="1">
        <f t="array" ref="N844">_xlfn.IFS(AND(E845&gt;=0,E845&lt;=2),"Normal Family Size",E845&gt;=3,"Large Family Size")</f>
        <v>Normal Family Size</v>
      </c>
      <c r="P844" t="str" cm="1">
        <f t="array" ref="P844">_xlfn.IFS(AND(E844=0,C844="female"),"Small Family Size Female",AND(E844=0,C844="male"),"Small Family Size Male",AND(E844&gt;=1,E844&lt;=2),"Normal Family Size",E844&gt;=3,"Large Family Size")</f>
        <v>Normal Family Size</v>
      </c>
      <c r="Q844" cm="1">
        <f t="array" ref="Q844">_xlfn.IFS(P844="Small Family Size Female",1,P844="Small Family Size Male",2,P844="Normal Family Size",3,P844="Large Family Size",4)</f>
        <v>3</v>
      </c>
      <c r="R844" t="str" cm="1">
        <f t="array" ref="R844">_xlfn.IFS(AND(E844=0,F844="yes"),"Small Family Size smoker",AND(E844=0,F844="no"),"Small Family Size non-smoker",AND(E844&gt;=1,E844&lt;=2),"Normal Family Size",E844&gt;=3,"Large Family Size")</f>
        <v>Normal Family Size</v>
      </c>
      <c r="S844" cm="1">
        <f t="array" ref="S844">_xlfn.IFS(R844="Small Family Size smoker",1,R844="Small Family Size non-smoker",2,R844="Normal Family Size",3,R844="Large Family Size",4)</f>
        <v>3</v>
      </c>
      <c r="T844" s="1" t="str">
        <f t="shared" si="26"/>
        <v>Above Average</v>
      </c>
      <c r="U844" s="2">
        <f t="shared" si="27"/>
        <v>1</v>
      </c>
      <c r="V844" t="str" cm="1">
        <f t="array" ref="V844">_xlfn.IFS(AND(K844="Small Family Size",U844=1),"SFS_AA",AND(K844="Small Family Size",U844=0),"SFS_BA",AND(K844="Normal Family Size",OR(U844=1,U844=0)),"NFS",AND(K844="Large Family Size",OR(U844=1,U844=0)),"LFS")</f>
        <v>NFS</v>
      </c>
      <c r="W844" cm="1">
        <f t="array" ref="W844">_xlfn.IFS(V844="SFS_BA",1,V844="SFS_AA",2,V844="NFS",3,V844="LFS",4)</f>
        <v>3</v>
      </c>
      <c r="Y844" s="1"/>
    </row>
    <row r="845" spans="1:25" x14ac:dyDescent="0.45">
      <c r="A845">
        <v>110</v>
      </c>
      <c r="B845">
        <v>35</v>
      </c>
      <c r="C845" t="s">
        <v>17</v>
      </c>
      <c r="D845">
        <v>34.799999999999997</v>
      </c>
      <c r="E845">
        <v>1</v>
      </c>
      <c r="F845" t="s">
        <v>24</v>
      </c>
      <c r="G845" t="s">
        <v>19</v>
      </c>
      <c r="H845">
        <v>5246.05</v>
      </c>
      <c r="I845" t="str" cm="1">
        <f t="array" ref="I845">_xlfn.IFS(D845&lt;18.5,"Underweight",AND(D845&gt;=18.5,D845&lt;=24.9),"Normal weight",AND(D845&gt;=25,D845&lt;=29.9),"Overweight",D845&gt;=30,"Obese")</f>
        <v>Obese</v>
      </c>
      <c r="J845" cm="1">
        <f t="array" ref="J845">_xlfn.IFS(I845="Underweight",1,I845="Normal weight",2,I845="Overweight",3,I845="Obese",4)</f>
        <v>4</v>
      </c>
      <c r="K845" t="str" cm="1">
        <f t="array" ref="K845">_xlfn.IFS(E845=0,"Small Family Size",AND(E845&gt;=1,E845&lt;=2),"Normal Family Size",E845&gt;=3,"Large Family Size")</f>
        <v>Normal Family Size</v>
      </c>
      <c r="L845" cm="1">
        <f t="array" ref="L845">_xlfn.IFS(K845="Small Family Size",1,K845="Normal Family Size",2,K845="Large Family Size",3)</f>
        <v>2</v>
      </c>
      <c r="M845" cm="1">
        <f t="array" ref="M845">_xlfn.IFS(G845="southwest",1,G845="northwest",2,G845="southeast",3,G845="northeast",4)</f>
        <v>1</v>
      </c>
      <c r="N845" t="str" cm="1">
        <f t="array" ref="N845">_xlfn.IFS(AND(E846&gt;=0,E846&lt;=2),"Normal Family Size",E846&gt;=3,"Large Family Size")</f>
        <v>Normal Family Size</v>
      </c>
      <c r="P845" t="str" cm="1">
        <f t="array" ref="P845">_xlfn.IFS(AND(E845=0,C845="female"),"Small Family Size Female",AND(E845=0,C845="male"),"Small Family Size Male",AND(E845&gt;=1,E845&lt;=2),"Normal Family Size",E845&gt;=3,"Large Family Size")</f>
        <v>Normal Family Size</v>
      </c>
      <c r="Q845" cm="1">
        <f t="array" ref="Q845">_xlfn.IFS(P845="Small Family Size Female",1,P845="Small Family Size Male",2,P845="Normal Family Size",3,P845="Large Family Size",4)</f>
        <v>3</v>
      </c>
      <c r="R845" t="str" cm="1">
        <f t="array" ref="R845">_xlfn.IFS(AND(E845=0,F845="yes"),"Small Family Size smoker",AND(E845=0,F845="no"),"Small Family Size non-smoker",AND(E845&gt;=1,E845&lt;=2),"Normal Family Size",E845&gt;=3,"Large Family Size")</f>
        <v>Normal Family Size</v>
      </c>
      <c r="S845" cm="1">
        <f t="array" ref="S845">_xlfn.IFS(R845="Small Family Size smoker",1,R845="Small Family Size non-smoker",2,R845="Normal Family Size",3,R845="Large Family Size",4)</f>
        <v>3</v>
      </c>
      <c r="T845" s="1" t="str">
        <f t="shared" si="26"/>
        <v>Below Average</v>
      </c>
      <c r="U845" s="2">
        <f t="shared" si="27"/>
        <v>0</v>
      </c>
      <c r="V845" t="str" cm="1">
        <f t="array" ref="V845">_xlfn.IFS(AND(K845="Small Family Size",U845=1),"SFS_AA",AND(K845="Small Family Size",U845=0),"SFS_BA",AND(K845="Normal Family Size",OR(U845=1,U845=0)),"NFS",AND(K845="Large Family Size",OR(U845=1,U845=0)),"LFS")</f>
        <v>NFS</v>
      </c>
      <c r="W845" cm="1">
        <f t="array" ref="W845">_xlfn.IFS(V845="SFS_BA",1,V845="SFS_AA",2,V845="NFS",3,V845="LFS",4)</f>
        <v>3</v>
      </c>
      <c r="Y845" s="1"/>
    </row>
    <row r="846" spans="1:25" x14ac:dyDescent="0.45">
      <c r="A846">
        <v>109</v>
      </c>
      <c r="B846">
        <v>19</v>
      </c>
      <c r="C846" t="s">
        <v>17</v>
      </c>
      <c r="D846">
        <v>31.8</v>
      </c>
      <c r="E846">
        <v>1</v>
      </c>
      <c r="F846" t="s">
        <v>24</v>
      </c>
      <c r="G846" t="s">
        <v>20</v>
      </c>
      <c r="H846">
        <v>2719.28</v>
      </c>
      <c r="I846" t="str" cm="1">
        <f t="array" ref="I846">_xlfn.IFS(D846&lt;18.5,"Underweight",AND(D846&gt;=18.5,D846&lt;=24.9),"Normal weight",AND(D846&gt;=25,D846&lt;=29.9),"Overweight",D846&gt;=30,"Obese")</f>
        <v>Obese</v>
      </c>
      <c r="J846" cm="1">
        <f t="array" ref="J846">_xlfn.IFS(I846="Underweight",1,I846="Normal weight",2,I846="Overweight",3,I846="Obese",4)</f>
        <v>4</v>
      </c>
      <c r="K846" t="str" cm="1">
        <f t="array" ref="K846">_xlfn.IFS(E846=0,"Small Family Size",AND(E846&gt;=1,E846&lt;=2),"Normal Family Size",E846&gt;=3,"Large Family Size")</f>
        <v>Normal Family Size</v>
      </c>
      <c r="L846" cm="1">
        <f t="array" ref="L846">_xlfn.IFS(K846="Small Family Size",1,K846="Normal Family Size",2,K846="Large Family Size",3)</f>
        <v>2</v>
      </c>
      <c r="M846" cm="1">
        <f t="array" ref="M846">_xlfn.IFS(G846="southwest",1,G846="northwest",2,G846="southeast",3,G846="northeast",4)</f>
        <v>2</v>
      </c>
      <c r="N846" t="str" cm="1">
        <f t="array" ref="N846">_xlfn.IFS(AND(E847&gt;=0,E847&lt;=2),"Normal Family Size",E847&gt;=3,"Large Family Size")</f>
        <v>Normal Family Size</v>
      </c>
      <c r="P846" t="str" cm="1">
        <f t="array" ref="P846">_xlfn.IFS(AND(E846=0,C846="female"),"Small Family Size Female",AND(E846=0,C846="male"),"Small Family Size Male",AND(E846&gt;=1,E846&lt;=2),"Normal Family Size",E846&gt;=3,"Large Family Size")</f>
        <v>Normal Family Size</v>
      </c>
      <c r="Q846" cm="1">
        <f t="array" ref="Q846">_xlfn.IFS(P846="Small Family Size Female",1,P846="Small Family Size Male",2,P846="Normal Family Size",3,P846="Large Family Size",4)</f>
        <v>3</v>
      </c>
      <c r="R846" t="str" cm="1">
        <f t="array" ref="R846">_xlfn.IFS(AND(E846=0,F846="yes"),"Small Family Size smoker",AND(E846=0,F846="no"),"Small Family Size non-smoker",AND(E846&gt;=1,E846&lt;=2),"Normal Family Size",E846&gt;=3,"Large Family Size")</f>
        <v>Normal Family Size</v>
      </c>
      <c r="S846" cm="1">
        <f t="array" ref="S846">_xlfn.IFS(R846="Small Family Size smoker",1,R846="Small Family Size non-smoker",2,R846="Normal Family Size",3,R846="Large Family Size",4)</f>
        <v>3</v>
      </c>
      <c r="T846" s="1" t="str">
        <f t="shared" si="26"/>
        <v>Below Average</v>
      </c>
      <c r="U846" s="2">
        <f t="shared" si="27"/>
        <v>0</v>
      </c>
      <c r="V846" t="str" cm="1">
        <f t="array" ref="V846">_xlfn.IFS(AND(K846="Small Family Size",U846=1),"SFS_AA",AND(K846="Small Family Size",U846=0),"SFS_BA",AND(K846="Normal Family Size",OR(U846=1,U846=0)),"NFS",AND(K846="Large Family Size",OR(U846=1,U846=0)),"LFS")</f>
        <v>NFS</v>
      </c>
      <c r="W846" cm="1">
        <f t="array" ref="W846">_xlfn.IFS(V846="SFS_BA",1,V846="SFS_AA",2,V846="NFS",3,V846="LFS",4)</f>
        <v>3</v>
      </c>
      <c r="Y846" s="1"/>
    </row>
    <row r="847" spans="1:25" x14ac:dyDescent="0.45">
      <c r="A847">
        <v>106</v>
      </c>
      <c r="B847">
        <v>32</v>
      </c>
      <c r="C847" t="s">
        <v>17</v>
      </c>
      <c r="D847">
        <v>29.8</v>
      </c>
      <c r="E847">
        <v>2</v>
      </c>
      <c r="F847" t="s">
        <v>24</v>
      </c>
      <c r="G847" t="s">
        <v>19</v>
      </c>
      <c r="H847">
        <v>5152.13</v>
      </c>
      <c r="I847" t="str" cm="1">
        <f t="array" ref="I847">_xlfn.IFS(D847&lt;18.5,"Underweight",AND(D847&gt;=18.5,D847&lt;=24.9),"Normal weight",AND(D847&gt;=25,D847&lt;=29.9),"Overweight",D847&gt;=30,"Obese")</f>
        <v>Overweight</v>
      </c>
      <c r="J847" cm="1">
        <f t="array" ref="J847">_xlfn.IFS(I847="Underweight",1,I847="Normal weight",2,I847="Overweight",3,I847="Obese",4)</f>
        <v>3</v>
      </c>
      <c r="K847" t="str" cm="1">
        <f t="array" ref="K847">_xlfn.IFS(E847=0,"Small Family Size",AND(E847&gt;=1,E847&lt;=2),"Normal Family Size",E847&gt;=3,"Large Family Size")</f>
        <v>Normal Family Size</v>
      </c>
      <c r="L847" cm="1">
        <f t="array" ref="L847">_xlfn.IFS(K847="Small Family Size",1,K847="Normal Family Size",2,K847="Large Family Size",3)</f>
        <v>2</v>
      </c>
      <c r="M847" cm="1">
        <f t="array" ref="M847">_xlfn.IFS(G847="southwest",1,G847="northwest",2,G847="southeast",3,G847="northeast",4)</f>
        <v>1</v>
      </c>
      <c r="N847" t="str" cm="1">
        <f t="array" ref="N847">_xlfn.IFS(AND(E848&gt;=0,E848&lt;=2),"Normal Family Size",E848&gt;=3,"Large Family Size")</f>
        <v>Normal Family Size</v>
      </c>
      <c r="P847" t="str" cm="1">
        <f t="array" ref="P847">_xlfn.IFS(AND(E847=0,C847="female"),"Small Family Size Female",AND(E847=0,C847="male"),"Small Family Size Male",AND(E847&gt;=1,E847&lt;=2),"Normal Family Size",E847&gt;=3,"Large Family Size")</f>
        <v>Normal Family Size</v>
      </c>
      <c r="Q847" cm="1">
        <f t="array" ref="Q847">_xlfn.IFS(P847="Small Family Size Female",1,P847="Small Family Size Male",2,P847="Normal Family Size",3,P847="Large Family Size",4)</f>
        <v>3</v>
      </c>
      <c r="R847" t="str" cm="1">
        <f t="array" ref="R847">_xlfn.IFS(AND(E847=0,F847="yes"),"Small Family Size smoker",AND(E847=0,F847="no"),"Small Family Size non-smoker",AND(E847&gt;=1,E847&lt;=2),"Normal Family Size",E847&gt;=3,"Large Family Size")</f>
        <v>Normal Family Size</v>
      </c>
      <c r="S847" cm="1">
        <f t="array" ref="S847">_xlfn.IFS(R847="Small Family Size smoker",1,R847="Small Family Size non-smoker",2,R847="Normal Family Size",3,R847="Large Family Size",4)</f>
        <v>3</v>
      </c>
      <c r="T847" s="1" t="str">
        <f t="shared" si="26"/>
        <v>Below Average</v>
      </c>
      <c r="U847" s="2">
        <f t="shared" si="27"/>
        <v>0</v>
      </c>
      <c r="V847" t="str" cm="1">
        <f t="array" ref="V847">_xlfn.IFS(AND(K847="Small Family Size",U847=1),"SFS_AA",AND(K847="Small Family Size",U847=0),"SFS_BA",AND(K847="Normal Family Size",OR(U847=1,U847=0)),"NFS",AND(K847="Large Family Size",OR(U847=1,U847=0)),"LFS")</f>
        <v>NFS</v>
      </c>
      <c r="W847" cm="1">
        <f t="array" ref="W847">_xlfn.IFS(V847="SFS_BA",1,V847="SFS_AA",2,V847="NFS",3,V847="LFS",4)</f>
        <v>3</v>
      </c>
      <c r="Y847" s="1"/>
    </row>
    <row r="848" spans="1:25" x14ac:dyDescent="0.45">
      <c r="A848">
        <v>105</v>
      </c>
      <c r="B848">
        <v>40</v>
      </c>
      <c r="C848" t="s">
        <v>17</v>
      </c>
      <c r="D848">
        <v>25.5</v>
      </c>
      <c r="E848">
        <v>1</v>
      </c>
      <c r="F848" t="s">
        <v>24</v>
      </c>
      <c r="G848" t="s">
        <v>22</v>
      </c>
      <c r="H848">
        <v>7077.19</v>
      </c>
      <c r="I848" t="str" cm="1">
        <f t="array" ref="I848">_xlfn.IFS(D848&lt;18.5,"Underweight",AND(D848&gt;=18.5,D848&lt;=24.9),"Normal weight",AND(D848&gt;=25,D848&lt;=29.9),"Overweight",D848&gt;=30,"Obese")</f>
        <v>Overweight</v>
      </c>
      <c r="J848" cm="1">
        <f t="array" ref="J848">_xlfn.IFS(I848="Underweight",1,I848="Normal weight",2,I848="Overweight",3,I848="Obese",4)</f>
        <v>3</v>
      </c>
      <c r="K848" t="str" cm="1">
        <f t="array" ref="K848">_xlfn.IFS(E848=0,"Small Family Size",AND(E848&gt;=1,E848&lt;=2),"Normal Family Size",E848&gt;=3,"Large Family Size")</f>
        <v>Normal Family Size</v>
      </c>
      <c r="L848" cm="1">
        <f t="array" ref="L848">_xlfn.IFS(K848="Small Family Size",1,K848="Normal Family Size",2,K848="Large Family Size",3)</f>
        <v>2</v>
      </c>
      <c r="M848" cm="1">
        <f t="array" ref="M848">_xlfn.IFS(G848="southwest",1,G848="northwest",2,G848="southeast",3,G848="northeast",4)</f>
        <v>4</v>
      </c>
      <c r="N848" t="str" cm="1">
        <f t="array" ref="N848">_xlfn.IFS(AND(E849&gt;=0,E849&lt;=2),"Normal Family Size",E849&gt;=3,"Large Family Size")</f>
        <v>Normal Family Size</v>
      </c>
      <c r="P848" t="str" cm="1">
        <f t="array" ref="P848">_xlfn.IFS(AND(E848=0,C848="female"),"Small Family Size Female",AND(E848=0,C848="male"),"Small Family Size Male",AND(E848&gt;=1,E848&lt;=2),"Normal Family Size",E848&gt;=3,"Large Family Size")</f>
        <v>Normal Family Size</v>
      </c>
      <c r="Q848" cm="1">
        <f t="array" ref="Q848">_xlfn.IFS(P848="Small Family Size Female",1,P848="Small Family Size Male",2,P848="Normal Family Size",3,P848="Large Family Size",4)</f>
        <v>3</v>
      </c>
      <c r="R848" t="str" cm="1">
        <f t="array" ref="R848">_xlfn.IFS(AND(E848=0,F848="yes"),"Small Family Size smoker",AND(E848=0,F848="no"),"Small Family Size non-smoker",AND(E848&gt;=1,E848&lt;=2),"Normal Family Size",E848&gt;=3,"Large Family Size")</f>
        <v>Normal Family Size</v>
      </c>
      <c r="S848" cm="1">
        <f t="array" ref="S848">_xlfn.IFS(R848="Small Family Size smoker",1,R848="Small Family Size non-smoker",2,R848="Normal Family Size",3,R848="Large Family Size",4)</f>
        <v>3</v>
      </c>
      <c r="T848" s="1" t="str">
        <f t="shared" si="26"/>
        <v>Below Average</v>
      </c>
      <c r="U848" s="2">
        <f t="shared" si="27"/>
        <v>0</v>
      </c>
      <c r="V848" t="str" cm="1">
        <f t="array" ref="V848">_xlfn.IFS(AND(K848="Small Family Size",U848=1),"SFS_AA",AND(K848="Small Family Size",U848=0),"SFS_BA",AND(K848="Normal Family Size",OR(U848=1,U848=0)),"NFS",AND(K848="Large Family Size",OR(U848=1,U848=0)),"LFS")</f>
        <v>NFS</v>
      </c>
      <c r="W848" cm="1">
        <f t="array" ref="W848">_xlfn.IFS(V848="SFS_BA",1,V848="SFS_AA",2,V848="NFS",3,V848="LFS",4)</f>
        <v>3</v>
      </c>
      <c r="Y848" s="1"/>
    </row>
    <row r="849" spans="1:25" x14ac:dyDescent="0.45">
      <c r="A849">
        <v>103</v>
      </c>
      <c r="B849">
        <v>53</v>
      </c>
      <c r="C849" t="s">
        <v>17</v>
      </c>
      <c r="D849">
        <v>37.4</v>
      </c>
      <c r="E849">
        <v>1</v>
      </c>
      <c r="F849" t="s">
        <v>24</v>
      </c>
      <c r="G849" t="s">
        <v>20</v>
      </c>
      <c r="H849">
        <v>10959.69</v>
      </c>
      <c r="I849" t="str" cm="1">
        <f t="array" ref="I849">_xlfn.IFS(D849&lt;18.5,"Underweight",AND(D849&gt;=18.5,D849&lt;=24.9),"Normal weight",AND(D849&gt;=25,D849&lt;=29.9),"Overweight",D849&gt;=30,"Obese")</f>
        <v>Obese</v>
      </c>
      <c r="J849" cm="1">
        <f t="array" ref="J849">_xlfn.IFS(I849="Underweight",1,I849="Normal weight",2,I849="Overweight",3,I849="Obese",4)</f>
        <v>4</v>
      </c>
      <c r="K849" t="str" cm="1">
        <f t="array" ref="K849">_xlfn.IFS(E849=0,"Small Family Size",AND(E849&gt;=1,E849&lt;=2),"Normal Family Size",E849&gt;=3,"Large Family Size")</f>
        <v>Normal Family Size</v>
      </c>
      <c r="L849" cm="1">
        <f t="array" ref="L849">_xlfn.IFS(K849="Small Family Size",1,K849="Normal Family Size",2,K849="Large Family Size",3)</f>
        <v>2</v>
      </c>
      <c r="M849" cm="1">
        <f t="array" ref="M849">_xlfn.IFS(G849="southwest",1,G849="northwest",2,G849="southeast",3,G849="northeast",4)</f>
        <v>2</v>
      </c>
      <c r="N849" t="str" cm="1">
        <f t="array" ref="N849">_xlfn.IFS(AND(E850&gt;=0,E850&lt;=2),"Normal Family Size",E850&gt;=3,"Large Family Size")</f>
        <v>Normal Family Size</v>
      </c>
      <c r="P849" t="str" cm="1">
        <f t="array" ref="P849">_xlfn.IFS(AND(E849=0,C849="female"),"Small Family Size Female",AND(E849=0,C849="male"),"Small Family Size Male",AND(E849&gt;=1,E849&lt;=2),"Normal Family Size",E849&gt;=3,"Large Family Size")</f>
        <v>Normal Family Size</v>
      </c>
      <c r="Q849" cm="1">
        <f t="array" ref="Q849">_xlfn.IFS(P849="Small Family Size Female",1,P849="Small Family Size Male",2,P849="Normal Family Size",3,P849="Large Family Size",4)</f>
        <v>3</v>
      </c>
      <c r="R849" t="str" cm="1">
        <f t="array" ref="R849">_xlfn.IFS(AND(E849=0,F849="yes"),"Small Family Size smoker",AND(E849=0,F849="no"),"Small Family Size non-smoker",AND(E849&gt;=1,E849&lt;=2),"Normal Family Size",E849&gt;=3,"Large Family Size")</f>
        <v>Normal Family Size</v>
      </c>
      <c r="S849" cm="1">
        <f t="array" ref="S849">_xlfn.IFS(R849="Small Family Size smoker",1,R849="Small Family Size non-smoker",2,R849="Normal Family Size",3,R849="Large Family Size",4)</f>
        <v>3</v>
      </c>
      <c r="T849" s="1" t="str">
        <f t="shared" si="26"/>
        <v>Above Average</v>
      </c>
      <c r="U849" s="2">
        <f t="shared" si="27"/>
        <v>1</v>
      </c>
      <c r="V849" t="str" cm="1">
        <f t="array" ref="V849">_xlfn.IFS(AND(K849="Small Family Size",U849=1),"SFS_AA",AND(K849="Small Family Size",U849=0),"SFS_BA",AND(K849="Normal Family Size",OR(U849=1,U849=0)),"NFS",AND(K849="Large Family Size",OR(U849=1,U849=0)),"LFS")</f>
        <v>NFS</v>
      </c>
      <c r="W849" cm="1">
        <f t="array" ref="W849">_xlfn.IFS(V849="SFS_BA",1,V849="SFS_AA",2,V849="NFS",3,V849="LFS",4)</f>
        <v>3</v>
      </c>
      <c r="Y849" s="1"/>
    </row>
    <row r="850" spans="1:25" x14ac:dyDescent="0.45">
      <c r="A850">
        <v>102</v>
      </c>
      <c r="B850">
        <v>51</v>
      </c>
      <c r="C850" t="s">
        <v>17</v>
      </c>
      <c r="D850">
        <v>37.700000000000003</v>
      </c>
      <c r="E850">
        <v>1</v>
      </c>
      <c r="F850" t="s">
        <v>24</v>
      </c>
      <c r="G850" t="s">
        <v>21</v>
      </c>
      <c r="H850">
        <v>9877.61</v>
      </c>
      <c r="I850" t="str" cm="1">
        <f t="array" ref="I850">_xlfn.IFS(D850&lt;18.5,"Underweight",AND(D850&gt;=18.5,D850&lt;=24.9),"Normal weight",AND(D850&gt;=25,D850&lt;=29.9),"Overweight",D850&gt;=30,"Obese")</f>
        <v>Obese</v>
      </c>
      <c r="J850" cm="1">
        <f t="array" ref="J850">_xlfn.IFS(I850="Underweight",1,I850="Normal weight",2,I850="Overweight",3,I850="Obese",4)</f>
        <v>4</v>
      </c>
      <c r="K850" t="str" cm="1">
        <f t="array" ref="K850">_xlfn.IFS(E850=0,"Small Family Size",AND(E850&gt;=1,E850&lt;=2),"Normal Family Size",E850&gt;=3,"Large Family Size")</f>
        <v>Normal Family Size</v>
      </c>
      <c r="L850" cm="1">
        <f t="array" ref="L850">_xlfn.IFS(K850="Small Family Size",1,K850="Normal Family Size",2,K850="Large Family Size",3)</f>
        <v>2</v>
      </c>
      <c r="M850" cm="1">
        <f t="array" ref="M850">_xlfn.IFS(G850="southwest",1,G850="northwest",2,G850="southeast",3,G850="northeast",4)</f>
        <v>3</v>
      </c>
      <c r="N850" t="str" cm="1">
        <f t="array" ref="N850">_xlfn.IFS(AND(E851&gt;=0,E851&lt;=2),"Normal Family Size",E851&gt;=3,"Large Family Size")</f>
        <v>Normal Family Size</v>
      </c>
      <c r="P850" t="str" cm="1">
        <f t="array" ref="P850">_xlfn.IFS(AND(E850=0,C850="female"),"Small Family Size Female",AND(E850=0,C850="male"),"Small Family Size Male",AND(E850&gt;=1,E850&lt;=2),"Normal Family Size",E850&gt;=3,"Large Family Size")</f>
        <v>Normal Family Size</v>
      </c>
      <c r="Q850" cm="1">
        <f t="array" ref="Q850">_xlfn.IFS(P850="Small Family Size Female",1,P850="Small Family Size Male",2,P850="Normal Family Size",3,P850="Large Family Size",4)</f>
        <v>3</v>
      </c>
      <c r="R850" t="str" cm="1">
        <f t="array" ref="R850">_xlfn.IFS(AND(E850=0,F850="yes"),"Small Family Size smoker",AND(E850=0,F850="no"),"Small Family Size non-smoker",AND(E850&gt;=1,E850&lt;=2),"Normal Family Size",E850&gt;=3,"Large Family Size")</f>
        <v>Normal Family Size</v>
      </c>
      <c r="S850" cm="1">
        <f t="array" ref="S850">_xlfn.IFS(R850="Small Family Size smoker",1,R850="Small Family Size non-smoker",2,R850="Normal Family Size",3,R850="Large Family Size",4)</f>
        <v>3</v>
      </c>
      <c r="T850" s="1" t="str">
        <f t="shared" si="26"/>
        <v>Above Average</v>
      </c>
      <c r="U850" s="2">
        <f t="shared" si="27"/>
        <v>1</v>
      </c>
      <c r="V850" t="str" cm="1">
        <f t="array" ref="V850">_xlfn.IFS(AND(K850="Small Family Size",U850=1),"SFS_AA",AND(K850="Small Family Size",U850=0),"SFS_BA",AND(K850="Normal Family Size",OR(U850=1,U850=0)),"NFS",AND(K850="Large Family Size",OR(U850=1,U850=0)),"LFS")</f>
        <v>NFS</v>
      </c>
      <c r="W850" cm="1">
        <f t="array" ref="W850">_xlfn.IFS(V850="SFS_BA",1,V850="SFS_AA",2,V850="NFS",3,V850="LFS",4)</f>
        <v>3</v>
      </c>
      <c r="Y850" s="1"/>
    </row>
    <row r="851" spans="1:25" x14ac:dyDescent="0.45">
      <c r="A851">
        <v>97</v>
      </c>
      <c r="B851">
        <v>53</v>
      </c>
      <c r="C851" t="s">
        <v>17</v>
      </c>
      <c r="D851">
        <v>35.9</v>
      </c>
      <c r="E851">
        <v>2</v>
      </c>
      <c r="F851" t="s">
        <v>24</v>
      </c>
      <c r="G851" t="s">
        <v>19</v>
      </c>
      <c r="H851">
        <v>11163.57</v>
      </c>
      <c r="I851" t="str" cm="1">
        <f t="array" ref="I851">_xlfn.IFS(D851&lt;18.5,"Underweight",AND(D851&gt;=18.5,D851&lt;=24.9),"Normal weight",AND(D851&gt;=25,D851&lt;=29.9),"Overweight",D851&gt;=30,"Obese")</f>
        <v>Obese</v>
      </c>
      <c r="J851" cm="1">
        <f t="array" ref="J851">_xlfn.IFS(I851="Underweight",1,I851="Normal weight",2,I851="Overweight",3,I851="Obese",4)</f>
        <v>4</v>
      </c>
      <c r="K851" t="str" cm="1">
        <f t="array" ref="K851">_xlfn.IFS(E851=0,"Small Family Size",AND(E851&gt;=1,E851&lt;=2),"Normal Family Size",E851&gt;=3,"Large Family Size")</f>
        <v>Normal Family Size</v>
      </c>
      <c r="L851" cm="1">
        <f t="array" ref="L851">_xlfn.IFS(K851="Small Family Size",1,K851="Normal Family Size",2,K851="Large Family Size",3)</f>
        <v>2</v>
      </c>
      <c r="M851" cm="1">
        <f t="array" ref="M851">_xlfn.IFS(G851="southwest",1,G851="northwest",2,G851="southeast",3,G851="northeast",4)</f>
        <v>1</v>
      </c>
      <c r="N851" t="str" cm="1">
        <f t="array" ref="N851">_xlfn.IFS(AND(E852&gt;=0,E852&lt;=2),"Normal Family Size",E852&gt;=3,"Large Family Size")</f>
        <v>Normal Family Size</v>
      </c>
      <c r="P851" t="str" cm="1">
        <f t="array" ref="P851">_xlfn.IFS(AND(E851=0,C851="female"),"Small Family Size Female",AND(E851=0,C851="male"),"Small Family Size Male",AND(E851&gt;=1,E851&lt;=2),"Normal Family Size",E851&gt;=3,"Large Family Size")</f>
        <v>Normal Family Size</v>
      </c>
      <c r="Q851" cm="1">
        <f t="array" ref="Q851">_xlfn.IFS(P851="Small Family Size Female",1,P851="Small Family Size Male",2,P851="Normal Family Size",3,P851="Large Family Size",4)</f>
        <v>3</v>
      </c>
      <c r="R851" t="str" cm="1">
        <f t="array" ref="R851">_xlfn.IFS(AND(E851=0,F851="yes"),"Small Family Size smoker",AND(E851=0,F851="no"),"Small Family Size non-smoker",AND(E851&gt;=1,E851&lt;=2),"Normal Family Size",E851&gt;=3,"Large Family Size")</f>
        <v>Normal Family Size</v>
      </c>
      <c r="S851" cm="1">
        <f t="array" ref="S851">_xlfn.IFS(R851="Small Family Size smoker",1,R851="Small Family Size non-smoker",2,R851="Normal Family Size",3,R851="Large Family Size",4)</f>
        <v>3</v>
      </c>
      <c r="T851" s="1" t="str">
        <f t="shared" si="26"/>
        <v>Above Average</v>
      </c>
      <c r="U851" s="2">
        <f t="shared" si="27"/>
        <v>1</v>
      </c>
      <c r="V851" t="str" cm="1">
        <f t="array" ref="V851">_xlfn.IFS(AND(K851="Small Family Size",U851=1),"SFS_AA",AND(K851="Small Family Size",U851=0),"SFS_BA",AND(K851="Normal Family Size",OR(U851=1,U851=0)),"NFS",AND(K851="Large Family Size",OR(U851=1,U851=0)),"LFS")</f>
        <v>NFS</v>
      </c>
      <c r="W851" cm="1">
        <f t="array" ref="W851">_xlfn.IFS(V851="SFS_BA",1,V851="SFS_AA",2,V851="NFS",3,V851="LFS",4)</f>
        <v>3</v>
      </c>
      <c r="Y851" s="1"/>
    </row>
    <row r="852" spans="1:25" x14ac:dyDescent="0.45">
      <c r="A852">
        <v>90</v>
      </c>
      <c r="B852">
        <v>37</v>
      </c>
      <c r="C852" t="s">
        <v>17</v>
      </c>
      <c r="D852">
        <v>23.4</v>
      </c>
      <c r="E852">
        <v>2</v>
      </c>
      <c r="F852" t="s">
        <v>24</v>
      </c>
      <c r="G852" t="s">
        <v>20</v>
      </c>
      <c r="H852">
        <v>6686.43</v>
      </c>
      <c r="I852" t="str" cm="1">
        <f t="array" ref="I852">_xlfn.IFS(D852&lt;18.5,"Underweight",AND(D852&gt;=18.5,D852&lt;=24.9),"Normal weight",AND(D852&gt;=25,D852&lt;=29.9),"Overweight",D852&gt;=30,"Obese")</f>
        <v>Normal weight</v>
      </c>
      <c r="J852" cm="1">
        <f t="array" ref="J852">_xlfn.IFS(I852="Underweight",1,I852="Normal weight",2,I852="Overweight",3,I852="Obese",4)</f>
        <v>2</v>
      </c>
      <c r="K852" t="str" cm="1">
        <f t="array" ref="K852">_xlfn.IFS(E852=0,"Small Family Size",AND(E852&gt;=1,E852&lt;=2),"Normal Family Size",E852&gt;=3,"Large Family Size")</f>
        <v>Normal Family Size</v>
      </c>
      <c r="L852" cm="1">
        <f t="array" ref="L852">_xlfn.IFS(K852="Small Family Size",1,K852="Normal Family Size",2,K852="Large Family Size",3)</f>
        <v>2</v>
      </c>
      <c r="M852" cm="1">
        <f t="array" ref="M852">_xlfn.IFS(G852="southwest",1,G852="northwest",2,G852="southeast",3,G852="northeast",4)</f>
        <v>2</v>
      </c>
      <c r="N852" t="str" cm="1">
        <f t="array" ref="N852">_xlfn.IFS(AND(E853&gt;=0,E853&lt;=2),"Normal Family Size",E853&gt;=3,"Large Family Size")</f>
        <v>Normal Family Size</v>
      </c>
      <c r="P852" t="str" cm="1">
        <f t="array" ref="P852">_xlfn.IFS(AND(E852=0,C852="female"),"Small Family Size Female",AND(E852=0,C852="male"),"Small Family Size Male",AND(E852&gt;=1,E852&lt;=2),"Normal Family Size",E852&gt;=3,"Large Family Size")</f>
        <v>Normal Family Size</v>
      </c>
      <c r="Q852" cm="1">
        <f t="array" ref="Q852">_xlfn.IFS(P852="Small Family Size Female",1,P852="Small Family Size Male",2,P852="Normal Family Size",3,P852="Large Family Size",4)</f>
        <v>3</v>
      </c>
      <c r="R852" t="str" cm="1">
        <f t="array" ref="R852">_xlfn.IFS(AND(E852=0,F852="yes"),"Small Family Size smoker",AND(E852=0,F852="no"),"Small Family Size non-smoker",AND(E852&gt;=1,E852&lt;=2),"Normal Family Size",E852&gt;=3,"Large Family Size")</f>
        <v>Normal Family Size</v>
      </c>
      <c r="S852" cm="1">
        <f t="array" ref="S852">_xlfn.IFS(R852="Small Family Size smoker",1,R852="Small Family Size non-smoker",2,R852="Normal Family Size",3,R852="Large Family Size",4)</f>
        <v>3</v>
      </c>
      <c r="T852" s="1" t="str">
        <f t="shared" si="26"/>
        <v>Below Average</v>
      </c>
      <c r="U852" s="2">
        <f t="shared" si="27"/>
        <v>0</v>
      </c>
      <c r="V852" t="str" cm="1">
        <f t="array" ref="V852">_xlfn.IFS(AND(K852="Small Family Size",U852=1),"SFS_AA",AND(K852="Small Family Size",U852=0),"SFS_BA",AND(K852="Normal Family Size",OR(U852=1,U852=0)),"NFS",AND(K852="Large Family Size",OR(U852=1,U852=0)),"LFS")</f>
        <v>NFS</v>
      </c>
      <c r="W852" cm="1">
        <f t="array" ref="W852">_xlfn.IFS(V852="SFS_BA",1,V852="SFS_AA",2,V852="NFS",3,V852="LFS",4)</f>
        <v>3</v>
      </c>
      <c r="Y852" s="1"/>
    </row>
    <row r="853" spans="1:25" x14ac:dyDescent="0.45">
      <c r="A853">
        <v>87</v>
      </c>
      <c r="B853">
        <v>55</v>
      </c>
      <c r="C853" t="s">
        <v>17</v>
      </c>
      <c r="D853">
        <v>29.7</v>
      </c>
      <c r="E853">
        <v>2</v>
      </c>
      <c r="F853" t="s">
        <v>24</v>
      </c>
      <c r="G853" t="s">
        <v>19</v>
      </c>
      <c r="H853">
        <v>11881.36</v>
      </c>
      <c r="I853" t="str" cm="1">
        <f t="array" ref="I853">_xlfn.IFS(D853&lt;18.5,"Underweight",AND(D853&gt;=18.5,D853&lt;=24.9),"Normal weight",AND(D853&gt;=25,D853&lt;=29.9),"Overweight",D853&gt;=30,"Obese")</f>
        <v>Overweight</v>
      </c>
      <c r="J853" cm="1">
        <f t="array" ref="J853">_xlfn.IFS(I853="Underweight",1,I853="Normal weight",2,I853="Overweight",3,I853="Obese",4)</f>
        <v>3</v>
      </c>
      <c r="K853" t="str" cm="1">
        <f t="array" ref="K853">_xlfn.IFS(E853=0,"Small Family Size",AND(E853&gt;=1,E853&lt;=2),"Normal Family Size",E853&gt;=3,"Large Family Size")</f>
        <v>Normal Family Size</v>
      </c>
      <c r="L853" cm="1">
        <f t="array" ref="L853">_xlfn.IFS(K853="Small Family Size",1,K853="Normal Family Size",2,K853="Large Family Size",3)</f>
        <v>2</v>
      </c>
      <c r="M853" cm="1">
        <f t="array" ref="M853">_xlfn.IFS(G853="southwest",1,G853="northwest",2,G853="southeast",3,G853="northeast",4)</f>
        <v>1</v>
      </c>
      <c r="N853" t="str" cm="1">
        <f t="array" ref="N853">_xlfn.IFS(AND(E854&gt;=0,E854&lt;=2),"Normal Family Size",E854&gt;=3,"Large Family Size")</f>
        <v>Normal Family Size</v>
      </c>
      <c r="P853" t="str" cm="1">
        <f t="array" ref="P853">_xlfn.IFS(AND(E853=0,C853="female"),"Small Family Size Female",AND(E853=0,C853="male"),"Small Family Size Male",AND(E853&gt;=1,E853&lt;=2),"Normal Family Size",E853&gt;=3,"Large Family Size")</f>
        <v>Normal Family Size</v>
      </c>
      <c r="Q853" cm="1">
        <f t="array" ref="Q853">_xlfn.IFS(P853="Small Family Size Female",1,P853="Small Family Size Male",2,P853="Normal Family Size",3,P853="Large Family Size",4)</f>
        <v>3</v>
      </c>
      <c r="R853" t="str" cm="1">
        <f t="array" ref="R853">_xlfn.IFS(AND(E853=0,F853="yes"),"Small Family Size smoker",AND(E853=0,F853="no"),"Small Family Size non-smoker",AND(E853&gt;=1,E853&lt;=2),"Normal Family Size",E853&gt;=3,"Large Family Size")</f>
        <v>Normal Family Size</v>
      </c>
      <c r="S853" cm="1">
        <f t="array" ref="S853">_xlfn.IFS(R853="Small Family Size smoker",1,R853="Small Family Size non-smoker",2,R853="Normal Family Size",3,R853="Large Family Size",4)</f>
        <v>3</v>
      </c>
      <c r="T853" s="1" t="str">
        <f t="shared" si="26"/>
        <v>Above Average</v>
      </c>
      <c r="U853" s="2">
        <f t="shared" si="27"/>
        <v>1</v>
      </c>
      <c r="V853" t="str" cm="1">
        <f t="array" ref="V853">_xlfn.IFS(AND(K853="Small Family Size",U853=1),"SFS_AA",AND(K853="Small Family Size",U853=0),"SFS_BA",AND(K853="Normal Family Size",OR(U853=1,U853=0)),"NFS",AND(K853="Large Family Size",OR(U853=1,U853=0)),"LFS")</f>
        <v>NFS</v>
      </c>
      <c r="W853" cm="1">
        <f t="array" ref="W853">_xlfn.IFS(V853="SFS_BA",1,V853="SFS_AA",2,V853="NFS",3,V853="LFS",4)</f>
        <v>3</v>
      </c>
      <c r="Y853" s="1"/>
    </row>
    <row r="854" spans="1:25" x14ac:dyDescent="0.45">
      <c r="A854">
        <v>86</v>
      </c>
      <c r="B854">
        <v>19</v>
      </c>
      <c r="C854" t="s">
        <v>17</v>
      </c>
      <c r="D854">
        <v>28.4</v>
      </c>
      <c r="E854">
        <v>1</v>
      </c>
      <c r="F854" t="s">
        <v>24</v>
      </c>
      <c r="G854" t="s">
        <v>19</v>
      </c>
      <c r="H854">
        <v>2331.52</v>
      </c>
      <c r="I854" t="str" cm="1">
        <f t="array" ref="I854">_xlfn.IFS(D854&lt;18.5,"Underweight",AND(D854&gt;=18.5,D854&lt;=24.9),"Normal weight",AND(D854&gt;=25,D854&lt;=29.9),"Overweight",D854&gt;=30,"Obese")</f>
        <v>Overweight</v>
      </c>
      <c r="J854" cm="1">
        <f t="array" ref="J854">_xlfn.IFS(I854="Underweight",1,I854="Normal weight",2,I854="Overweight",3,I854="Obese",4)</f>
        <v>3</v>
      </c>
      <c r="K854" t="str" cm="1">
        <f t="array" ref="K854">_xlfn.IFS(E854=0,"Small Family Size",AND(E854&gt;=1,E854&lt;=2),"Normal Family Size",E854&gt;=3,"Large Family Size")</f>
        <v>Normal Family Size</v>
      </c>
      <c r="L854" cm="1">
        <f t="array" ref="L854">_xlfn.IFS(K854="Small Family Size",1,K854="Normal Family Size",2,K854="Large Family Size",3)</f>
        <v>2</v>
      </c>
      <c r="M854" cm="1">
        <f t="array" ref="M854">_xlfn.IFS(G854="southwest",1,G854="northwest",2,G854="southeast",3,G854="northeast",4)</f>
        <v>1</v>
      </c>
      <c r="N854" t="str" cm="1">
        <f t="array" ref="N854">_xlfn.IFS(AND(E855&gt;=0,E855&lt;=2),"Normal Family Size",E855&gt;=3,"Large Family Size")</f>
        <v>Normal Family Size</v>
      </c>
      <c r="P854" t="str" cm="1">
        <f t="array" ref="P854">_xlfn.IFS(AND(E854=0,C854="female"),"Small Family Size Female",AND(E854=0,C854="male"),"Small Family Size Male",AND(E854&gt;=1,E854&lt;=2),"Normal Family Size",E854&gt;=3,"Large Family Size")</f>
        <v>Normal Family Size</v>
      </c>
      <c r="Q854" cm="1">
        <f t="array" ref="Q854">_xlfn.IFS(P854="Small Family Size Female",1,P854="Small Family Size Male",2,P854="Normal Family Size",3,P854="Large Family Size",4)</f>
        <v>3</v>
      </c>
      <c r="R854" t="str" cm="1">
        <f t="array" ref="R854">_xlfn.IFS(AND(E854=0,F854="yes"),"Small Family Size smoker",AND(E854=0,F854="no"),"Small Family Size non-smoker",AND(E854&gt;=1,E854&lt;=2),"Normal Family Size",E854&gt;=3,"Large Family Size")</f>
        <v>Normal Family Size</v>
      </c>
      <c r="S854" cm="1">
        <f t="array" ref="S854">_xlfn.IFS(R854="Small Family Size smoker",1,R854="Small Family Size non-smoker",2,R854="Normal Family Size",3,R854="Large Family Size",4)</f>
        <v>3</v>
      </c>
      <c r="T854" s="1" t="str">
        <f t="shared" si="26"/>
        <v>Below Average</v>
      </c>
      <c r="U854" s="2">
        <f t="shared" si="27"/>
        <v>0</v>
      </c>
      <c r="V854" t="str" cm="1">
        <f t="array" ref="V854">_xlfn.IFS(AND(K854="Small Family Size",U854=1),"SFS_AA",AND(K854="Small Family Size",U854=0),"SFS_BA",AND(K854="Normal Family Size",OR(U854=1,U854=0)),"NFS",AND(K854="Large Family Size",OR(U854=1,U854=0)),"LFS")</f>
        <v>NFS</v>
      </c>
      <c r="W854" cm="1">
        <f t="array" ref="W854">_xlfn.IFS(V854="SFS_BA",1,V854="SFS_AA",2,V854="NFS",3,V854="LFS",4)</f>
        <v>3</v>
      </c>
      <c r="Y854" s="1"/>
    </row>
    <row r="855" spans="1:25" x14ac:dyDescent="0.45">
      <c r="A855">
        <v>85</v>
      </c>
      <c r="B855">
        <v>34</v>
      </c>
      <c r="C855" t="s">
        <v>17</v>
      </c>
      <c r="D855">
        <v>27.5</v>
      </c>
      <c r="E855">
        <v>1</v>
      </c>
      <c r="F855" t="s">
        <v>24</v>
      </c>
      <c r="G855" t="s">
        <v>19</v>
      </c>
      <c r="H855">
        <v>5003.8500000000004</v>
      </c>
      <c r="I855" t="str" cm="1">
        <f t="array" ref="I855">_xlfn.IFS(D855&lt;18.5,"Underweight",AND(D855&gt;=18.5,D855&lt;=24.9),"Normal weight",AND(D855&gt;=25,D855&lt;=29.9),"Overweight",D855&gt;=30,"Obese")</f>
        <v>Overweight</v>
      </c>
      <c r="J855" cm="1">
        <f t="array" ref="J855">_xlfn.IFS(I855="Underweight",1,I855="Normal weight",2,I855="Overweight",3,I855="Obese",4)</f>
        <v>3</v>
      </c>
      <c r="K855" t="str" cm="1">
        <f t="array" ref="K855">_xlfn.IFS(E855=0,"Small Family Size",AND(E855&gt;=1,E855&lt;=2),"Normal Family Size",E855&gt;=3,"Large Family Size")</f>
        <v>Normal Family Size</v>
      </c>
      <c r="L855" cm="1">
        <f t="array" ref="L855">_xlfn.IFS(K855="Small Family Size",1,K855="Normal Family Size",2,K855="Large Family Size",3)</f>
        <v>2</v>
      </c>
      <c r="M855" cm="1">
        <f t="array" ref="M855">_xlfn.IFS(G855="southwest",1,G855="northwest",2,G855="southeast",3,G855="northeast",4)</f>
        <v>1</v>
      </c>
      <c r="N855" t="str" cm="1">
        <f t="array" ref="N855">_xlfn.IFS(AND(E856&gt;=0,E856&lt;=2),"Normal Family Size",E856&gt;=3,"Large Family Size")</f>
        <v>Normal Family Size</v>
      </c>
      <c r="P855" t="str" cm="1">
        <f t="array" ref="P855">_xlfn.IFS(AND(E855=0,C855="female"),"Small Family Size Female",AND(E855=0,C855="male"),"Small Family Size Male",AND(E855&gt;=1,E855&lt;=2),"Normal Family Size",E855&gt;=3,"Large Family Size")</f>
        <v>Normal Family Size</v>
      </c>
      <c r="Q855" cm="1">
        <f t="array" ref="Q855">_xlfn.IFS(P855="Small Family Size Female",1,P855="Small Family Size Male",2,P855="Normal Family Size",3,P855="Large Family Size",4)</f>
        <v>3</v>
      </c>
      <c r="R855" t="str" cm="1">
        <f t="array" ref="R855">_xlfn.IFS(AND(E855=0,F855="yes"),"Small Family Size smoker",AND(E855=0,F855="no"),"Small Family Size non-smoker",AND(E855&gt;=1,E855&lt;=2),"Normal Family Size",E855&gt;=3,"Large Family Size")</f>
        <v>Normal Family Size</v>
      </c>
      <c r="S855" cm="1">
        <f t="array" ref="S855">_xlfn.IFS(R855="Small Family Size smoker",1,R855="Small Family Size non-smoker",2,R855="Normal Family Size",3,R855="Large Family Size",4)</f>
        <v>3</v>
      </c>
      <c r="T855" s="1" t="str">
        <f t="shared" si="26"/>
        <v>Below Average</v>
      </c>
      <c r="U855" s="2">
        <f t="shared" si="27"/>
        <v>0</v>
      </c>
      <c r="V855" t="str" cm="1">
        <f t="array" ref="V855">_xlfn.IFS(AND(K855="Small Family Size",U855=1),"SFS_AA",AND(K855="Small Family Size",U855=0),"SFS_BA",AND(K855="Normal Family Size",OR(U855=1,U855=0)),"NFS",AND(K855="Large Family Size",OR(U855=1,U855=0)),"LFS")</f>
        <v>NFS</v>
      </c>
      <c r="W855" cm="1">
        <f t="array" ref="W855">_xlfn.IFS(V855="SFS_BA",1,V855="SFS_AA",2,V855="NFS",3,V855="LFS",4)</f>
        <v>3</v>
      </c>
      <c r="Y855" s="1"/>
    </row>
    <row r="856" spans="1:25" x14ac:dyDescent="0.45">
      <c r="A856">
        <v>82</v>
      </c>
      <c r="B856">
        <v>28</v>
      </c>
      <c r="C856" t="s">
        <v>17</v>
      </c>
      <c r="D856">
        <v>37.6</v>
      </c>
      <c r="E856">
        <v>1</v>
      </c>
      <c r="F856" t="s">
        <v>24</v>
      </c>
      <c r="G856" t="s">
        <v>21</v>
      </c>
      <c r="H856">
        <v>3766.88</v>
      </c>
      <c r="I856" t="str" cm="1">
        <f t="array" ref="I856">_xlfn.IFS(D856&lt;18.5,"Underweight",AND(D856&gt;=18.5,D856&lt;=24.9),"Normal weight",AND(D856&gt;=25,D856&lt;=29.9),"Overweight",D856&gt;=30,"Obese")</f>
        <v>Obese</v>
      </c>
      <c r="J856" cm="1">
        <f t="array" ref="J856">_xlfn.IFS(I856="Underweight",1,I856="Normal weight",2,I856="Overweight",3,I856="Obese",4)</f>
        <v>4</v>
      </c>
      <c r="K856" t="str" cm="1">
        <f t="array" ref="K856">_xlfn.IFS(E856=0,"Small Family Size",AND(E856&gt;=1,E856&lt;=2),"Normal Family Size",E856&gt;=3,"Large Family Size")</f>
        <v>Normal Family Size</v>
      </c>
      <c r="L856" cm="1">
        <f t="array" ref="L856">_xlfn.IFS(K856="Small Family Size",1,K856="Normal Family Size",2,K856="Large Family Size",3)</f>
        <v>2</v>
      </c>
      <c r="M856" cm="1">
        <f t="array" ref="M856">_xlfn.IFS(G856="southwest",1,G856="northwest",2,G856="southeast",3,G856="northeast",4)</f>
        <v>3</v>
      </c>
      <c r="N856" t="str" cm="1">
        <f t="array" ref="N856">_xlfn.IFS(AND(E857&gt;=0,E857&lt;=2),"Normal Family Size",E857&gt;=3,"Large Family Size")</f>
        <v>Normal Family Size</v>
      </c>
      <c r="P856" t="str" cm="1">
        <f t="array" ref="P856">_xlfn.IFS(AND(E856=0,C856="female"),"Small Family Size Female",AND(E856=0,C856="male"),"Small Family Size Male",AND(E856&gt;=1,E856&lt;=2),"Normal Family Size",E856&gt;=3,"Large Family Size")</f>
        <v>Normal Family Size</v>
      </c>
      <c r="Q856" cm="1">
        <f t="array" ref="Q856">_xlfn.IFS(P856="Small Family Size Female",1,P856="Small Family Size Male",2,P856="Normal Family Size",3,P856="Large Family Size",4)</f>
        <v>3</v>
      </c>
      <c r="R856" t="str" cm="1">
        <f t="array" ref="R856">_xlfn.IFS(AND(E856=0,F856="yes"),"Small Family Size smoker",AND(E856=0,F856="no"),"Small Family Size non-smoker",AND(E856&gt;=1,E856&lt;=2),"Normal Family Size",E856&gt;=3,"Large Family Size")</f>
        <v>Normal Family Size</v>
      </c>
      <c r="S856" cm="1">
        <f t="array" ref="S856">_xlfn.IFS(R856="Small Family Size smoker",1,R856="Small Family Size non-smoker",2,R856="Normal Family Size",3,R856="Large Family Size",4)</f>
        <v>3</v>
      </c>
      <c r="T856" s="1" t="str">
        <f t="shared" si="26"/>
        <v>Below Average</v>
      </c>
      <c r="U856" s="2">
        <f t="shared" si="27"/>
        <v>0</v>
      </c>
      <c r="V856" t="str" cm="1">
        <f t="array" ref="V856">_xlfn.IFS(AND(K856="Small Family Size",U856=1),"SFS_AA",AND(K856="Small Family Size",U856=0),"SFS_BA",AND(K856="Normal Family Size",OR(U856=1,U856=0)),"NFS",AND(K856="Large Family Size",OR(U856=1,U856=0)),"LFS")</f>
        <v>NFS</v>
      </c>
      <c r="W856" cm="1">
        <f t="array" ref="W856">_xlfn.IFS(V856="SFS_BA",1,V856="SFS_AA",2,V856="NFS",3,V856="LFS",4)</f>
        <v>3</v>
      </c>
      <c r="Y856" s="1"/>
    </row>
    <row r="857" spans="1:25" x14ac:dyDescent="0.45">
      <c r="A857">
        <v>81</v>
      </c>
      <c r="B857">
        <v>53</v>
      </c>
      <c r="C857" t="s">
        <v>17</v>
      </c>
      <c r="D857">
        <v>24.8</v>
      </c>
      <c r="E857">
        <v>1</v>
      </c>
      <c r="F857" t="s">
        <v>24</v>
      </c>
      <c r="G857" t="s">
        <v>20</v>
      </c>
      <c r="H857">
        <v>10942.13</v>
      </c>
      <c r="I857" t="str" cm="1">
        <f t="array" ref="I857">_xlfn.IFS(D857&lt;18.5,"Underweight",AND(D857&gt;=18.5,D857&lt;=24.9),"Normal weight",AND(D857&gt;=25,D857&lt;=29.9),"Overweight",D857&gt;=30,"Obese")</f>
        <v>Normal weight</v>
      </c>
      <c r="J857" cm="1">
        <f t="array" ref="J857">_xlfn.IFS(I857="Underweight",1,I857="Normal weight",2,I857="Overweight",3,I857="Obese",4)</f>
        <v>2</v>
      </c>
      <c r="K857" t="str" cm="1">
        <f t="array" ref="K857">_xlfn.IFS(E857=0,"Small Family Size",AND(E857&gt;=1,E857&lt;=2),"Normal Family Size",E857&gt;=3,"Large Family Size")</f>
        <v>Normal Family Size</v>
      </c>
      <c r="L857" cm="1">
        <f t="array" ref="L857">_xlfn.IFS(K857="Small Family Size",1,K857="Normal Family Size",2,K857="Large Family Size",3)</f>
        <v>2</v>
      </c>
      <c r="M857" cm="1">
        <f t="array" ref="M857">_xlfn.IFS(G857="southwest",1,G857="northwest",2,G857="southeast",3,G857="northeast",4)</f>
        <v>2</v>
      </c>
      <c r="N857" t="str" cm="1">
        <f t="array" ref="N857">_xlfn.IFS(AND(E858&gt;=0,E858&lt;=2),"Normal Family Size",E858&gt;=3,"Large Family Size")</f>
        <v>Normal Family Size</v>
      </c>
      <c r="P857" t="str" cm="1">
        <f t="array" ref="P857">_xlfn.IFS(AND(E857=0,C857="female"),"Small Family Size Female",AND(E857=0,C857="male"),"Small Family Size Male",AND(E857&gt;=1,E857&lt;=2),"Normal Family Size",E857&gt;=3,"Large Family Size")</f>
        <v>Normal Family Size</v>
      </c>
      <c r="Q857" cm="1">
        <f t="array" ref="Q857">_xlfn.IFS(P857="Small Family Size Female",1,P857="Small Family Size Male",2,P857="Normal Family Size",3,P857="Large Family Size",4)</f>
        <v>3</v>
      </c>
      <c r="R857" t="str" cm="1">
        <f t="array" ref="R857">_xlfn.IFS(AND(E857=0,F857="yes"),"Small Family Size smoker",AND(E857=0,F857="no"),"Small Family Size non-smoker",AND(E857&gt;=1,E857&lt;=2),"Normal Family Size",E857&gt;=3,"Large Family Size")</f>
        <v>Normal Family Size</v>
      </c>
      <c r="S857" cm="1">
        <f t="array" ref="S857">_xlfn.IFS(R857="Small Family Size smoker",1,R857="Small Family Size non-smoker",2,R857="Normal Family Size",3,R857="Large Family Size",4)</f>
        <v>3</v>
      </c>
      <c r="T857" s="1" t="str">
        <f t="shared" si="26"/>
        <v>Above Average</v>
      </c>
      <c r="U857" s="2">
        <f t="shared" si="27"/>
        <v>1</v>
      </c>
      <c r="V857" t="str" cm="1">
        <f t="array" ref="V857">_xlfn.IFS(AND(K857="Small Family Size",U857=1),"SFS_AA",AND(K857="Small Family Size",U857=0),"SFS_BA",AND(K857="Normal Family Size",OR(U857=1,U857=0)),"NFS",AND(K857="Large Family Size",OR(U857=1,U857=0)),"LFS")</f>
        <v>NFS</v>
      </c>
      <c r="W857" cm="1">
        <f t="array" ref="W857">_xlfn.IFS(V857="SFS_BA",1,V857="SFS_AA",2,V857="NFS",3,V857="LFS",4)</f>
        <v>3</v>
      </c>
      <c r="Y857" s="1"/>
    </row>
    <row r="858" spans="1:25" x14ac:dyDescent="0.45">
      <c r="A858">
        <v>72</v>
      </c>
      <c r="B858">
        <v>29</v>
      </c>
      <c r="C858" t="s">
        <v>17</v>
      </c>
      <c r="D858">
        <v>29.6</v>
      </c>
      <c r="E858">
        <v>1</v>
      </c>
      <c r="F858" t="s">
        <v>24</v>
      </c>
      <c r="G858" t="s">
        <v>21</v>
      </c>
      <c r="H858">
        <v>3947.41</v>
      </c>
      <c r="I858" t="str" cm="1">
        <f t="array" ref="I858">_xlfn.IFS(D858&lt;18.5,"Underweight",AND(D858&gt;=18.5,D858&lt;=24.9),"Normal weight",AND(D858&gt;=25,D858&lt;=29.9),"Overweight",D858&gt;=30,"Obese")</f>
        <v>Overweight</v>
      </c>
      <c r="J858" cm="1">
        <f t="array" ref="J858">_xlfn.IFS(I858="Underweight",1,I858="Normal weight",2,I858="Overweight",3,I858="Obese",4)</f>
        <v>3</v>
      </c>
      <c r="K858" t="str" cm="1">
        <f t="array" ref="K858">_xlfn.IFS(E858=0,"Small Family Size",AND(E858&gt;=1,E858&lt;=2),"Normal Family Size",E858&gt;=3,"Large Family Size")</f>
        <v>Normal Family Size</v>
      </c>
      <c r="L858" cm="1">
        <f t="array" ref="L858">_xlfn.IFS(K858="Small Family Size",1,K858="Normal Family Size",2,K858="Large Family Size",3)</f>
        <v>2</v>
      </c>
      <c r="M858" cm="1">
        <f t="array" ref="M858">_xlfn.IFS(G858="southwest",1,G858="northwest",2,G858="southeast",3,G858="northeast",4)</f>
        <v>3</v>
      </c>
      <c r="N858" t="str" cm="1">
        <f t="array" ref="N858">_xlfn.IFS(AND(E859&gt;=0,E859&lt;=2),"Normal Family Size",E859&gt;=3,"Large Family Size")</f>
        <v>Normal Family Size</v>
      </c>
      <c r="P858" t="str" cm="1">
        <f t="array" ref="P858">_xlfn.IFS(AND(E858=0,C858="female"),"Small Family Size Female",AND(E858=0,C858="male"),"Small Family Size Male",AND(E858&gt;=1,E858&lt;=2),"Normal Family Size",E858&gt;=3,"Large Family Size")</f>
        <v>Normal Family Size</v>
      </c>
      <c r="Q858" cm="1">
        <f t="array" ref="Q858">_xlfn.IFS(P858="Small Family Size Female",1,P858="Small Family Size Male",2,P858="Normal Family Size",3,P858="Large Family Size",4)</f>
        <v>3</v>
      </c>
      <c r="R858" t="str" cm="1">
        <f t="array" ref="R858">_xlfn.IFS(AND(E858=0,F858="yes"),"Small Family Size smoker",AND(E858=0,F858="no"),"Small Family Size non-smoker",AND(E858&gt;=1,E858&lt;=2),"Normal Family Size",E858&gt;=3,"Large Family Size")</f>
        <v>Normal Family Size</v>
      </c>
      <c r="S858" cm="1">
        <f t="array" ref="S858">_xlfn.IFS(R858="Small Family Size smoker",1,R858="Small Family Size non-smoker",2,R858="Normal Family Size",3,R858="Large Family Size",4)</f>
        <v>3</v>
      </c>
      <c r="T858" s="1" t="str">
        <f t="shared" si="26"/>
        <v>Below Average</v>
      </c>
      <c r="U858" s="2">
        <f t="shared" si="27"/>
        <v>0</v>
      </c>
      <c r="V858" t="str" cm="1">
        <f t="array" ref="V858">_xlfn.IFS(AND(K858="Small Family Size",U858=1),"SFS_AA",AND(K858="Small Family Size",U858=0),"SFS_BA",AND(K858="Normal Family Size",OR(U858=1,U858=0)),"NFS",AND(K858="Large Family Size",OR(U858=1,U858=0)),"LFS")</f>
        <v>NFS</v>
      </c>
      <c r="W858" cm="1">
        <f t="array" ref="W858">_xlfn.IFS(V858="SFS_BA",1,V858="SFS_AA",2,V858="NFS",3,V858="LFS",4)</f>
        <v>3</v>
      </c>
      <c r="Y858" s="1"/>
    </row>
    <row r="859" spans="1:25" x14ac:dyDescent="0.45">
      <c r="A859">
        <v>69</v>
      </c>
      <c r="B859">
        <v>61</v>
      </c>
      <c r="C859" t="s">
        <v>17</v>
      </c>
      <c r="D859">
        <v>39.1</v>
      </c>
      <c r="E859">
        <v>2</v>
      </c>
      <c r="F859" t="s">
        <v>24</v>
      </c>
      <c r="G859" t="s">
        <v>19</v>
      </c>
      <c r="H859">
        <v>14235.07</v>
      </c>
      <c r="I859" t="str" cm="1">
        <f t="array" ref="I859">_xlfn.IFS(D859&lt;18.5,"Underweight",AND(D859&gt;=18.5,D859&lt;=24.9),"Normal weight",AND(D859&gt;=25,D859&lt;=29.9),"Overweight",D859&gt;=30,"Obese")</f>
        <v>Obese</v>
      </c>
      <c r="J859" cm="1">
        <f t="array" ref="J859">_xlfn.IFS(I859="Underweight",1,I859="Normal weight",2,I859="Overweight",3,I859="Obese",4)</f>
        <v>4</v>
      </c>
      <c r="K859" t="str" cm="1">
        <f t="array" ref="K859">_xlfn.IFS(E859=0,"Small Family Size",AND(E859&gt;=1,E859&lt;=2),"Normal Family Size",E859&gt;=3,"Large Family Size")</f>
        <v>Normal Family Size</v>
      </c>
      <c r="L859" cm="1">
        <f t="array" ref="L859">_xlfn.IFS(K859="Small Family Size",1,K859="Normal Family Size",2,K859="Large Family Size",3)</f>
        <v>2</v>
      </c>
      <c r="M859" cm="1">
        <f t="array" ref="M859">_xlfn.IFS(G859="southwest",1,G859="northwest",2,G859="southeast",3,G859="northeast",4)</f>
        <v>1</v>
      </c>
      <c r="N859" t="str" cm="1">
        <f t="array" ref="N859">_xlfn.IFS(AND(E860&gt;=0,E860&lt;=2),"Normal Family Size",E860&gt;=3,"Large Family Size")</f>
        <v>Normal Family Size</v>
      </c>
      <c r="P859" t="str" cm="1">
        <f t="array" ref="P859">_xlfn.IFS(AND(E859=0,C859="female"),"Small Family Size Female",AND(E859=0,C859="male"),"Small Family Size Male",AND(E859&gt;=1,E859&lt;=2),"Normal Family Size",E859&gt;=3,"Large Family Size")</f>
        <v>Normal Family Size</v>
      </c>
      <c r="Q859" cm="1">
        <f t="array" ref="Q859">_xlfn.IFS(P859="Small Family Size Female",1,P859="Small Family Size Male",2,P859="Normal Family Size",3,P859="Large Family Size",4)</f>
        <v>3</v>
      </c>
      <c r="R859" t="str" cm="1">
        <f t="array" ref="R859">_xlfn.IFS(AND(E859=0,F859="yes"),"Small Family Size smoker",AND(E859=0,F859="no"),"Small Family Size non-smoker",AND(E859&gt;=1,E859&lt;=2),"Normal Family Size",E859&gt;=3,"Large Family Size")</f>
        <v>Normal Family Size</v>
      </c>
      <c r="S859" cm="1">
        <f t="array" ref="S859">_xlfn.IFS(R859="Small Family Size smoker",1,R859="Small Family Size non-smoker",2,R859="Normal Family Size",3,R859="Large Family Size",4)</f>
        <v>3</v>
      </c>
      <c r="T859" s="1" t="str">
        <f t="shared" si="26"/>
        <v>Above Average</v>
      </c>
      <c r="U859" s="2">
        <f t="shared" si="27"/>
        <v>1</v>
      </c>
      <c r="V859" t="str" cm="1">
        <f t="array" ref="V859">_xlfn.IFS(AND(K859="Small Family Size",U859=1),"SFS_AA",AND(K859="Small Family Size",U859=0),"SFS_BA",AND(K859="Normal Family Size",OR(U859=1,U859=0)),"NFS",AND(K859="Large Family Size",OR(U859=1,U859=0)),"LFS")</f>
        <v>NFS</v>
      </c>
      <c r="W859" cm="1">
        <f t="array" ref="W859">_xlfn.IFS(V859="SFS_BA",1,V859="SFS_AA",2,V859="NFS",3,V859="LFS",4)</f>
        <v>3</v>
      </c>
      <c r="Y859" s="1"/>
    </row>
    <row r="860" spans="1:25" x14ac:dyDescent="0.45">
      <c r="A860">
        <v>67</v>
      </c>
      <c r="B860">
        <v>28</v>
      </c>
      <c r="C860" t="s">
        <v>17</v>
      </c>
      <c r="D860">
        <v>25.9</v>
      </c>
      <c r="E860">
        <v>1</v>
      </c>
      <c r="F860" t="s">
        <v>24</v>
      </c>
      <c r="G860" t="s">
        <v>20</v>
      </c>
      <c r="H860">
        <v>4133.6400000000003</v>
      </c>
      <c r="I860" t="str" cm="1">
        <f t="array" ref="I860">_xlfn.IFS(D860&lt;18.5,"Underweight",AND(D860&gt;=18.5,D860&lt;=24.9),"Normal weight",AND(D860&gt;=25,D860&lt;=29.9),"Overweight",D860&gt;=30,"Obese")</f>
        <v>Overweight</v>
      </c>
      <c r="J860" cm="1">
        <f t="array" ref="J860">_xlfn.IFS(I860="Underweight",1,I860="Normal weight",2,I860="Overweight",3,I860="Obese",4)</f>
        <v>3</v>
      </c>
      <c r="K860" t="str" cm="1">
        <f t="array" ref="K860">_xlfn.IFS(E860=0,"Small Family Size",AND(E860&gt;=1,E860&lt;=2),"Normal Family Size",E860&gt;=3,"Large Family Size")</f>
        <v>Normal Family Size</v>
      </c>
      <c r="L860" cm="1">
        <f t="array" ref="L860">_xlfn.IFS(K860="Small Family Size",1,K860="Normal Family Size",2,K860="Large Family Size",3)</f>
        <v>2</v>
      </c>
      <c r="M860" cm="1">
        <f t="array" ref="M860">_xlfn.IFS(G860="southwest",1,G860="northwest",2,G860="southeast",3,G860="northeast",4)</f>
        <v>2</v>
      </c>
      <c r="N860" t="str" cm="1">
        <f t="array" ref="N860">_xlfn.IFS(AND(E861&gt;=0,E861&lt;=2),"Normal Family Size",E861&gt;=3,"Large Family Size")</f>
        <v>Normal Family Size</v>
      </c>
      <c r="P860" t="str" cm="1">
        <f t="array" ref="P860">_xlfn.IFS(AND(E860=0,C860="female"),"Small Family Size Female",AND(E860=0,C860="male"),"Small Family Size Male",AND(E860&gt;=1,E860&lt;=2),"Normal Family Size",E860&gt;=3,"Large Family Size")</f>
        <v>Normal Family Size</v>
      </c>
      <c r="Q860" cm="1">
        <f t="array" ref="Q860">_xlfn.IFS(P860="Small Family Size Female",1,P860="Small Family Size Male",2,P860="Normal Family Size",3,P860="Large Family Size",4)</f>
        <v>3</v>
      </c>
      <c r="R860" t="str" cm="1">
        <f t="array" ref="R860">_xlfn.IFS(AND(E860=0,F860="yes"),"Small Family Size smoker",AND(E860=0,F860="no"),"Small Family Size non-smoker",AND(E860&gt;=1,E860&lt;=2),"Normal Family Size",E860&gt;=3,"Large Family Size")</f>
        <v>Normal Family Size</v>
      </c>
      <c r="S860" cm="1">
        <f t="array" ref="S860">_xlfn.IFS(R860="Small Family Size smoker",1,R860="Small Family Size non-smoker",2,R860="Normal Family Size",3,R860="Large Family Size",4)</f>
        <v>3</v>
      </c>
      <c r="T860" s="1" t="str">
        <f t="shared" si="26"/>
        <v>Below Average</v>
      </c>
      <c r="U860" s="2">
        <f t="shared" si="27"/>
        <v>0</v>
      </c>
      <c r="V860" t="str" cm="1">
        <f t="array" ref="V860">_xlfn.IFS(AND(K860="Small Family Size",U860=1),"SFS_AA",AND(K860="Small Family Size",U860=0),"SFS_BA",AND(K860="Normal Family Size",OR(U860=1,U860=0)),"NFS",AND(K860="Large Family Size",OR(U860=1,U860=0)),"LFS")</f>
        <v>NFS</v>
      </c>
      <c r="W860" cm="1">
        <f t="array" ref="W860">_xlfn.IFS(V860="SFS_BA",1,V860="SFS_AA",2,V860="NFS",3,V860="LFS",4)</f>
        <v>3</v>
      </c>
      <c r="Y860" s="1"/>
    </row>
    <row r="861" spans="1:25" x14ac:dyDescent="0.45">
      <c r="A861">
        <v>66</v>
      </c>
      <c r="B861">
        <v>34</v>
      </c>
      <c r="C861" t="s">
        <v>17</v>
      </c>
      <c r="D861">
        <v>37.299999999999997</v>
      </c>
      <c r="E861">
        <v>2</v>
      </c>
      <c r="F861" t="s">
        <v>24</v>
      </c>
      <c r="G861" t="s">
        <v>20</v>
      </c>
      <c r="H861">
        <v>5989.52</v>
      </c>
      <c r="I861" t="str" cm="1">
        <f t="array" ref="I861">_xlfn.IFS(D861&lt;18.5,"Underweight",AND(D861&gt;=18.5,D861&lt;=24.9),"Normal weight",AND(D861&gt;=25,D861&lt;=29.9),"Overweight",D861&gt;=30,"Obese")</f>
        <v>Obese</v>
      </c>
      <c r="J861" cm="1">
        <f t="array" ref="J861">_xlfn.IFS(I861="Underweight",1,I861="Normal weight",2,I861="Overweight",3,I861="Obese",4)</f>
        <v>4</v>
      </c>
      <c r="K861" t="str" cm="1">
        <f t="array" ref="K861">_xlfn.IFS(E861=0,"Small Family Size",AND(E861&gt;=1,E861&lt;=2),"Normal Family Size",E861&gt;=3,"Large Family Size")</f>
        <v>Normal Family Size</v>
      </c>
      <c r="L861" cm="1">
        <f t="array" ref="L861">_xlfn.IFS(K861="Small Family Size",1,K861="Normal Family Size",2,K861="Large Family Size",3)</f>
        <v>2</v>
      </c>
      <c r="M861" cm="1">
        <f t="array" ref="M861">_xlfn.IFS(G861="southwest",1,G861="northwest",2,G861="southeast",3,G861="northeast",4)</f>
        <v>2</v>
      </c>
      <c r="N861" t="str" cm="1">
        <f t="array" ref="N861">_xlfn.IFS(AND(E862&gt;=0,E862&lt;=2),"Normal Family Size",E862&gt;=3,"Large Family Size")</f>
        <v>Normal Family Size</v>
      </c>
      <c r="P861" t="str" cm="1">
        <f t="array" ref="P861">_xlfn.IFS(AND(E861=0,C861="female"),"Small Family Size Female",AND(E861=0,C861="male"),"Small Family Size Male",AND(E861&gt;=1,E861&lt;=2),"Normal Family Size",E861&gt;=3,"Large Family Size")</f>
        <v>Normal Family Size</v>
      </c>
      <c r="Q861" cm="1">
        <f t="array" ref="Q861">_xlfn.IFS(P861="Small Family Size Female",1,P861="Small Family Size Male",2,P861="Normal Family Size",3,P861="Large Family Size",4)</f>
        <v>3</v>
      </c>
      <c r="R861" t="str" cm="1">
        <f t="array" ref="R861">_xlfn.IFS(AND(E861=0,F861="yes"),"Small Family Size smoker",AND(E861=0,F861="no"),"Small Family Size non-smoker",AND(E861&gt;=1,E861&lt;=2),"Normal Family Size",E861&gt;=3,"Large Family Size")</f>
        <v>Normal Family Size</v>
      </c>
      <c r="S861" cm="1">
        <f t="array" ref="S861">_xlfn.IFS(R861="Small Family Size smoker",1,R861="Small Family Size non-smoker",2,R861="Normal Family Size",3,R861="Large Family Size",4)</f>
        <v>3</v>
      </c>
      <c r="T861" s="1" t="str">
        <f t="shared" si="26"/>
        <v>Below Average</v>
      </c>
      <c r="U861" s="2">
        <f t="shared" si="27"/>
        <v>0</v>
      </c>
      <c r="V861" t="str" cm="1">
        <f t="array" ref="V861">_xlfn.IFS(AND(K861="Small Family Size",U861=1),"SFS_AA",AND(K861="Small Family Size",U861=0),"SFS_BA",AND(K861="Normal Family Size",OR(U861=1,U861=0)),"NFS",AND(K861="Large Family Size",OR(U861=1,U861=0)),"LFS")</f>
        <v>NFS</v>
      </c>
      <c r="W861" cm="1">
        <f t="array" ref="W861">_xlfn.IFS(V861="SFS_BA",1,V861="SFS_AA",2,V861="NFS",3,V861="LFS",4)</f>
        <v>3</v>
      </c>
      <c r="Y861" s="1"/>
    </row>
    <row r="862" spans="1:25" x14ac:dyDescent="0.45">
      <c r="A862">
        <v>65</v>
      </c>
      <c r="B862">
        <v>58</v>
      </c>
      <c r="C862" t="s">
        <v>17</v>
      </c>
      <c r="D862">
        <v>31.8</v>
      </c>
      <c r="E862">
        <v>2</v>
      </c>
      <c r="F862" t="s">
        <v>24</v>
      </c>
      <c r="G862" t="s">
        <v>22</v>
      </c>
      <c r="H862">
        <v>13607.37</v>
      </c>
      <c r="I862" t="str" cm="1">
        <f t="array" ref="I862">_xlfn.IFS(D862&lt;18.5,"Underweight",AND(D862&gt;=18.5,D862&lt;=24.9),"Normal weight",AND(D862&gt;=25,D862&lt;=29.9),"Overweight",D862&gt;=30,"Obese")</f>
        <v>Obese</v>
      </c>
      <c r="J862" cm="1">
        <f t="array" ref="J862">_xlfn.IFS(I862="Underweight",1,I862="Normal weight",2,I862="Overweight",3,I862="Obese",4)</f>
        <v>4</v>
      </c>
      <c r="K862" t="str" cm="1">
        <f t="array" ref="K862">_xlfn.IFS(E862=0,"Small Family Size",AND(E862&gt;=1,E862&lt;=2),"Normal Family Size",E862&gt;=3,"Large Family Size")</f>
        <v>Normal Family Size</v>
      </c>
      <c r="L862" cm="1">
        <f t="array" ref="L862">_xlfn.IFS(K862="Small Family Size",1,K862="Normal Family Size",2,K862="Large Family Size",3)</f>
        <v>2</v>
      </c>
      <c r="M862" cm="1">
        <f t="array" ref="M862">_xlfn.IFS(G862="southwest",1,G862="northwest",2,G862="southeast",3,G862="northeast",4)</f>
        <v>4</v>
      </c>
      <c r="N862" t="str" cm="1">
        <f t="array" ref="N862">_xlfn.IFS(AND(E863&gt;=0,E863&lt;=2),"Normal Family Size",E863&gt;=3,"Large Family Size")</f>
        <v>Normal Family Size</v>
      </c>
      <c r="P862" t="str" cm="1">
        <f t="array" ref="P862">_xlfn.IFS(AND(E862=0,C862="female"),"Small Family Size Female",AND(E862=0,C862="male"),"Small Family Size Male",AND(E862&gt;=1,E862&lt;=2),"Normal Family Size",E862&gt;=3,"Large Family Size")</f>
        <v>Normal Family Size</v>
      </c>
      <c r="Q862" cm="1">
        <f t="array" ref="Q862">_xlfn.IFS(P862="Small Family Size Female",1,P862="Small Family Size Male",2,P862="Normal Family Size",3,P862="Large Family Size",4)</f>
        <v>3</v>
      </c>
      <c r="R862" t="str" cm="1">
        <f t="array" ref="R862">_xlfn.IFS(AND(E862=0,F862="yes"),"Small Family Size smoker",AND(E862=0,F862="no"),"Small Family Size non-smoker",AND(E862&gt;=1,E862&lt;=2),"Normal Family Size",E862&gt;=3,"Large Family Size")</f>
        <v>Normal Family Size</v>
      </c>
      <c r="S862" cm="1">
        <f t="array" ref="S862">_xlfn.IFS(R862="Small Family Size smoker",1,R862="Small Family Size non-smoker",2,R862="Normal Family Size",3,R862="Large Family Size",4)</f>
        <v>3</v>
      </c>
      <c r="T862" s="1" t="str">
        <f t="shared" si="26"/>
        <v>Above Average</v>
      </c>
      <c r="U862" s="2">
        <f t="shared" si="27"/>
        <v>1</v>
      </c>
      <c r="V862" t="str" cm="1">
        <f t="array" ref="V862">_xlfn.IFS(AND(K862="Small Family Size",U862=1),"SFS_AA",AND(K862="Small Family Size",U862=0),"SFS_BA",AND(K862="Normal Family Size",OR(U862=1,U862=0)),"NFS",AND(K862="Large Family Size",OR(U862=1,U862=0)),"LFS")</f>
        <v>NFS</v>
      </c>
      <c r="W862" cm="1">
        <f t="array" ref="W862">_xlfn.IFS(V862="SFS_BA",1,V862="SFS_AA",2,V862="NFS",3,V862="LFS",4)</f>
        <v>3</v>
      </c>
      <c r="Y862" s="1"/>
    </row>
    <row r="863" spans="1:25" x14ac:dyDescent="0.45">
      <c r="A863">
        <v>63</v>
      </c>
      <c r="B863">
        <v>21</v>
      </c>
      <c r="C863" t="s">
        <v>17</v>
      </c>
      <c r="D863">
        <v>33.6</v>
      </c>
      <c r="E863">
        <v>2</v>
      </c>
      <c r="F863" t="s">
        <v>24</v>
      </c>
      <c r="G863" t="s">
        <v>20</v>
      </c>
      <c r="H863">
        <v>3579.83</v>
      </c>
      <c r="I863" t="str" cm="1">
        <f t="array" ref="I863">_xlfn.IFS(D863&lt;18.5,"Underweight",AND(D863&gt;=18.5,D863&lt;=24.9),"Normal weight",AND(D863&gt;=25,D863&lt;=29.9),"Overweight",D863&gt;=30,"Obese")</f>
        <v>Obese</v>
      </c>
      <c r="J863" cm="1">
        <f t="array" ref="J863">_xlfn.IFS(I863="Underweight",1,I863="Normal weight",2,I863="Overweight",3,I863="Obese",4)</f>
        <v>4</v>
      </c>
      <c r="K863" t="str" cm="1">
        <f t="array" ref="K863">_xlfn.IFS(E863=0,"Small Family Size",AND(E863&gt;=1,E863&lt;=2),"Normal Family Size",E863&gt;=3,"Large Family Size")</f>
        <v>Normal Family Size</v>
      </c>
      <c r="L863" cm="1">
        <f t="array" ref="L863">_xlfn.IFS(K863="Small Family Size",1,K863="Normal Family Size",2,K863="Large Family Size",3)</f>
        <v>2</v>
      </c>
      <c r="M863" cm="1">
        <f t="array" ref="M863">_xlfn.IFS(G863="southwest",1,G863="northwest",2,G863="southeast",3,G863="northeast",4)</f>
        <v>2</v>
      </c>
      <c r="N863" t="str" cm="1">
        <f t="array" ref="N863">_xlfn.IFS(AND(E864&gt;=0,E864&lt;=2),"Normal Family Size",E864&gt;=3,"Large Family Size")</f>
        <v>Normal Family Size</v>
      </c>
      <c r="P863" t="str" cm="1">
        <f t="array" ref="P863">_xlfn.IFS(AND(E863=0,C863="female"),"Small Family Size Female",AND(E863=0,C863="male"),"Small Family Size Male",AND(E863&gt;=1,E863&lt;=2),"Normal Family Size",E863&gt;=3,"Large Family Size")</f>
        <v>Normal Family Size</v>
      </c>
      <c r="Q863" cm="1">
        <f t="array" ref="Q863">_xlfn.IFS(P863="Small Family Size Female",1,P863="Small Family Size Male",2,P863="Normal Family Size",3,P863="Large Family Size",4)</f>
        <v>3</v>
      </c>
      <c r="R863" t="str" cm="1">
        <f t="array" ref="R863">_xlfn.IFS(AND(E863=0,F863="yes"),"Small Family Size smoker",AND(E863=0,F863="no"),"Small Family Size non-smoker",AND(E863&gt;=1,E863&lt;=2),"Normal Family Size",E863&gt;=3,"Large Family Size")</f>
        <v>Normal Family Size</v>
      </c>
      <c r="S863" cm="1">
        <f t="array" ref="S863">_xlfn.IFS(R863="Small Family Size smoker",1,R863="Small Family Size non-smoker",2,R863="Normal Family Size",3,R863="Large Family Size",4)</f>
        <v>3</v>
      </c>
      <c r="T863" s="1" t="str">
        <f t="shared" si="26"/>
        <v>Below Average</v>
      </c>
      <c r="U863" s="2">
        <f t="shared" si="27"/>
        <v>0</v>
      </c>
      <c r="V863" t="str" cm="1">
        <f t="array" ref="V863">_xlfn.IFS(AND(K863="Small Family Size",U863=1),"SFS_AA",AND(K863="Small Family Size",U863=0),"SFS_BA",AND(K863="Normal Family Size",OR(U863=1,U863=0)),"NFS",AND(K863="Large Family Size",OR(U863=1,U863=0)),"LFS")</f>
        <v>NFS</v>
      </c>
      <c r="W863" cm="1">
        <f t="array" ref="W863">_xlfn.IFS(V863="SFS_BA",1,V863="SFS_AA",2,V863="NFS",3,V863="LFS",4)</f>
        <v>3</v>
      </c>
      <c r="Y863" s="1"/>
    </row>
    <row r="864" spans="1:25" x14ac:dyDescent="0.45">
      <c r="A864">
        <v>59</v>
      </c>
      <c r="B864">
        <v>18</v>
      </c>
      <c r="C864" t="s">
        <v>17</v>
      </c>
      <c r="D864">
        <v>38.700000000000003</v>
      </c>
      <c r="E864">
        <v>2</v>
      </c>
      <c r="F864" t="s">
        <v>24</v>
      </c>
      <c r="G864" t="s">
        <v>22</v>
      </c>
      <c r="H864">
        <v>3393.36</v>
      </c>
      <c r="I864" t="str" cm="1">
        <f t="array" ref="I864">_xlfn.IFS(D864&lt;18.5,"Underweight",AND(D864&gt;=18.5,D864&lt;=24.9),"Normal weight",AND(D864&gt;=25,D864&lt;=29.9),"Overweight",D864&gt;=30,"Obese")</f>
        <v>Obese</v>
      </c>
      <c r="J864" cm="1">
        <f t="array" ref="J864">_xlfn.IFS(I864="Underweight",1,I864="Normal weight",2,I864="Overweight",3,I864="Obese",4)</f>
        <v>4</v>
      </c>
      <c r="K864" t="str" cm="1">
        <f t="array" ref="K864">_xlfn.IFS(E864=0,"Small Family Size",AND(E864&gt;=1,E864&lt;=2),"Normal Family Size",E864&gt;=3,"Large Family Size")</f>
        <v>Normal Family Size</v>
      </c>
      <c r="L864" cm="1">
        <f t="array" ref="L864">_xlfn.IFS(K864="Small Family Size",1,K864="Normal Family Size",2,K864="Large Family Size",3)</f>
        <v>2</v>
      </c>
      <c r="M864" cm="1">
        <f t="array" ref="M864">_xlfn.IFS(G864="southwest",1,G864="northwest",2,G864="southeast",3,G864="northeast",4)</f>
        <v>4</v>
      </c>
      <c r="N864" t="str" cm="1">
        <f t="array" ref="N864">_xlfn.IFS(AND(E865&gt;=0,E865&lt;=2),"Normal Family Size",E865&gt;=3,"Large Family Size")</f>
        <v>Normal Family Size</v>
      </c>
      <c r="P864" t="str" cm="1">
        <f t="array" ref="P864">_xlfn.IFS(AND(E864=0,C864="female"),"Small Family Size Female",AND(E864=0,C864="male"),"Small Family Size Male",AND(E864&gt;=1,E864&lt;=2),"Normal Family Size",E864&gt;=3,"Large Family Size")</f>
        <v>Normal Family Size</v>
      </c>
      <c r="Q864" cm="1">
        <f t="array" ref="Q864">_xlfn.IFS(P864="Small Family Size Female",1,P864="Small Family Size Male",2,P864="Normal Family Size",3,P864="Large Family Size",4)</f>
        <v>3</v>
      </c>
      <c r="R864" t="str" cm="1">
        <f t="array" ref="R864">_xlfn.IFS(AND(E864=0,F864="yes"),"Small Family Size smoker",AND(E864=0,F864="no"),"Small Family Size non-smoker",AND(E864&gt;=1,E864&lt;=2),"Normal Family Size",E864&gt;=3,"Large Family Size")</f>
        <v>Normal Family Size</v>
      </c>
      <c r="S864" cm="1">
        <f t="array" ref="S864">_xlfn.IFS(R864="Small Family Size smoker",1,R864="Small Family Size non-smoker",2,R864="Normal Family Size",3,R864="Large Family Size",4)</f>
        <v>3</v>
      </c>
      <c r="T864" s="1" t="str">
        <f t="shared" si="26"/>
        <v>Below Average</v>
      </c>
      <c r="U864" s="2">
        <f t="shared" si="27"/>
        <v>0</v>
      </c>
      <c r="V864" t="str" cm="1">
        <f t="array" ref="V864">_xlfn.IFS(AND(K864="Small Family Size",U864=1),"SFS_AA",AND(K864="Small Family Size",U864=0),"SFS_BA",AND(K864="Normal Family Size",OR(U864=1,U864=0)),"NFS",AND(K864="Large Family Size",OR(U864=1,U864=0)),"LFS")</f>
        <v>NFS</v>
      </c>
      <c r="W864" cm="1">
        <f t="array" ref="W864">_xlfn.IFS(V864="SFS_BA",1,V864="SFS_AA",2,V864="NFS",3,V864="LFS",4)</f>
        <v>3</v>
      </c>
      <c r="Y864" s="1"/>
    </row>
    <row r="865" spans="1:25" x14ac:dyDescent="0.45">
      <c r="A865">
        <v>58</v>
      </c>
      <c r="B865">
        <v>37</v>
      </c>
      <c r="C865" t="s">
        <v>17</v>
      </c>
      <c r="D865">
        <v>30.8</v>
      </c>
      <c r="E865">
        <v>2</v>
      </c>
      <c r="F865" t="s">
        <v>24</v>
      </c>
      <c r="G865" t="s">
        <v>21</v>
      </c>
      <c r="H865">
        <v>6313.76</v>
      </c>
      <c r="I865" t="str" cm="1">
        <f t="array" ref="I865">_xlfn.IFS(D865&lt;18.5,"Underweight",AND(D865&gt;=18.5,D865&lt;=24.9),"Normal weight",AND(D865&gt;=25,D865&lt;=29.9),"Overweight",D865&gt;=30,"Obese")</f>
        <v>Obese</v>
      </c>
      <c r="J865" cm="1">
        <f t="array" ref="J865">_xlfn.IFS(I865="Underweight",1,I865="Normal weight",2,I865="Overweight",3,I865="Obese",4)</f>
        <v>4</v>
      </c>
      <c r="K865" t="str" cm="1">
        <f t="array" ref="K865">_xlfn.IFS(E865=0,"Small Family Size",AND(E865&gt;=1,E865&lt;=2),"Normal Family Size",E865&gt;=3,"Large Family Size")</f>
        <v>Normal Family Size</v>
      </c>
      <c r="L865" cm="1">
        <f t="array" ref="L865">_xlfn.IFS(K865="Small Family Size",1,K865="Normal Family Size",2,K865="Large Family Size",3)</f>
        <v>2</v>
      </c>
      <c r="M865" cm="1">
        <f t="array" ref="M865">_xlfn.IFS(G865="southwest",1,G865="northwest",2,G865="southeast",3,G865="northeast",4)</f>
        <v>3</v>
      </c>
      <c r="N865" t="str" cm="1">
        <f t="array" ref="N865">_xlfn.IFS(AND(E866&gt;=0,E866&lt;=2),"Normal Family Size",E866&gt;=3,"Large Family Size")</f>
        <v>Normal Family Size</v>
      </c>
      <c r="P865" t="str" cm="1">
        <f t="array" ref="P865">_xlfn.IFS(AND(E865=0,C865="female"),"Small Family Size Female",AND(E865=0,C865="male"),"Small Family Size Male",AND(E865&gt;=1,E865&lt;=2),"Normal Family Size",E865&gt;=3,"Large Family Size")</f>
        <v>Normal Family Size</v>
      </c>
      <c r="Q865" cm="1">
        <f t="array" ref="Q865">_xlfn.IFS(P865="Small Family Size Female",1,P865="Small Family Size Male",2,P865="Normal Family Size",3,P865="Large Family Size",4)</f>
        <v>3</v>
      </c>
      <c r="R865" t="str" cm="1">
        <f t="array" ref="R865">_xlfn.IFS(AND(E865=0,F865="yes"),"Small Family Size smoker",AND(E865=0,F865="no"),"Small Family Size non-smoker",AND(E865&gt;=1,E865&lt;=2),"Normal Family Size",E865&gt;=3,"Large Family Size")</f>
        <v>Normal Family Size</v>
      </c>
      <c r="S865" cm="1">
        <f t="array" ref="S865">_xlfn.IFS(R865="Small Family Size smoker",1,R865="Small Family Size non-smoker",2,R865="Normal Family Size",3,R865="Large Family Size",4)</f>
        <v>3</v>
      </c>
      <c r="T865" s="1" t="str">
        <f t="shared" si="26"/>
        <v>Below Average</v>
      </c>
      <c r="U865" s="2">
        <f t="shared" si="27"/>
        <v>0</v>
      </c>
      <c r="V865" t="str" cm="1">
        <f t="array" ref="V865">_xlfn.IFS(AND(K865="Small Family Size",U865=1),"SFS_AA",AND(K865="Small Family Size",U865=0),"SFS_BA",AND(K865="Normal Family Size",OR(U865=1,U865=0)),"NFS",AND(K865="Large Family Size",OR(U865=1,U865=0)),"LFS")</f>
        <v>NFS</v>
      </c>
      <c r="W865" cm="1">
        <f t="array" ref="W865">_xlfn.IFS(V865="SFS_BA",1,V865="SFS_AA",2,V865="NFS",3,V865="LFS",4)</f>
        <v>3</v>
      </c>
      <c r="Y865" s="1"/>
    </row>
    <row r="866" spans="1:25" x14ac:dyDescent="0.45">
      <c r="A866">
        <v>57</v>
      </c>
      <c r="B866">
        <v>31</v>
      </c>
      <c r="C866" t="s">
        <v>17</v>
      </c>
      <c r="D866">
        <v>36.6</v>
      </c>
      <c r="E866">
        <v>2</v>
      </c>
      <c r="F866" t="s">
        <v>24</v>
      </c>
      <c r="G866" t="s">
        <v>21</v>
      </c>
      <c r="H866">
        <v>4949.76</v>
      </c>
      <c r="I866" t="str" cm="1">
        <f t="array" ref="I866">_xlfn.IFS(D866&lt;18.5,"Underweight",AND(D866&gt;=18.5,D866&lt;=24.9),"Normal weight",AND(D866&gt;=25,D866&lt;=29.9),"Overweight",D866&gt;=30,"Obese")</f>
        <v>Obese</v>
      </c>
      <c r="J866" cm="1">
        <f t="array" ref="J866">_xlfn.IFS(I866="Underweight",1,I866="Normal weight",2,I866="Overweight",3,I866="Obese",4)</f>
        <v>4</v>
      </c>
      <c r="K866" t="str" cm="1">
        <f t="array" ref="K866">_xlfn.IFS(E866=0,"Small Family Size",AND(E866&gt;=1,E866&lt;=2),"Normal Family Size",E866&gt;=3,"Large Family Size")</f>
        <v>Normal Family Size</v>
      </c>
      <c r="L866" cm="1">
        <f t="array" ref="L866">_xlfn.IFS(K866="Small Family Size",1,K866="Normal Family Size",2,K866="Large Family Size",3)</f>
        <v>2</v>
      </c>
      <c r="M866" cm="1">
        <f t="array" ref="M866">_xlfn.IFS(G866="southwest",1,G866="northwest",2,G866="southeast",3,G866="northeast",4)</f>
        <v>3</v>
      </c>
      <c r="N866" t="str" cm="1">
        <f t="array" ref="N866">_xlfn.IFS(AND(E867&gt;=0,E867&lt;=2),"Normal Family Size",E867&gt;=3,"Large Family Size")</f>
        <v>Normal Family Size</v>
      </c>
      <c r="P866" t="str" cm="1">
        <f t="array" ref="P866">_xlfn.IFS(AND(E866=0,C866="female"),"Small Family Size Female",AND(E866=0,C866="male"),"Small Family Size Male",AND(E866&gt;=1,E866&lt;=2),"Normal Family Size",E866&gt;=3,"Large Family Size")</f>
        <v>Normal Family Size</v>
      </c>
      <c r="Q866" cm="1">
        <f t="array" ref="Q866">_xlfn.IFS(P866="Small Family Size Female",1,P866="Small Family Size Male",2,P866="Normal Family Size",3,P866="Large Family Size",4)</f>
        <v>3</v>
      </c>
      <c r="R866" t="str" cm="1">
        <f t="array" ref="R866">_xlfn.IFS(AND(E866=0,F866="yes"),"Small Family Size smoker",AND(E866=0,F866="no"),"Small Family Size non-smoker",AND(E866&gt;=1,E866&lt;=2),"Normal Family Size",E866&gt;=3,"Large Family Size")</f>
        <v>Normal Family Size</v>
      </c>
      <c r="S866" cm="1">
        <f t="array" ref="S866">_xlfn.IFS(R866="Small Family Size smoker",1,R866="Small Family Size non-smoker",2,R866="Normal Family Size",3,R866="Large Family Size",4)</f>
        <v>3</v>
      </c>
      <c r="T866" s="1" t="str">
        <f t="shared" si="26"/>
        <v>Below Average</v>
      </c>
      <c r="U866" s="2">
        <f t="shared" si="27"/>
        <v>0</v>
      </c>
      <c r="V866" t="str" cm="1">
        <f t="array" ref="V866">_xlfn.IFS(AND(K866="Small Family Size",U866=1),"SFS_AA",AND(K866="Small Family Size",U866=0),"SFS_BA",AND(K866="Normal Family Size",OR(U866=1,U866=0)),"NFS",AND(K866="Large Family Size",OR(U866=1,U866=0)),"LFS")</f>
        <v>NFS</v>
      </c>
      <c r="W866" cm="1">
        <f t="array" ref="W866">_xlfn.IFS(V866="SFS_BA",1,V866="SFS_AA",2,V866="NFS",3,V866="LFS",4)</f>
        <v>3</v>
      </c>
      <c r="Y866" s="1"/>
    </row>
    <row r="867" spans="1:25" x14ac:dyDescent="0.45">
      <c r="A867">
        <v>52</v>
      </c>
      <c r="B867">
        <v>55</v>
      </c>
      <c r="C867" t="s">
        <v>17</v>
      </c>
      <c r="D867">
        <v>32.799999999999997</v>
      </c>
      <c r="E867">
        <v>2</v>
      </c>
      <c r="F867" t="s">
        <v>24</v>
      </c>
      <c r="G867" t="s">
        <v>20</v>
      </c>
      <c r="H867">
        <v>12268.63</v>
      </c>
      <c r="I867" t="str" cm="1">
        <f t="array" ref="I867">_xlfn.IFS(D867&lt;18.5,"Underweight",AND(D867&gt;=18.5,D867&lt;=24.9),"Normal weight",AND(D867&gt;=25,D867&lt;=29.9),"Overweight",D867&gt;=30,"Obese")</f>
        <v>Obese</v>
      </c>
      <c r="J867" cm="1">
        <f t="array" ref="J867">_xlfn.IFS(I867="Underweight",1,I867="Normal weight",2,I867="Overweight",3,I867="Obese",4)</f>
        <v>4</v>
      </c>
      <c r="K867" t="str" cm="1">
        <f t="array" ref="K867">_xlfn.IFS(E867=0,"Small Family Size",AND(E867&gt;=1,E867&lt;=2),"Normal Family Size",E867&gt;=3,"Large Family Size")</f>
        <v>Normal Family Size</v>
      </c>
      <c r="L867" cm="1">
        <f t="array" ref="L867">_xlfn.IFS(K867="Small Family Size",1,K867="Normal Family Size",2,K867="Large Family Size",3)</f>
        <v>2</v>
      </c>
      <c r="M867" cm="1">
        <f t="array" ref="M867">_xlfn.IFS(G867="southwest",1,G867="northwest",2,G867="southeast",3,G867="northeast",4)</f>
        <v>2</v>
      </c>
      <c r="N867" t="str" cm="1">
        <f t="array" ref="N867">_xlfn.IFS(AND(E868&gt;=0,E868&lt;=2),"Normal Family Size",E868&gt;=3,"Large Family Size")</f>
        <v>Normal Family Size</v>
      </c>
      <c r="P867" t="str" cm="1">
        <f t="array" ref="P867">_xlfn.IFS(AND(E867=0,C867="female"),"Small Family Size Female",AND(E867=0,C867="male"),"Small Family Size Male",AND(E867&gt;=1,E867&lt;=2),"Normal Family Size",E867&gt;=3,"Large Family Size")</f>
        <v>Normal Family Size</v>
      </c>
      <c r="Q867" cm="1">
        <f t="array" ref="Q867">_xlfn.IFS(P867="Small Family Size Female",1,P867="Small Family Size Male",2,P867="Normal Family Size",3,P867="Large Family Size",4)</f>
        <v>3</v>
      </c>
      <c r="R867" t="str" cm="1">
        <f t="array" ref="R867">_xlfn.IFS(AND(E867=0,F867="yes"),"Small Family Size smoker",AND(E867=0,F867="no"),"Small Family Size non-smoker",AND(E867&gt;=1,E867&lt;=2),"Normal Family Size",E867&gt;=3,"Large Family Size")</f>
        <v>Normal Family Size</v>
      </c>
      <c r="S867" cm="1">
        <f t="array" ref="S867">_xlfn.IFS(R867="Small Family Size smoker",1,R867="Small Family Size non-smoker",2,R867="Normal Family Size",3,R867="Large Family Size",4)</f>
        <v>3</v>
      </c>
      <c r="T867" s="1" t="str">
        <f t="shared" si="26"/>
        <v>Above Average</v>
      </c>
      <c r="U867" s="2">
        <f t="shared" si="27"/>
        <v>1</v>
      </c>
      <c r="V867" t="str" cm="1">
        <f t="array" ref="V867">_xlfn.IFS(AND(K867="Small Family Size",U867=1),"SFS_AA",AND(K867="Small Family Size",U867=0),"SFS_BA",AND(K867="Normal Family Size",OR(U867=1,U867=0)),"NFS",AND(K867="Large Family Size",OR(U867=1,U867=0)),"LFS")</f>
        <v>NFS</v>
      </c>
      <c r="W867" cm="1">
        <f t="array" ref="W867">_xlfn.IFS(V867="SFS_BA",1,V867="SFS_AA",2,V867="NFS",3,V867="LFS",4)</f>
        <v>3</v>
      </c>
      <c r="Y867" s="1"/>
    </row>
    <row r="868" spans="1:25" x14ac:dyDescent="0.45">
      <c r="A868">
        <v>49</v>
      </c>
      <c r="B868">
        <v>30</v>
      </c>
      <c r="C868" t="s">
        <v>17</v>
      </c>
      <c r="D868">
        <v>32.4</v>
      </c>
      <c r="E868">
        <v>1</v>
      </c>
      <c r="F868" t="s">
        <v>24</v>
      </c>
      <c r="G868" t="s">
        <v>19</v>
      </c>
      <c r="H868">
        <v>4149.74</v>
      </c>
      <c r="I868" t="str" cm="1">
        <f t="array" ref="I868">_xlfn.IFS(D868&lt;18.5,"Underweight",AND(D868&gt;=18.5,D868&lt;=24.9),"Normal weight",AND(D868&gt;=25,D868&lt;=29.9),"Overweight",D868&gt;=30,"Obese")</f>
        <v>Obese</v>
      </c>
      <c r="J868" cm="1">
        <f t="array" ref="J868">_xlfn.IFS(I868="Underweight",1,I868="Normal weight",2,I868="Overweight",3,I868="Obese",4)</f>
        <v>4</v>
      </c>
      <c r="K868" t="str" cm="1">
        <f t="array" ref="K868">_xlfn.IFS(E868=0,"Small Family Size",AND(E868&gt;=1,E868&lt;=2),"Normal Family Size",E868&gt;=3,"Large Family Size")</f>
        <v>Normal Family Size</v>
      </c>
      <c r="L868" cm="1">
        <f t="array" ref="L868">_xlfn.IFS(K868="Small Family Size",1,K868="Normal Family Size",2,K868="Large Family Size",3)</f>
        <v>2</v>
      </c>
      <c r="M868" cm="1">
        <f t="array" ref="M868">_xlfn.IFS(G868="southwest",1,G868="northwest",2,G868="southeast",3,G868="northeast",4)</f>
        <v>1</v>
      </c>
      <c r="N868" t="str" cm="1">
        <f t="array" ref="N868">_xlfn.IFS(AND(E869&gt;=0,E869&lt;=2),"Normal Family Size",E869&gt;=3,"Large Family Size")</f>
        <v>Normal Family Size</v>
      </c>
      <c r="P868" t="str" cm="1">
        <f t="array" ref="P868">_xlfn.IFS(AND(E868=0,C868="female"),"Small Family Size Female",AND(E868=0,C868="male"),"Small Family Size Male",AND(E868&gt;=1,E868&lt;=2),"Normal Family Size",E868&gt;=3,"Large Family Size")</f>
        <v>Normal Family Size</v>
      </c>
      <c r="Q868" cm="1">
        <f t="array" ref="Q868">_xlfn.IFS(P868="Small Family Size Female",1,P868="Small Family Size Male",2,P868="Normal Family Size",3,P868="Large Family Size",4)</f>
        <v>3</v>
      </c>
      <c r="R868" t="str" cm="1">
        <f t="array" ref="R868">_xlfn.IFS(AND(E868=0,F868="yes"),"Small Family Size smoker",AND(E868=0,F868="no"),"Small Family Size non-smoker",AND(E868&gt;=1,E868&lt;=2),"Normal Family Size",E868&gt;=3,"Large Family Size")</f>
        <v>Normal Family Size</v>
      </c>
      <c r="S868" cm="1">
        <f t="array" ref="S868">_xlfn.IFS(R868="Small Family Size smoker",1,R868="Small Family Size non-smoker",2,R868="Normal Family Size",3,R868="Large Family Size",4)</f>
        <v>3</v>
      </c>
      <c r="T868" s="1" t="str">
        <f t="shared" si="26"/>
        <v>Below Average</v>
      </c>
      <c r="U868" s="2">
        <f t="shared" si="27"/>
        <v>0</v>
      </c>
      <c r="V868" t="str" cm="1">
        <f t="array" ref="V868">_xlfn.IFS(AND(K868="Small Family Size",U868=1),"SFS_AA",AND(K868="Small Family Size",U868=0),"SFS_BA",AND(K868="Normal Family Size",OR(U868=1,U868=0)),"NFS",AND(K868="Large Family Size",OR(U868=1,U868=0)),"LFS")</f>
        <v>NFS</v>
      </c>
      <c r="W868" cm="1">
        <f t="array" ref="W868">_xlfn.IFS(V868="SFS_BA",1,V868="SFS_AA",2,V868="NFS",3,V868="LFS",4)</f>
        <v>3</v>
      </c>
      <c r="Y868" s="1"/>
    </row>
    <row r="869" spans="1:25" x14ac:dyDescent="0.45">
      <c r="A869">
        <v>47</v>
      </c>
      <c r="B869">
        <v>52</v>
      </c>
      <c r="C869" t="s">
        <v>17</v>
      </c>
      <c r="D869">
        <v>30.8</v>
      </c>
      <c r="E869">
        <v>1</v>
      </c>
      <c r="F869" t="s">
        <v>24</v>
      </c>
      <c r="G869" t="s">
        <v>22</v>
      </c>
      <c r="H869">
        <v>10797.34</v>
      </c>
      <c r="I869" t="str" cm="1">
        <f t="array" ref="I869">_xlfn.IFS(D869&lt;18.5,"Underweight",AND(D869&gt;=18.5,D869&lt;=24.9),"Normal weight",AND(D869&gt;=25,D869&lt;=29.9),"Overweight",D869&gt;=30,"Obese")</f>
        <v>Obese</v>
      </c>
      <c r="J869" cm="1">
        <f t="array" ref="J869">_xlfn.IFS(I869="Underweight",1,I869="Normal weight",2,I869="Overweight",3,I869="Obese",4)</f>
        <v>4</v>
      </c>
      <c r="K869" t="str" cm="1">
        <f t="array" ref="K869">_xlfn.IFS(E869=0,"Small Family Size",AND(E869&gt;=1,E869&lt;=2),"Normal Family Size",E869&gt;=3,"Large Family Size")</f>
        <v>Normal Family Size</v>
      </c>
      <c r="L869" cm="1">
        <f t="array" ref="L869">_xlfn.IFS(K869="Small Family Size",1,K869="Normal Family Size",2,K869="Large Family Size",3)</f>
        <v>2</v>
      </c>
      <c r="M869" cm="1">
        <f t="array" ref="M869">_xlfn.IFS(G869="southwest",1,G869="northwest",2,G869="southeast",3,G869="northeast",4)</f>
        <v>4</v>
      </c>
      <c r="N869" t="str" cm="1">
        <f t="array" ref="N869">_xlfn.IFS(AND(E870&gt;=0,E870&lt;=2),"Normal Family Size",E870&gt;=3,"Large Family Size")</f>
        <v>Normal Family Size</v>
      </c>
      <c r="P869" t="str" cm="1">
        <f t="array" ref="P869">_xlfn.IFS(AND(E869=0,C869="female"),"Small Family Size Female",AND(E869=0,C869="male"),"Small Family Size Male",AND(E869&gt;=1,E869&lt;=2),"Normal Family Size",E869&gt;=3,"Large Family Size")</f>
        <v>Normal Family Size</v>
      </c>
      <c r="Q869" cm="1">
        <f t="array" ref="Q869">_xlfn.IFS(P869="Small Family Size Female",1,P869="Small Family Size Male",2,P869="Normal Family Size",3,P869="Large Family Size",4)</f>
        <v>3</v>
      </c>
      <c r="R869" t="str" cm="1">
        <f t="array" ref="R869">_xlfn.IFS(AND(E869=0,F869="yes"),"Small Family Size smoker",AND(E869=0,F869="no"),"Small Family Size non-smoker",AND(E869&gt;=1,E869&lt;=2),"Normal Family Size",E869&gt;=3,"Large Family Size")</f>
        <v>Normal Family Size</v>
      </c>
      <c r="S869" cm="1">
        <f t="array" ref="S869">_xlfn.IFS(R869="Small Family Size smoker",1,R869="Small Family Size non-smoker",2,R869="Normal Family Size",3,R869="Large Family Size",4)</f>
        <v>3</v>
      </c>
      <c r="T869" s="1" t="str">
        <f t="shared" si="26"/>
        <v>Above Average</v>
      </c>
      <c r="U869" s="2">
        <f t="shared" si="27"/>
        <v>1</v>
      </c>
      <c r="V869" t="str" cm="1">
        <f t="array" ref="V869">_xlfn.IFS(AND(K869="Small Family Size",U869=1),"SFS_AA",AND(K869="Small Family Size",U869=0),"SFS_BA",AND(K869="Normal Family Size",OR(U869=1,U869=0)),"NFS",AND(K869="Large Family Size",OR(U869=1,U869=0)),"LFS")</f>
        <v>NFS</v>
      </c>
      <c r="W869" cm="1">
        <f t="array" ref="W869">_xlfn.IFS(V869="SFS_BA",1,V869="SFS_AA",2,V869="NFS",3,V869="LFS",4)</f>
        <v>3</v>
      </c>
      <c r="Y869" s="1"/>
    </row>
    <row r="870" spans="1:25" x14ac:dyDescent="0.45">
      <c r="A870">
        <v>44</v>
      </c>
      <c r="B870">
        <v>46</v>
      </c>
      <c r="C870" t="s">
        <v>17</v>
      </c>
      <c r="D870">
        <v>33.4</v>
      </c>
      <c r="E870">
        <v>1</v>
      </c>
      <c r="F870" t="s">
        <v>24</v>
      </c>
      <c r="G870" t="s">
        <v>21</v>
      </c>
      <c r="H870">
        <v>8240.59</v>
      </c>
      <c r="I870" t="str" cm="1">
        <f t="array" ref="I870">_xlfn.IFS(D870&lt;18.5,"Underweight",AND(D870&gt;=18.5,D870&lt;=24.9),"Normal weight",AND(D870&gt;=25,D870&lt;=29.9),"Overweight",D870&gt;=30,"Obese")</f>
        <v>Obese</v>
      </c>
      <c r="J870" cm="1">
        <f t="array" ref="J870">_xlfn.IFS(I870="Underweight",1,I870="Normal weight",2,I870="Overweight",3,I870="Obese",4)</f>
        <v>4</v>
      </c>
      <c r="K870" t="str" cm="1">
        <f t="array" ref="K870">_xlfn.IFS(E870=0,"Small Family Size",AND(E870&gt;=1,E870&lt;=2),"Normal Family Size",E870&gt;=3,"Large Family Size")</f>
        <v>Normal Family Size</v>
      </c>
      <c r="L870" cm="1">
        <f t="array" ref="L870">_xlfn.IFS(K870="Small Family Size",1,K870="Normal Family Size",2,K870="Large Family Size",3)</f>
        <v>2</v>
      </c>
      <c r="M870" cm="1">
        <f t="array" ref="M870">_xlfn.IFS(G870="southwest",1,G870="northwest",2,G870="southeast",3,G870="northeast",4)</f>
        <v>3</v>
      </c>
      <c r="N870" t="str" cm="1">
        <f t="array" ref="N870">_xlfn.IFS(AND(E871&gt;=0,E871&lt;=2),"Normal Family Size",E871&gt;=3,"Large Family Size")</f>
        <v>Normal Family Size</v>
      </c>
      <c r="P870" t="str" cm="1">
        <f t="array" ref="P870">_xlfn.IFS(AND(E870=0,C870="female"),"Small Family Size Female",AND(E870=0,C870="male"),"Small Family Size Male",AND(E870&gt;=1,E870&lt;=2),"Normal Family Size",E870&gt;=3,"Large Family Size")</f>
        <v>Normal Family Size</v>
      </c>
      <c r="Q870" cm="1">
        <f t="array" ref="Q870">_xlfn.IFS(P870="Small Family Size Female",1,P870="Small Family Size Male",2,P870="Normal Family Size",3,P870="Large Family Size",4)</f>
        <v>3</v>
      </c>
      <c r="R870" t="str" cm="1">
        <f t="array" ref="R870">_xlfn.IFS(AND(E870=0,F870="yes"),"Small Family Size smoker",AND(E870=0,F870="no"),"Small Family Size non-smoker",AND(E870&gt;=1,E870&lt;=2),"Normal Family Size",E870&gt;=3,"Large Family Size")</f>
        <v>Normal Family Size</v>
      </c>
      <c r="S870" cm="1">
        <f t="array" ref="S870">_xlfn.IFS(R870="Small Family Size smoker",1,R870="Small Family Size non-smoker",2,R870="Normal Family Size",3,R870="Large Family Size",4)</f>
        <v>3</v>
      </c>
      <c r="T870" s="1" t="str">
        <f t="shared" si="26"/>
        <v>Above Average</v>
      </c>
      <c r="U870" s="2">
        <f t="shared" si="27"/>
        <v>1</v>
      </c>
      <c r="V870" t="str" cm="1">
        <f t="array" ref="V870">_xlfn.IFS(AND(K870="Small Family Size",U870=1),"SFS_AA",AND(K870="Small Family Size",U870=0),"SFS_BA",AND(K870="Normal Family Size",OR(U870=1,U870=0)),"NFS",AND(K870="Large Family Size",OR(U870=1,U870=0)),"LFS")</f>
        <v>NFS</v>
      </c>
      <c r="W870" cm="1">
        <f t="array" ref="W870">_xlfn.IFS(V870="SFS_BA",1,V870="SFS_AA",2,V870="NFS",3,V870="LFS",4)</f>
        <v>3</v>
      </c>
      <c r="Y870" s="1"/>
    </row>
    <row r="871" spans="1:25" x14ac:dyDescent="0.45">
      <c r="A871">
        <v>40</v>
      </c>
      <c r="B871">
        <v>18</v>
      </c>
      <c r="C871" t="s">
        <v>23</v>
      </c>
      <c r="D871">
        <v>27.4</v>
      </c>
      <c r="E871">
        <v>1</v>
      </c>
      <c r="F871" t="s">
        <v>18</v>
      </c>
      <c r="G871" t="s">
        <v>22</v>
      </c>
      <c r="H871">
        <v>17178.68</v>
      </c>
      <c r="I871" t="str" cm="1">
        <f t="array" ref="I871">_xlfn.IFS(D871&lt;18.5,"Underweight",AND(D871&gt;=18.5,D871&lt;=24.9),"Normal weight",AND(D871&gt;=25,D871&lt;=29.9),"Overweight",D871&gt;=30,"Obese")</f>
        <v>Overweight</v>
      </c>
      <c r="J871" cm="1">
        <f t="array" ref="J871">_xlfn.IFS(I871="Underweight",1,I871="Normal weight",2,I871="Overweight",3,I871="Obese",4)</f>
        <v>3</v>
      </c>
      <c r="K871" t="str" cm="1">
        <f t="array" ref="K871">_xlfn.IFS(E871=0,"Small Family Size",AND(E871&gt;=1,E871&lt;=2),"Normal Family Size",E871&gt;=3,"Large Family Size")</f>
        <v>Normal Family Size</v>
      </c>
      <c r="L871" cm="1">
        <f t="array" ref="L871">_xlfn.IFS(K871="Small Family Size",1,K871="Normal Family Size",2,K871="Large Family Size",3)</f>
        <v>2</v>
      </c>
      <c r="M871" cm="1">
        <f t="array" ref="M871">_xlfn.IFS(G871="southwest",1,G871="northwest",2,G871="southeast",3,G871="northeast",4)</f>
        <v>4</v>
      </c>
      <c r="N871" t="str" cm="1">
        <f t="array" ref="N871">_xlfn.IFS(AND(E872&gt;=0,E872&lt;=2),"Normal Family Size",E872&gt;=3,"Large Family Size")</f>
        <v>Normal Family Size</v>
      </c>
      <c r="P871" t="str" cm="1">
        <f t="array" ref="P871">_xlfn.IFS(AND(E871=0,C871="female"),"Small Family Size Female",AND(E871=0,C871="male"),"Small Family Size Male",AND(E871&gt;=1,E871&lt;=2),"Normal Family Size",E871&gt;=3,"Large Family Size")</f>
        <v>Normal Family Size</v>
      </c>
      <c r="Q871" cm="1">
        <f t="array" ref="Q871">_xlfn.IFS(P871="Small Family Size Female",1,P871="Small Family Size Male",2,P871="Normal Family Size",3,P871="Large Family Size",4)</f>
        <v>3</v>
      </c>
      <c r="R871" t="str" cm="1">
        <f t="array" ref="R871">_xlfn.IFS(AND(E871=0,F871="yes"),"Small Family Size smoker",AND(E871=0,F871="no"),"Small Family Size non-smoker",AND(E871&gt;=1,E871&lt;=2),"Normal Family Size",E871&gt;=3,"Large Family Size")</f>
        <v>Normal Family Size</v>
      </c>
      <c r="S871" cm="1">
        <f t="array" ref="S871">_xlfn.IFS(R871="Small Family Size smoker",1,R871="Small Family Size non-smoker",2,R871="Normal Family Size",3,R871="Large Family Size",4)</f>
        <v>3</v>
      </c>
      <c r="T871" s="1" t="str">
        <f t="shared" si="26"/>
        <v>Above Average</v>
      </c>
      <c r="U871" s="2">
        <f t="shared" si="27"/>
        <v>1</v>
      </c>
      <c r="V871" t="str" cm="1">
        <f t="array" ref="V871">_xlfn.IFS(AND(K871="Small Family Size",U871=1),"SFS_AA",AND(K871="Small Family Size",U871=0),"SFS_BA",AND(K871="Normal Family Size",OR(U871=1,U871=0)),"NFS",AND(K871="Large Family Size",OR(U871=1,U871=0)),"LFS")</f>
        <v>NFS</v>
      </c>
      <c r="W871" cm="1">
        <f t="array" ref="W871">_xlfn.IFS(V871="SFS_BA",1,V871="SFS_AA",2,V871="NFS",3,V871="LFS",4)</f>
        <v>3</v>
      </c>
      <c r="Y871" s="1"/>
    </row>
    <row r="872" spans="1:25" x14ac:dyDescent="0.45">
      <c r="A872">
        <v>38</v>
      </c>
      <c r="B872">
        <v>19</v>
      </c>
      <c r="C872" t="s">
        <v>23</v>
      </c>
      <c r="D872">
        <v>26</v>
      </c>
      <c r="E872">
        <v>1</v>
      </c>
      <c r="F872" t="s">
        <v>18</v>
      </c>
      <c r="G872" t="s">
        <v>20</v>
      </c>
      <c r="H872">
        <v>16450.89</v>
      </c>
      <c r="I872" t="str" cm="1">
        <f t="array" ref="I872">_xlfn.IFS(D872&lt;18.5,"Underweight",AND(D872&gt;=18.5,D872&lt;=24.9),"Normal weight",AND(D872&gt;=25,D872&lt;=29.9),"Overweight",D872&gt;=30,"Obese")</f>
        <v>Overweight</v>
      </c>
      <c r="J872" cm="1">
        <f t="array" ref="J872">_xlfn.IFS(I872="Underweight",1,I872="Normal weight",2,I872="Overweight",3,I872="Obese",4)</f>
        <v>3</v>
      </c>
      <c r="K872" t="str" cm="1">
        <f t="array" ref="K872">_xlfn.IFS(E872=0,"Small Family Size",AND(E872&gt;=1,E872&lt;=2),"Normal Family Size",E872&gt;=3,"Large Family Size")</f>
        <v>Normal Family Size</v>
      </c>
      <c r="L872" cm="1">
        <f t="array" ref="L872">_xlfn.IFS(K872="Small Family Size",1,K872="Normal Family Size",2,K872="Large Family Size",3)</f>
        <v>2</v>
      </c>
      <c r="M872" cm="1">
        <f t="array" ref="M872">_xlfn.IFS(G872="southwest",1,G872="northwest",2,G872="southeast",3,G872="northeast",4)</f>
        <v>2</v>
      </c>
      <c r="N872" t="str" cm="1">
        <f t="array" ref="N872">_xlfn.IFS(AND(E873&gt;=0,E873&lt;=2),"Normal Family Size",E873&gt;=3,"Large Family Size")</f>
        <v>Normal Family Size</v>
      </c>
      <c r="P872" t="str" cm="1">
        <f t="array" ref="P872">_xlfn.IFS(AND(E872=0,C872="female"),"Small Family Size Female",AND(E872=0,C872="male"),"Small Family Size Male",AND(E872&gt;=1,E872&lt;=2),"Normal Family Size",E872&gt;=3,"Large Family Size")</f>
        <v>Normal Family Size</v>
      </c>
      <c r="Q872" cm="1">
        <f t="array" ref="Q872">_xlfn.IFS(P872="Small Family Size Female",1,P872="Small Family Size Male",2,P872="Normal Family Size",3,P872="Large Family Size",4)</f>
        <v>3</v>
      </c>
      <c r="R872" t="str" cm="1">
        <f t="array" ref="R872">_xlfn.IFS(AND(E872=0,F872="yes"),"Small Family Size smoker",AND(E872=0,F872="no"),"Small Family Size non-smoker",AND(E872&gt;=1,E872&lt;=2),"Normal Family Size",E872&gt;=3,"Large Family Size")</f>
        <v>Normal Family Size</v>
      </c>
      <c r="S872" cm="1">
        <f t="array" ref="S872">_xlfn.IFS(R872="Small Family Size smoker",1,R872="Small Family Size non-smoker",2,R872="Normal Family Size",3,R872="Large Family Size",4)</f>
        <v>3</v>
      </c>
      <c r="T872" s="1" t="str">
        <f t="shared" si="26"/>
        <v>Above Average</v>
      </c>
      <c r="U872" s="2">
        <f t="shared" si="27"/>
        <v>1</v>
      </c>
      <c r="V872" t="str" cm="1">
        <f t="array" ref="V872">_xlfn.IFS(AND(K872="Small Family Size",U872=1),"SFS_AA",AND(K872="Small Family Size",U872=0),"SFS_BA",AND(K872="Normal Family Size",OR(U872=1,U872=0)),"NFS",AND(K872="Large Family Size",OR(U872=1,U872=0)),"LFS")</f>
        <v>NFS</v>
      </c>
      <c r="W872" cm="1">
        <f t="array" ref="W872">_xlfn.IFS(V872="SFS_BA",1,V872="SFS_AA",2,V872="NFS",3,V872="LFS",4)</f>
        <v>3</v>
      </c>
      <c r="Y872" s="1"/>
    </row>
    <row r="873" spans="1:25" x14ac:dyDescent="0.45">
      <c r="A873">
        <v>37</v>
      </c>
      <c r="B873">
        <v>30</v>
      </c>
      <c r="C873" t="s">
        <v>23</v>
      </c>
      <c r="D873">
        <v>23</v>
      </c>
      <c r="E873">
        <v>2</v>
      </c>
      <c r="F873" t="s">
        <v>18</v>
      </c>
      <c r="G873" t="s">
        <v>20</v>
      </c>
      <c r="H873">
        <v>17361.77</v>
      </c>
      <c r="I873" t="str" cm="1">
        <f t="array" ref="I873">_xlfn.IFS(D873&lt;18.5,"Underweight",AND(D873&gt;=18.5,D873&lt;=24.9),"Normal weight",AND(D873&gt;=25,D873&lt;=29.9),"Overweight",D873&gt;=30,"Obese")</f>
        <v>Normal weight</v>
      </c>
      <c r="J873" cm="1">
        <f t="array" ref="J873">_xlfn.IFS(I873="Underweight",1,I873="Normal weight",2,I873="Overweight",3,I873="Obese",4)</f>
        <v>2</v>
      </c>
      <c r="K873" t="str" cm="1">
        <f t="array" ref="K873">_xlfn.IFS(E873=0,"Small Family Size",AND(E873&gt;=1,E873&lt;=2),"Normal Family Size",E873&gt;=3,"Large Family Size")</f>
        <v>Normal Family Size</v>
      </c>
      <c r="L873" cm="1">
        <f t="array" ref="L873">_xlfn.IFS(K873="Small Family Size",1,K873="Normal Family Size",2,K873="Large Family Size",3)</f>
        <v>2</v>
      </c>
      <c r="M873" cm="1">
        <f t="array" ref="M873">_xlfn.IFS(G873="southwest",1,G873="northwest",2,G873="southeast",3,G873="northeast",4)</f>
        <v>2</v>
      </c>
      <c r="N873" t="str" cm="1">
        <f t="array" ref="N873">_xlfn.IFS(AND(E874&gt;=0,E874&lt;=2),"Normal Family Size",E874&gt;=3,"Large Family Size")</f>
        <v>Normal Family Size</v>
      </c>
      <c r="P873" t="str" cm="1">
        <f t="array" ref="P873">_xlfn.IFS(AND(E873=0,C873="female"),"Small Family Size Female",AND(E873=0,C873="male"),"Small Family Size Male",AND(E873&gt;=1,E873&lt;=2),"Normal Family Size",E873&gt;=3,"Large Family Size")</f>
        <v>Normal Family Size</v>
      </c>
      <c r="Q873" cm="1">
        <f t="array" ref="Q873">_xlfn.IFS(P873="Small Family Size Female",1,P873="Small Family Size Male",2,P873="Normal Family Size",3,P873="Large Family Size",4)</f>
        <v>3</v>
      </c>
      <c r="R873" t="str" cm="1">
        <f t="array" ref="R873">_xlfn.IFS(AND(E873=0,F873="yes"),"Small Family Size smoker",AND(E873=0,F873="no"),"Small Family Size non-smoker",AND(E873&gt;=1,E873&lt;=2),"Normal Family Size",E873&gt;=3,"Large Family Size")</f>
        <v>Normal Family Size</v>
      </c>
      <c r="S873" cm="1">
        <f t="array" ref="S873">_xlfn.IFS(R873="Small Family Size smoker",1,R873="Small Family Size non-smoker",2,R873="Normal Family Size",3,R873="Large Family Size",4)</f>
        <v>3</v>
      </c>
      <c r="T873" s="1" t="str">
        <f t="shared" si="26"/>
        <v>Above Average</v>
      </c>
      <c r="U873" s="2">
        <f t="shared" si="27"/>
        <v>1</v>
      </c>
      <c r="V873" t="str" cm="1">
        <f t="array" ref="V873">_xlfn.IFS(AND(K873="Small Family Size",U873=1),"SFS_AA",AND(K873="Small Family Size",U873=0),"SFS_BA",AND(K873="Normal Family Size",OR(U873=1,U873=0)),"NFS",AND(K873="Large Family Size",OR(U873=1,U873=0)),"LFS")</f>
        <v>NFS</v>
      </c>
      <c r="W873" cm="1">
        <f t="array" ref="W873">_xlfn.IFS(V873="SFS_BA",1,V873="SFS_AA",2,V873="NFS",3,V873="LFS",4)</f>
        <v>3</v>
      </c>
      <c r="Y873" s="1"/>
    </row>
    <row r="874" spans="1:25" x14ac:dyDescent="0.45">
      <c r="A874">
        <v>28</v>
      </c>
      <c r="B874">
        <v>40</v>
      </c>
      <c r="C874" t="s">
        <v>23</v>
      </c>
      <c r="D874">
        <v>19.8</v>
      </c>
      <c r="E874">
        <v>1</v>
      </c>
      <c r="F874" t="s">
        <v>18</v>
      </c>
      <c r="G874" t="s">
        <v>21</v>
      </c>
      <c r="H874">
        <v>17179.52</v>
      </c>
      <c r="I874" t="str" cm="1">
        <f t="array" ref="I874">_xlfn.IFS(D874&lt;18.5,"Underweight",AND(D874&gt;=18.5,D874&lt;=24.9),"Normal weight",AND(D874&gt;=25,D874&lt;=29.9),"Overweight",D874&gt;=30,"Obese")</f>
        <v>Normal weight</v>
      </c>
      <c r="J874" cm="1">
        <f t="array" ref="J874">_xlfn.IFS(I874="Underweight",1,I874="Normal weight",2,I874="Overweight",3,I874="Obese",4)</f>
        <v>2</v>
      </c>
      <c r="K874" t="str" cm="1">
        <f t="array" ref="K874">_xlfn.IFS(E874=0,"Small Family Size",AND(E874&gt;=1,E874&lt;=2),"Normal Family Size",E874&gt;=3,"Large Family Size")</f>
        <v>Normal Family Size</v>
      </c>
      <c r="L874" cm="1">
        <f t="array" ref="L874">_xlfn.IFS(K874="Small Family Size",1,K874="Normal Family Size",2,K874="Large Family Size",3)</f>
        <v>2</v>
      </c>
      <c r="M874" cm="1">
        <f t="array" ref="M874">_xlfn.IFS(G874="southwest",1,G874="northwest",2,G874="southeast",3,G874="northeast",4)</f>
        <v>3</v>
      </c>
      <c r="N874" t="str" cm="1">
        <f t="array" ref="N874">_xlfn.IFS(AND(E875&gt;=0,E875&lt;=2),"Normal Family Size",E875&gt;=3,"Large Family Size")</f>
        <v>Normal Family Size</v>
      </c>
      <c r="P874" t="str" cm="1">
        <f t="array" ref="P874">_xlfn.IFS(AND(E874=0,C874="female"),"Small Family Size Female",AND(E874=0,C874="male"),"Small Family Size Male",AND(E874&gt;=1,E874&lt;=2),"Normal Family Size",E874&gt;=3,"Large Family Size")</f>
        <v>Normal Family Size</v>
      </c>
      <c r="Q874" cm="1">
        <f t="array" ref="Q874">_xlfn.IFS(P874="Small Family Size Female",1,P874="Small Family Size Male",2,P874="Normal Family Size",3,P874="Large Family Size",4)</f>
        <v>3</v>
      </c>
      <c r="R874" t="str" cm="1">
        <f t="array" ref="R874">_xlfn.IFS(AND(E874=0,F874="yes"),"Small Family Size smoker",AND(E874=0,F874="no"),"Small Family Size non-smoker",AND(E874&gt;=1,E874&lt;=2),"Normal Family Size",E874&gt;=3,"Large Family Size")</f>
        <v>Normal Family Size</v>
      </c>
      <c r="S874" cm="1">
        <f t="array" ref="S874">_xlfn.IFS(R874="Small Family Size smoker",1,R874="Small Family Size non-smoker",2,R874="Normal Family Size",3,R874="Large Family Size",4)</f>
        <v>3</v>
      </c>
      <c r="T874" s="1" t="str">
        <f t="shared" si="26"/>
        <v>Above Average</v>
      </c>
      <c r="U874" s="2">
        <f t="shared" si="27"/>
        <v>1</v>
      </c>
      <c r="V874" t="str" cm="1">
        <f t="array" ref="V874">_xlfn.IFS(AND(K874="Small Family Size",U874=1),"SFS_AA",AND(K874="Small Family Size",U874=0),"SFS_BA",AND(K874="Normal Family Size",OR(U874=1,U874=0)),"NFS",AND(K874="Large Family Size",OR(U874=1,U874=0)),"LFS")</f>
        <v>NFS</v>
      </c>
      <c r="W874" cm="1">
        <f t="array" ref="W874">_xlfn.IFS(V874="SFS_BA",1,V874="SFS_AA",2,V874="NFS",3,V874="LFS",4)</f>
        <v>3</v>
      </c>
      <c r="Y874" s="1"/>
    </row>
    <row r="875" spans="1:25" x14ac:dyDescent="0.45">
      <c r="A875">
        <v>27</v>
      </c>
      <c r="B875">
        <v>18</v>
      </c>
      <c r="C875" t="s">
        <v>23</v>
      </c>
      <c r="D875">
        <v>17.3</v>
      </c>
      <c r="E875">
        <v>2</v>
      </c>
      <c r="F875" t="s">
        <v>18</v>
      </c>
      <c r="G875" t="s">
        <v>22</v>
      </c>
      <c r="H875">
        <v>12829.46</v>
      </c>
      <c r="I875" t="str" cm="1">
        <f t="array" ref="I875">_xlfn.IFS(D875&lt;18.5,"Underweight",AND(D875&gt;=18.5,D875&lt;=24.9),"Normal weight",AND(D875&gt;=25,D875&lt;=29.9),"Overweight",D875&gt;=30,"Obese")</f>
        <v>Underweight</v>
      </c>
      <c r="J875" cm="1">
        <f t="array" ref="J875">_xlfn.IFS(I875="Underweight",1,I875="Normal weight",2,I875="Overweight",3,I875="Obese",4)</f>
        <v>1</v>
      </c>
      <c r="K875" t="str" cm="1">
        <f t="array" ref="K875">_xlfn.IFS(E875=0,"Small Family Size",AND(E875&gt;=1,E875&lt;=2),"Normal Family Size",E875&gt;=3,"Large Family Size")</f>
        <v>Normal Family Size</v>
      </c>
      <c r="L875" cm="1">
        <f t="array" ref="L875">_xlfn.IFS(K875="Small Family Size",1,K875="Normal Family Size",2,K875="Large Family Size",3)</f>
        <v>2</v>
      </c>
      <c r="M875" cm="1">
        <f t="array" ref="M875">_xlfn.IFS(G875="southwest",1,G875="northwest",2,G875="southeast",3,G875="northeast",4)</f>
        <v>4</v>
      </c>
      <c r="N875" t="str" cm="1">
        <f t="array" ref="N875">_xlfn.IFS(AND(E876&gt;=0,E876&lt;=2),"Normal Family Size",E876&gt;=3,"Large Family Size")</f>
        <v>Normal Family Size</v>
      </c>
      <c r="P875" t="str" cm="1">
        <f t="array" ref="P875">_xlfn.IFS(AND(E875=0,C875="female"),"Small Family Size Female",AND(E875=0,C875="male"),"Small Family Size Male",AND(E875&gt;=1,E875&lt;=2),"Normal Family Size",E875&gt;=3,"Large Family Size")</f>
        <v>Normal Family Size</v>
      </c>
      <c r="Q875" cm="1">
        <f t="array" ref="Q875">_xlfn.IFS(P875="Small Family Size Female",1,P875="Small Family Size Male",2,P875="Normal Family Size",3,P875="Large Family Size",4)</f>
        <v>3</v>
      </c>
      <c r="R875" t="str" cm="1">
        <f t="array" ref="R875">_xlfn.IFS(AND(E875=0,F875="yes"),"Small Family Size smoker",AND(E875=0,F875="no"),"Small Family Size non-smoker",AND(E875&gt;=1,E875&lt;=2),"Normal Family Size",E875&gt;=3,"Large Family Size")</f>
        <v>Normal Family Size</v>
      </c>
      <c r="S875" cm="1">
        <f t="array" ref="S875">_xlfn.IFS(R875="Small Family Size smoker",1,R875="Small Family Size non-smoker",2,R875="Normal Family Size",3,R875="Large Family Size",4)</f>
        <v>3</v>
      </c>
      <c r="T875" s="1" t="str">
        <f t="shared" si="26"/>
        <v>Above Average</v>
      </c>
      <c r="U875" s="2">
        <f t="shared" si="27"/>
        <v>1</v>
      </c>
      <c r="V875" t="str" cm="1">
        <f t="array" ref="V875">_xlfn.IFS(AND(K875="Small Family Size",U875=1),"SFS_AA",AND(K875="Small Family Size",U875=0),"SFS_BA",AND(K875="Normal Family Size",OR(U875=1,U875=0)),"NFS",AND(K875="Large Family Size",OR(U875=1,U875=0)),"LFS")</f>
        <v>NFS</v>
      </c>
      <c r="W875" cm="1">
        <f t="array" ref="W875">_xlfn.IFS(V875="SFS_BA",1,V875="SFS_AA",2,V875="NFS",3,V875="LFS",4)</f>
        <v>3</v>
      </c>
      <c r="Y875" s="1"/>
    </row>
    <row r="876" spans="1:25" x14ac:dyDescent="0.45">
      <c r="A876">
        <v>24</v>
      </c>
      <c r="B876">
        <v>20</v>
      </c>
      <c r="C876" t="s">
        <v>23</v>
      </c>
      <c r="D876">
        <v>28</v>
      </c>
      <c r="E876">
        <v>1</v>
      </c>
      <c r="F876" t="s">
        <v>18</v>
      </c>
      <c r="G876" t="s">
        <v>20</v>
      </c>
      <c r="H876">
        <v>17560.38</v>
      </c>
      <c r="I876" t="str" cm="1">
        <f t="array" ref="I876">_xlfn.IFS(D876&lt;18.5,"Underweight",AND(D876&gt;=18.5,D876&lt;=24.9),"Normal weight",AND(D876&gt;=25,D876&lt;=29.9),"Overweight",D876&gt;=30,"Obese")</f>
        <v>Overweight</v>
      </c>
      <c r="J876" cm="1">
        <f t="array" ref="J876">_xlfn.IFS(I876="Underweight",1,I876="Normal weight",2,I876="Overweight",3,I876="Obese",4)</f>
        <v>3</v>
      </c>
      <c r="K876" t="str" cm="1">
        <f t="array" ref="K876">_xlfn.IFS(E876=0,"Small Family Size",AND(E876&gt;=1,E876&lt;=2),"Normal Family Size",E876&gt;=3,"Large Family Size")</f>
        <v>Normal Family Size</v>
      </c>
      <c r="L876" cm="1">
        <f t="array" ref="L876">_xlfn.IFS(K876="Small Family Size",1,K876="Normal Family Size",2,K876="Large Family Size",3)</f>
        <v>2</v>
      </c>
      <c r="M876" cm="1">
        <f t="array" ref="M876">_xlfn.IFS(G876="southwest",1,G876="northwest",2,G876="southeast",3,G876="northeast",4)</f>
        <v>2</v>
      </c>
      <c r="N876" t="str" cm="1">
        <f t="array" ref="N876">_xlfn.IFS(AND(E877&gt;=0,E877&lt;=2),"Normal Family Size",E877&gt;=3,"Large Family Size")</f>
        <v>Normal Family Size</v>
      </c>
      <c r="P876" t="str" cm="1">
        <f t="array" ref="P876">_xlfn.IFS(AND(E876=0,C876="female"),"Small Family Size Female",AND(E876=0,C876="male"),"Small Family Size Male",AND(E876&gt;=1,E876&lt;=2),"Normal Family Size",E876&gt;=3,"Large Family Size")</f>
        <v>Normal Family Size</v>
      </c>
      <c r="Q876" cm="1">
        <f t="array" ref="Q876">_xlfn.IFS(P876="Small Family Size Female",1,P876="Small Family Size Male",2,P876="Normal Family Size",3,P876="Large Family Size",4)</f>
        <v>3</v>
      </c>
      <c r="R876" t="str" cm="1">
        <f t="array" ref="R876">_xlfn.IFS(AND(E876=0,F876="yes"),"Small Family Size smoker",AND(E876=0,F876="no"),"Small Family Size non-smoker",AND(E876&gt;=1,E876&lt;=2),"Normal Family Size",E876&gt;=3,"Large Family Size")</f>
        <v>Normal Family Size</v>
      </c>
      <c r="S876" cm="1">
        <f t="array" ref="S876">_xlfn.IFS(R876="Small Family Size smoker",1,R876="Small Family Size non-smoker",2,R876="Normal Family Size",3,R876="Large Family Size",4)</f>
        <v>3</v>
      </c>
      <c r="T876" s="1" t="str">
        <f t="shared" si="26"/>
        <v>Above Average</v>
      </c>
      <c r="U876" s="2">
        <f t="shared" si="27"/>
        <v>1</v>
      </c>
      <c r="V876" t="str" cm="1">
        <f t="array" ref="V876">_xlfn.IFS(AND(K876="Small Family Size",U876=1),"SFS_AA",AND(K876="Small Family Size",U876=0),"SFS_BA",AND(K876="Normal Family Size",OR(U876=1,U876=0)),"NFS",AND(K876="Large Family Size",OR(U876=1,U876=0)),"LFS")</f>
        <v>NFS</v>
      </c>
      <c r="W876" cm="1">
        <f t="array" ref="W876">_xlfn.IFS(V876="SFS_BA",1,V876="SFS_AA",2,V876="NFS",3,V876="LFS",4)</f>
        <v>3</v>
      </c>
      <c r="Y876" s="1"/>
    </row>
    <row r="877" spans="1:25" x14ac:dyDescent="0.45">
      <c r="A877">
        <v>18</v>
      </c>
      <c r="B877">
        <v>23</v>
      </c>
      <c r="C877" t="s">
        <v>17</v>
      </c>
      <c r="D877">
        <v>28.5</v>
      </c>
      <c r="E877">
        <v>1</v>
      </c>
      <c r="F877" t="s">
        <v>18</v>
      </c>
      <c r="G877" t="s">
        <v>21</v>
      </c>
      <c r="H877">
        <v>18328.240000000002</v>
      </c>
      <c r="I877" t="str" cm="1">
        <f t="array" ref="I877">_xlfn.IFS(D877&lt;18.5,"Underweight",AND(D877&gt;=18.5,D877&lt;=24.9),"Normal weight",AND(D877&gt;=25,D877&lt;=29.9),"Overweight",D877&gt;=30,"Obese")</f>
        <v>Overweight</v>
      </c>
      <c r="J877" cm="1">
        <f t="array" ref="J877">_xlfn.IFS(I877="Underweight",1,I877="Normal weight",2,I877="Overweight",3,I877="Obese",4)</f>
        <v>3</v>
      </c>
      <c r="K877" t="str" cm="1">
        <f t="array" ref="K877">_xlfn.IFS(E877=0,"Small Family Size",AND(E877&gt;=1,E877&lt;=2),"Normal Family Size",E877&gt;=3,"Large Family Size")</f>
        <v>Normal Family Size</v>
      </c>
      <c r="L877" cm="1">
        <f t="array" ref="L877">_xlfn.IFS(K877="Small Family Size",1,K877="Normal Family Size",2,K877="Large Family Size",3)</f>
        <v>2</v>
      </c>
      <c r="M877" cm="1">
        <f t="array" ref="M877">_xlfn.IFS(G877="southwest",1,G877="northwest",2,G877="southeast",3,G877="northeast",4)</f>
        <v>3</v>
      </c>
      <c r="N877" t="str" cm="1">
        <f t="array" ref="N877">_xlfn.IFS(AND(E878&gt;=0,E878&lt;=2),"Normal Family Size",E878&gt;=3,"Large Family Size")</f>
        <v>Normal Family Size</v>
      </c>
      <c r="P877" t="str" cm="1">
        <f t="array" ref="P877">_xlfn.IFS(AND(E877=0,C877="female"),"Small Family Size Female",AND(E877=0,C877="male"),"Small Family Size Male",AND(E877&gt;=1,E877&lt;=2),"Normal Family Size",E877&gt;=3,"Large Family Size")</f>
        <v>Normal Family Size</v>
      </c>
      <c r="Q877" cm="1">
        <f t="array" ref="Q877">_xlfn.IFS(P877="Small Family Size Female",1,P877="Small Family Size Male",2,P877="Normal Family Size",3,P877="Large Family Size",4)</f>
        <v>3</v>
      </c>
      <c r="R877" t="str" cm="1">
        <f t="array" ref="R877">_xlfn.IFS(AND(E877=0,F877="yes"),"Small Family Size smoker",AND(E877=0,F877="no"),"Small Family Size non-smoker",AND(E877&gt;=1,E877&lt;=2),"Normal Family Size",E877&gt;=3,"Large Family Size")</f>
        <v>Normal Family Size</v>
      </c>
      <c r="S877" cm="1">
        <f t="array" ref="S877">_xlfn.IFS(R877="Small Family Size smoker",1,R877="Small Family Size non-smoker",2,R877="Normal Family Size",3,R877="Large Family Size",4)</f>
        <v>3</v>
      </c>
      <c r="T877" s="1" t="str">
        <f t="shared" si="26"/>
        <v>Above Average</v>
      </c>
      <c r="U877" s="2">
        <f t="shared" si="27"/>
        <v>1</v>
      </c>
      <c r="V877" t="str" cm="1">
        <f t="array" ref="V877">_xlfn.IFS(AND(K877="Small Family Size",U877=1),"SFS_AA",AND(K877="Small Family Size",U877=0),"SFS_BA",AND(K877="Normal Family Size",OR(U877=1,U877=0)),"NFS",AND(K877="Large Family Size",OR(U877=1,U877=0)),"LFS")</f>
        <v>NFS</v>
      </c>
      <c r="W877" cm="1">
        <f t="array" ref="W877">_xlfn.IFS(V877="SFS_BA",1,V877="SFS_AA",2,V877="NFS",3,V877="LFS",4)</f>
        <v>3</v>
      </c>
      <c r="Y877" s="1"/>
    </row>
    <row r="878" spans="1:25" x14ac:dyDescent="0.45">
      <c r="A878">
        <v>17</v>
      </c>
      <c r="B878">
        <v>33</v>
      </c>
      <c r="C878" t="s">
        <v>17</v>
      </c>
      <c r="D878">
        <v>19.100000000000001</v>
      </c>
      <c r="E878">
        <v>2</v>
      </c>
      <c r="F878" t="s">
        <v>18</v>
      </c>
      <c r="G878" t="s">
        <v>22</v>
      </c>
      <c r="H878">
        <v>16776.3</v>
      </c>
      <c r="I878" t="str" cm="1">
        <f t="array" ref="I878">_xlfn.IFS(D878&lt;18.5,"Underweight",AND(D878&gt;=18.5,D878&lt;=24.9),"Normal weight",AND(D878&gt;=25,D878&lt;=29.9),"Overweight",D878&gt;=30,"Obese")</f>
        <v>Normal weight</v>
      </c>
      <c r="J878" cm="1">
        <f t="array" ref="J878">_xlfn.IFS(I878="Underweight",1,I878="Normal weight",2,I878="Overweight",3,I878="Obese",4)</f>
        <v>2</v>
      </c>
      <c r="K878" t="str" cm="1">
        <f t="array" ref="K878">_xlfn.IFS(E878=0,"Small Family Size",AND(E878&gt;=1,E878&lt;=2),"Normal Family Size",E878&gt;=3,"Large Family Size")</f>
        <v>Normal Family Size</v>
      </c>
      <c r="L878" cm="1">
        <f t="array" ref="L878">_xlfn.IFS(K878="Small Family Size",1,K878="Normal Family Size",2,K878="Large Family Size",3)</f>
        <v>2</v>
      </c>
      <c r="M878" cm="1">
        <f t="array" ref="M878">_xlfn.IFS(G878="southwest",1,G878="northwest",2,G878="southeast",3,G878="northeast",4)</f>
        <v>4</v>
      </c>
      <c r="N878" t="str" cm="1">
        <f t="array" ref="N878">_xlfn.IFS(AND(E879&gt;=0,E879&lt;=2),"Normal Family Size",E879&gt;=3,"Large Family Size")</f>
        <v>Normal Family Size</v>
      </c>
      <c r="P878" t="str" cm="1">
        <f t="array" ref="P878">_xlfn.IFS(AND(E878=0,C878="female"),"Small Family Size Female",AND(E878=0,C878="male"),"Small Family Size Male",AND(E878&gt;=1,E878&lt;=2),"Normal Family Size",E878&gt;=3,"Large Family Size")</f>
        <v>Normal Family Size</v>
      </c>
      <c r="Q878" cm="1">
        <f t="array" ref="Q878">_xlfn.IFS(P878="Small Family Size Female",1,P878="Small Family Size Male",2,P878="Normal Family Size",3,P878="Large Family Size",4)</f>
        <v>3</v>
      </c>
      <c r="R878" t="str" cm="1">
        <f t="array" ref="R878">_xlfn.IFS(AND(E878=0,F878="yes"),"Small Family Size smoker",AND(E878=0,F878="no"),"Small Family Size non-smoker",AND(E878&gt;=1,E878&lt;=2),"Normal Family Size",E878&gt;=3,"Large Family Size")</f>
        <v>Normal Family Size</v>
      </c>
      <c r="S878" cm="1">
        <f t="array" ref="S878">_xlfn.IFS(R878="Small Family Size smoker",1,R878="Small Family Size non-smoker",2,R878="Normal Family Size",3,R878="Large Family Size",4)</f>
        <v>3</v>
      </c>
      <c r="T878" s="1" t="str">
        <f t="shared" si="26"/>
        <v>Above Average</v>
      </c>
      <c r="U878" s="2">
        <f t="shared" si="27"/>
        <v>1</v>
      </c>
      <c r="V878" t="str" cm="1">
        <f t="array" ref="V878">_xlfn.IFS(AND(K878="Small Family Size",U878=1),"SFS_AA",AND(K878="Small Family Size",U878=0),"SFS_BA",AND(K878="Normal Family Size",OR(U878=1,U878=0)),"NFS",AND(K878="Large Family Size",OR(U878=1,U878=0)),"LFS")</f>
        <v>NFS</v>
      </c>
      <c r="W878" cm="1">
        <f t="array" ref="W878">_xlfn.IFS(V878="SFS_BA",1,V878="SFS_AA",2,V878="NFS",3,V878="LFS",4)</f>
        <v>3</v>
      </c>
      <c r="Y878" s="1"/>
    </row>
    <row r="879" spans="1:25" x14ac:dyDescent="0.45">
      <c r="A879">
        <v>12</v>
      </c>
      <c r="B879">
        <v>29</v>
      </c>
      <c r="C879" t="s">
        <v>17</v>
      </c>
      <c r="D879">
        <v>21.8</v>
      </c>
      <c r="E879">
        <v>1</v>
      </c>
      <c r="F879" t="s">
        <v>18</v>
      </c>
      <c r="G879" t="s">
        <v>22</v>
      </c>
      <c r="H879">
        <v>16657.72</v>
      </c>
      <c r="I879" t="str" cm="1">
        <f t="array" ref="I879">_xlfn.IFS(D879&lt;18.5,"Underweight",AND(D879&gt;=18.5,D879&lt;=24.9),"Normal weight",AND(D879&gt;=25,D879&lt;=29.9),"Overweight",D879&gt;=30,"Obese")</f>
        <v>Normal weight</v>
      </c>
      <c r="J879" cm="1">
        <f t="array" ref="J879">_xlfn.IFS(I879="Underweight",1,I879="Normal weight",2,I879="Overweight",3,I879="Obese",4)</f>
        <v>2</v>
      </c>
      <c r="K879" t="str" cm="1">
        <f t="array" ref="K879">_xlfn.IFS(E879=0,"Small Family Size",AND(E879&gt;=1,E879&lt;=2),"Normal Family Size",E879&gt;=3,"Large Family Size")</f>
        <v>Normal Family Size</v>
      </c>
      <c r="L879" cm="1">
        <f t="array" ref="L879">_xlfn.IFS(K879="Small Family Size",1,K879="Normal Family Size",2,K879="Large Family Size",3)</f>
        <v>2</v>
      </c>
      <c r="M879" cm="1">
        <f t="array" ref="M879">_xlfn.IFS(G879="southwest",1,G879="northwest",2,G879="southeast",3,G879="northeast",4)</f>
        <v>4</v>
      </c>
      <c r="N879" t="str" cm="1">
        <f t="array" ref="N879">_xlfn.IFS(AND(E880&gt;=0,E880&lt;=2),"Normal Family Size",E880&gt;=3,"Large Family Size")</f>
        <v>Normal Family Size</v>
      </c>
      <c r="P879" t="str" cm="1">
        <f t="array" ref="P879">_xlfn.IFS(AND(E879=0,C879="female"),"Small Family Size Female",AND(E879=0,C879="male"),"Small Family Size Male",AND(E879&gt;=1,E879&lt;=2),"Normal Family Size",E879&gt;=3,"Large Family Size")</f>
        <v>Normal Family Size</v>
      </c>
      <c r="Q879" cm="1">
        <f t="array" ref="Q879">_xlfn.IFS(P879="Small Family Size Female",1,P879="Small Family Size Male",2,P879="Normal Family Size",3,P879="Large Family Size",4)</f>
        <v>3</v>
      </c>
      <c r="R879" t="str" cm="1">
        <f t="array" ref="R879">_xlfn.IFS(AND(E879=0,F879="yes"),"Small Family Size smoker",AND(E879=0,F879="no"),"Small Family Size non-smoker",AND(E879&gt;=1,E879&lt;=2),"Normal Family Size",E879&gt;=3,"Large Family Size")</f>
        <v>Normal Family Size</v>
      </c>
      <c r="S879" cm="1">
        <f t="array" ref="S879">_xlfn.IFS(R879="Small Family Size smoker",1,R879="Small Family Size non-smoker",2,R879="Normal Family Size",3,R879="Large Family Size",4)</f>
        <v>3</v>
      </c>
      <c r="T879" s="1" t="str">
        <f t="shared" si="26"/>
        <v>Above Average</v>
      </c>
      <c r="U879" s="2">
        <f t="shared" si="27"/>
        <v>1</v>
      </c>
      <c r="V879" t="str" cm="1">
        <f t="array" ref="V879">_xlfn.IFS(AND(K879="Small Family Size",U879=1),"SFS_AA",AND(K879="Small Family Size",U879=0),"SFS_BA",AND(K879="Normal Family Size",OR(U879=1,U879=0)),"NFS",AND(K879="Large Family Size",OR(U879=1,U879=0)),"LFS")</f>
        <v>NFS</v>
      </c>
      <c r="W879" cm="1">
        <f t="array" ref="W879">_xlfn.IFS(V879="SFS_BA",1,V879="SFS_AA",2,V879="NFS",3,V879="LFS",4)</f>
        <v>3</v>
      </c>
      <c r="Y879" s="1"/>
    </row>
    <row r="880" spans="1:25" x14ac:dyDescent="0.45">
      <c r="A880">
        <v>10</v>
      </c>
      <c r="B880">
        <v>21</v>
      </c>
      <c r="C880" t="s">
        <v>17</v>
      </c>
      <c r="D880">
        <v>21.9</v>
      </c>
      <c r="E880">
        <v>1</v>
      </c>
      <c r="F880" t="s">
        <v>18</v>
      </c>
      <c r="G880" t="s">
        <v>22</v>
      </c>
      <c r="H880">
        <v>15359.1</v>
      </c>
      <c r="I880" t="str" cm="1">
        <f t="array" ref="I880">_xlfn.IFS(D880&lt;18.5,"Underweight",AND(D880&gt;=18.5,D880&lt;=24.9),"Normal weight",AND(D880&gt;=25,D880&lt;=29.9),"Overweight",D880&gt;=30,"Obese")</f>
        <v>Normal weight</v>
      </c>
      <c r="J880" cm="1">
        <f t="array" ref="J880">_xlfn.IFS(I880="Underweight",1,I880="Normal weight",2,I880="Overweight",3,I880="Obese",4)</f>
        <v>2</v>
      </c>
      <c r="K880" t="str" cm="1">
        <f t="array" ref="K880">_xlfn.IFS(E880=0,"Small Family Size",AND(E880&gt;=1,E880&lt;=2),"Normal Family Size",E880&gt;=3,"Large Family Size")</f>
        <v>Normal Family Size</v>
      </c>
      <c r="L880" cm="1">
        <f t="array" ref="L880">_xlfn.IFS(K880="Small Family Size",1,K880="Normal Family Size",2,K880="Large Family Size",3)</f>
        <v>2</v>
      </c>
      <c r="M880" cm="1">
        <f t="array" ref="M880">_xlfn.IFS(G880="southwest",1,G880="northwest",2,G880="southeast",3,G880="northeast",4)</f>
        <v>4</v>
      </c>
      <c r="N880" t="str" cm="1">
        <f t="array" ref="N880">_xlfn.IFS(AND(E881&gt;=0,E881&lt;=2),"Normal Family Size",E881&gt;=3,"Large Family Size")</f>
        <v>Normal Family Size</v>
      </c>
      <c r="P880" t="str" cm="1">
        <f t="array" ref="P880">_xlfn.IFS(AND(E880=0,C880="female"),"Small Family Size Female",AND(E880=0,C880="male"),"Small Family Size Male",AND(E880&gt;=1,E880&lt;=2),"Normal Family Size",E880&gt;=3,"Large Family Size")</f>
        <v>Normal Family Size</v>
      </c>
      <c r="Q880" cm="1">
        <f t="array" ref="Q880">_xlfn.IFS(P880="Small Family Size Female",1,P880="Small Family Size Male",2,P880="Normal Family Size",3,P880="Large Family Size",4)</f>
        <v>3</v>
      </c>
      <c r="R880" t="str" cm="1">
        <f t="array" ref="R880">_xlfn.IFS(AND(E880=0,F880="yes"),"Small Family Size smoker",AND(E880=0,F880="no"),"Small Family Size non-smoker",AND(E880&gt;=1,E880&lt;=2),"Normal Family Size",E880&gt;=3,"Large Family Size")</f>
        <v>Normal Family Size</v>
      </c>
      <c r="S880" cm="1">
        <f t="array" ref="S880">_xlfn.IFS(R880="Small Family Size smoker",1,R880="Small Family Size non-smoker",2,R880="Normal Family Size",3,R880="Large Family Size",4)</f>
        <v>3</v>
      </c>
      <c r="T880" s="1" t="str">
        <f t="shared" si="26"/>
        <v>Above Average</v>
      </c>
      <c r="U880" s="2">
        <f t="shared" si="27"/>
        <v>1</v>
      </c>
      <c r="V880" t="str" cm="1">
        <f t="array" ref="V880">_xlfn.IFS(AND(K880="Small Family Size",U880=1),"SFS_AA",AND(K880="Small Family Size",U880=0),"SFS_BA",AND(K880="Normal Family Size",OR(U880=1,U880=0)),"NFS",AND(K880="Large Family Size",OR(U880=1,U880=0)),"LFS")</f>
        <v>NFS</v>
      </c>
      <c r="W880" cm="1">
        <f t="array" ref="W880">_xlfn.IFS(V880="SFS_BA",1,V880="SFS_AA",2,V880="NFS",3,V880="LFS",4)</f>
        <v>3</v>
      </c>
      <c r="Y880" s="1"/>
    </row>
    <row r="881" spans="1:25" x14ac:dyDescent="0.45">
      <c r="A881">
        <v>9</v>
      </c>
      <c r="B881">
        <v>26</v>
      </c>
      <c r="C881" t="s">
        <v>17</v>
      </c>
      <c r="D881">
        <v>17.2</v>
      </c>
      <c r="E881">
        <v>2</v>
      </c>
      <c r="F881" t="s">
        <v>18</v>
      </c>
      <c r="G881" t="s">
        <v>22</v>
      </c>
      <c r="H881">
        <v>14455.64</v>
      </c>
      <c r="I881" t="str" cm="1">
        <f t="array" ref="I881">_xlfn.IFS(D881&lt;18.5,"Underweight",AND(D881&gt;=18.5,D881&lt;=24.9),"Normal weight",AND(D881&gt;=25,D881&lt;=29.9),"Overweight",D881&gt;=30,"Obese")</f>
        <v>Underweight</v>
      </c>
      <c r="J881" cm="1">
        <f t="array" ref="J881">_xlfn.IFS(I881="Underweight",1,I881="Normal weight",2,I881="Overweight",3,I881="Obese",4)</f>
        <v>1</v>
      </c>
      <c r="K881" t="str" cm="1">
        <f t="array" ref="K881">_xlfn.IFS(E881=0,"Small Family Size",AND(E881&gt;=1,E881&lt;=2),"Normal Family Size",E881&gt;=3,"Large Family Size")</f>
        <v>Normal Family Size</v>
      </c>
      <c r="L881" cm="1">
        <f t="array" ref="L881">_xlfn.IFS(K881="Small Family Size",1,K881="Normal Family Size",2,K881="Large Family Size",3)</f>
        <v>2</v>
      </c>
      <c r="M881" cm="1">
        <f t="array" ref="M881">_xlfn.IFS(G881="southwest",1,G881="northwest",2,G881="southeast",3,G881="northeast",4)</f>
        <v>4</v>
      </c>
      <c r="N881" t="str" cm="1">
        <f t="array" ref="N881">_xlfn.IFS(AND(E882&gt;=0,E882&lt;=2),"Normal Family Size",E882&gt;=3,"Large Family Size")</f>
        <v>Normal Family Size</v>
      </c>
      <c r="P881" t="str" cm="1">
        <f t="array" ref="P881">_xlfn.IFS(AND(E881=0,C881="female"),"Small Family Size Female",AND(E881=0,C881="male"),"Small Family Size Male",AND(E881&gt;=1,E881&lt;=2),"Normal Family Size",E881&gt;=3,"Large Family Size")</f>
        <v>Normal Family Size</v>
      </c>
      <c r="Q881" cm="1">
        <f t="array" ref="Q881">_xlfn.IFS(P881="Small Family Size Female",1,P881="Small Family Size Male",2,P881="Normal Family Size",3,P881="Large Family Size",4)</f>
        <v>3</v>
      </c>
      <c r="R881" t="str" cm="1">
        <f t="array" ref="R881">_xlfn.IFS(AND(E881=0,F881="yes"),"Small Family Size smoker",AND(E881=0,F881="no"),"Small Family Size non-smoker",AND(E881&gt;=1,E881&lt;=2),"Normal Family Size",E881&gt;=3,"Large Family Size")</f>
        <v>Normal Family Size</v>
      </c>
      <c r="S881" cm="1">
        <f t="array" ref="S881">_xlfn.IFS(R881="Small Family Size smoker",1,R881="Small Family Size non-smoker",2,R881="Normal Family Size",3,R881="Large Family Size",4)</f>
        <v>3</v>
      </c>
      <c r="T881" s="1" t="str">
        <f t="shared" si="26"/>
        <v>Above Average</v>
      </c>
      <c r="U881" s="2">
        <f t="shared" si="27"/>
        <v>1</v>
      </c>
      <c r="V881" t="str" cm="1">
        <f t="array" ref="V881">_xlfn.IFS(AND(K881="Small Family Size",U881=1),"SFS_AA",AND(K881="Small Family Size",U881=0),"SFS_BA",AND(K881="Normal Family Size",OR(U881=1,U881=0)),"NFS",AND(K881="Large Family Size",OR(U881=1,U881=0)),"LFS")</f>
        <v>NFS</v>
      </c>
      <c r="W881" cm="1">
        <f t="array" ref="W881">_xlfn.IFS(V881="SFS_BA",1,V881="SFS_AA",2,V881="NFS",3,V881="LFS",4)</f>
        <v>3</v>
      </c>
      <c r="Y881" s="1"/>
    </row>
    <row r="882" spans="1:25" x14ac:dyDescent="0.45">
      <c r="A882">
        <v>8</v>
      </c>
      <c r="B882">
        <v>27</v>
      </c>
      <c r="C882" t="s">
        <v>17</v>
      </c>
      <c r="D882">
        <v>18</v>
      </c>
      <c r="E882">
        <v>2</v>
      </c>
      <c r="F882" t="s">
        <v>18</v>
      </c>
      <c r="G882" t="s">
        <v>22</v>
      </c>
      <c r="H882">
        <v>15006.58</v>
      </c>
      <c r="I882" t="str" cm="1">
        <f t="array" ref="I882">_xlfn.IFS(D882&lt;18.5,"Underweight",AND(D882&gt;=18.5,D882&lt;=24.9),"Normal weight",AND(D882&gt;=25,D882&lt;=29.9),"Overweight",D882&gt;=30,"Obese")</f>
        <v>Underweight</v>
      </c>
      <c r="J882" cm="1">
        <f t="array" ref="J882">_xlfn.IFS(I882="Underweight",1,I882="Normal weight",2,I882="Overweight",3,I882="Obese",4)</f>
        <v>1</v>
      </c>
      <c r="K882" t="str" cm="1">
        <f t="array" ref="K882">_xlfn.IFS(E882=0,"Small Family Size",AND(E882&gt;=1,E882&lt;=2),"Normal Family Size",E882&gt;=3,"Large Family Size")</f>
        <v>Normal Family Size</v>
      </c>
      <c r="L882" cm="1">
        <f t="array" ref="L882">_xlfn.IFS(K882="Small Family Size",1,K882="Normal Family Size",2,K882="Large Family Size",3)</f>
        <v>2</v>
      </c>
      <c r="M882" cm="1">
        <f t="array" ref="M882">_xlfn.IFS(G882="southwest",1,G882="northwest",2,G882="southeast",3,G882="northeast",4)</f>
        <v>4</v>
      </c>
      <c r="N882" t="str" cm="1">
        <f t="array" ref="N882">_xlfn.IFS(AND(E883&gt;=0,E883&lt;=2),"Normal Family Size",E883&gt;=3,"Large Family Size")</f>
        <v>Normal Family Size</v>
      </c>
      <c r="P882" t="str" cm="1">
        <f t="array" ref="P882">_xlfn.IFS(AND(E882=0,C882="female"),"Small Family Size Female",AND(E882=0,C882="male"),"Small Family Size Male",AND(E882&gt;=1,E882&lt;=2),"Normal Family Size",E882&gt;=3,"Large Family Size")</f>
        <v>Normal Family Size</v>
      </c>
      <c r="Q882" cm="1">
        <f t="array" ref="Q882">_xlfn.IFS(P882="Small Family Size Female",1,P882="Small Family Size Male",2,P882="Normal Family Size",3,P882="Large Family Size",4)</f>
        <v>3</v>
      </c>
      <c r="R882" t="str" cm="1">
        <f t="array" ref="R882">_xlfn.IFS(AND(E882=0,F882="yes"),"Small Family Size smoker",AND(E882=0,F882="no"),"Small Family Size non-smoker",AND(E882&gt;=1,E882&lt;=2),"Normal Family Size",E882&gt;=3,"Large Family Size")</f>
        <v>Normal Family Size</v>
      </c>
      <c r="S882" cm="1">
        <f t="array" ref="S882">_xlfn.IFS(R882="Small Family Size smoker",1,R882="Small Family Size non-smoker",2,R882="Normal Family Size",3,R882="Large Family Size",4)</f>
        <v>3</v>
      </c>
      <c r="T882" s="1" t="str">
        <f t="shared" si="26"/>
        <v>Above Average</v>
      </c>
      <c r="U882" s="2">
        <f t="shared" si="27"/>
        <v>1</v>
      </c>
      <c r="V882" t="str" cm="1">
        <f t="array" ref="V882">_xlfn.IFS(AND(K882="Small Family Size",U882=1),"SFS_AA",AND(K882="Small Family Size",U882=0),"SFS_BA",AND(K882="Normal Family Size",OR(U882=1,U882=0)),"NFS",AND(K882="Large Family Size",OR(U882=1,U882=0)),"LFS")</f>
        <v>NFS</v>
      </c>
      <c r="W882" cm="1">
        <f t="array" ref="W882">_xlfn.IFS(V882="SFS_BA",1,V882="SFS_AA",2,V882="NFS",3,V882="LFS",4)</f>
        <v>3</v>
      </c>
      <c r="Y882" s="1"/>
    </row>
    <row r="883" spans="1:25" x14ac:dyDescent="0.45">
      <c r="A883">
        <v>5</v>
      </c>
      <c r="B883">
        <v>20</v>
      </c>
      <c r="C883" t="s">
        <v>17</v>
      </c>
      <c r="D883">
        <v>26.8</v>
      </c>
      <c r="E883">
        <v>1</v>
      </c>
      <c r="F883" t="s">
        <v>18</v>
      </c>
      <c r="G883" t="s">
        <v>21</v>
      </c>
      <c r="H883">
        <v>17085.27</v>
      </c>
      <c r="I883" t="str" cm="1">
        <f t="array" ref="I883">_xlfn.IFS(D883&lt;18.5,"Underweight",AND(D883&gt;=18.5,D883&lt;=24.9),"Normal weight",AND(D883&gt;=25,D883&lt;=29.9),"Overweight",D883&gt;=30,"Obese")</f>
        <v>Overweight</v>
      </c>
      <c r="J883" cm="1">
        <f t="array" ref="J883">_xlfn.IFS(I883="Underweight",1,I883="Normal weight",2,I883="Overweight",3,I883="Obese",4)</f>
        <v>3</v>
      </c>
      <c r="K883" t="str" cm="1">
        <f t="array" ref="K883">_xlfn.IFS(E883=0,"Small Family Size",AND(E883&gt;=1,E883&lt;=2),"Normal Family Size",E883&gt;=3,"Large Family Size")</f>
        <v>Normal Family Size</v>
      </c>
      <c r="L883" cm="1">
        <f t="array" ref="L883">_xlfn.IFS(K883="Small Family Size",1,K883="Normal Family Size",2,K883="Large Family Size",3)</f>
        <v>2</v>
      </c>
      <c r="M883" cm="1">
        <f t="array" ref="M883">_xlfn.IFS(G883="southwest",1,G883="northwest",2,G883="southeast",3,G883="northeast",4)</f>
        <v>3</v>
      </c>
      <c r="N883" t="str" cm="1">
        <f t="array" ref="N883">_xlfn.IFS(AND(E884&gt;=0,E884&lt;=2),"Normal Family Size",E884&gt;=3,"Large Family Size")</f>
        <v>Large Family Size</v>
      </c>
      <c r="P883" t="str" cm="1">
        <f t="array" ref="P883">_xlfn.IFS(AND(E883=0,C883="female"),"Small Family Size Female",AND(E883=0,C883="male"),"Small Family Size Male",AND(E883&gt;=1,E883&lt;=2),"Normal Family Size",E883&gt;=3,"Large Family Size")</f>
        <v>Normal Family Size</v>
      </c>
      <c r="Q883" cm="1">
        <f t="array" ref="Q883">_xlfn.IFS(P883="Small Family Size Female",1,P883="Small Family Size Male",2,P883="Normal Family Size",3,P883="Large Family Size",4)</f>
        <v>3</v>
      </c>
      <c r="R883" t="str" cm="1">
        <f t="array" ref="R883">_xlfn.IFS(AND(E883=0,F883="yes"),"Small Family Size smoker",AND(E883=0,F883="no"),"Small Family Size non-smoker",AND(E883&gt;=1,E883&lt;=2),"Normal Family Size",E883&gt;=3,"Large Family Size")</f>
        <v>Normal Family Size</v>
      </c>
      <c r="S883" cm="1">
        <f t="array" ref="S883">_xlfn.IFS(R883="Small Family Size smoker",1,R883="Small Family Size non-smoker",2,R883="Normal Family Size",3,R883="Large Family Size",4)</f>
        <v>3</v>
      </c>
      <c r="T883" s="1" t="str">
        <f t="shared" si="26"/>
        <v>Above Average</v>
      </c>
      <c r="U883" s="2">
        <f t="shared" si="27"/>
        <v>1</v>
      </c>
      <c r="V883" t="str" cm="1">
        <f t="array" ref="V883">_xlfn.IFS(AND(K883="Small Family Size",U883=1),"SFS_AA",AND(K883="Small Family Size",U883=0),"SFS_BA",AND(K883="Normal Family Size",OR(U883=1,U883=0)),"NFS",AND(K883="Large Family Size",OR(U883=1,U883=0)),"LFS")</f>
        <v>NFS</v>
      </c>
      <c r="W883" cm="1">
        <f t="array" ref="W883">_xlfn.IFS(V883="SFS_BA",1,V883="SFS_AA",2,V883="NFS",3,V883="LFS",4)</f>
        <v>3</v>
      </c>
      <c r="Y883" s="1"/>
    </row>
    <row r="884" spans="1:25" x14ac:dyDescent="0.45">
      <c r="A884">
        <v>1033</v>
      </c>
      <c r="B884">
        <v>50</v>
      </c>
      <c r="C884" t="s">
        <v>23</v>
      </c>
      <c r="D884">
        <v>31</v>
      </c>
      <c r="E884">
        <v>3</v>
      </c>
      <c r="F884" t="s">
        <v>24</v>
      </c>
      <c r="G884" t="s">
        <v>20</v>
      </c>
      <c r="H884">
        <v>10600.55</v>
      </c>
      <c r="I884" t="str" cm="1">
        <f t="array" ref="I884">_xlfn.IFS(D884&lt;18.5,"Underweight",AND(D884&gt;=18.5,D884&lt;=24.9),"Normal weight",AND(D884&gt;=25,D884&lt;=29.9),"Overweight",D884&gt;=30,"Obese")</f>
        <v>Obese</v>
      </c>
      <c r="J884" cm="1">
        <f t="array" ref="J884">_xlfn.IFS(I884="Underweight",1,I884="Normal weight",2,I884="Overweight",3,I884="Obese",4)</f>
        <v>4</v>
      </c>
      <c r="K884" t="str" cm="1">
        <f t="array" ref="K884">_xlfn.IFS(E884=0,"Small Family Size",AND(E884&gt;=1,E884&lt;=2),"Normal Family Size",E884&gt;=3,"Large Family Size")</f>
        <v>Large Family Size</v>
      </c>
      <c r="L884" cm="1">
        <f t="array" ref="L884">_xlfn.IFS(K884="Small Family Size",1,K884="Normal Family Size",2,K884="Large Family Size",3)</f>
        <v>3</v>
      </c>
      <c r="M884" cm="1">
        <f t="array" ref="M884">_xlfn.IFS(G884="southwest",1,G884="northwest",2,G884="southeast",3,G884="northeast",4)</f>
        <v>2</v>
      </c>
      <c r="N884" t="str" cm="1">
        <f t="array" ref="N884">_xlfn.IFS(AND(E885&gt;=0,E885&lt;=2),"Normal Family Size",E885&gt;=3,"Large Family Size")</f>
        <v>Large Family Size</v>
      </c>
      <c r="P884" t="str" cm="1">
        <f t="array" ref="P884">_xlfn.IFS(AND(E884=0,C884="female"),"Small Family Size Female",AND(E884=0,C884="male"),"Small Family Size Male",AND(E884&gt;=1,E884&lt;=2),"Normal Family Size",E884&gt;=3,"Large Family Size")</f>
        <v>Large Family Size</v>
      </c>
      <c r="Q884" cm="1">
        <f t="array" ref="Q884">_xlfn.IFS(P884="Small Family Size Female",1,P884="Small Family Size Male",2,P884="Normal Family Size",3,P884="Large Family Size",4)</f>
        <v>4</v>
      </c>
      <c r="R884" t="str" cm="1">
        <f t="array" ref="R884">_xlfn.IFS(AND(E884=0,F884="yes"),"Small Family Size smoker",AND(E884=0,F884="no"),"Small Family Size non-smoker",AND(E884&gt;=1,E884&lt;=2),"Normal Family Size",E884&gt;=3,"Large Family Size")</f>
        <v>Large Family Size</v>
      </c>
      <c r="S884" cm="1">
        <f t="array" ref="S884">_xlfn.IFS(R884="Small Family Size smoker",1,R884="Small Family Size non-smoker",2,R884="Normal Family Size",3,R884="Large Family Size",4)</f>
        <v>4</v>
      </c>
      <c r="T884" s="1" t="str">
        <f t="shared" si="26"/>
        <v>Above Average</v>
      </c>
      <c r="U884" s="2">
        <f t="shared" si="27"/>
        <v>1</v>
      </c>
      <c r="V884" t="str" cm="1">
        <f t="array" ref="V884">_xlfn.IFS(AND(K884="Small Family Size",U884=1),"SFS_AA",AND(K884="Small Family Size",U884=0),"SFS_BA",AND(K884="Normal Family Size",OR(U884=1,U884=0)),"NFS",AND(K884="Large Family Size",OR(U884=1,U884=0)),"LFS")</f>
        <v>LFS</v>
      </c>
      <c r="W884" cm="1">
        <f t="array" ref="W884">_xlfn.IFS(V884="SFS_BA",1,V884="SFS_AA",2,V884="NFS",3,V884="LFS",4)</f>
        <v>4</v>
      </c>
      <c r="Y884" s="1"/>
    </row>
    <row r="885" spans="1:25" x14ac:dyDescent="0.45">
      <c r="A885">
        <v>1027</v>
      </c>
      <c r="B885">
        <v>31</v>
      </c>
      <c r="C885" t="s">
        <v>23</v>
      </c>
      <c r="D885">
        <v>31.1</v>
      </c>
      <c r="E885">
        <v>3</v>
      </c>
      <c r="F885" t="s">
        <v>24</v>
      </c>
      <c r="G885" t="s">
        <v>20</v>
      </c>
      <c r="H885">
        <v>5425.02</v>
      </c>
      <c r="I885" t="str" cm="1">
        <f t="array" ref="I885">_xlfn.IFS(D885&lt;18.5,"Underweight",AND(D885&gt;=18.5,D885&lt;=24.9),"Normal weight",AND(D885&gt;=25,D885&lt;=29.9),"Overweight",D885&gt;=30,"Obese")</f>
        <v>Obese</v>
      </c>
      <c r="J885" cm="1">
        <f t="array" ref="J885">_xlfn.IFS(I885="Underweight",1,I885="Normal weight",2,I885="Overweight",3,I885="Obese",4)</f>
        <v>4</v>
      </c>
      <c r="K885" t="str" cm="1">
        <f t="array" ref="K885">_xlfn.IFS(E885=0,"Small Family Size",AND(E885&gt;=1,E885&lt;=2),"Normal Family Size",E885&gt;=3,"Large Family Size")</f>
        <v>Large Family Size</v>
      </c>
      <c r="L885" cm="1">
        <f t="array" ref="L885">_xlfn.IFS(K885="Small Family Size",1,K885="Normal Family Size",2,K885="Large Family Size",3)</f>
        <v>3</v>
      </c>
      <c r="M885" cm="1">
        <f t="array" ref="M885">_xlfn.IFS(G885="southwest",1,G885="northwest",2,G885="southeast",3,G885="northeast",4)</f>
        <v>2</v>
      </c>
      <c r="N885" t="str" cm="1">
        <f t="array" ref="N885">_xlfn.IFS(AND(E886&gt;=0,E886&lt;=2),"Normal Family Size",E886&gt;=3,"Large Family Size")</f>
        <v>Large Family Size</v>
      </c>
      <c r="P885" t="str" cm="1">
        <f t="array" ref="P885">_xlfn.IFS(AND(E885=0,C885="female"),"Small Family Size Female",AND(E885=0,C885="male"),"Small Family Size Male",AND(E885&gt;=1,E885&lt;=2),"Normal Family Size",E885&gt;=3,"Large Family Size")</f>
        <v>Large Family Size</v>
      </c>
      <c r="Q885" cm="1">
        <f t="array" ref="Q885">_xlfn.IFS(P885="Small Family Size Female",1,P885="Small Family Size Male",2,P885="Normal Family Size",3,P885="Large Family Size",4)</f>
        <v>4</v>
      </c>
      <c r="R885" t="str" cm="1">
        <f t="array" ref="R885">_xlfn.IFS(AND(E885=0,F885="yes"),"Small Family Size smoker",AND(E885=0,F885="no"),"Small Family Size non-smoker",AND(E885&gt;=1,E885&lt;=2),"Normal Family Size",E885&gt;=3,"Large Family Size")</f>
        <v>Large Family Size</v>
      </c>
      <c r="S885" cm="1">
        <f t="array" ref="S885">_xlfn.IFS(R885="Small Family Size smoker",1,R885="Small Family Size non-smoker",2,R885="Normal Family Size",3,R885="Large Family Size",4)</f>
        <v>4</v>
      </c>
      <c r="T885" s="1" t="str">
        <f t="shared" si="26"/>
        <v>Below Average</v>
      </c>
      <c r="U885" s="2">
        <f t="shared" si="27"/>
        <v>0</v>
      </c>
      <c r="V885" t="str" cm="1">
        <f t="array" ref="V885">_xlfn.IFS(AND(K885="Small Family Size",U885=1),"SFS_AA",AND(K885="Small Family Size",U885=0),"SFS_BA",AND(K885="Normal Family Size",OR(U885=1,U885=0)),"NFS",AND(K885="Large Family Size",OR(U885=1,U885=0)),"LFS")</f>
        <v>LFS</v>
      </c>
      <c r="W885" cm="1">
        <f t="array" ref="W885">_xlfn.IFS(V885="SFS_BA",1,V885="SFS_AA",2,V885="NFS",3,V885="LFS",4)</f>
        <v>4</v>
      </c>
      <c r="Y885" s="1"/>
    </row>
    <row r="886" spans="1:25" x14ac:dyDescent="0.45">
      <c r="A886">
        <v>1017</v>
      </c>
      <c r="B886">
        <v>46</v>
      </c>
      <c r="C886" t="s">
        <v>23</v>
      </c>
      <c r="D886">
        <v>25.7</v>
      </c>
      <c r="E886">
        <v>3</v>
      </c>
      <c r="F886" t="s">
        <v>24</v>
      </c>
      <c r="G886" t="s">
        <v>20</v>
      </c>
      <c r="H886">
        <v>9301.89</v>
      </c>
      <c r="I886" t="str" cm="1">
        <f t="array" ref="I886">_xlfn.IFS(D886&lt;18.5,"Underweight",AND(D886&gt;=18.5,D886&lt;=24.9),"Normal weight",AND(D886&gt;=25,D886&lt;=29.9),"Overweight",D886&gt;=30,"Obese")</f>
        <v>Overweight</v>
      </c>
      <c r="J886" cm="1">
        <f t="array" ref="J886">_xlfn.IFS(I886="Underweight",1,I886="Normal weight",2,I886="Overweight",3,I886="Obese",4)</f>
        <v>3</v>
      </c>
      <c r="K886" t="str" cm="1">
        <f t="array" ref="K886">_xlfn.IFS(E886=0,"Small Family Size",AND(E886&gt;=1,E886&lt;=2),"Normal Family Size",E886&gt;=3,"Large Family Size")</f>
        <v>Large Family Size</v>
      </c>
      <c r="L886" cm="1">
        <f t="array" ref="L886">_xlfn.IFS(K886="Small Family Size",1,K886="Normal Family Size",2,K886="Large Family Size",3)</f>
        <v>3</v>
      </c>
      <c r="M886" cm="1">
        <f t="array" ref="M886">_xlfn.IFS(G886="southwest",1,G886="northwest",2,G886="southeast",3,G886="northeast",4)</f>
        <v>2</v>
      </c>
      <c r="N886" t="str" cm="1">
        <f t="array" ref="N886">_xlfn.IFS(AND(E887&gt;=0,E887&lt;=2),"Normal Family Size",E887&gt;=3,"Large Family Size")</f>
        <v>Large Family Size</v>
      </c>
      <c r="P886" t="str" cm="1">
        <f t="array" ref="P886">_xlfn.IFS(AND(E886=0,C886="female"),"Small Family Size Female",AND(E886=0,C886="male"),"Small Family Size Male",AND(E886&gt;=1,E886&lt;=2),"Normal Family Size",E886&gt;=3,"Large Family Size")</f>
        <v>Large Family Size</v>
      </c>
      <c r="Q886" cm="1">
        <f t="array" ref="Q886">_xlfn.IFS(P886="Small Family Size Female",1,P886="Small Family Size Male",2,P886="Normal Family Size",3,P886="Large Family Size",4)</f>
        <v>4</v>
      </c>
      <c r="R886" t="str" cm="1">
        <f t="array" ref="R886">_xlfn.IFS(AND(E886=0,F886="yes"),"Small Family Size smoker",AND(E886=0,F886="no"),"Small Family Size non-smoker",AND(E886&gt;=1,E886&lt;=2),"Normal Family Size",E886&gt;=3,"Large Family Size")</f>
        <v>Large Family Size</v>
      </c>
      <c r="S886" cm="1">
        <f t="array" ref="S886">_xlfn.IFS(R886="Small Family Size smoker",1,R886="Small Family Size non-smoker",2,R886="Normal Family Size",3,R886="Large Family Size",4)</f>
        <v>4</v>
      </c>
      <c r="T886" s="1" t="str">
        <f t="shared" si="26"/>
        <v>Above Average</v>
      </c>
      <c r="U886" s="2">
        <f t="shared" si="27"/>
        <v>1</v>
      </c>
      <c r="V886" t="str" cm="1">
        <f t="array" ref="V886">_xlfn.IFS(AND(K886="Small Family Size",U886=1),"SFS_AA",AND(K886="Small Family Size",U886=0),"SFS_BA",AND(K886="Normal Family Size",OR(U886=1,U886=0)),"NFS",AND(K886="Large Family Size",OR(U886=1,U886=0)),"LFS")</f>
        <v>LFS</v>
      </c>
      <c r="W886" cm="1">
        <f t="array" ref="W886">_xlfn.IFS(V886="SFS_BA",1,V886="SFS_AA",2,V886="NFS",3,V886="LFS",4)</f>
        <v>4</v>
      </c>
      <c r="Y886" s="1"/>
    </row>
    <row r="887" spans="1:25" x14ac:dyDescent="0.45">
      <c r="A887">
        <v>1011</v>
      </c>
      <c r="B887">
        <v>43</v>
      </c>
      <c r="C887" t="s">
        <v>23</v>
      </c>
      <c r="D887">
        <v>25.5</v>
      </c>
      <c r="E887">
        <v>5</v>
      </c>
      <c r="F887" t="s">
        <v>24</v>
      </c>
      <c r="G887" t="s">
        <v>21</v>
      </c>
      <c r="H887">
        <v>14478.33</v>
      </c>
      <c r="I887" t="str" cm="1">
        <f t="array" ref="I887">_xlfn.IFS(D887&lt;18.5,"Underweight",AND(D887&gt;=18.5,D887&lt;=24.9),"Normal weight",AND(D887&gt;=25,D887&lt;=29.9),"Overweight",D887&gt;=30,"Obese")</f>
        <v>Overweight</v>
      </c>
      <c r="J887" cm="1">
        <f t="array" ref="J887">_xlfn.IFS(I887="Underweight",1,I887="Normal weight",2,I887="Overweight",3,I887="Obese",4)</f>
        <v>3</v>
      </c>
      <c r="K887" t="str" cm="1">
        <f t="array" ref="K887">_xlfn.IFS(E887=0,"Small Family Size",AND(E887&gt;=1,E887&lt;=2),"Normal Family Size",E887&gt;=3,"Large Family Size")</f>
        <v>Large Family Size</v>
      </c>
      <c r="L887" cm="1">
        <f t="array" ref="L887">_xlfn.IFS(K887="Small Family Size",1,K887="Normal Family Size",2,K887="Large Family Size",3)</f>
        <v>3</v>
      </c>
      <c r="M887" cm="1">
        <f t="array" ref="M887">_xlfn.IFS(G887="southwest",1,G887="northwest",2,G887="southeast",3,G887="northeast",4)</f>
        <v>3</v>
      </c>
      <c r="N887" t="str" cm="1">
        <f t="array" ref="N887">_xlfn.IFS(AND(E888&gt;=0,E888&lt;=2),"Normal Family Size",E888&gt;=3,"Large Family Size")</f>
        <v>Large Family Size</v>
      </c>
      <c r="P887" t="str" cm="1">
        <f t="array" ref="P887">_xlfn.IFS(AND(E887=0,C887="female"),"Small Family Size Female",AND(E887=0,C887="male"),"Small Family Size Male",AND(E887&gt;=1,E887&lt;=2),"Normal Family Size",E887&gt;=3,"Large Family Size")</f>
        <v>Large Family Size</v>
      </c>
      <c r="Q887" cm="1">
        <f t="array" ref="Q887">_xlfn.IFS(P887="Small Family Size Female",1,P887="Small Family Size Male",2,P887="Normal Family Size",3,P887="Large Family Size",4)</f>
        <v>4</v>
      </c>
      <c r="R887" t="str" cm="1">
        <f t="array" ref="R887">_xlfn.IFS(AND(E887=0,F887="yes"),"Small Family Size smoker",AND(E887=0,F887="no"),"Small Family Size non-smoker",AND(E887&gt;=1,E887&lt;=2),"Normal Family Size",E887&gt;=3,"Large Family Size")</f>
        <v>Large Family Size</v>
      </c>
      <c r="S887" cm="1">
        <f t="array" ref="S887">_xlfn.IFS(R887="Small Family Size smoker",1,R887="Small Family Size non-smoker",2,R887="Normal Family Size",3,R887="Large Family Size",4)</f>
        <v>4</v>
      </c>
      <c r="T887" s="1" t="str">
        <f t="shared" si="26"/>
        <v>Above Average</v>
      </c>
      <c r="U887" s="2">
        <f t="shared" si="27"/>
        <v>1</v>
      </c>
      <c r="V887" t="str" cm="1">
        <f t="array" ref="V887">_xlfn.IFS(AND(K887="Small Family Size",U887=1),"SFS_AA",AND(K887="Small Family Size",U887=0),"SFS_BA",AND(K887="Normal Family Size",OR(U887=1,U887=0)),"NFS",AND(K887="Large Family Size",OR(U887=1,U887=0)),"LFS")</f>
        <v>LFS</v>
      </c>
      <c r="W887" cm="1">
        <f t="array" ref="W887">_xlfn.IFS(V887="SFS_BA",1,V887="SFS_AA",2,V887="NFS",3,V887="LFS",4)</f>
        <v>4</v>
      </c>
      <c r="Y887" s="1"/>
    </row>
    <row r="888" spans="1:25" x14ac:dyDescent="0.45">
      <c r="A888">
        <v>1009</v>
      </c>
      <c r="B888">
        <v>45</v>
      </c>
      <c r="C888" t="s">
        <v>23</v>
      </c>
      <c r="D888">
        <v>27.5</v>
      </c>
      <c r="E888">
        <v>3</v>
      </c>
      <c r="F888" t="s">
        <v>24</v>
      </c>
      <c r="G888" t="s">
        <v>19</v>
      </c>
      <c r="H888">
        <v>8615.2999999999993</v>
      </c>
      <c r="I888" t="str" cm="1">
        <f t="array" ref="I888">_xlfn.IFS(D888&lt;18.5,"Underweight",AND(D888&gt;=18.5,D888&lt;=24.9),"Normal weight",AND(D888&gt;=25,D888&lt;=29.9),"Overweight",D888&gt;=30,"Obese")</f>
        <v>Overweight</v>
      </c>
      <c r="J888" cm="1">
        <f t="array" ref="J888">_xlfn.IFS(I888="Underweight",1,I888="Normal weight",2,I888="Overweight",3,I888="Obese",4)</f>
        <v>3</v>
      </c>
      <c r="K888" t="str" cm="1">
        <f t="array" ref="K888">_xlfn.IFS(E888=0,"Small Family Size",AND(E888&gt;=1,E888&lt;=2),"Normal Family Size",E888&gt;=3,"Large Family Size")</f>
        <v>Large Family Size</v>
      </c>
      <c r="L888" cm="1">
        <f t="array" ref="L888">_xlfn.IFS(K888="Small Family Size",1,K888="Normal Family Size",2,K888="Large Family Size",3)</f>
        <v>3</v>
      </c>
      <c r="M888" cm="1">
        <f t="array" ref="M888">_xlfn.IFS(G888="southwest",1,G888="northwest",2,G888="southeast",3,G888="northeast",4)</f>
        <v>1</v>
      </c>
      <c r="N888" t="str" cm="1">
        <f t="array" ref="N888">_xlfn.IFS(AND(E889&gt;=0,E889&lt;=2),"Normal Family Size",E889&gt;=3,"Large Family Size")</f>
        <v>Large Family Size</v>
      </c>
      <c r="P888" t="str" cm="1">
        <f t="array" ref="P888">_xlfn.IFS(AND(E888=0,C888="female"),"Small Family Size Female",AND(E888=0,C888="male"),"Small Family Size Male",AND(E888&gt;=1,E888&lt;=2),"Normal Family Size",E888&gt;=3,"Large Family Size")</f>
        <v>Large Family Size</v>
      </c>
      <c r="Q888" cm="1">
        <f t="array" ref="Q888">_xlfn.IFS(P888="Small Family Size Female",1,P888="Small Family Size Male",2,P888="Normal Family Size",3,P888="Large Family Size",4)</f>
        <v>4</v>
      </c>
      <c r="R888" t="str" cm="1">
        <f t="array" ref="R888">_xlfn.IFS(AND(E888=0,F888="yes"),"Small Family Size smoker",AND(E888=0,F888="no"),"Small Family Size non-smoker",AND(E888&gt;=1,E888&lt;=2),"Normal Family Size",E888&gt;=3,"Large Family Size")</f>
        <v>Large Family Size</v>
      </c>
      <c r="S888" cm="1">
        <f t="array" ref="S888">_xlfn.IFS(R888="Small Family Size smoker",1,R888="Small Family Size non-smoker",2,R888="Normal Family Size",3,R888="Large Family Size",4)</f>
        <v>4</v>
      </c>
      <c r="T888" s="1" t="str">
        <f t="shared" si="26"/>
        <v>Above Average</v>
      </c>
      <c r="U888" s="2">
        <f t="shared" si="27"/>
        <v>1</v>
      </c>
      <c r="V888" t="str" cm="1">
        <f t="array" ref="V888">_xlfn.IFS(AND(K888="Small Family Size",U888=1),"SFS_AA",AND(K888="Small Family Size",U888=0),"SFS_BA",AND(K888="Normal Family Size",OR(U888=1,U888=0)),"NFS",AND(K888="Large Family Size",OR(U888=1,U888=0)),"LFS")</f>
        <v>LFS</v>
      </c>
      <c r="W888" cm="1">
        <f t="array" ref="W888">_xlfn.IFS(V888="SFS_BA",1,V888="SFS_AA",2,V888="NFS",3,V888="LFS",4)</f>
        <v>4</v>
      </c>
      <c r="Y888" s="1"/>
    </row>
    <row r="889" spans="1:25" x14ac:dyDescent="0.45">
      <c r="A889">
        <v>1006</v>
      </c>
      <c r="B889">
        <v>33</v>
      </c>
      <c r="C889" t="s">
        <v>23</v>
      </c>
      <c r="D889">
        <v>29.4</v>
      </c>
      <c r="E889">
        <v>4</v>
      </c>
      <c r="F889" t="s">
        <v>24</v>
      </c>
      <c r="G889" t="s">
        <v>19</v>
      </c>
      <c r="H889">
        <v>6059.17</v>
      </c>
      <c r="I889" t="str" cm="1">
        <f t="array" ref="I889">_xlfn.IFS(D889&lt;18.5,"Underweight",AND(D889&gt;=18.5,D889&lt;=24.9),"Normal weight",AND(D889&gt;=25,D889&lt;=29.9),"Overweight",D889&gt;=30,"Obese")</f>
        <v>Overweight</v>
      </c>
      <c r="J889" cm="1">
        <f t="array" ref="J889">_xlfn.IFS(I889="Underweight",1,I889="Normal weight",2,I889="Overweight",3,I889="Obese",4)</f>
        <v>3</v>
      </c>
      <c r="K889" t="str" cm="1">
        <f t="array" ref="K889">_xlfn.IFS(E889=0,"Small Family Size",AND(E889&gt;=1,E889&lt;=2),"Normal Family Size",E889&gt;=3,"Large Family Size")</f>
        <v>Large Family Size</v>
      </c>
      <c r="L889" cm="1">
        <f t="array" ref="L889">_xlfn.IFS(K889="Small Family Size",1,K889="Normal Family Size",2,K889="Large Family Size",3)</f>
        <v>3</v>
      </c>
      <c r="M889" cm="1">
        <f t="array" ref="M889">_xlfn.IFS(G889="southwest",1,G889="northwest",2,G889="southeast",3,G889="northeast",4)</f>
        <v>1</v>
      </c>
      <c r="N889" t="str" cm="1">
        <f t="array" ref="N889">_xlfn.IFS(AND(E890&gt;=0,E890&lt;=2),"Normal Family Size",E890&gt;=3,"Large Family Size")</f>
        <v>Large Family Size</v>
      </c>
      <c r="P889" t="str" cm="1">
        <f t="array" ref="P889">_xlfn.IFS(AND(E889=0,C889="female"),"Small Family Size Female",AND(E889=0,C889="male"),"Small Family Size Male",AND(E889&gt;=1,E889&lt;=2),"Normal Family Size",E889&gt;=3,"Large Family Size")</f>
        <v>Large Family Size</v>
      </c>
      <c r="Q889" cm="1">
        <f t="array" ref="Q889">_xlfn.IFS(P889="Small Family Size Female",1,P889="Small Family Size Male",2,P889="Normal Family Size",3,P889="Large Family Size",4)</f>
        <v>4</v>
      </c>
      <c r="R889" t="str" cm="1">
        <f t="array" ref="R889">_xlfn.IFS(AND(E889=0,F889="yes"),"Small Family Size smoker",AND(E889=0,F889="no"),"Small Family Size non-smoker",AND(E889&gt;=1,E889&lt;=2),"Normal Family Size",E889&gt;=3,"Large Family Size")</f>
        <v>Large Family Size</v>
      </c>
      <c r="S889" cm="1">
        <f t="array" ref="S889">_xlfn.IFS(R889="Small Family Size smoker",1,R889="Small Family Size non-smoker",2,R889="Normal Family Size",3,R889="Large Family Size",4)</f>
        <v>4</v>
      </c>
      <c r="T889" s="1" t="str">
        <f t="shared" si="26"/>
        <v>Below Average</v>
      </c>
      <c r="U889" s="2">
        <f t="shared" si="27"/>
        <v>0</v>
      </c>
      <c r="V889" t="str" cm="1">
        <f t="array" ref="V889">_xlfn.IFS(AND(K889="Small Family Size",U889=1),"SFS_AA",AND(K889="Small Family Size",U889=0),"SFS_BA",AND(K889="Normal Family Size",OR(U889=1,U889=0)),"NFS",AND(K889="Large Family Size",OR(U889=1,U889=0)),"LFS")</f>
        <v>LFS</v>
      </c>
      <c r="W889" cm="1">
        <f t="array" ref="W889">_xlfn.IFS(V889="SFS_BA",1,V889="SFS_AA",2,V889="NFS",3,V889="LFS",4)</f>
        <v>4</v>
      </c>
      <c r="Y889" s="1"/>
    </row>
    <row r="890" spans="1:25" x14ac:dyDescent="0.45">
      <c r="A890">
        <v>1005</v>
      </c>
      <c r="B890">
        <v>28</v>
      </c>
      <c r="C890" t="s">
        <v>23</v>
      </c>
      <c r="D890">
        <v>24.3</v>
      </c>
      <c r="E890">
        <v>5</v>
      </c>
      <c r="F890" t="s">
        <v>24</v>
      </c>
      <c r="G890" t="s">
        <v>19</v>
      </c>
      <c r="H890">
        <v>5615.37</v>
      </c>
      <c r="I890" t="str" cm="1">
        <f t="array" ref="I890">_xlfn.IFS(D890&lt;18.5,"Underweight",AND(D890&gt;=18.5,D890&lt;=24.9),"Normal weight",AND(D890&gt;=25,D890&lt;=29.9),"Overweight",D890&gt;=30,"Obese")</f>
        <v>Normal weight</v>
      </c>
      <c r="J890" cm="1">
        <f t="array" ref="J890">_xlfn.IFS(I890="Underweight",1,I890="Normal weight",2,I890="Overweight",3,I890="Obese",4)</f>
        <v>2</v>
      </c>
      <c r="K890" t="str" cm="1">
        <f t="array" ref="K890">_xlfn.IFS(E890=0,"Small Family Size",AND(E890&gt;=1,E890&lt;=2),"Normal Family Size",E890&gt;=3,"Large Family Size")</f>
        <v>Large Family Size</v>
      </c>
      <c r="L890" cm="1">
        <f t="array" ref="L890">_xlfn.IFS(K890="Small Family Size",1,K890="Normal Family Size",2,K890="Large Family Size",3)</f>
        <v>3</v>
      </c>
      <c r="M890" cm="1">
        <f t="array" ref="M890">_xlfn.IFS(G890="southwest",1,G890="northwest",2,G890="southeast",3,G890="northeast",4)</f>
        <v>1</v>
      </c>
      <c r="N890" t="str" cm="1">
        <f t="array" ref="N890">_xlfn.IFS(AND(E891&gt;=0,E891&lt;=2),"Normal Family Size",E891&gt;=3,"Large Family Size")</f>
        <v>Large Family Size</v>
      </c>
      <c r="P890" t="str" cm="1">
        <f t="array" ref="P890">_xlfn.IFS(AND(E890=0,C890="female"),"Small Family Size Female",AND(E890=0,C890="male"),"Small Family Size Male",AND(E890&gt;=1,E890&lt;=2),"Normal Family Size",E890&gt;=3,"Large Family Size")</f>
        <v>Large Family Size</v>
      </c>
      <c r="Q890" cm="1">
        <f t="array" ref="Q890">_xlfn.IFS(P890="Small Family Size Female",1,P890="Small Family Size Male",2,P890="Normal Family Size",3,P890="Large Family Size",4)</f>
        <v>4</v>
      </c>
      <c r="R890" t="str" cm="1">
        <f t="array" ref="R890">_xlfn.IFS(AND(E890=0,F890="yes"),"Small Family Size smoker",AND(E890=0,F890="no"),"Small Family Size non-smoker",AND(E890&gt;=1,E890&lt;=2),"Normal Family Size",E890&gt;=3,"Large Family Size")</f>
        <v>Large Family Size</v>
      </c>
      <c r="S890" cm="1">
        <f t="array" ref="S890">_xlfn.IFS(R890="Small Family Size smoker",1,R890="Small Family Size non-smoker",2,R890="Normal Family Size",3,R890="Large Family Size",4)</f>
        <v>4</v>
      </c>
      <c r="T890" s="1" t="str">
        <f t="shared" si="26"/>
        <v>Below Average</v>
      </c>
      <c r="U890" s="2">
        <f t="shared" si="27"/>
        <v>0</v>
      </c>
      <c r="V890" t="str" cm="1">
        <f t="array" ref="V890">_xlfn.IFS(AND(K890="Small Family Size",U890=1),"SFS_AA",AND(K890="Small Family Size",U890=0),"SFS_BA",AND(K890="Normal Family Size",OR(U890=1,U890=0)),"NFS",AND(K890="Large Family Size",OR(U890=1,U890=0)),"LFS")</f>
        <v>LFS</v>
      </c>
      <c r="W890" cm="1">
        <f t="array" ref="W890">_xlfn.IFS(V890="SFS_BA",1,V890="SFS_AA",2,V890="NFS",3,V890="LFS",4)</f>
        <v>4</v>
      </c>
      <c r="Y890" s="1"/>
    </row>
    <row r="891" spans="1:25" x14ac:dyDescent="0.45">
      <c r="A891">
        <v>1003</v>
      </c>
      <c r="B891">
        <v>37</v>
      </c>
      <c r="C891" t="s">
        <v>23</v>
      </c>
      <c r="D891">
        <v>22.7</v>
      </c>
      <c r="E891">
        <v>3</v>
      </c>
      <c r="F891" t="s">
        <v>24</v>
      </c>
      <c r="G891" t="s">
        <v>22</v>
      </c>
      <c r="H891">
        <v>6985.51</v>
      </c>
      <c r="I891" t="str" cm="1">
        <f t="array" ref="I891">_xlfn.IFS(D891&lt;18.5,"Underweight",AND(D891&gt;=18.5,D891&lt;=24.9),"Normal weight",AND(D891&gt;=25,D891&lt;=29.9),"Overweight",D891&gt;=30,"Obese")</f>
        <v>Normal weight</v>
      </c>
      <c r="J891" cm="1">
        <f t="array" ref="J891">_xlfn.IFS(I891="Underweight",1,I891="Normal weight",2,I891="Overweight",3,I891="Obese",4)</f>
        <v>2</v>
      </c>
      <c r="K891" t="str" cm="1">
        <f t="array" ref="K891">_xlfn.IFS(E891=0,"Small Family Size",AND(E891&gt;=1,E891&lt;=2),"Normal Family Size",E891&gt;=3,"Large Family Size")</f>
        <v>Large Family Size</v>
      </c>
      <c r="L891" cm="1">
        <f t="array" ref="L891">_xlfn.IFS(K891="Small Family Size",1,K891="Normal Family Size",2,K891="Large Family Size",3)</f>
        <v>3</v>
      </c>
      <c r="M891" cm="1">
        <f t="array" ref="M891">_xlfn.IFS(G891="southwest",1,G891="northwest",2,G891="southeast",3,G891="northeast",4)</f>
        <v>4</v>
      </c>
      <c r="N891" t="str" cm="1">
        <f t="array" ref="N891">_xlfn.IFS(AND(E892&gt;=0,E892&lt;=2),"Normal Family Size",E892&gt;=3,"Large Family Size")</f>
        <v>Large Family Size</v>
      </c>
      <c r="P891" t="str" cm="1">
        <f t="array" ref="P891">_xlfn.IFS(AND(E891=0,C891="female"),"Small Family Size Female",AND(E891=0,C891="male"),"Small Family Size Male",AND(E891&gt;=1,E891&lt;=2),"Normal Family Size",E891&gt;=3,"Large Family Size")</f>
        <v>Large Family Size</v>
      </c>
      <c r="Q891" cm="1">
        <f t="array" ref="Q891">_xlfn.IFS(P891="Small Family Size Female",1,P891="Small Family Size Male",2,P891="Normal Family Size",3,P891="Large Family Size",4)</f>
        <v>4</v>
      </c>
      <c r="R891" t="str" cm="1">
        <f t="array" ref="R891">_xlfn.IFS(AND(E891=0,F891="yes"),"Small Family Size smoker",AND(E891=0,F891="no"),"Small Family Size non-smoker",AND(E891&gt;=1,E891&lt;=2),"Normal Family Size",E891&gt;=3,"Large Family Size")</f>
        <v>Large Family Size</v>
      </c>
      <c r="S891" cm="1">
        <f t="array" ref="S891">_xlfn.IFS(R891="Small Family Size smoker",1,R891="Small Family Size non-smoker",2,R891="Normal Family Size",3,R891="Large Family Size",4)</f>
        <v>4</v>
      </c>
      <c r="T891" s="1" t="str">
        <f t="shared" si="26"/>
        <v>Below Average</v>
      </c>
      <c r="U891" s="2">
        <f t="shared" si="27"/>
        <v>0</v>
      </c>
      <c r="V891" t="str" cm="1">
        <f t="array" ref="V891">_xlfn.IFS(AND(K891="Small Family Size",U891=1),"SFS_AA",AND(K891="Small Family Size",U891=0),"SFS_BA",AND(K891="Normal Family Size",OR(U891=1,U891=0)),"NFS",AND(K891="Large Family Size",OR(U891=1,U891=0)),"LFS")</f>
        <v>LFS</v>
      </c>
      <c r="W891" cm="1">
        <f t="array" ref="W891">_xlfn.IFS(V891="SFS_BA",1,V891="SFS_AA",2,V891="NFS",3,V891="LFS",4)</f>
        <v>4</v>
      </c>
      <c r="Y891" s="1"/>
    </row>
    <row r="892" spans="1:25" x14ac:dyDescent="0.45">
      <c r="A892">
        <v>972</v>
      </c>
      <c r="B892">
        <v>52</v>
      </c>
      <c r="C892" t="s">
        <v>23</v>
      </c>
      <c r="D892">
        <v>32.799999999999997</v>
      </c>
      <c r="E892">
        <v>3</v>
      </c>
      <c r="F892" t="s">
        <v>24</v>
      </c>
      <c r="G892" t="s">
        <v>20</v>
      </c>
      <c r="H892">
        <v>11289.11</v>
      </c>
      <c r="I892" t="str" cm="1">
        <f t="array" ref="I892">_xlfn.IFS(D892&lt;18.5,"Underweight",AND(D892&gt;=18.5,D892&lt;=24.9),"Normal weight",AND(D892&gt;=25,D892&lt;=29.9),"Overweight",D892&gt;=30,"Obese")</f>
        <v>Obese</v>
      </c>
      <c r="J892" cm="1">
        <f t="array" ref="J892">_xlfn.IFS(I892="Underweight",1,I892="Normal weight",2,I892="Overweight",3,I892="Obese",4)</f>
        <v>4</v>
      </c>
      <c r="K892" t="str" cm="1">
        <f t="array" ref="K892">_xlfn.IFS(E892=0,"Small Family Size",AND(E892&gt;=1,E892&lt;=2),"Normal Family Size",E892&gt;=3,"Large Family Size")</f>
        <v>Large Family Size</v>
      </c>
      <c r="L892" cm="1">
        <f t="array" ref="L892">_xlfn.IFS(K892="Small Family Size",1,K892="Normal Family Size",2,K892="Large Family Size",3)</f>
        <v>3</v>
      </c>
      <c r="M892" cm="1">
        <f t="array" ref="M892">_xlfn.IFS(G892="southwest",1,G892="northwest",2,G892="southeast",3,G892="northeast",4)</f>
        <v>2</v>
      </c>
      <c r="N892" t="str" cm="1">
        <f t="array" ref="N892">_xlfn.IFS(AND(E893&gt;=0,E893&lt;=2),"Normal Family Size",E893&gt;=3,"Large Family Size")</f>
        <v>Large Family Size</v>
      </c>
      <c r="P892" t="str" cm="1">
        <f t="array" ref="P892">_xlfn.IFS(AND(E892=0,C892="female"),"Small Family Size Female",AND(E892=0,C892="male"),"Small Family Size Male",AND(E892&gt;=1,E892&lt;=2),"Normal Family Size",E892&gt;=3,"Large Family Size")</f>
        <v>Large Family Size</v>
      </c>
      <c r="Q892" cm="1">
        <f t="array" ref="Q892">_xlfn.IFS(P892="Small Family Size Female",1,P892="Small Family Size Male",2,P892="Normal Family Size",3,P892="Large Family Size",4)</f>
        <v>4</v>
      </c>
      <c r="R892" t="str" cm="1">
        <f t="array" ref="R892">_xlfn.IFS(AND(E892=0,F892="yes"),"Small Family Size smoker",AND(E892=0,F892="no"),"Small Family Size non-smoker",AND(E892&gt;=1,E892&lt;=2),"Normal Family Size",E892&gt;=3,"Large Family Size")</f>
        <v>Large Family Size</v>
      </c>
      <c r="S892" cm="1">
        <f t="array" ref="S892">_xlfn.IFS(R892="Small Family Size smoker",1,R892="Small Family Size non-smoker",2,R892="Normal Family Size",3,R892="Large Family Size",4)</f>
        <v>4</v>
      </c>
      <c r="T892" s="1" t="str">
        <f t="shared" si="26"/>
        <v>Above Average</v>
      </c>
      <c r="U892" s="2">
        <f t="shared" si="27"/>
        <v>1</v>
      </c>
      <c r="V892" t="str" cm="1">
        <f t="array" ref="V892">_xlfn.IFS(AND(K892="Small Family Size",U892=1),"SFS_AA",AND(K892="Small Family Size",U892=0),"SFS_BA",AND(K892="Normal Family Size",OR(U892=1,U892=0)),"NFS",AND(K892="Large Family Size",OR(U892=1,U892=0)),"LFS")</f>
        <v>LFS</v>
      </c>
      <c r="W892" cm="1">
        <f t="array" ref="W892">_xlfn.IFS(V892="SFS_BA",1,V892="SFS_AA",2,V892="NFS",3,V892="LFS",4)</f>
        <v>4</v>
      </c>
      <c r="Y892" s="1"/>
    </row>
    <row r="893" spans="1:25" x14ac:dyDescent="0.45">
      <c r="A893">
        <v>963</v>
      </c>
      <c r="B893">
        <v>41</v>
      </c>
      <c r="C893" t="s">
        <v>23</v>
      </c>
      <c r="D893">
        <v>29.6</v>
      </c>
      <c r="E893">
        <v>5</v>
      </c>
      <c r="F893" t="s">
        <v>24</v>
      </c>
      <c r="G893" t="s">
        <v>22</v>
      </c>
      <c r="H893">
        <v>9222.4</v>
      </c>
      <c r="I893" t="str" cm="1">
        <f t="array" ref="I893">_xlfn.IFS(D893&lt;18.5,"Underweight",AND(D893&gt;=18.5,D893&lt;=24.9),"Normal weight",AND(D893&gt;=25,D893&lt;=29.9),"Overweight",D893&gt;=30,"Obese")</f>
        <v>Overweight</v>
      </c>
      <c r="J893" cm="1">
        <f t="array" ref="J893">_xlfn.IFS(I893="Underweight",1,I893="Normal weight",2,I893="Overweight",3,I893="Obese",4)</f>
        <v>3</v>
      </c>
      <c r="K893" t="str" cm="1">
        <f t="array" ref="K893">_xlfn.IFS(E893=0,"Small Family Size",AND(E893&gt;=1,E893&lt;=2),"Normal Family Size",E893&gt;=3,"Large Family Size")</f>
        <v>Large Family Size</v>
      </c>
      <c r="L893" cm="1">
        <f t="array" ref="L893">_xlfn.IFS(K893="Small Family Size",1,K893="Normal Family Size",2,K893="Large Family Size",3)</f>
        <v>3</v>
      </c>
      <c r="M893" cm="1">
        <f t="array" ref="M893">_xlfn.IFS(G893="southwest",1,G893="northwest",2,G893="southeast",3,G893="northeast",4)</f>
        <v>4</v>
      </c>
      <c r="N893" t="str" cm="1">
        <f t="array" ref="N893">_xlfn.IFS(AND(E894&gt;=0,E894&lt;=2),"Normal Family Size",E894&gt;=3,"Large Family Size")</f>
        <v>Large Family Size</v>
      </c>
      <c r="P893" t="str" cm="1">
        <f t="array" ref="P893">_xlfn.IFS(AND(E893=0,C893="female"),"Small Family Size Female",AND(E893=0,C893="male"),"Small Family Size Male",AND(E893&gt;=1,E893&lt;=2),"Normal Family Size",E893&gt;=3,"Large Family Size")</f>
        <v>Large Family Size</v>
      </c>
      <c r="Q893" cm="1">
        <f t="array" ref="Q893">_xlfn.IFS(P893="Small Family Size Female",1,P893="Small Family Size Male",2,P893="Normal Family Size",3,P893="Large Family Size",4)</f>
        <v>4</v>
      </c>
      <c r="R893" t="str" cm="1">
        <f t="array" ref="R893">_xlfn.IFS(AND(E893=0,F893="yes"),"Small Family Size smoker",AND(E893=0,F893="no"),"Small Family Size non-smoker",AND(E893&gt;=1,E893&lt;=2),"Normal Family Size",E893&gt;=3,"Large Family Size")</f>
        <v>Large Family Size</v>
      </c>
      <c r="S893" cm="1">
        <f t="array" ref="S893">_xlfn.IFS(R893="Small Family Size smoker",1,R893="Small Family Size non-smoker",2,R893="Normal Family Size",3,R893="Large Family Size",4)</f>
        <v>4</v>
      </c>
      <c r="T893" s="1" t="str">
        <f t="shared" si="26"/>
        <v>Above Average</v>
      </c>
      <c r="U893" s="2">
        <f t="shared" si="27"/>
        <v>1</v>
      </c>
      <c r="V893" t="str" cm="1">
        <f t="array" ref="V893">_xlfn.IFS(AND(K893="Small Family Size",U893=1),"SFS_AA",AND(K893="Small Family Size",U893=0),"SFS_BA",AND(K893="Normal Family Size",OR(U893=1,U893=0)),"NFS",AND(K893="Large Family Size",OR(U893=1,U893=0)),"LFS")</f>
        <v>LFS</v>
      </c>
      <c r="W893" cm="1">
        <f t="array" ref="W893">_xlfn.IFS(V893="SFS_BA",1,V893="SFS_AA",2,V893="NFS",3,V893="LFS",4)</f>
        <v>4</v>
      </c>
      <c r="Y893" s="1"/>
    </row>
    <row r="894" spans="1:25" x14ac:dyDescent="0.45">
      <c r="A894">
        <v>960</v>
      </c>
      <c r="B894">
        <v>45</v>
      </c>
      <c r="C894" t="s">
        <v>23</v>
      </c>
      <c r="D894">
        <v>20.399999999999999</v>
      </c>
      <c r="E894">
        <v>3</v>
      </c>
      <c r="F894" t="s">
        <v>24</v>
      </c>
      <c r="G894" t="s">
        <v>21</v>
      </c>
      <c r="H894">
        <v>8605.36</v>
      </c>
      <c r="I894" t="str" cm="1">
        <f t="array" ref="I894">_xlfn.IFS(D894&lt;18.5,"Underweight",AND(D894&gt;=18.5,D894&lt;=24.9),"Normal weight",AND(D894&gt;=25,D894&lt;=29.9),"Overweight",D894&gt;=30,"Obese")</f>
        <v>Normal weight</v>
      </c>
      <c r="J894" cm="1">
        <f t="array" ref="J894">_xlfn.IFS(I894="Underweight",1,I894="Normal weight",2,I894="Overweight",3,I894="Obese",4)</f>
        <v>2</v>
      </c>
      <c r="K894" t="str" cm="1">
        <f t="array" ref="K894">_xlfn.IFS(E894=0,"Small Family Size",AND(E894&gt;=1,E894&lt;=2),"Normal Family Size",E894&gt;=3,"Large Family Size")</f>
        <v>Large Family Size</v>
      </c>
      <c r="L894" cm="1">
        <f t="array" ref="L894">_xlfn.IFS(K894="Small Family Size",1,K894="Normal Family Size",2,K894="Large Family Size",3)</f>
        <v>3</v>
      </c>
      <c r="M894" cm="1">
        <f t="array" ref="M894">_xlfn.IFS(G894="southwest",1,G894="northwest",2,G894="southeast",3,G894="northeast",4)</f>
        <v>3</v>
      </c>
      <c r="N894" t="str" cm="1">
        <f t="array" ref="N894">_xlfn.IFS(AND(E895&gt;=0,E895&lt;=2),"Normal Family Size",E895&gt;=3,"Large Family Size")</f>
        <v>Large Family Size</v>
      </c>
      <c r="P894" t="str" cm="1">
        <f t="array" ref="P894">_xlfn.IFS(AND(E894=0,C894="female"),"Small Family Size Female",AND(E894=0,C894="male"),"Small Family Size Male",AND(E894&gt;=1,E894&lt;=2),"Normal Family Size",E894&gt;=3,"Large Family Size")</f>
        <v>Large Family Size</v>
      </c>
      <c r="Q894" cm="1">
        <f t="array" ref="Q894">_xlfn.IFS(P894="Small Family Size Female",1,P894="Small Family Size Male",2,P894="Normal Family Size",3,P894="Large Family Size",4)</f>
        <v>4</v>
      </c>
      <c r="R894" t="str" cm="1">
        <f t="array" ref="R894">_xlfn.IFS(AND(E894=0,F894="yes"),"Small Family Size smoker",AND(E894=0,F894="no"),"Small Family Size non-smoker",AND(E894&gt;=1,E894&lt;=2),"Normal Family Size",E894&gt;=3,"Large Family Size")</f>
        <v>Large Family Size</v>
      </c>
      <c r="S894" cm="1">
        <f t="array" ref="S894">_xlfn.IFS(R894="Small Family Size smoker",1,R894="Small Family Size non-smoker",2,R894="Normal Family Size",3,R894="Large Family Size",4)</f>
        <v>4</v>
      </c>
      <c r="T894" s="1" t="str">
        <f t="shared" si="26"/>
        <v>Above Average</v>
      </c>
      <c r="U894" s="2">
        <f t="shared" si="27"/>
        <v>1</v>
      </c>
      <c r="V894" t="str" cm="1">
        <f t="array" ref="V894">_xlfn.IFS(AND(K894="Small Family Size",U894=1),"SFS_AA",AND(K894="Small Family Size",U894=0),"SFS_BA",AND(K894="Normal Family Size",OR(U894=1,U894=0)),"NFS",AND(K894="Large Family Size",OR(U894=1,U894=0)),"LFS")</f>
        <v>LFS</v>
      </c>
      <c r="W894" cm="1">
        <f t="array" ref="W894">_xlfn.IFS(V894="SFS_BA",1,V894="SFS_AA",2,V894="NFS",3,V894="LFS",4)</f>
        <v>4</v>
      </c>
      <c r="Y894" s="1"/>
    </row>
    <row r="895" spans="1:25" x14ac:dyDescent="0.45">
      <c r="A895">
        <v>956</v>
      </c>
      <c r="B895">
        <v>53</v>
      </c>
      <c r="C895" t="s">
        <v>23</v>
      </c>
      <c r="D895">
        <v>28.6</v>
      </c>
      <c r="E895">
        <v>3</v>
      </c>
      <c r="F895" t="s">
        <v>24</v>
      </c>
      <c r="G895" t="s">
        <v>19</v>
      </c>
      <c r="H895">
        <v>11253.42</v>
      </c>
      <c r="I895" t="str" cm="1">
        <f t="array" ref="I895">_xlfn.IFS(D895&lt;18.5,"Underweight",AND(D895&gt;=18.5,D895&lt;=24.9),"Normal weight",AND(D895&gt;=25,D895&lt;=29.9),"Overweight",D895&gt;=30,"Obese")</f>
        <v>Overweight</v>
      </c>
      <c r="J895" cm="1">
        <f t="array" ref="J895">_xlfn.IFS(I895="Underweight",1,I895="Normal weight",2,I895="Overweight",3,I895="Obese",4)</f>
        <v>3</v>
      </c>
      <c r="K895" t="str" cm="1">
        <f t="array" ref="K895">_xlfn.IFS(E895=0,"Small Family Size",AND(E895&gt;=1,E895&lt;=2),"Normal Family Size",E895&gt;=3,"Large Family Size")</f>
        <v>Large Family Size</v>
      </c>
      <c r="L895" cm="1">
        <f t="array" ref="L895">_xlfn.IFS(K895="Small Family Size",1,K895="Normal Family Size",2,K895="Large Family Size",3)</f>
        <v>3</v>
      </c>
      <c r="M895" cm="1">
        <f t="array" ref="M895">_xlfn.IFS(G895="southwest",1,G895="northwest",2,G895="southeast",3,G895="northeast",4)</f>
        <v>1</v>
      </c>
      <c r="N895" t="str" cm="1">
        <f t="array" ref="N895">_xlfn.IFS(AND(E896&gt;=0,E896&lt;=2),"Normal Family Size",E896&gt;=3,"Large Family Size")</f>
        <v>Large Family Size</v>
      </c>
      <c r="P895" t="str" cm="1">
        <f t="array" ref="P895">_xlfn.IFS(AND(E895=0,C895="female"),"Small Family Size Female",AND(E895=0,C895="male"),"Small Family Size Male",AND(E895&gt;=1,E895&lt;=2),"Normal Family Size",E895&gt;=3,"Large Family Size")</f>
        <v>Large Family Size</v>
      </c>
      <c r="Q895" cm="1">
        <f t="array" ref="Q895">_xlfn.IFS(P895="Small Family Size Female",1,P895="Small Family Size Male",2,P895="Normal Family Size",3,P895="Large Family Size",4)</f>
        <v>4</v>
      </c>
      <c r="R895" t="str" cm="1">
        <f t="array" ref="R895">_xlfn.IFS(AND(E895=0,F895="yes"),"Small Family Size smoker",AND(E895=0,F895="no"),"Small Family Size non-smoker",AND(E895&gt;=1,E895&lt;=2),"Normal Family Size",E895&gt;=3,"Large Family Size")</f>
        <v>Large Family Size</v>
      </c>
      <c r="S895" cm="1">
        <f t="array" ref="S895">_xlfn.IFS(R895="Small Family Size smoker",1,R895="Small Family Size non-smoker",2,R895="Normal Family Size",3,R895="Large Family Size",4)</f>
        <v>4</v>
      </c>
      <c r="T895" s="1" t="str">
        <f t="shared" si="26"/>
        <v>Above Average</v>
      </c>
      <c r="U895" s="2">
        <f t="shared" si="27"/>
        <v>1</v>
      </c>
      <c r="V895" t="str" cm="1">
        <f t="array" ref="V895">_xlfn.IFS(AND(K895="Small Family Size",U895=1),"SFS_AA",AND(K895="Small Family Size",U895=0),"SFS_BA",AND(K895="Normal Family Size",OR(U895=1,U895=0)),"NFS",AND(K895="Large Family Size",OR(U895=1,U895=0)),"LFS")</f>
        <v>LFS</v>
      </c>
      <c r="W895" cm="1">
        <f t="array" ref="W895">_xlfn.IFS(V895="SFS_BA",1,V895="SFS_AA",2,V895="NFS",3,V895="LFS",4)</f>
        <v>4</v>
      </c>
      <c r="Y895" s="1"/>
    </row>
    <row r="896" spans="1:25" x14ac:dyDescent="0.45">
      <c r="A896">
        <v>954</v>
      </c>
      <c r="B896">
        <v>23</v>
      </c>
      <c r="C896" t="s">
        <v>23</v>
      </c>
      <c r="D896">
        <v>32.700000000000003</v>
      </c>
      <c r="E896">
        <v>3</v>
      </c>
      <c r="F896" t="s">
        <v>24</v>
      </c>
      <c r="G896" t="s">
        <v>19</v>
      </c>
      <c r="H896">
        <v>3591.48</v>
      </c>
      <c r="I896" t="str" cm="1">
        <f t="array" ref="I896">_xlfn.IFS(D896&lt;18.5,"Underweight",AND(D896&gt;=18.5,D896&lt;=24.9),"Normal weight",AND(D896&gt;=25,D896&lt;=29.9),"Overweight",D896&gt;=30,"Obese")</f>
        <v>Obese</v>
      </c>
      <c r="J896" cm="1">
        <f t="array" ref="J896">_xlfn.IFS(I896="Underweight",1,I896="Normal weight",2,I896="Overweight",3,I896="Obese",4)</f>
        <v>4</v>
      </c>
      <c r="K896" t="str" cm="1">
        <f t="array" ref="K896">_xlfn.IFS(E896=0,"Small Family Size",AND(E896&gt;=1,E896&lt;=2),"Normal Family Size",E896&gt;=3,"Large Family Size")</f>
        <v>Large Family Size</v>
      </c>
      <c r="L896" cm="1">
        <f t="array" ref="L896">_xlfn.IFS(K896="Small Family Size",1,K896="Normal Family Size",2,K896="Large Family Size",3)</f>
        <v>3</v>
      </c>
      <c r="M896" cm="1">
        <f t="array" ref="M896">_xlfn.IFS(G896="southwest",1,G896="northwest",2,G896="southeast",3,G896="northeast",4)</f>
        <v>1</v>
      </c>
      <c r="N896" t="str" cm="1">
        <f t="array" ref="N896">_xlfn.IFS(AND(E897&gt;=0,E897&lt;=2),"Normal Family Size",E897&gt;=3,"Large Family Size")</f>
        <v>Large Family Size</v>
      </c>
      <c r="P896" t="str" cm="1">
        <f t="array" ref="P896">_xlfn.IFS(AND(E896=0,C896="female"),"Small Family Size Female",AND(E896=0,C896="male"),"Small Family Size Male",AND(E896&gt;=1,E896&lt;=2),"Normal Family Size",E896&gt;=3,"Large Family Size")</f>
        <v>Large Family Size</v>
      </c>
      <c r="Q896" cm="1">
        <f t="array" ref="Q896">_xlfn.IFS(P896="Small Family Size Female",1,P896="Small Family Size Male",2,P896="Normal Family Size",3,P896="Large Family Size",4)</f>
        <v>4</v>
      </c>
      <c r="R896" t="str" cm="1">
        <f t="array" ref="R896">_xlfn.IFS(AND(E896=0,F896="yes"),"Small Family Size smoker",AND(E896=0,F896="no"),"Small Family Size non-smoker",AND(E896&gt;=1,E896&lt;=2),"Normal Family Size",E896&gt;=3,"Large Family Size")</f>
        <v>Large Family Size</v>
      </c>
      <c r="S896" cm="1">
        <f t="array" ref="S896">_xlfn.IFS(R896="Small Family Size smoker",1,R896="Small Family Size non-smoker",2,R896="Normal Family Size",3,R896="Large Family Size",4)</f>
        <v>4</v>
      </c>
      <c r="T896" s="1" t="str">
        <f t="shared" si="26"/>
        <v>Below Average</v>
      </c>
      <c r="U896" s="2">
        <f t="shared" si="27"/>
        <v>0</v>
      </c>
      <c r="V896" t="str" cm="1">
        <f t="array" ref="V896">_xlfn.IFS(AND(K896="Small Family Size",U896=1),"SFS_AA",AND(K896="Small Family Size",U896=0),"SFS_BA",AND(K896="Normal Family Size",OR(U896=1,U896=0)),"NFS",AND(K896="Large Family Size",OR(U896=1,U896=0)),"LFS")</f>
        <v>LFS</v>
      </c>
      <c r="W896" cm="1">
        <f t="array" ref="W896">_xlfn.IFS(V896="SFS_BA",1,V896="SFS_AA",2,V896="NFS",3,V896="LFS",4)</f>
        <v>4</v>
      </c>
      <c r="Y896" s="1"/>
    </row>
    <row r="897" spans="1:25" x14ac:dyDescent="0.45">
      <c r="A897">
        <v>945</v>
      </c>
      <c r="B897">
        <v>63</v>
      </c>
      <c r="C897" t="s">
        <v>23</v>
      </c>
      <c r="D897">
        <v>33.700000000000003</v>
      </c>
      <c r="E897">
        <v>3</v>
      </c>
      <c r="F897" t="s">
        <v>24</v>
      </c>
      <c r="G897" t="s">
        <v>21</v>
      </c>
      <c r="H897">
        <v>15161.53</v>
      </c>
      <c r="I897" t="str" cm="1">
        <f t="array" ref="I897">_xlfn.IFS(D897&lt;18.5,"Underweight",AND(D897&gt;=18.5,D897&lt;=24.9),"Normal weight",AND(D897&gt;=25,D897&lt;=29.9),"Overweight",D897&gt;=30,"Obese")</f>
        <v>Obese</v>
      </c>
      <c r="J897" cm="1">
        <f t="array" ref="J897">_xlfn.IFS(I897="Underweight",1,I897="Normal weight",2,I897="Overweight",3,I897="Obese",4)</f>
        <v>4</v>
      </c>
      <c r="K897" t="str" cm="1">
        <f t="array" ref="K897">_xlfn.IFS(E897=0,"Small Family Size",AND(E897&gt;=1,E897&lt;=2),"Normal Family Size",E897&gt;=3,"Large Family Size")</f>
        <v>Large Family Size</v>
      </c>
      <c r="L897" cm="1">
        <f t="array" ref="L897">_xlfn.IFS(K897="Small Family Size",1,K897="Normal Family Size",2,K897="Large Family Size",3)</f>
        <v>3</v>
      </c>
      <c r="M897" cm="1">
        <f t="array" ref="M897">_xlfn.IFS(G897="southwest",1,G897="northwest",2,G897="southeast",3,G897="northeast",4)</f>
        <v>3</v>
      </c>
      <c r="N897" t="str" cm="1">
        <f t="array" ref="N897">_xlfn.IFS(AND(E898&gt;=0,E898&lt;=2),"Normal Family Size",E898&gt;=3,"Large Family Size")</f>
        <v>Large Family Size</v>
      </c>
      <c r="P897" t="str" cm="1">
        <f t="array" ref="P897">_xlfn.IFS(AND(E897=0,C897="female"),"Small Family Size Female",AND(E897=0,C897="male"),"Small Family Size Male",AND(E897&gt;=1,E897&lt;=2),"Normal Family Size",E897&gt;=3,"Large Family Size")</f>
        <v>Large Family Size</v>
      </c>
      <c r="Q897" cm="1">
        <f t="array" ref="Q897">_xlfn.IFS(P897="Small Family Size Female",1,P897="Small Family Size Male",2,P897="Normal Family Size",3,P897="Large Family Size",4)</f>
        <v>4</v>
      </c>
      <c r="R897" t="str" cm="1">
        <f t="array" ref="R897">_xlfn.IFS(AND(E897=0,F897="yes"),"Small Family Size smoker",AND(E897=0,F897="no"),"Small Family Size non-smoker",AND(E897&gt;=1,E897&lt;=2),"Normal Family Size",E897&gt;=3,"Large Family Size")</f>
        <v>Large Family Size</v>
      </c>
      <c r="S897" cm="1">
        <f t="array" ref="S897">_xlfn.IFS(R897="Small Family Size smoker",1,R897="Small Family Size non-smoker",2,R897="Normal Family Size",3,R897="Large Family Size",4)</f>
        <v>4</v>
      </c>
      <c r="T897" s="1" t="str">
        <f t="shared" si="26"/>
        <v>Above Average</v>
      </c>
      <c r="U897" s="2">
        <f t="shared" si="27"/>
        <v>1</v>
      </c>
      <c r="V897" t="str" cm="1">
        <f t="array" ref="V897">_xlfn.IFS(AND(K897="Small Family Size",U897=1),"SFS_AA",AND(K897="Small Family Size",U897=0),"SFS_BA",AND(K897="Normal Family Size",OR(U897=1,U897=0)),"NFS",AND(K897="Large Family Size",OR(U897=1,U897=0)),"LFS")</f>
        <v>LFS</v>
      </c>
      <c r="W897" cm="1">
        <f t="array" ref="W897">_xlfn.IFS(V897="SFS_BA",1,V897="SFS_AA",2,V897="NFS",3,V897="LFS",4)</f>
        <v>4</v>
      </c>
      <c r="Y897" s="1"/>
    </row>
    <row r="898" spans="1:25" x14ac:dyDescent="0.45">
      <c r="A898">
        <v>938</v>
      </c>
      <c r="B898">
        <v>36</v>
      </c>
      <c r="C898" t="s">
        <v>23</v>
      </c>
      <c r="D898">
        <v>28.6</v>
      </c>
      <c r="E898">
        <v>3</v>
      </c>
      <c r="F898" t="s">
        <v>24</v>
      </c>
      <c r="G898" t="s">
        <v>20</v>
      </c>
      <c r="H898">
        <v>6548.2</v>
      </c>
      <c r="I898" t="str" cm="1">
        <f t="array" ref="I898">_xlfn.IFS(D898&lt;18.5,"Underweight",AND(D898&gt;=18.5,D898&lt;=24.9),"Normal weight",AND(D898&gt;=25,D898&lt;=29.9),"Overweight",D898&gt;=30,"Obese")</f>
        <v>Overweight</v>
      </c>
      <c r="J898" cm="1">
        <f t="array" ref="J898">_xlfn.IFS(I898="Underweight",1,I898="Normal weight",2,I898="Overweight",3,I898="Obese",4)</f>
        <v>3</v>
      </c>
      <c r="K898" t="str" cm="1">
        <f t="array" ref="K898">_xlfn.IFS(E898=0,"Small Family Size",AND(E898&gt;=1,E898&lt;=2),"Normal Family Size",E898&gt;=3,"Large Family Size")</f>
        <v>Large Family Size</v>
      </c>
      <c r="L898" cm="1">
        <f t="array" ref="L898">_xlfn.IFS(K898="Small Family Size",1,K898="Normal Family Size",2,K898="Large Family Size",3)</f>
        <v>3</v>
      </c>
      <c r="M898" cm="1">
        <f t="array" ref="M898">_xlfn.IFS(G898="southwest",1,G898="northwest",2,G898="southeast",3,G898="northeast",4)</f>
        <v>2</v>
      </c>
      <c r="N898" t="str" cm="1">
        <f t="array" ref="N898">_xlfn.IFS(AND(E899&gt;=0,E899&lt;=2),"Normal Family Size",E899&gt;=3,"Large Family Size")</f>
        <v>Large Family Size</v>
      </c>
      <c r="P898" t="str" cm="1">
        <f t="array" ref="P898">_xlfn.IFS(AND(E898=0,C898="female"),"Small Family Size Female",AND(E898=0,C898="male"),"Small Family Size Male",AND(E898&gt;=1,E898&lt;=2),"Normal Family Size",E898&gt;=3,"Large Family Size")</f>
        <v>Large Family Size</v>
      </c>
      <c r="Q898" cm="1">
        <f t="array" ref="Q898">_xlfn.IFS(P898="Small Family Size Female",1,P898="Small Family Size Male",2,P898="Normal Family Size",3,P898="Large Family Size",4)</f>
        <v>4</v>
      </c>
      <c r="R898" t="str" cm="1">
        <f t="array" ref="R898">_xlfn.IFS(AND(E898=0,F898="yes"),"Small Family Size smoker",AND(E898=0,F898="no"),"Small Family Size non-smoker",AND(E898&gt;=1,E898&lt;=2),"Normal Family Size",E898&gt;=3,"Large Family Size")</f>
        <v>Large Family Size</v>
      </c>
      <c r="S898" cm="1">
        <f t="array" ref="S898">_xlfn.IFS(R898="Small Family Size smoker",1,R898="Small Family Size non-smoker",2,R898="Normal Family Size",3,R898="Large Family Size",4)</f>
        <v>4</v>
      </c>
      <c r="T898" s="1" t="str">
        <f t="shared" ref="T898:T961" si="28">IF(H898&gt;$H$1036,"Above Average","Below Average")</f>
        <v>Below Average</v>
      </c>
      <c r="U898" s="2">
        <f t="shared" ref="U898:U961" si="29">IF(T898="Above Average",1,0)</f>
        <v>0</v>
      </c>
      <c r="V898" t="str" cm="1">
        <f t="array" ref="V898">_xlfn.IFS(AND(K898="Small Family Size",U898=1),"SFS_AA",AND(K898="Small Family Size",U898=0),"SFS_BA",AND(K898="Normal Family Size",OR(U898=1,U898=0)),"NFS",AND(K898="Large Family Size",OR(U898=1,U898=0)),"LFS")</f>
        <v>LFS</v>
      </c>
      <c r="W898" cm="1">
        <f t="array" ref="W898">_xlfn.IFS(V898="SFS_BA",1,V898="SFS_AA",2,V898="NFS",3,V898="LFS",4)</f>
        <v>4</v>
      </c>
      <c r="Y898" s="1"/>
    </row>
    <row r="899" spans="1:25" x14ac:dyDescent="0.45">
      <c r="A899">
        <v>915</v>
      </c>
      <c r="B899">
        <v>43</v>
      </c>
      <c r="C899" t="s">
        <v>23</v>
      </c>
      <c r="D899">
        <v>30.1</v>
      </c>
      <c r="E899">
        <v>3</v>
      </c>
      <c r="F899" t="s">
        <v>24</v>
      </c>
      <c r="G899" t="s">
        <v>20</v>
      </c>
      <c r="H899">
        <v>8410.0499999999993</v>
      </c>
      <c r="I899" t="str" cm="1">
        <f t="array" ref="I899">_xlfn.IFS(D899&lt;18.5,"Underweight",AND(D899&gt;=18.5,D899&lt;=24.9),"Normal weight",AND(D899&gt;=25,D899&lt;=29.9),"Overweight",D899&gt;=30,"Obese")</f>
        <v>Obese</v>
      </c>
      <c r="J899" cm="1">
        <f t="array" ref="J899">_xlfn.IFS(I899="Underweight",1,I899="Normal weight",2,I899="Overweight",3,I899="Obese",4)</f>
        <v>4</v>
      </c>
      <c r="K899" t="str" cm="1">
        <f t="array" ref="K899">_xlfn.IFS(E899=0,"Small Family Size",AND(E899&gt;=1,E899&lt;=2),"Normal Family Size",E899&gt;=3,"Large Family Size")</f>
        <v>Large Family Size</v>
      </c>
      <c r="L899" cm="1">
        <f t="array" ref="L899">_xlfn.IFS(K899="Small Family Size",1,K899="Normal Family Size",2,K899="Large Family Size",3)</f>
        <v>3</v>
      </c>
      <c r="M899" cm="1">
        <f t="array" ref="M899">_xlfn.IFS(G899="southwest",1,G899="northwest",2,G899="southeast",3,G899="northeast",4)</f>
        <v>2</v>
      </c>
      <c r="N899" t="str" cm="1">
        <f t="array" ref="N899">_xlfn.IFS(AND(E900&gt;=0,E900&lt;=2),"Normal Family Size",E900&gt;=3,"Large Family Size")</f>
        <v>Large Family Size</v>
      </c>
      <c r="P899" t="str" cm="1">
        <f t="array" ref="P899">_xlfn.IFS(AND(E899=0,C899="female"),"Small Family Size Female",AND(E899=0,C899="male"),"Small Family Size Male",AND(E899&gt;=1,E899&lt;=2),"Normal Family Size",E899&gt;=3,"Large Family Size")</f>
        <v>Large Family Size</v>
      </c>
      <c r="Q899" cm="1">
        <f t="array" ref="Q899">_xlfn.IFS(P899="Small Family Size Female",1,P899="Small Family Size Male",2,P899="Normal Family Size",3,P899="Large Family Size",4)</f>
        <v>4</v>
      </c>
      <c r="R899" t="str" cm="1">
        <f t="array" ref="R899">_xlfn.IFS(AND(E899=0,F899="yes"),"Small Family Size smoker",AND(E899=0,F899="no"),"Small Family Size non-smoker",AND(E899&gt;=1,E899&lt;=2),"Normal Family Size",E899&gt;=3,"Large Family Size")</f>
        <v>Large Family Size</v>
      </c>
      <c r="S899" cm="1">
        <f t="array" ref="S899">_xlfn.IFS(R899="Small Family Size smoker",1,R899="Small Family Size non-smoker",2,R899="Normal Family Size",3,R899="Large Family Size",4)</f>
        <v>4</v>
      </c>
      <c r="T899" s="1" t="str">
        <f t="shared" si="28"/>
        <v>Above Average</v>
      </c>
      <c r="U899" s="2">
        <f t="shared" si="29"/>
        <v>1</v>
      </c>
      <c r="V899" t="str" cm="1">
        <f t="array" ref="V899">_xlfn.IFS(AND(K899="Small Family Size",U899=1),"SFS_AA",AND(K899="Small Family Size",U899=0),"SFS_BA",AND(K899="Normal Family Size",OR(U899=1,U899=0)),"NFS",AND(K899="Large Family Size",OR(U899=1,U899=0)),"LFS")</f>
        <v>LFS</v>
      </c>
      <c r="W899" cm="1">
        <f t="array" ref="W899">_xlfn.IFS(V899="SFS_BA",1,V899="SFS_AA",2,V899="NFS",3,V899="LFS",4)</f>
        <v>4</v>
      </c>
      <c r="Y899" s="1"/>
    </row>
    <row r="900" spans="1:25" x14ac:dyDescent="0.45">
      <c r="A900">
        <v>914</v>
      </c>
      <c r="B900">
        <v>20</v>
      </c>
      <c r="C900" t="s">
        <v>23</v>
      </c>
      <c r="D900">
        <v>30.1</v>
      </c>
      <c r="E900">
        <v>5</v>
      </c>
      <c r="F900" t="s">
        <v>24</v>
      </c>
      <c r="G900" t="s">
        <v>22</v>
      </c>
      <c r="H900">
        <v>4915.0600000000004</v>
      </c>
      <c r="I900" t="str" cm="1">
        <f t="array" ref="I900">_xlfn.IFS(D900&lt;18.5,"Underweight",AND(D900&gt;=18.5,D900&lt;=24.9),"Normal weight",AND(D900&gt;=25,D900&lt;=29.9),"Overweight",D900&gt;=30,"Obese")</f>
        <v>Obese</v>
      </c>
      <c r="J900" cm="1">
        <f t="array" ref="J900">_xlfn.IFS(I900="Underweight",1,I900="Normal weight",2,I900="Overweight",3,I900="Obese",4)</f>
        <v>4</v>
      </c>
      <c r="K900" t="str" cm="1">
        <f t="array" ref="K900">_xlfn.IFS(E900=0,"Small Family Size",AND(E900&gt;=1,E900&lt;=2),"Normal Family Size",E900&gt;=3,"Large Family Size")</f>
        <v>Large Family Size</v>
      </c>
      <c r="L900" cm="1">
        <f t="array" ref="L900">_xlfn.IFS(K900="Small Family Size",1,K900="Normal Family Size",2,K900="Large Family Size",3)</f>
        <v>3</v>
      </c>
      <c r="M900" cm="1">
        <f t="array" ref="M900">_xlfn.IFS(G900="southwest",1,G900="northwest",2,G900="southeast",3,G900="northeast",4)</f>
        <v>4</v>
      </c>
      <c r="N900" t="str" cm="1">
        <f t="array" ref="N900">_xlfn.IFS(AND(E901&gt;=0,E901&lt;=2),"Normal Family Size",E901&gt;=3,"Large Family Size")</f>
        <v>Large Family Size</v>
      </c>
      <c r="P900" t="str" cm="1">
        <f t="array" ref="P900">_xlfn.IFS(AND(E900=0,C900="female"),"Small Family Size Female",AND(E900=0,C900="male"),"Small Family Size Male",AND(E900&gt;=1,E900&lt;=2),"Normal Family Size",E900&gt;=3,"Large Family Size")</f>
        <v>Large Family Size</v>
      </c>
      <c r="Q900" cm="1">
        <f t="array" ref="Q900">_xlfn.IFS(P900="Small Family Size Female",1,P900="Small Family Size Male",2,P900="Normal Family Size",3,P900="Large Family Size",4)</f>
        <v>4</v>
      </c>
      <c r="R900" t="str" cm="1">
        <f t="array" ref="R900">_xlfn.IFS(AND(E900=0,F900="yes"),"Small Family Size smoker",AND(E900=0,F900="no"),"Small Family Size non-smoker",AND(E900&gt;=1,E900&lt;=2),"Normal Family Size",E900&gt;=3,"Large Family Size")</f>
        <v>Large Family Size</v>
      </c>
      <c r="S900" cm="1">
        <f t="array" ref="S900">_xlfn.IFS(R900="Small Family Size smoker",1,R900="Small Family Size non-smoker",2,R900="Normal Family Size",3,R900="Large Family Size",4)</f>
        <v>4</v>
      </c>
      <c r="T900" s="1" t="str">
        <f t="shared" si="28"/>
        <v>Below Average</v>
      </c>
      <c r="U900" s="2">
        <f t="shared" si="29"/>
        <v>0</v>
      </c>
      <c r="V900" t="str" cm="1">
        <f t="array" ref="V900">_xlfn.IFS(AND(K900="Small Family Size",U900=1),"SFS_AA",AND(K900="Small Family Size",U900=0),"SFS_BA",AND(K900="Normal Family Size",OR(U900=1,U900=0)),"NFS",AND(K900="Large Family Size",OR(U900=1,U900=0)),"LFS")</f>
        <v>LFS</v>
      </c>
      <c r="W900" cm="1">
        <f t="array" ref="W900">_xlfn.IFS(V900="SFS_BA",1,V900="SFS_AA",2,V900="NFS",3,V900="LFS",4)</f>
        <v>4</v>
      </c>
      <c r="Y900" s="1"/>
    </row>
    <row r="901" spans="1:25" x14ac:dyDescent="0.45">
      <c r="A901">
        <v>906</v>
      </c>
      <c r="B901">
        <v>46</v>
      </c>
      <c r="C901" t="s">
        <v>23</v>
      </c>
      <c r="D901">
        <v>24.8</v>
      </c>
      <c r="E901">
        <v>3</v>
      </c>
      <c r="F901" t="s">
        <v>24</v>
      </c>
      <c r="G901" t="s">
        <v>22</v>
      </c>
      <c r="H901">
        <v>9500.57</v>
      </c>
      <c r="I901" t="str" cm="1">
        <f t="array" ref="I901">_xlfn.IFS(D901&lt;18.5,"Underweight",AND(D901&gt;=18.5,D901&lt;=24.9),"Normal weight",AND(D901&gt;=25,D901&lt;=29.9),"Overweight",D901&gt;=30,"Obese")</f>
        <v>Normal weight</v>
      </c>
      <c r="J901" cm="1">
        <f t="array" ref="J901">_xlfn.IFS(I901="Underweight",1,I901="Normal weight",2,I901="Overweight",3,I901="Obese",4)</f>
        <v>2</v>
      </c>
      <c r="K901" t="str" cm="1">
        <f t="array" ref="K901">_xlfn.IFS(E901=0,"Small Family Size",AND(E901&gt;=1,E901&lt;=2),"Normal Family Size",E901&gt;=3,"Large Family Size")</f>
        <v>Large Family Size</v>
      </c>
      <c r="L901" cm="1">
        <f t="array" ref="L901">_xlfn.IFS(K901="Small Family Size",1,K901="Normal Family Size",2,K901="Large Family Size",3)</f>
        <v>3</v>
      </c>
      <c r="M901" cm="1">
        <f t="array" ref="M901">_xlfn.IFS(G901="southwest",1,G901="northwest",2,G901="southeast",3,G901="northeast",4)</f>
        <v>4</v>
      </c>
      <c r="N901" t="str" cm="1">
        <f t="array" ref="N901">_xlfn.IFS(AND(E902&gt;=0,E902&lt;=2),"Normal Family Size",E902&gt;=3,"Large Family Size")</f>
        <v>Large Family Size</v>
      </c>
      <c r="P901" t="str" cm="1">
        <f t="array" ref="P901">_xlfn.IFS(AND(E901=0,C901="female"),"Small Family Size Female",AND(E901=0,C901="male"),"Small Family Size Male",AND(E901&gt;=1,E901&lt;=2),"Normal Family Size",E901&gt;=3,"Large Family Size")</f>
        <v>Large Family Size</v>
      </c>
      <c r="Q901" cm="1">
        <f t="array" ref="Q901">_xlfn.IFS(P901="Small Family Size Female",1,P901="Small Family Size Male",2,P901="Normal Family Size",3,P901="Large Family Size",4)</f>
        <v>4</v>
      </c>
      <c r="R901" t="str" cm="1">
        <f t="array" ref="R901">_xlfn.IFS(AND(E901=0,F901="yes"),"Small Family Size smoker",AND(E901=0,F901="no"),"Small Family Size non-smoker",AND(E901&gt;=1,E901&lt;=2),"Normal Family Size",E901&gt;=3,"Large Family Size")</f>
        <v>Large Family Size</v>
      </c>
      <c r="S901" cm="1">
        <f t="array" ref="S901">_xlfn.IFS(R901="Small Family Size smoker",1,R901="Small Family Size non-smoker",2,R901="Normal Family Size",3,R901="Large Family Size",4)</f>
        <v>4</v>
      </c>
      <c r="T901" s="1" t="str">
        <f t="shared" si="28"/>
        <v>Above Average</v>
      </c>
      <c r="U901" s="2">
        <f t="shared" si="29"/>
        <v>1</v>
      </c>
      <c r="V901" t="str" cm="1">
        <f t="array" ref="V901">_xlfn.IFS(AND(K901="Small Family Size",U901=1),"SFS_AA",AND(K901="Small Family Size",U901=0),"SFS_BA",AND(K901="Normal Family Size",OR(U901=1,U901=0)),"NFS",AND(K901="Large Family Size",OR(U901=1,U901=0)),"LFS")</f>
        <v>LFS</v>
      </c>
      <c r="W901" cm="1">
        <f t="array" ref="W901">_xlfn.IFS(V901="SFS_BA",1,V901="SFS_AA",2,V901="NFS",3,V901="LFS",4)</f>
        <v>4</v>
      </c>
      <c r="Y901" s="1"/>
    </row>
    <row r="902" spans="1:25" x14ac:dyDescent="0.45">
      <c r="A902">
        <v>894</v>
      </c>
      <c r="B902">
        <v>46</v>
      </c>
      <c r="C902" t="s">
        <v>23</v>
      </c>
      <c r="D902">
        <v>25.8</v>
      </c>
      <c r="E902">
        <v>5</v>
      </c>
      <c r="F902" t="s">
        <v>24</v>
      </c>
      <c r="G902" t="s">
        <v>19</v>
      </c>
      <c r="H902">
        <v>10096.969999999999</v>
      </c>
      <c r="I902" t="str" cm="1">
        <f t="array" ref="I902">_xlfn.IFS(D902&lt;18.5,"Underweight",AND(D902&gt;=18.5,D902&lt;=24.9),"Normal weight",AND(D902&gt;=25,D902&lt;=29.9),"Overweight",D902&gt;=30,"Obese")</f>
        <v>Overweight</v>
      </c>
      <c r="J902" cm="1">
        <f t="array" ref="J902">_xlfn.IFS(I902="Underweight",1,I902="Normal weight",2,I902="Overweight",3,I902="Obese",4)</f>
        <v>3</v>
      </c>
      <c r="K902" t="str" cm="1">
        <f t="array" ref="K902">_xlfn.IFS(E902=0,"Small Family Size",AND(E902&gt;=1,E902&lt;=2),"Normal Family Size",E902&gt;=3,"Large Family Size")</f>
        <v>Large Family Size</v>
      </c>
      <c r="L902" cm="1">
        <f t="array" ref="L902">_xlfn.IFS(K902="Small Family Size",1,K902="Normal Family Size",2,K902="Large Family Size",3)</f>
        <v>3</v>
      </c>
      <c r="M902" cm="1">
        <f t="array" ref="M902">_xlfn.IFS(G902="southwest",1,G902="northwest",2,G902="southeast",3,G902="northeast",4)</f>
        <v>1</v>
      </c>
      <c r="N902" t="str" cm="1">
        <f t="array" ref="N902">_xlfn.IFS(AND(E903&gt;=0,E903&lt;=2),"Normal Family Size",E903&gt;=3,"Large Family Size")</f>
        <v>Large Family Size</v>
      </c>
      <c r="P902" t="str" cm="1">
        <f t="array" ref="P902">_xlfn.IFS(AND(E902=0,C902="female"),"Small Family Size Female",AND(E902=0,C902="male"),"Small Family Size Male",AND(E902&gt;=1,E902&lt;=2),"Normal Family Size",E902&gt;=3,"Large Family Size")</f>
        <v>Large Family Size</v>
      </c>
      <c r="Q902" cm="1">
        <f t="array" ref="Q902">_xlfn.IFS(P902="Small Family Size Female",1,P902="Small Family Size Male",2,P902="Normal Family Size",3,P902="Large Family Size",4)</f>
        <v>4</v>
      </c>
      <c r="R902" t="str" cm="1">
        <f t="array" ref="R902">_xlfn.IFS(AND(E902=0,F902="yes"),"Small Family Size smoker",AND(E902=0,F902="no"),"Small Family Size non-smoker",AND(E902&gt;=1,E902&lt;=2),"Normal Family Size",E902&gt;=3,"Large Family Size")</f>
        <v>Large Family Size</v>
      </c>
      <c r="S902" cm="1">
        <f t="array" ref="S902">_xlfn.IFS(R902="Small Family Size smoker",1,R902="Small Family Size non-smoker",2,R902="Normal Family Size",3,R902="Large Family Size",4)</f>
        <v>4</v>
      </c>
      <c r="T902" s="1" t="str">
        <f t="shared" si="28"/>
        <v>Above Average</v>
      </c>
      <c r="U902" s="2">
        <f t="shared" si="29"/>
        <v>1</v>
      </c>
      <c r="V902" t="str" cm="1">
        <f t="array" ref="V902">_xlfn.IFS(AND(K902="Small Family Size",U902=1),"SFS_AA",AND(K902="Small Family Size",U902=0),"SFS_BA",AND(K902="Normal Family Size",OR(U902=1,U902=0)),"NFS",AND(K902="Large Family Size",OR(U902=1,U902=0)),"LFS")</f>
        <v>LFS</v>
      </c>
      <c r="W902" cm="1">
        <f t="array" ref="W902">_xlfn.IFS(V902="SFS_BA",1,V902="SFS_AA",2,V902="NFS",3,V902="LFS",4)</f>
        <v>4</v>
      </c>
      <c r="Y902" s="1"/>
    </row>
    <row r="903" spans="1:25" x14ac:dyDescent="0.45">
      <c r="A903">
        <v>886</v>
      </c>
      <c r="B903">
        <v>63</v>
      </c>
      <c r="C903" t="s">
        <v>23</v>
      </c>
      <c r="D903">
        <v>39.799999999999997</v>
      </c>
      <c r="E903">
        <v>3</v>
      </c>
      <c r="F903" t="s">
        <v>24</v>
      </c>
      <c r="G903" t="s">
        <v>19</v>
      </c>
      <c r="H903">
        <v>15170.07</v>
      </c>
      <c r="I903" t="str" cm="1">
        <f t="array" ref="I903">_xlfn.IFS(D903&lt;18.5,"Underweight",AND(D903&gt;=18.5,D903&lt;=24.9),"Normal weight",AND(D903&gt;=25,D903&lt;=29.9),"Overweight",D903&gt;=30,"Obese")</f>
        <v>Obese</v>
      </c>
      <c r="J903" cm="1">
        <f t="array" ref="J903">_xlfn.IFS(I903="Underweight",1,I903="Normal weight",2,I903="Overweight",3,I903="Obese",4)</f>
        <v>4</v>
      </c>
      <c r="K903" t="str" cm="1">
        <f t="array" ref="K903">_xlfn.IFS(E903=0,"Small Family Size",AND(E903&gt;=1,E903&lt;=2),"Normal Family Size",E903&gt;=3,"Large Family Size")</f>
        <v>Large Family Size</v>
      </c>
      <c r="L903" cm="1">
        <f t="array" ref="L903">_xlfn.IFS(K903="Small Family Size",1,K903="Normal Family Size",2,K903="Large Family Size",3)</f>
        <v>3</v>
      </c>
      <c r="M903" cm="1">
        <f t="array" ref="M903">_xlfn.IFS(G903="southwest",1,G903="northwest",2,G903="southeast",3,G903="northeast",4)</f>
        <v>1</v>
      </c>
      <c r="N903" t="str" cm="1">
        <f t="array" ref="N903">_xlfn.IFS(AND(E904&gt;=0,E904&lt;=2),"Normal Family Size",E904&gt;=3,"Large Family Size")</f>
        <v>Large Family Size</v>
      </c>
      <c r="P903" t="str" cm="1">
        <f t="array" ref="P903">_xlfn.IFS(AND(E903=0,C903="female"),"Small Family Size Female",AND(E903=0,C903="male"),"Small Family Size Male",AND(E903&gt;=1,E903&lt;=2),"Normal Family Size",E903&gt;=3,"Large Family Size")</f>
        <v>Large Family Size</v>
      </c>
      <c r="Q903" cm="1">
        <f t="array" ref="Q903">_xlfn.IFS(P903="Small Family Size Female",1,P903="Small Family Size Male",2,P903="Normal Family Size",3,P903="Large Family Size",4)</f>
        <v>4</v>
      </c>
      <c r="R903" t="str" cm="1">
        <f t="array" ref="R903">_xlfn.IFS(AND(E903=0,F903="yes"),"Small Family Size smoker",AND(E903=0,F903="no"),"Small Family Size non-smoker",AND(E903&gt;=1,E903&lt;=2),"Normal Family Size",E903&gt;=3,"Large Family Size")</f>
        <v>Large Family Size</v>
      </c>
      <c r="S903" cm="1">
        <f t="array" ref="S903">_xlfn.IFS(R903="Small Family Size smoker",1,R903="Small Family Size non-smoker",2,R903="Normal Family Size",3,R903="Large Family Size",4)</f>
        <v>4</v>
      </c>
      <c r="T903" s="1" t="str">
        <f t="shared" si="28"/>
        <v>Above Average</v>
      </c>
      <c r="U903" s="2">
        <f t="shared" si="29"/>
        <v>1</v>
      </c>
      <c r="V903" t="str" cm="1">
        <f t="array" ref="V903">_xlfn.IFS(AND(K903="Small Family Size",U903=1),"SFS_AA",AND(K903="Small Family Size",U903=0),"SFS_BA",AND(K903="Normal Family Size",OR(U903=1,U903=0)),"NFS",AND(K903="Large Family Size",OR(U903=1,U903=0)),"LFS")</f>
        <v>LFS</v>
      </c>
      <c r="W903" cm="1">
        <f t="array" ref="W903">_xlfn.IFS(V903="SFS_BA",1,V903="SFS_AA",2,V903="NFS",3,V903="LFS",4)</f>
        <v>4</v>
      </c>
      <c r="Y903" s="1"/>
    </row>
    <row r="904" spans="1:25" x14ac:dyDescent="0.45">
      <c r="A904">
        <v>885</v>
      </c>
      <c r="B904">
        <v>27</v>
      </c>
      <c r="C904" t="s">
        <v>23</v>
      </c>
      <c r="D904">
        <v>32.6</v>
      </c>
      <c r="E904">
        <v>3</v>
      </c>
      <c r="F904" t="s">
        <v>24</v>
      </c>
      <c r="G904" t="s">
        <v>22</v>
      </c>
      <c r="H904">
        <v>4846.92</v>
      </c>
      <c r="I904" t="str" cm="1">
        <f t="array" ref="I904">_xlfn.IFS(D904&lt;18.5,"Underweight",AND(D904&gt;=18.5,D904&lt;=24.9),"Normal weight",AND(D904&gt;=25,D904&lt;=29.9),"Overweight",D904&gt;=30,"Obese")</f>
        <v>Obese</v>
      </c>
      <c r="J904" cm="1">
        <f t="array" ref="J904">_xlfn.IFS(I904="Underweight",1,I904="Normal weight",2,I904="Overweight",3,I904="Obese",4)</f>
        <v>4</v>
      </c>
      <c r="K904" t="str" cm="1">
        <f t="array" ref="K904">_xlfn.IFS(E904=0,"Small Family Size",AND(E904&gt;=1,E904&lt;=2),"Normal Family Size",E904&gt;=3,"Large Family Size")</f>
        <v>Large Family Size</v>
      </c>
      <c r="L904" cm="1">
        <f t="array" ref="L904">_xlfn.IFS(K904="Small Family Size",1,K904="Normal Family Size",2,K904="Large Family Size",3)</f>
        <v>3</v>
      </c>
      <c r="M904" cm="1">
        <f t="array" ref="M904">_xlfn.IFS(G904="southwest",1,G904="northwest",2,G904="southeast",3,G904="northeast",4)</f>
        <v>4</v>
      </c>
      <c r="N904" t="str" cm="1">
        <f t="array" ref="N904">_xlfn.IFS(AND(E905&gt;=0,E905&lt;=2),"Normal Family Size",E905&gt;=3,"Large Family Size")</f>
        <v>Large Family Size</v>
      </c>
      <c r="P904" t="str" cm="1">
        <f t="array" ref="P904">_xlfn.IFS(AND(E904=0,C904="female"),"Small Family Size Female",AND(E904=0,C904="male"),"Small Family Size Male",AND(E904&gt;=1,E904&lt;=2),"Normal Family Size",E904&gt;=3,"Large Family Size")</f>
        <v>Large Family Size</v>
      </c>
      <c r="Q904" cm="1">
        <f t="array" ref="Q904">_xlfn.IFS(P904="Small Family Size Female",1,P904="Small Family Size Male",2,P904="Normal Family Size",3,P904="Large Family Size",4)</f>
        <v>4</v>
      </c>
      <c r="R904" t="str" cm="1">
        <f t="array" ref="R904">_xlfn.IFS(AND(E904=0,F904="yes"),"Small Family Size smoker",AND(E904=0,F904="no"),"Small Family Size non-smoker",AND(E904&gt;=1,E904&lt;=2),"Normal Family Size",E904&gt;=3,"Large Family Size")</f>
        <v>Large Family Size</v>
      </c>
      <c r="S904" cm="1">
        <f t="array" ref="S904">_xlfn.IFS(R904="Small Family Size smoker",1,R904="Small Family Size non-smoker",2,R904="Normal Family Size",3,R904="Large Family Size",4)</f>
        <v>4</v>
      </c>
      <c r="T904" s="1" t="str">
        <f t="shared" si="28"/>
        <v>Below Average</v>
      </c>
      <c r="U904" s="2">
        <f t="shared" si="29"/>
        <v>0</v>
      </c>
      <c r="V904" t="str" cm="1">
        <f t="array" ref="V904">_xlfn.IFS(AND(K904="Small Family Size",U904=1),"SFS_AA",AND(K904="Small Family Size",U904=0),"SFS_BA",AND(K904="Normal Family Size",OR(U904=1,U904=0)),"NFS",AND(K904="Large Family Size",OR(U904=1,U904=0)),"LFS")</f>
        <v>LFS</v>
      </c>
      <c r="W904" cm="1">
        <f t="array" ref="W904">_xlfn.IFS(V904="SFS_BA",1,V904="SFS_AA",2,V904="NFS",3,V904="LFS",4)</f>
        <v>4</v>
      </c>
      <c r="Y904" s="1"/>
    </row>
    <row r="905" spans="1:25" x14ac:dyDescent="0.45">
      <c r="A905">
        <v>883</v>
      </c>
      <c r="B905">
        <v>26</v>
      </c>
      <c r="C905" t="s">
        <v>23</v>
      </c>
      <c r="D905">
        <v>27.3</v>
      </c>
      <c r="E905">
        <v>3</v>
      </c>
      <c r="F905" t="s">
        <v>24</v>
      </c>
      <c r="G905" t="s">
        <v>22</v>
      </c>
      <c r="H905">
        <v>4661.29</v>
      </c>
      <c r="I905" t="str" cm="1">
        <f t="array" ref="I905">_xlfn.IFS(D905&lt;18.5,"Underweight",AND(D905&gt;=18.5,D905&lt;=24.9),"Normal weight",AND(D905&gt;=25,D905&lt;=29.9),"Overweight",D905&gt;=30,"Obese")</f>
        <v>Overweight</v>
      </c>
      <c r="J905" cm="1">
        <f t="array" ref="J905">_xlfn.IFS(I905="Underweight",1,I905="Normal weight",2,I905="Overweight",3,I905="Obese",4)</f>
        <v>3</v>
      </c>
      <c r="K905" t="str" cm="1">
        <f t="array" ref="K905">_xlfn.IFS(E905=0,"Small Family Size",AND(E905&gt;=1,E905&lt;=2),"Normal Family Size",E905&gt;=3,"Large Family Size")</f>
        <v>Large Family Size</v>
      </c>
      <c r="L905" cm="1">
        <f t="array" ref="L905">_xlfn.IFS(K905="Small Family Size",1,K905="Normal Family Size",2,K905="Large Family Size",3)</f>
        <v>3</v>
      </c>
      <c r="M905" cm="1">
        <f t="array" ref="M905">_xlfn.IFS(G905="southwest",1,G905="northwest",2,G905="southeast",3,G905="northeast",4)</f>
        <v>4</v>
      </c>
      <c r="N905" t="str" cm="1">
        <f t="array" ref="N905">_xlfn.IFS(AND(E906&gt;=0,E906&lt;=2),"Normal Family Size",E906&gt;=3,"Large Family Size")</f>
        <v>Large Family Size</v>
      </c>
      <c r="P905" t="str" cm="1">
        <f t="array" ref="P905">_xlfn.IFS(AND(E905=0,C905="female"),"Small Family Size Female",AND(E905=0,C905="male"),"Small Family Size Male",AND(E905&gt;=1,E905&lt;=2),"Normal Family Size",E905&gt;=3,"Large Family Size")</f>
        <v>Large Family Size</v>
      </c>
      <c r="Q905" cm="1">
        <f t="array" ref="Q905">_xlfn.IFS(P905="Small Family Size Female",1,P905="Small Family Size Male",2,P905="Normal Family Size",3,P905="Large Family Size",4)</f>
        <v>4</v>
      </c>
      <c r="R905" t="str" cm="1">
        <f t="array" ref="R905">_xlfn.IFS(AND(E905=0,F905="yes"),"Small Family Size smoker",AND(E905=0,F905="no"),"Small Family Size non-smoker",AND(E905&gt;=1,E905&lt;=2),"Normal Family Size",E905&gt;=3,"Large Family Size")</f>
        <v>Large Family Size</v>
      </c>
      <c r="S905" cm="1">
        <f t="array" ref="S905">_xlfn.IFS(R905="Small Family Size smoker",1,R905="Small Family Size non-smoker",2,R905="Normal Family Size",3,R905="Large Family Size",4)</f>
        <v>4</v>
      </c>
      <c r="T905" s="1" t="str">
        <f t="shared" si="28"/>
        <v>Below Average</v>
      </c>
      <c r="U905" s="2">
        <f t="shared" si="29"/>
        <v>0</v>
      </c>
      <c r="V905" t="str" cm="1">
        <f t="array" ref="V905">_xlfn.IFS(AND(K905="Small Family Size",U905=1),"SFS_AA",AND(K905="Small Family Size",U905=0),"SFS_BA",AND(K905="Normal Family Size",OR(U905=1,U905=0)),"NFS",AND(K905="Large Family Size",OR(U905=1,U905=0)),"LFS")</f>
        <v>LFS</v>
      </c>
      <c r="W905" cm="1">
        <f t="array" ref="W905">_xlfn.IFS(V905="SFS_BA",1,V905="SFS_AA",2,V905="NFS",3,V905="LFS",4)</f>
        <v>4</v>
      </c>
      <c r="Y905" s="1"/>
    </row>
    <row r="906" spans="1:25" x14ac:dyDescent="0.45">
      <c r="A906">
        <v>876</v>
      </c>
      <c r="B906">
        <v>25</v>
      </c>
      <c r="C906" t="s">
        <v>23</v>
      </c>
      <c r="D906">
        <v>26.7</v>
      </c>
      <c r="E906">
        <v>4</v>
      </c>
      <c r="F906" t="s">
        <v>24</v>
      </c>
      <c r="G906" t="s">
        <v>20</v>
      </c>
      <c r="H906">
        <v>4877.9799999999996</v>
      </c>
      <c r="I906" t="str" cm="1">
        <f t="array" ref="I906">_xlfn.IFS(D906&lt;18.5,"Underweight",AND(D906&gt;=18.5,D906&lt;=24.9),"Normal weight",AND(D906&gt;=25,D906&lt;=29.9),"Overweight",D906&gt;=30,"Obese")</f>
        <v>Overweight</v>
      </c>
      <c r="J906" cm="1">
        <f t="array" ref="J906">_xlfn.IFS(I906="Underweight",1,I906="Normal weight",2,I906="Overweight",3,I906="Obese",4)</f>
        <v>3</v>
      </c>
      <c r="K906" t="str" cm="1">
        <f t="array" ref="K906">_xlfn.IFS(E906=0,"Small Family Size",AND(E906&gt;=1,E906&lt;=2),"Normal Family Size",E906&gt;=3,"Large Family Size")</f>
        <v>Large Family Size</v>
      </c>
      <c r="L906" cm="1">
        <f t="array" ref="L906">_xlfn.IFS(K906="Small Family Size",1,K906="Normal Family Size",2,K906="Large Family Size",3)</f>
        <v>3</v>
      </c>
      <c r="M906" cm="1">
        <f t="array" ref="M906">_xlfn.IFS(G906="southwest",1,G906="northwest",2,G906="southeast",3,G906="northeast",4)</f>
        <v>2</v>
      </c>
      <c r="N906" t="str" cm="1">
        <f t="array" ref="N906">_xlfn.IFS(AND(E907&gt;=0,E907&lt;=2),"Normal Family Size",E907&gt;=3,"Large Family Size")</f>
        <v>Large Family Size</v>
      </c>
      <c r="P906" t="str" cm="1">
        <f t="array" ref="P906">_xlfn.IFS(AND(E906=0,C906="female"),"Small Family Size Female",AND(E906=0,C906="male"),"Small Family Size Male",AND(E906&gt;=1,E906&lt;=2),"Normal Family Size",E906&gt;=3,"Large Family Size")</f>
        <v>Large Family Size</v>
      </c>
      <c r="Q906" cm="1">
        <f t="array" ref="Q906">_xlfn.IFS(P906="Small Family Size Female",1,P906="Small Family Size Male",2,P906="Normal Family Size",3,P906="Large Family Size",4)</f>
        <v>4</v>
      </c>
      <c r="R906" t="str" cm="1">
        <f t="array" ref="R906">_xlfn.IFS(AND(E906=0,F906="yes"),"Small Family Size smoker",AND(E906=0,F906="no"),"Small Family Size non-smoker",AND(E906&gt;=1,E906&lt;=2),"Normal Family Size",E906&gt;=3,"Large Family Size")</f>
        <v>Large Family Size</v>
      </c>
      <c r="S906" cm="1">
        <f t="array" ref="S906">_xlfn.IFS(R906="Small Family Size smoker",1,R906="Small Family Size non-smoker",2,R906="Normal Family Size",3,R906="Large Family Size",4)</f>
        <v>4</v>
      </c>
      <c r="T906" s="1" t="str">
        <f t="shared" si="28"/>
        <v>Below Average</v>
      </c>
      <c r="U906" s="2">
        <f t="shared" si="29"/>
        <v>0</v>
      </c>
      <c r="V906" t="str" cm="1">
        <f t="array" ref="V906">_xlfn.IFS(AND(K906="Small Family Size",U906=1),"SFS_AA",AND(K906="Small Family Size",U906=0),"SFS_BA",AND(K906="Normal Family Size",OR(U906=1,U906=0)),"NFS",AND(K906="Large Family Size",OR(U906=1,U906=0)),"LFS")</f>
        <v>LFS</v>
      </c>
      <c r="W906" cm="1">
        <f t="array" ref="W906">_xlfn.IFS(V906="SFS_BA",1,V906="SFS_AA",2,V906="NFS",3,V906="LFS",4)</f>
        <v>4</v>
      </c>
      <c r="Y906" s="1"/>
    </row>
    <row r="907" spans="1:25" x14ac:dyDescent="0.45">
      <c r="A907">
        <v>874</v>
      </c>
      <c r="B907">
        <v>22</v>
      </c>
      <c r="C907" t="s">
        <v>23</v>
      </c>
      <c r="D907">
        <v>34.799999999999997</v>
      </c>
      <c r="E907">
        <v>3</v>
      </c>
      <c r="F907" t="s">
        <v>24</v>
      </c>
      <c r="G907" t="s">
        <v>19</v>
      </c>
      <c r="H907">
        <v>3443.06</v>
      </c>
      <c r="I907" t="str" cm="1">
        <f t="array" ref="I907">_xlfn.IFS(D907&lt;18.5,"Underweight",AND(D907&gt;=18.5,D907&lt;=24.9),"Normal weight",AND(D907&gt;=25,D907&lt;=29.9),"Overweight",D907&gt;=30,"Obese")</f>
        <v>Obese</v>
      </c>
      <c r="J907" cm="1">
        <f t="array" ref="J907">_xlfn.IFS(I907="Underweight",1,I907="Normal weight",2,I907="Overweight",3,I907="Obese",4)</f>
        <v>4</v>
      </c>
      <c r="K907" t="str" cm="1">
        <f t="array" ref="K907">_xlfn.IFS(E907=0,"Small Family Size",AND(E907&gt;=1,E907&lt;=2),"Normal Family Size",E907&gt;=3,"Large Family Size")</f>
        <v>Large Family Size</v>
      </c>
      <c r="L907" cm="1">
        <f t="array" ref="L907">_xlfn.IFS(K907="Small Family Size",1,K907="Normal Family Size",2,K907="Large Family Size",3)</f>
        <v>3</v>
      </c>
      <c r="M907" cm="1">
        <f t="array" ref="M907">_xlfn.IFS(G907="southwest",1,G907="northwest",2,G907="southeast",3,G907="northeast",4)</f>
        <v>1</v>
      </c>
      <c r="N907" t="str" cm="1">
        <f t="array" ref="N907">_xlfn.IFS(AND(E908&gt;=0,E908&lt;=2),"Normal Family Size",E908&gt;=3,"Large Family Size")</f>
        <v>Large Family Size</v>
      </c>
      <c r="P907" t="str" cm="1">
        <f t="array" ref="P907">_xlfn.IFS(AND(E907=0,C907="female"),"Small Family Size Female",AND(E907=0,C907="male"),"Small Family Size Male",AND(E907&gt;=1,E907&lt;=2),"Normal Family Size",E907&gt;=3,"Large Family Size")</f>
        <v>Large Family Size</v>
      </c>
      <c r="Q907" cm="1">
        <f t="array" ref="Q907">_xlfn.IFS(P907="Small Family Size Female",1,P907="Small Family Size Male",2,P907="Normal Family Size",3,P907="Large Family Size",4)</f>
        <v>4</v>
      </c>
      <c r="R907" t="str" cm="1">
        <f t="array" ref="R907">_xlfn.IFS(AND(E907=0,F907="yes"),"Small Family Size smoker",AND(E907=0,F907="no"),"Small Family Size non-smoker",AND(E907&gt;=1,E907&lt;=2),"Normal Family Size",E907&gt;=3,"Large Family Size")</f>
        <v>Large Family Size</v>
      </c>
      <c r="S907" cm="1">
        <f t="array" ref="S907">_xlfn.IFS(R907="Small Family Size smoker",1,R907="Small Family Size non-smoker",2,R907="Normal Family Size",3,R907="Large Family Size",4)</f>
        <v>4</v>
      </c>
      <c r="T907" s="1" t="str">
        <f t="shared" si="28"/>
        <v>Below Average</v>
      </c>
      <c r="U907" s="2">
        <f t="shared" si="29"/>
        <v>0</v>
      </c>
      <c r="V907" t="str" cm="1">
        <f t="array" ref="V907">_xlfn.IFS(AND(K907="Small Family Size",U907=1),"SFS_AA",AND(K907="Small Family Size",U907=0),"SFS_BA",AND(K907="Normal Family Size",OR(U907=1,U907=0)),"NFS",AND(K907="Large Family Size",OR(U907=1,U907=0)),"LFS")</f>
        <v>LFS</v>
      </c>
      <c r="W907" cm="1">
        <f t="array" ref="W907">_xlfn.IFS(V907="SFS_BA",1,V907="SFS_AA",2,V907="NFS",3,V907="LFS",4)</f>
        <v>4</v>
      </c>
      <c r="Y907" s="1"/>
    </row>
    <row r="908" spans="1:25" x14ac:dyDescent="0.45">
      <c r="A908">
        <v>872</v>
      </c>
      <c r="B908">
        <v>33</v>
      </c>
      <c r="C908" t="s">
        <v>23</v>
      </c>
      <c r="D908">
        <v>33.4</v>
      </c>
      <c r="E908">
        <v>5</v>
      </c>
      <c r="F908" t="s">
        <v>24</v>
      </c>
      <c r="G908" t="s">
        <v>21</v>
      </c>
      <c r="H908">
        <v>6653.79</v>
      </c>
      <c r="I908" t="str" cm="1">
        <f t="array" ref="I908">_xlfn.IFS(D908&lt;18.5,"Underweight",AND(D908&gt;=18.5,D908&lt;=24.9),"Normal weight",AND(D908&gt;=25,D908&lt;=29.9),"Overweight",D908&gt;=30,"Obese")</f>
        <v>Obese</v>
      </c>
      <c r="J908" cm="1">
        <f t="array" ref="J908">_xlfn.IFS(I908="Underweight",1,I908="Normal weight",2,I908="Overweight",3,I908="Obese",4)</f>
        <v>4</v>
      </c>
      <c r="K908" t="str" cm="1">
        <f t="array" ref="K908">_xlfn.IFS(E908=0,"Small Family Size",AND(E908&gt;=1,E908&lt;=2),"Normal Family Size",E908&gt;=3,"Large Family Size")</f>
        <v>Large Family Size</v>
      </c>
      <c r="L908" cm="1">
        <f t="array" ref="L908">_xlfn.IFS(K908="Small Family Size",1,K908="Normal Family Size",2,K908="Large Family Size",3)</f>
        <v>3</v>
      </c>
      <c r="M908" cm="1">
        <f t="array" ref="M908">_xlfn.IFS(G908="southwest",1,G908="northwest",2,G908="southeast",3,G908="northeast",4)</f>
        <v>3</v>
      </c>
      <c r="N908" t="str" cm="1">
        <f t="array" ref="N908">_xlfn.IFS(AND(E909&gt;=0,E909&lt;=2),"Normal Family Size",E909&gt;=3,"Large Family Size")</f>
        <v>Large Family Size</v>
      </c>
      <c r="P908" t="str" cm="1">
        <f t="array" ref="P908">_xlfn.IFS(AND(E908=0,C908="female"),"Small Family Size Female",AND(E908=0,C908="male"),"Small Family Size Male",AND(E908&gt;=1,E908&lt;=2),"Normal Family Size",E908&gt;=3,"Large Family Size")</f>
        <v>Large Family Size</v>
      </c>
      <c r="Q908" cm="1">
        <f t="array" ref="Q908">_xlfn.IFS(P908="Small Family Size Female",1,P908="Small Family Size Male",2,P908="Normal Family Size",3,P908="Large Family Size",4)</f>
        <v>4</v>
      </c>
      <c r="R908" t="str" cm="1">
        <f t="array" ref="R908">_xlfn.IFS(AND(E908=0,F908="yes"),"Small Family Size smoker",AND(E908=0,F908="no"),"Small Family Size non-smoker",AND(E908&gt;=1,E908&lt;=2),"Normal Family Size",E908&gt;=3,"Large Family Size")</f>
        <v>Large Family Size</v>
      </c>
      <c r="S908" cm="1">
        <f t="array" ref="S908">_xlfn.IFS(R908="Small Family Size smoker",1,R908="Small Family Size non-smoker",2,R908="Normal Family Size",3,R908="Large Family Size",4)</f>
        <v>4</v>
      </c>
      <c r="T908" s="1" t="str">
        <f t="shared" si="28"/>
        <v>Below Average</v>
      </c>
      <c r="U908" s="2">
        <f t="shared" si="29"/>
        <v>0</v>
      </c>
      <c r="V908" t="str" cm="1">
        <f t="array" ref="V908">_xlfn.IFS(AND(K908="Small Family Size",U908=1),"SFS_AA",AND(K908="Small Family Size",U908=0),"SFS_BA",AND(K908="Normal Family Size",OR(U908=1,U908=0)),"NFS",AND(K908="Large Family Size",OR(U908=1,U908=0)),"LFS")</f>
        <v>LFS</v>
      </c>
      <c r="W908" cm="1">
        <f t="array" ref="W908">_xlfn.IFS(V908="SFS_BA",1,V908="SFS_AA",2,V908="NFS",3,V908="LFS",4)</f>
        <v>4</v>
      </c>
      <c r="Y908" s="1"/>
    </row>
    <row r="909" spans="1:25" x14ac:dyDescent="0.45">
      <c r="A909">
        <v>871</v>
      </c>
      <c r="B909">
        <v>44</v>
      </c>
      <c r="C909" t="s">
        <v>23</v>
      </c>
      <c r="D909">
        <v>21.9</v>
      </c>
      <c r="E909">
        <v>3</v>
      </c>
      <c r="F909" t="s">
        <v>24</v>
      </c>
      <c r="G909" t="s">
        <v>22</v>
      </c>
      <c r="H909">
        <v>8891.14</v>
      </c>
      <c r="I909" t="str" cm="1">
        <f t="array" ref="I909">_xlfn.IFS(D909&lt;18.5,"Underweight",AND(D909&gt;=18.5,D909&lt;=24.9),"Normal weight",AND(D909&gt;=25,D909&lt;=29.9),"Overweight",D909&gt;=30,"Obese")</f>
        <v>Normal weight</v>
      </c>
      <c r="J909" cm="1">
        <f t="array" ref="J909">_xlfn.IFS(I909="Underweight",1,I909="Normal weight",2,I909="Overweight",3,I909="Obese",4)</f>
        <v>2</v>
      </c>
      <c r="K909" t="str" cm="1">
        <f t="array" ref="K909">_xlfn.IFS(E909=0,"Small Family Size",AND(E909&gt;=1,E909&lt;=2),"Normal Family Size",E909&gt;=3,"Large Family Size")</f>
        <v>Large Family Size</v>
      </c>
      <c r="L909" cm="1">
        <f t="array" ref="L909">_xlfn.IFS(K909="Small Family Size",1,K909="Normal Family Size",2,K909="Large Family Size",3)</f>
        <v>3</v>
      </c>
      <c r="M909" cm="1">
        <f t="array" ref="M909">_xlfn.IFS(G909="southwest",1,G909="northwest",2,G909="southeast",3,G909="northeast",4)</f>
        <v>4</v>
      </c>
      <c r="N909" t="str" cm="1">
        <f t="array" ref="N909">_xlfn.IFS(AND(E910&gt;=0,E910&lt;=2),"Normal Family Size",E910&gt;=3,"Large Family Size")</f>
        <v>Large Family Size</v>
      </c>
      <c r="P909" t="str" cm="1">
        <f t="array" ref="P909">_xlfn.IFS(AND(E909=0,C909="female"),"Small Family Size Female",AND(E909=0,C909="male"),"Small Family Size Male",AND(E909&gt;=1,E909&lt;=2),"Normal Family Size",E909&gt;=3,"Large Family Size")</f>
        <v>Large Family Size</v>
      </c>
      <c r="Q909" cm="1">
        <f t="array" ref="Q909">_xlfn.IFS(P909="Small Family Size Female",1,P909="Small Family Size Male",2,P909="Normal Family Size",3,P909="Large Family Size",4)</f>
        <v>4</v>
      </c>
      <c r="R909" t="str" cm="1">
        <f t="array" ref="R909">_xlfn.IFS(AND(E909=0,F909="yes"),"Small Family Size smoker",AND(E909=0,F909="no"),"Small Family Size non-smoker",AND(E909&gt;=1,E909&lt;=2),"Normal Family Size",E909&gt;=3,"Large Family Size")</f>
        <v>Large Family Size</v>
      </c>
      <c r="S909" cm="1">
        <f t="array" ref="S909">_xlfn.IFS(R909="Small Family Size smoker",1,R909="Small Family Size non-smoker",2,R909="Normal Family Size",3,R909="Large Family Size",4)</f>
        <v>4</v>
      </c>
      <c r="T909" s="1" t="str">
        <f t="shared" si="28"/>
        <v>Above Average</v>
      </c>
      <c r="U909" s="2">
        <f t="shared" si="29"/>
        <v>1</v>
      </c>
      <c r="V909" t="str" cm="1">
        <f t="array" ref="V909">_xlfn.IFS(AND(K909="Small Family Size",U909=1),"SFS_AA",AND(K909="Small Family Size",U909=0),"SFS_BA",AND(K909="Normal Family Size",OR(U909=1,U909=0)),"NFS",AND(K909="Large Family Size",OR(U909=1,U909=0)),"LFS")</f>
        <v>LFS</v>
      </c>
      <c r="W909" cm="1">
        <f t="array" ref="W909">_xlfn.IFS(V909="SFS_BA",1,V909="SFS_AA",2,V909="NFS",3,V909="LFS",4)</f>
        <v>4</v>
      </c>
      <c r="Y909" s="1"/>
    </row>
    <row r="910" spans="1:25" x14ac:dyDescent="0.45">
      <c r="A910">
        <v>846</v>
      </c>
      <c r="B910">
        <v>23</v>
      </c>
      <c r="C910" t="s">
        <v>23</v>
      </c>
      <c r="D910">
        <v>37.1</v>
      </c>
      <c r="E910">
        <v>3</v>
      </c>
      <c r="F910" t="s">
        <v>24</v>
      </c>
      <c r="G910" t="s">
        <v>19</v>
      </c>
      <c r="H910">
        <v>3597.6</v>
      </c>
      <c r="I910" t="str" cm="1">
        <f t="array" ref="I910">_xlfn.IFS(D910&lt;18.5,"Underweight",AND(D910&gt;=18.5,D910&lt;=24.9),"Normal weight",AND(D910&gt;=25,D910&lt;=29.9),"Overweight",D910&gt;=30,"Obese")</f>
        <v>Obese</v>
      </c>
      <c r="J910" cm="1">
        <f t="array" ref="J910">_xlfn.IFS(I910="Underweight",1,I910="Normal weight",2,I910="Overweight",3,I910="Obese",4)</f>
        <v>4</v>
      </c>
      <c r="K910" t="str" cm="1">
        <f t="array" ref="K910">_xlfn.IFS(E910=0,"Small Family Size",AND(E910&gt;=1,E910&lt;=2),"Normal Family Size",E910&gt;=3,"Large Family Size")</f>
        <v>Large Family Size</v>
      </c>
      <c r="L910" cm="1">
        <f t="array" ref="L910">_xlfn.IFS(K910="Small Family Size",1,K910="Normal Family Size",2,K910="Large Family Size",3)</f>
        <v>3</v>
      </c>
      <c r="M910" cm="1">
        <f t="array" ref="M910">_xlfn.IFS(G910="southwest",1,G910="northwest",2,G910="southeast",3,G910="northeast",4)</f>
        <v>1</v>
      </c>
      <c r="N910" t="str" cm="1">
        <f t="array" ref="N910">_xlfn.IFS(AND(E911&gt;=0,E911&lt;=2),"Normal Family Size",E911&gt;=3,"Large Family Size")</f>
        <v>Large Family Size</v>
      </c>
      <c r="P910" t="str" cm="1">
        <f t="array" ref="P910">_xlfn.IFS(AND(E910=0,C910="female"),"Small Family Size Female",AND(E910=0,C910="male"),"Small Family Size Male",AND(E910&gt;=1,E910&lt;=2),"Normal Family Size",E910&gt;=3,"Large Family Size")</f>
        <v>Large Family Size</v>
      </c>
      <c r="Q910" cm="1">
        <f t="array" ref="Q910">_xlfn.IFS(P910="Small Family Size Female",1,P910="Small Family Size Male",2,P910="Normal Family Size",3,P910="Large Family Size",4)</f>
        <v>4</v>
      </c>
      <c r="R910" t="str" cm="1">
        <f t="array" ref="R910">_xlfn.IFS(AND(E910=0,F910="yes"),"Small Family Size smoker",AND(E910=0,F910="no"),"Small Family Size non-smoker",AND(E910&gt;=1,E910&lt;=2),"Normal Family Size",E910&gt;=3,"Large Family Size")</f>
        <v>Large Family Size</v>
      </c>
      <c r="S910" cm="1">
        <f t="array" ref="S910">_xlfn.IFS(R910="Small Family Size smoker",1,R910="Small Family Size non-smoker",2,R910="Normal Family Size",3,R910="Large Family Size",4)</f>
        <v>4</v>
      </c>
      <c r="T910" s="1" t="str">
        <f t="shared" si="28"/>
        <v>Below Average</v>
      </c>
      <c r="U910" s="2">
        <f t="shared" si="29"/>
        <v>0</v>
      </c>
      <c r="V910" t="str" cm="1">
        <f t="array" ref="V910">_xlfn.IFS(AND(K910="Small Family Size",U910=1),"SFS_AA",AND(K910="Small Family Size",U910=0),"SFS_BA",AND(K910="Normal Family Size",OR(U910=1,U910=0)),"NFS",AND(K910="Large Family Size",OR(U910=1,U910=0)),"LFS")</f>
        <v>LFS</v>
      </c>
      <c r="W910" cm="1">
        <f t="array" ref="W910">_xlfn.IFS(V910="SFS_BA",1,V910="SFS_AA",2,V910="NFS",3,V910="LFS",4)</f>
        <v>4</v>
      </c>
      <c r="Y910" s="1"/>
    </row>
    <row r="911" spans="1:25" x14ac:dyDescent="0.45">
      <c r="A911">
        <v>836</v>
      </c>
      <c r="B911">
        <v>29</v>
      </c>
      <c r="C911" t="s">
        <v>23</v>
      </c>
      <c r="D911">
        <v>22.5</v>
      </c>
      <c r="E911">
        <v>3</v>
      </c>
      <c r="F911" t="s">
        <v>24</v>
      </c>
      <c r="G911" t="s">
        <v>22</v>
      </c>
      <c r="H911">
        <v>5209.58</v>
      </c>
      <c r="I911" t="str" cm="1">
        <f t="array" ref="I911">_xlfn.IFS(D911&lt;18.5,"Underweight",AND(D911&gt;=18.5,D911&lt;=24.9),"Normal weight",AND(D911&gt;=25,D911&lt;=29.9),"Overweight",D911&gt;=30,"Obese")</f>
        <v>Normal weight</v>
      </c>
      <c r="J911" cm="1">
        <f t="array" ref="J911">_xlfn.IFS(I911="Underweight",1,I911="Normal weight",2,I911="Overweight",3,I911="Obese",4)</f>
        <v>2</v>
      </c>
      <c r="K911" t="str" cm="1">
        <f t="array" ref="K911">_xlfn.IFS(E911=0,"Small Family Size",AND(E911&gt;=1,E911&lt;=2),"Normal Family Size",E911&gt;=3,"Large Family Size")</f>
        <v>Large Family Size</v>
      </c>
      <c r="L911" cm="1">
        <f t="array" ref="L911">_xlfn.IFS(K911="Small Family Size",1,K911="Normal Family Size",2,K911="Large Family Size",3)</f>
        <v>3</v>
      </c>
      <c r="M911" cm="1">
        <f t="array" ref="M911">_xlfn.IFS(G911="southwest",1,G911="northwest",2,G911="southeast",3,G911="northeast",4)</f>
        <v>4</v>
      </c>
      <c r="N911" t="str" cm="1">
        <f t="array" ref="N911">_xlfn.IFS(AND(E912&gt;=0,E912&lt;=2),"Normal Family Size",E912&gt;=3,"Large Family Size")</f>
        <v>Large Family Size</v>
      </c>
      <c r="P911" t="str" cm="1">
        <f t="array" ref="P911">_xlfn.IFS(AND(E911=0,C911="female"),"Small Family Size Female",AND(E911=0,C911="male"),"Small Family Size Male",AND(E911&gt;=1,E911&lt;=2),"Normal Family Size",E911&gt;=3,"Large Family Size")</f>
        <v>Large Family Size</v>
      </c>
      <c r="Q911" cm="1">
        <f t="array" ref="Q911">_xlfn.IFS(P911="Small Family Size Female",1,P911="Small Family Size Male",2,P911="Normal Family Size",3,P911="Large Family Size",4)</f>
        <v>4</v>
      </c>
      <c r="R911" t="str" cm="1">
        <f t="array" ref="R911">_xlfn.IFS(AND(E911=0,F911="yes"),"Small Family Size smoker",AND(E911=0,F911="no"),"Small Family Size non-smoker",AND(E911&gt;=1,E911&lt;=2),"Normal Family Size",E911&gt;=3,"Large Family Size")</f>
        <v>Large Family Size</v>
      </c>
      <c r="S911" cm="1">
        <f t="array" ref="S911">_xlfn.IFS(R911="Small Family Size smoker",1,R911="Small Family Size non-smoker",2,R911="Normal Family Size",3,R911="Large Family Size",4)</f>
        <v>4</v>
      </c>
      <c r="T911" s="1" t="str">
        <f t="shared" si="28"/>
        <v>Below Average</v>
      </c>
      <c r="U911" s="2">
        <f t="shared" si="29"/>
        <v>0</v>
      </c>
      <c r="V911" t="str" cm="1">
        <f t="array" ref="V911">_xlfn.IFS(AND(K911="Small Family Size",U911=1),"SFS_AA",AND(K911="Small Family Size",U911=0),"SFS_BA",AND(K911="Normal Family Size",OR(U911=1,U911=0)),"NFS",AND(K911="Large Family Size",OR(U911=1,U911=0)),"LFS")</f>
        <v>LFS</v>
      </c>
      <c r="W911" cm="1">
        <f t="array" ref="W911">_xlfn.IFS(V911="SFS_BA",1,V911="SFS_AA",2,V911="NFS",3,V911="LFS",4)</f>
        <v>4</v>
      </c>
      <c r="Y911" s="1"/>
    </row>
    <row r="912" spans="1:25" x14ac:dyDescent="0.45">
      <c r="A912">
        <v>830</v>
      </c>
      <c r="B912">
        <v>35</v>
      </c>
      <c r="C912" t="s">
        <v>23</v>
      </c>
      <c r="D912">
        <v>34.299999999999997</v>
      </c>
      <c r="E912">
        <v>3</v>
      </c>
      <c r="F912" t="s">
        <v>24</v>
      </c>
      <c r="G912" t="s">
        <v>21</v>
      </c>
      <c r="H912">
        <v>5934.38</v>
      </c>
      <c r="I912" t="str" cm="1">
        <f t="array" ref="I912">_xlfn.IFS(D912&lt;18.5,"Underweight",AND(D912&gt;=18.5,D912&lt;=24.9),"Normal weight",AND(D912&gt;=25,D912&lt;=29.9),"Overweight",D912&gt;=30,"Obese")</f>
        <v>Obese</v>
      </c>
      <c r="J912" cm="1">
        <f t="array" ref="J912">_xlfn.IFS(I912="Underweight",1,I912="Normal weight",2,I912="Overweight",3,I912="Obese",4)</f>
        <v>4</v>
      </c>
      <c r="K912" t="str" cm="1">
        <f t="array" ref="K912">_xlfn.IFS(E912=0,"Small Family Size",AND(E912&gt;=1,E912&lt;=2),"Normal Family Size",E912&gt;=3,"Large Family Size")</f>
        <v>Large Family Size</v>
      </c>
      <c r="L912" cm="1">
        <f t="array" ref="L912">_xlfn.IFS(K912="Small Family Size",1,K912="Normal Family Size",2,K912="Large Family Size",3)</f>
        <v>3</v>
      </c>
      <c r="M912" cm="1">
        <f t="array" ref="M912">_xlfn.IFS(G912="southwest",1,G912="northwest",2,G912="southeast",3,G912="northeast",4)</f>
        <v>3</v>
      </c>
      <c r="N912" t="str" cm="1">
        <f t="array" ref="N912">_xlfn.IFS(AND(E913&gt;=0,E913&lt;=2),"Normal Family Size",E913&gt;=3,"Large Family Size")</f>
        <v>Large Family Size</v>
      </c>
      <c r="P912" t="str" cm="1">
        <f t="array" ref="P912">_xlfn.IFS(AND(E912=0,C912="female"),"Small Family Size Female",AND(E912=0,C912="male"),"Small Family Size Male",AND(E912&gt;=1,E912&lt;=2),"Normal Family Size",E912&gt;=3,"Large Family Size")</f>
        <v>Large Family Size</v>
      </c>
      <c r="Q912" cm="1">
        <f t="array" ref="Q912">_xlfn.IFS(P912="Small Family Size Female",1,P912="Small Family Size Male",2,P912="Normal Family Size",3,P912="Large Family Size",4)</f>
        <v>4</v>
      </c>
      <c r="R912" t="str" cm="1">
        <f t="array" ref="R912">_xlfn.IFS(AND(E912=0,F912="yes"),"Small Family Size smoker",AND(E912=0,F912="no"),"Small Family Size non-smoker",AND(E912&gt;=1,E912&lt;=2),"Normal Family Size",E912&gt;=3,"Large Family Size")</f>
        <v>Large Family Size</v>
      </c>
      <c r="S912" cm="1">
        <f t="array" ref="S912">_xlfn.IFS(R912="Small Family Size smoker",1,R912="Small Family Size non-smoker",2,R912="Normal Family Size",3,R912="Large Family Size",4)</f>
        <v>4</v>
      </c>
      <c r="T912" s="1" t="str">
        <f t="shared" si="28"/>
        <v>Below Average</v>
      </c>
      <c r="U912" s="2">
        <f t="shared" si="29"/>
        <v>0</v>
      </c>
      <c r="V912" t="str" cm="1">
        <f t="array" ref="V912">_xlfn.IFS(AND(K912="Small Family Size",U912=1),"SFS_AA",AND(K912="Small Family Size",U912=0),"SFS_BA",AND(K912="Normal Family Size",OR(U912=1,U912=0)),"NFS",AND(K912="Large Family Size",OR(U912=1,U912=0)),"LFS")</f>
        <v>LFS</v>
      </c>
      <c r="W912" cm="1">
        <f t="array" ref="W912">_xlfn.IFS(V912="SFS_BA",1,V912="SFS_AA",2,V912="NFS",3,V912="LFS",4)</f>
        <v>4</v>
      </c>
      <c r="Y912" s="1"/>
    </row>
    <row r="913" spans="1:25" x14ac:dyDescent="0.45">
      <c r="A913">
        <v>827</v>
      </c>
      <c r="B913">
        <v>51</v>
      </c>
      <c r="C913" t="s">
        <v>23</v>
      </c>
      <c r="D913">
        <v>33.299999999999997</v>
      </c>
      <c r="E913">
        <v>3</v>
      </c>
      <c r="F913" t="s">
        <v>24</v>
      </c>
      <c r="G913" t="s">
        <v>21</v>
      </c>
      <c r="H913">
        <v>10560.49</v>
      </c>
      <c r="I913" t="str" cm="1">
        <f t="array" ref="I913">_xlfn.IFS(D913&lt;18.5,"Underweight",AND(D913&gt;=18.5,D913&lt;=24.9),"Normal weight",AND(D913&gt;=25,D913&lt;=29.9),"Overweight",D913&gt;=30,"Obese")</f>
        <v>Obese</v>
      </c>
      <c r="J913" cm="1">
        <f t="array" ref="J913">_xlfn.IFS(I913="Underweight",1,I913="Normal weight",2,I913="Overweight",3,I913="Obese",4)</f>
        <v>4</v>
      </c>
      <c r="K913" t="str" cm="1">
        <f t="array" ref="K913">_xlfn.IFS(E913=0,"Small Family Size",AND(E913&gt;=1,E913&lt;=2),"Normal Family Size",E913&gt;=3,"Large Family Size")</f>
        <v>Large Family Size</v>
      </c>
      <c r="L913" cm="1">
        <f t="array" ref="L913">_xlfn.IFS(K913="Small Family Size",1,K913="Normal Family Size",2,K913="Large Family Size",3)</f>
        <v>3</v>
      </c>
      <c r="M913" cm="1">
        <f t="array" ref="M913">_xlfn.IFS(G913="southwest",1,G913="northwest",2,G913="southeast",3,G913="northeast",4)</f>
        <v>3</v>
      </c>
      <c r="N913" t="str" cm="1">
        <f t="array" ref="N913">_xlfn.IFS(AND(E914&gt;=0,E914&lt;=2),"Normal Family Size",E914&gt;=3,"Large Family Size")</f>
        <v>Large Family Size</v>
      </c>
      <c r="P913" t="str" cm="1">
        <f t="array" ref="P913">_xlfn.IFS(AND(E913=0,C913="female"),"Small Family Size Female",AND(E913=0,C913="male"),"Small Family Size Male",AND(E913&gt;=1,E913&lt;=2),"Normal Family Size",E913&gt;=3,"Large Family Size")</f>
        <v>Large Family Size</v>
      </c>
      <c r="Q913" cm="1">
        <f t="array" ref="Q913">_xlfn.IFS(P913="Small Family Size Female",1,P913="Small Family Size Male",2,P913="Normal Family Size",3,P913="Large Family Size",4)</f>
        <v>4</v>
      </c>
      <c r="R913" t="str" cm="1">
        <f t="array" ref="R913">_xlfn.IFS(AND(E913=0,F913="yes"),"Small Family Size smoker",AND(E913=0,F913="no"),"Small Family Size non-smoker",AND(E913&gt;=1,E913&lt;=2),"Normal Family Size",E913&gt;=3,"Large Family Size")</f>
        <v>Large Family Size</v>
      </c>
      <c r="S913" cm="1">
        <f t="array" ref="S913">_xlfn.IFS(R913="Small Family Size smoker",1,R913="Small Family Size non-smoker",2,R913="Normal Family Size",3,R913="Large Family Size",4)</f>
        <v>4</v>
      </c>
      <c r="T913" s="1" t="str">
        <f t="shared" si="28"/>
        <v>Above Average</v>
      </c>
      <c r="U913" s="2">
        <f t="shared" si="29"/>
        <v>1</v>
      </c>
      <c r="V913" t="str" cm="1">
        <f t="array" ref="V913">_xlfn.IFS(AND(K913="Small Family Size",U913=1),"SFS_AA",AND(K913="Small Family Size",U913=0),"SFS_BA",AND(K913="Normal Family Size",OR(U913=1,U913=0)),"NFS",AND(K913="Large Family Size",OR(U913=1,U913=0)),"LFS")</f>
        <v>LFS</v>
      </c>
      <c r="W913" cm="1">
        <f t="array" ref="W913">_xlfn.IFS(V913="SFS_BA",1,V913="SFS_AA",2,V913="NFS",3,V913="LFS",4)</f>
        <v>4</v>
      </c>
      <c r="Y913" s="1"/>
    </row>
    <row r="914" spans="1:25" x14ac:dyDescent="0.45">
      <c r="A914">
        <v>822</v>
      </c>
      <c r="B914">
        <v>30</v>
      </c>
      <c r="C914" t="s">
        <v>23</v>
      </c>
      <c r="D914">
        <v>37.4</v>
      </c>
      <c r="E914">
        <v>3</v>
      </c>
      <c r="F914" t="s">
        <v>24</v>
      </c>
      <c r="G914" t="s">
        <v>22</v>
      </c>
      <c r="H914">
        <v>5428.73</v>
      </c>
      <c r="I914" t="str" cm="1">
        <f t="array" ref="I914">_xlfn.IFS(D914&lt;18.5,"Underweight",AND(D914&gt;=18.5,D914&lt;=24.9),"Normal weight",AND(D914&gt;=25,D914&lt;=29.9),"Overweight",D914&gt;=30,"Obese")</f>
        <v>Obese</v>
      </c>
      <c r="J914" cm="1">
        <f t="array" ref="J914">_xlfn.IFS(I914="Underweight",1,I914="Normal weight",2,I914="Overweight",3,I914="Obese",4)</f>
        <v>4</v>
      </c>
      <c r="K914" t="str" cm="1">
        <f t="array" ref="K914">_xlfn.IFS(E914=0,"Small Family Size",AND(E914&gt;=1,E914&lt;=2),"Normal Family Size",E914&gt;=3,"Large Family Size")</f>
        <v>Large Family Size</v>
      </c>
      <c r="L914" cm="1">
        <f t="array" ref="L914">_xlfn.IFS(K914="Small Family Size",1,K914="Normal Family Size",2,K914="Large Family Size",3)</f>
        <v>3</v>
      </c>
      <c r="M914" cm="1">
        <f t="array" ref="M914">_xlfn.IFS(G914="southwest",1,G914="northwest",2,G914="southeast",3,G914="northeast",4)</f>
        <v>4</v>
      </c>
      <c r="N914" t="str" cm="1">
        <f t="array" ref="N914">_xlfn.IFS(AND(E915&gt;=0,E915&lt;=2),"Normal Family Size",E915&gt;=3,"Large Family Size")</f>
        <v>Large Family Size</v>
      </c>
      <c r="P914" t="str" cm="1">
        <f t="array" ref="P914">_xlfn.IFS(AND(E914=0,C914="female"),"Small Family Size Female",AND(E914=0,C914="male"),"Small Family Size Male",AND(E914&gt;=1,E914&lt;=2),"Normal Family Size",E914&gt;=3,"Large Family Size")</f>
        <v>Large Family Size</v>
      </c>
      <c r="Q914" cm="1">
        <f t="array" ref="Q914">_xlfn.IFS(P914="Small Family Size Female",1,P914="Small Family Size Male",2,P914="Normal Family Size",3,P914="Large Family Size",4)</f>
        <v>4</v>
      </c>
      <c r="R914" t="str" cm="1">
        <f t="array" ref="R914">_xlfn.IFS(AND(E914=0,F914="yes"),"Small Family Size smoker",AND(E914=0,F914="no"),"Small Family Size non-smoker",AND(E914&gt;=1,E914&lt;=2),"Normal Family Size",E914&gt;=3,"Large Family Size")</f>
        <v>Large Family Size</v>
      </c>
      <c r="S914" cm="1">
        <f t="array" ref="S914">_xlfn.IFS(R914="Small Family Size smoker",1,R914="Small Family Size non-smoker",2,R914="Normal Family Size",3,R914="Large Family Size",4)</f>
        <v>4</v>
      </c>
      <c r="T914" s="1" t="str">
        <f t="shared" si="28"/>
        <v>Below Average</v>
      </c>
      <c r="U914" s="2">
        <f t="shared" si="29"/>
        <v>0</v>
      </c>
      <c r="V914" t="str" cm="1">
        <f t="array" ref="V914">_xlfn.IFS(AND(K914="Small Family Size",U914=1),"SFS_AA",AND(K914="Small Family Size",U914=0),"SFS_BA",AND(K914="Normal Family Size",OR(U914=1,U914=0)),"NFS",AND(K914="Large Family Size",OR(U914=1,U914=0)),"LFS")</f>
        <v>LFS</v>
      </c>
      <c r="W914" cm="1">
        <f t="array" ref="W914">_xlfn.IFS(V914="SFS_BA",1,V914="SFS_AA",2,V914="NFS",3,V914="LFS",4)</f>
        <v>4</v>
      </c>
      <c r="Y914" s="1"/>
    </row>
    <row r="915" spans="1:25" x14ac:dyDescent="0.45">
      <c r="A915">
        <v>820</v>
      </c>
      <c r="B915">
        <v>24</v>
      </c>
      <c r="C915" t="s">
        <v>23</v>
      </c>
      <c r="D915">
        <v>33.6</v>
      </c>
      <c r="E915">
        <v>4</v>
      </c>
      <c r="F915" t="s">
        <v>24</v>
      </c>
      <c r="G915" t="s">
        <v>22</v>
      </c>
      <c r="H915">
        <v>17128.43</v>
      </c>
      <c r="I915" t="str" cm="1">
        <f t="array" ref="I915">_xlfn.IFS(D915&lt;18.5,"Underweight",AND(D915&gt;=18.5,D915&lt;=24.9),"Normal weight",AND(D915&gt;=25,D915&lt;=29.9),"Overweight",D915&gt;=30,"Obese")</f>
        <v>Obese</v>
      </c>
      <c r="J915" cm="1">
        <f t="array" ref="J915">_xlfn.IFS(I915="Underweight",1,I915="Normal weight",2,I915="Overweight",3,I915="Obese",4)</f>
        <v>4</v>
      </c>
      <c r="K915" t="str" cm="1">
        <f t="array" ref="K915">_xlfn.IFS(E915=0,"Small Family Size",AND(E915&gt;=1,E915&lt;=2),"Normal Family Size",E915&gt;=3,"Large Family Size")</f>
        <v>Large Family Size</v>
      </c>
      <c r="L915" cm="1">
        <f t="array" ref="L915">_xlfn.IFS(K915="Small Family Size",1,K915="Normal Family Size",2,K915="Large Family Size",3)</f>
        <v>3</v>
      </c>
      <c r="M915" cm="1">
        <f t="array" ref="M915">_xlfn.IFS(G915="southwest",1,G915="northwest",2,G915="southeast",3,G915="northeast",4)</f>
        <v>4</v>
      </c>
      <c r="N915" t="str" cm="1">
        <f t="array" ref="N915">_xlfn.IFS(AND(E916&gt;=0,E916&lt;=2),"Normal Family Size",E916&gt;=3,"Large Family Size")</f>
        <v>Large Family Size</v>
      </c>
      <c r="P915" t="str" cm="1">
        <f t="array" ref="P915">_xlfn.IFS(AND(E915=0,C915="female"),"Small Family Size Female",AND(E915=0,C915="male"),"Small Family Size Male",AND(E915&gt;=1,E915&lt;=2),"Normal Family Size",E915&gt;=3,"Large Family Size")</f>
        <v>Large Family Size</v>
      </c>
      <c r="Q915" cm="1">
        <f t="array" ref="Q915">_xlfn.IFS(P915="Small Family Size Female",1,P915="Small Family Size Male",2,P915="Normal Family Size",3,P915="Large Family Size",4)</f>
        <v>4</v>
      </c>
      <c r="R915" t="str" cm="1">
        <f t="array" ref="R915">_xlfn.IFS(AND(E915=0,F915="yes"),"Small Family Size smoker",AND(E915=0,F915="no"),"Small Family Size non-smoker",AND(E915&gt;=1,E915&lt;=2),"Normal Family Size",E915&gt;=3,"Large Family Size")</f>
        <v>Large Family Size</v>
      </c>
      <c r="S915" cm="1">
        <f t="array" ref="S915">_xlfn.IFS(R915="Small Family Size smoker",1,R915="Small Family Size non-smoker",2,R915="Normal Family Size",3,R915="Large Family Size",4)</f>
        <v>4</v>
      </c>
      <c r="T915" s="1" t="str">
        <f t="shared" si="28"/>
        <v>Above Average</v>
      </c>
      <c r="U915" s="2">
        <f t="shared" si="29"/>
        <v>1</v>
      </c>
      <c r="V915" t="str" cm="1">
        <f t="array" ref="V915">_xlfn.IFS(AND(K915="Small Family Size",U915=1),"SFS_AA",AND(K915="Small Family Size",U915=0),"SFS_BA",AND(K915="Normal Family Size",OR(U915=1,U915=0)),"NFS",AND(K915="Large Family Size",OR(U915=1,U915=0)),"LFS")</f>
        <v>LFS</v>
      </c>
      <c r="W915" cm="1">
        <f t="array" ref="W915">_xlfn.IFS(V915="SFS_BA",1,V915="SFS_AA",2,V915="NFS",3,V915="LFS",4)</f>
        <v>4</v>
      </c>
      <c r="Y915" s="1"/>
    </row>
    <row r="916" spans="1:25" x14ac:dyDescent="0.45">
      <c r="A916">
        <v>807</v>
      </c>
      <c r="B916">
        <v>53</v>
      </c>
      <c r="C916" t="s">
        <v>23</v>
      </c>
      <c r="D916">
        <v>36.6</v>
      </c>
      <c r="E916">
        <v>3</v>
      </c>
      <c r="F916" t="s">
        <v>24</v>
      </c>
      <c r="G916" t="s">
        <v>19</v>
      </c>
      <c r="H916">
        <v>11264.54</v>
      </c>
      <c r="I916" t="str" cm="1">
        <f t="array" ref="I916">_xlfn.IFS(D916&lt;18.5,"Underweight",AND(D916&gt;=18.5,D916&lt;=24.9),"Normal weight",AND(D916&gt;=25,D916&lt;=29.9),"Overweight",D916&gt;=30,"Obese")</f>
        <v>Obese</v>
      </c>
      <c r="J916" cm="1">
        <f t="array" ref="J916">_xlfn.IFS(I916="Underweight",1,I916="Normal weight",2,I916="Overweight",3,I916="Obese",4)</f>
        <v>4</v>
      </c>
      <c r="K916" t="str" cm="1">
        <f t="array" ref="K916">_xlfn.IFS(E916=0,"Small Family Size",AND(E916&gt;=1,E916&lt;=2),"Normal Family Size",E916&gt;=3,"Large Family Size")</f>
        <v>Large Family Size</v>
      </c>
      <c r="L916" cm="1">
        <f t="array" ref="L916">_xlfn.IFS(K916="Small Family Size",1,K916="Normal Family Size",2,K916="Large Family Size",3)</f>
        <v>3</v>
      </c>
      <c r="M916" cm="1">
        <f t="array" ref="M916">_xlfn.IFS(G916="southwest",1,G916="northwest",2,G916="southeast",3,G916="northeast",4)</f>
        <v>1</v>
      </c>
      <c r="N916" t="str" cm="1">
        <f t="array" ref="N916">_xlfn.IFS(AND(E917&gt;=0,E917&lt;=2),"Normal Family Size",E917&gt;=3,"Large Family Size")</f>
        <v>Large Family Size</v>
      </c>
      <c r="P916" t="str" cm="1">
        <f t="array" ref="P916">_xlfn.IFS(AND(E916=0,C916="female"),"Small Family Size Female",AND(E916=0,C916="male"),"Small Family Size Male",AND(E916&gt;=1,E916&lt;=2),"Normal Family Size",E916&gt;=3,"Large Family Size")</f>
        <v>Large Family Size</v>
      </c>
      <c r="Q916" cm="1">
        <f t="array" ref="Q916">_xlfn.IFS(P916="Small Family Size Female",1,P916="Small Family Size Male",2,P916="Normal Family Size",3,P916="Large Family Size",4)</f>
        <v>4</v>
      </c>
      <c r="R916" t="str" cm="1">
        <f t="array" ref="R916">_xlfn.IFS(AND(E916=0,F916="yes"),"Small Family Size smoker",AND(E916=0,F916="no"),"Small Family Size non-smoker",AND(E916&gt;=1,E916&lt;=2),"Normal Family Size",E916&gt;=3,"Large Family Size")</f>
        <v>Large Family Size</v>
      </c>
      <c r="S916" cm="1">
        <f t="array" ref="S916">_xlfn.IFS(R916="Small Family Size smoker",1,R916="Small Family Size non-smoker",2,R916="Normal Family Size",3,R916="Large Family Size",4)</f>
        <v>4</v>
      </c>
      <c r="T916" s="1" t="str">
        <f t="shared" si="28"/>
        <v>Above Average</v>
      </c>
      <c r="U916" s="2">
        <f t="shared" si="29"/>
        <v>1</v>
      </c>
      <c r="V916" t="str" cm="1">
        <f t="array" ref="V916">_xlfn.IFS(AND(K916="Small Family Size",U916=1),"SFS_AA",AND(K916="Small Family Size",U916=0),"SFS_BA",AND(K916="Normal Family Size",OR(U916=1,U916=0)),"NFS",AND(K916="Large Family Size",OR(U916=1,U916=0)),"LFS")</f>
        <v>LFS</v>
      </c>
      <c r="W916" cm="1">
        <f t="array" ref="W916">_xlfn.IFS(V916="SFS_BA",1,V916="SFS_AA",2,V916="NFS",3,V916="LFS",4)</f>
        <v>4</v>
      </c>
      <c r="Y916" s="1"/>
    </row>
    <row r="917" spans="1:25" x14ac:dyDescent="0.45">
      <c r="A917">
        <v>802</v>
      </c>
      <c r="B917">
        <v>49</v>
      </c>
      <c r="C917" t="s">
        <v>23</v>
      </c>
      <c r="D917">
        <v>28.7</v>
      </c>
      <c r="E917">
        <v>3</v>
      </c>
      <c r="F917" t="s">
        <v>24</v>
      </c>
      <c r="G917" t="s">
        <v>20</v>
      </c>
      <c r="H917">
        <v>10264.44</v>
      </c>
      <c r="I917" t="str" cm="1">
        <f t="array" ref="I917">_xlfn.IFS(D917&lt;18.5,"Underweight",AND(D917&gt;=18.5,D917&lt;=24.9),"Normal weight",AND(D917&gt;=25,D917&lt;=29.9),"Overweight",D917&gt;=30,"Obese")</f>
        <v>Overweight</v>
      </c>
      <c r="J917" cm="1">
        <f t="array" ref="J917">_xlfn.IFS(I917="Underweight",1,I917="Normal weight",2,I917="Overweight",3,I917="Obese",4)</f>
        <v>3</v>
      </c>
      <c r="K917" t="str" cm="1">
        <f t="array" ref="K917">_xlfn.IFS(E917=0,"Small Family Size",AND(E917&gt;=1,E917&lt;=2),"Normal Family Size",E917&gt;=3,"Large Family Size")</f>
        <v>Large Family Size</v>
      </c>
      <c r="L917" cm="1">
        <f t="array" ref="L917">_xlfn.IFS(K917="Small Family Size",1,K917="Normal Family Size",2,K917="Large Family Size",3)</f>
        <v>3</v>
      </c>
      <c r="M917" cm="1">
        <f t="array" ref="M917">_xlfn.IFS(G917="southwest",1,G917="northwest",2,G917="southeast",3,G917="northeast",4)</f>
        <v>2</v>
      </c>
      <c r="N917" t="str" cm="1">
        <f t="array" ref="N917">_xlfn.IFS(AND(E918&gt;=0,E918&lt;=2),"Normal Family Size",E918&gt;=3,"Large Family Size")</f>
        <v>Large Family Size</v>
      </c>
      <c r="P917" t="str" cm="1">
        <f t="array" ref="P917">_xlfn.IFS(AND(E917=0,C917="female"),"Small Family Size Female",AND(E917=0,C917="male"),"Small Family Size Male",AND(E917&gt;=1,E917&lt;=2),"Normal Family Size",E917&gt;=3,"Large Family Size")</f>
        <v>Large Family Size</v>
      </c>
      <c r="Q917" cm="1">
        <f t="array" ref="Q917">_xlfn.IFS(P917="Small Family Size Female",1,P917="Small Family Size Male",2,P917="Normal Family Size",3,P917="Large Family Size",4)</f>
        <v>4</v>
      </c>
      <c r="R917" t="str" cm="1">
        <f t="array" ref="R917">_xlfn.IFS(AND(E917=0,F917="yes"),"Small Family Size smoker",AND(E917=0,F917="no"),"Small Family Size non-smoker",AND(E917&gt;=1,E917&lt;=2),"Normal Family Size",E917&gt;=3,"Large Family Size")</f>
        <v>Large Family Size</v>
      </c>
      <c r="S917" cm="1">
        <f t="array" ref="S917">_xlfn.IFS(R917="Small Family Size smoker",1,R917="Small Family Size non-smoker",2,R917="Normal Family Size",3,R917="Large Family Size",4)</f>
        <v>4</v>
      </c>
      <c r="T917" s="1" t="str">
        <f t="shared" si="28"/>
        <v>Above Average</v>
      </c>
      <c r="U917" s="2">
        <f t="shared" si="29"/>
        <v>1</v>
      </c>
      <c r="V917" t="str" cm="1">
        <f t="array" ref="V917">_xlfn.IFS(AND(K917="Small Family Size",U917=1),"SFS_AA",AND(K917="Small Family Size",U917=0),"SFS_BA",AND(K917="Normal Family Size",OR(U917=1,U917=0)),"NFS",AND(K917="Large Family Size",OR(U917=1,U917=0)),"LFS")</f>
        <v>LFS</v>
      </c>
      <c r="W917" cm="1">
        <f t="array" ref="W917">_xlfn.IFS(V917="SFS_BA",1,V917="SFS_AA",2,V917="NFS",3,V917="LFS",4)</f>
        <v>4</v>
      </c>
      <c r="Y917" s="1"/>
    </row>
    <row r="918" spans="1:25" x14ac:dyDescent="0.45">
      <c r="A918">
        <v>790</v>
      </c>
      <c r="B918">
        <v>56</v>
      </c>
      <c r="C918" t="s">
        <v>23</v>
      </c>
      <c r="D918">
        <v>36.1</v>
      </c>
      <c r="E918">
        <v>3</v>
      </c>
      <c r="F918" t="s">
        <v>24</v>
      </c>
      <c r="G918" t="s">
        <v>19</v>
      </c>
      <c r="H918">
        <v>12363.55</v>
      </c>
      <c r="I918" t="str" cm="1">
        <f t="array" ref="I918">_xlfn.IFS(D918&lt;18.5,"Underweight",AND(D918&gt;=18.5,D918&lt;=24.9),"Normal weight",AND(D918&gt;=25,D918&lt;=29.9),"Overweight",D918&gt;=30,"Obese")</f>
        <v>Obese</v>
      </c>
      <c r="J918" cm="1">
        <f t="array" ref="J918">_xlfn.IFS(I918="Underweight",1,I918="Normal weight",2,I918="Overweight",3,I918="Obese",4)</f>
        <v>4</v>
      </c>
      <c r="K918" t="str" cm="1">
        <f t="array" ref="K918">_xlfn.IFS(E918=0,"Small Family Size",AND(E918&gt;=1,E918&lt;=2),"Normal Family Size",E918&gt;=3,"Large Family Size")</f>
        <v>Large Family Size</v>
      </c>
      <c r="L918" cm="1">
        <f t="array" ref="L918">_xlfn.IFS(K918="Small Family Size",1,K918="Normal Family Size",2,K918="Large Family Size",3)</f>
        <v>3</v>
      </c>
      <c r="M918" cm="1">
        <f t="array" ref="M918">_xlfn.IFS(G918="southwest",1,G918="northwest",2,G918="southeast",3,G918="northeast",4)</f>
        <v>1</v>
      </c>
      <c r="N918" t="str" cm="1">
        <f t="array" ref="N918">_xlfn.IFS(AND(E919&gt;=0,E919&lt;=2),"Normal Family Size",E919&gt;=3,"Large Family Size")</f>
        <v>Large Family Size</v>
      </c>
      <c r="P918" t="str" cm="1">
        <f t="array" ref="P918">_xlfn.IFS(AND(E918=0,C918="female"),"Small Family Size Female",AND(E918=0,C918="male"),"Small Family Size Male",AND(E918&gt;=1,E918&lt;=2),"Normal Family Size",E918&gt;=3,"Large Family Size")</f>
        <v>Large Family Size</v>
      </c>
      <c r="Q918" cm="1">
        <f t="array" ref="Q918">_xlfn.IFS(P918="Small Family Size Female",1,P918="Small Family Size Male",2,P918="Normal Family Size",3,P918="Large Family Size",4)</f>
        <v>4</v>
      </c>
      <c r="R918" t="str" cm="1">
        <f t="array" ref="R918">_xlfn.IFS(AND(E918=0,F918="yes"),"Small Family Size smoker",AND(E918=0,F918="no"),"Small Family Size non-smoker",AND(E918&gt;=1,E918&lt;=2),"Normal Family Size",E918&gt;=3,"Large Family Size")</f>
        <v>Large Family Size</v>
      </c>
      <c r="S918" cm="1">
        <f t="array" ref="S918">_xlfn.IFS(R918="Small Family Size smoker",1,R918="Small Family Size non-smoker",2,R918="Normal Family Size",3,R918="Large Family Size",4)</f>
        <v>4</v>
      </c>
      <c r="T918" s="1" t="str">
        <f t="shared" si="28"/>
        <v>Above Average</v>
      </c>
      <c r="U918" s="2">
        <f t="shared" si="29"/>
        <v>1</v>
      </c>
      <c r="V918" t="str" cm="1">
        <f t="array" ref="V918">_xlfn.IFS(AND(K918="Small Family Size",U918=1),"SFS_AA",AND(K918="Small Family Size",U918=0),"SFS_BA",AND(K918="Normal Family Size",OR(U918=1,U918=0)),"NFS",AND(K918="Large Family Size",OR(U918=1,U918=0)),"LFS")</f>
        <v>LFS</v>
      </c>
      <c r="W918" cm="1">
        <f t="array" ref="W918">_xlfn.IFS(V918="SFS_BA",1,V918="SFS_AA",2,V918="NFS",3,V918="LFS",4)</f>
        <v>4</v>
      </c>
      <c r="Y918" s="1"/>
    </row>
    <row r="919" spans="1:25" x14ac:dyDescent="0.45">
      <c r="A919">
        <v>787</v>
      </c>
      <c r="B919">
        <v>30</v>
      </c>
      <c r="C919" t="s">
        <v>23</v>
      </c>
      <c r="D919">
        <v>31.6</v>
      </c>
      <c r="E919">
        <v>3</v>
      </c>
      <c r="F919" t="s">
        <v>24</v>
      </c>
      <c r="G919" t="s">
        <v>21</v>
      </c>
      <c r="H919">
        <v>4837.58</v>
      </c>
      <c r="I919" t="str" cm="1">
        <f t="array" ref="I919">_xlfn.IFS(D919&lt;18.5,"Underweight",AND(D919&gt;=18.5,D919&lt;=24.9),"Normal weight",AND(D919&gt;=25,D919&lt;=29.9),"Overweight",D919&gt;=30,"Obese")</f>
        <v>Obese</v>
      </c>
      <c r="J919" cm="1">
        <f t="array" ref="J919">_xlfn.IFS(I919="Underweight",1,I919="Normal weight",2,I919="Overweight",3,I919="Obese",4)</f>
        <v>4</v>
      </c>
      <c r="K919" t="str" cm="1">
        <f t="array" ref="K919">_xlfn.IFS(E919=0,"Small Family Size",AND(E919&gt;=1,E919&lt;=2),"Normal Family Size",E919&gt;=3,"Large Family Size")</f>
        <v>Large Family Size</v>
      </c>
      <c r="L919" cm="1">
        <f t="array" ref="L919">_xlfn.IFS(K919="Small Family Size",1,K919="Normal Family Size",2,K919="Large Family Size",3)</f>
        <v>3</v>
      </c>
      <c r="M919" cm="1">
        <f t="array" ref="M919">_xlfn.IFS(G919="southwest",1,G919="northwest",2,G919="southeast",3,G919="northeast",4)</f>
        <v>3</v>
      </c>
      <c r="N919" t="str" cm="1">
        <f t="array" ref="N919">_xlfn.IFS(AND(E920&gt;=0,E920&lt;=2),"Normal Family Size",E920&gt;=3,"Large Family Size")</f>
        <v>Large Family Size</v>
      </c>
      <c r="P919" t="str" cm="1">
        <f t="array" ref="P919">_xlfn.IFS(AND(E919=0,C919="female"),"Small Family Size Female",AND(E919=0,C919="male"),"Small Family Size Male",AND(E919&gt;=1,E919&lt;=2),"Normal Family Size",E919&gt;=3,"Large Family Size")</f>
        <v>Large Family Size</v>
      </c>
      <c r="Q919" cm="1">
        <f t="array" ref="Q919">_xlfn.IFS(P919="Small Family Size Female",1,P919="Small Family Size Male",2,P919="Normal Family Size",3,P919="Large Family Size",4)</f>
        <v>4</v>
      </c>
      <c r="R919" t="str" cm="1">
        <f t="array" ref="R919">_xlfn.IFS(AND(E919=0,F919="yes"),"Small Family Size smoker",AND(E919=0,F919="no"),"Small Family Size non-smoker",AND(E919&gt;=1,E919&lt;=2),"Normal Family Size",E919&gt;=3,"Large Family Size")</f>
        <v>Large Family Size</v>
      </c>
      <c r="S919" cm="1">
        <f t="array" ref="S919">_xlfn.IFS(R919="Small Family Size smoker",1,R919="Small Family Size non-smoker",2,R919="Normal Family Size",3,R919="Large Family Size",4)</f>
        <v>4</v>
      </c>
      <c r="T919" s="1" t="str">
        <f t="shared" si="28"/>
        <v>Below Average</v>
      </c>
      <c r="U919" s="2">
        <f t="shared" si="29"/>
        <v>0</v>
      </c>
      <c r="V919" t="str" cm="1">
        <f t="array" ref="V919">_xlfn.IFS(AND(K919="Small Family Size",U919=1),"SFS_AA",AND(K919="Small Family Size",U919=0),"SFS_BA",AND(K919="Normal Family Size",OR(U919=1,U919=0)),"NFS",AND(K919="Large Family Size",OR(U919=1,U919=0)),"LFS")</f>
        <v>LFS</v>
      </c>
      <c r="W919" cm="1">
        <f t="array" ref="W919">_xlfn.IFS(V919="SFS_BA",1,V919="SFS_AA",2,V919="NFS",3,V919="LFS",4)</f>
        <v>4</v>
      </c>
      <c r="Y919" s="1"/>
    </row>
    <row r="920" spans="1:25" x14ac:dyDescent="0.45">
      <c r="A920">
        <v>784</v>
      </c>
      <c r="B920">
        <v>37</v>
      </c>
      <c r="C920" t="s">
        <v>23</v>
      </c>
      <c r="D920">
        <v>46.5</v>
      </c>
      <c r="E920">
        <v>3</v>
      </c>
      <c r="F920" t="s">
        <v>24</v>
      </c>
      <c r="G920" t="s">
        <v>21</v>
      </c>
      <c r="H920">
        <v>6435.62</v>
      </c>
      <c r="I920" t="str" cm="1">
        <f t="array" ref="I920">_xlfn.IFS(D920&lt;18.5,"Underweight",AND(D920&gt;=18.5,D920&lt;=24.9),"Normal weight",AND(D920&gt;=25,D920&lt;=29.9),"Overweight",D920&gt;=30,"Obese")</f>
        <v>Obese</v>
      </c>
      <c r="J920" cm="1">
        <f t="array" ref="J920">_xlfn.IFS(I920="Underweight",1,I920="Normal weight",2,I920="Overweight",3,I920="Obese",4)</f>
        <v>4</v>
      </c>
      <c r="K920" t="str" cm="1">
        <f t="array" ref="K920">_xlfn.IFS(E920=0,"Small Family Size",AND(E920&gt;=1,E920&lt;=2),"Normal Family Size",E920&gt;=3,"Large Family Size")</f>
        <v>Large Family Size</v>
      </c>
      <c r="L920" cm="1">
        <f t="array" ref="L920">_xlfn.IFS(K920="Small Family Size",1,K920="Normal Family Size",2,K920="Large Family Size",3)</f>
        <v>3</v>
      </c>
      <c r="M920" cm="1">
        <f t="array" ref="M920">_xlfn.IFS(G920="southwest",1,G920="northwest",2,G920="southeast",3,G920="northeast",4)</f>
        <v>3</v>
      </c>
      <c r="N920" t="str" cm="1">
        <f t="array" ref="N920">_xlfn.IFS(AND(E921&gt;=0,E921&lt;=2),"Normal Family Size",E921&gt;=3,"Large Family Size")</f>
        <v>Large Family Size</v>
      </c>
      <c r="P920" t="str" cm="1">
        <f t="array" ref="P920">_xlfn.IFS(AND(E920=0,C920="female"),"Small Family Size Female",AND(E920=0,C920="male"),"Small Family Size Male",AND(E920&gt;=1,E920&lt;=2),"Normal Family Size",E920&gt;=3,"Large Family Size")</f>
        <v>Large Family Size</v>
      </c>
      <c r="Q920" cm="1">
        <f t="array" ref="Q920">_xlfn.IFS(P920="Small Family Size Female",1,P920="Small Family Size Male",2,P920="Normal Family Size",3,P920="Large Family Size",4)</f>
        <v>4</v>
      </c>
      <c r="R920" t="str" cm="1">
        <f t="array" ref="R920">_xlfn.IFS(AND(E920=0,F920="yes"),"Small Family Size smoker",AND(E920=0,F920="no"),"Small Family Size non-smoker",AND(E920&gt;=1,E920&lt;=2),"Normal Family Size",E920&gt;=3,"Large Family Size")</f>
        <v>Large Family Size</v>
      </c>
      <c r="S920" cm="1">
        <f t="array" ref="S920">_xlfn.IFS(R920="Small Family Size smoker",1,R920="Small Family Size non-smoker",2,R920="Normal Family Size",3,R920="Large Family Size",4)</f>
        <v>4</v>
      </c>
      <c r="T920" s="1" t="str">
        <f t="shared" si="28"/>
        <v>Below Average</v>
      </c>
      <c r="U920" s="2">
        <f t="shared" si="29"/>
        <v>0</v>
      </c>
      <c r="V920" t="str" cm="1">
        <f t="array" ref="V920">_xlfn.IFS(AND(K920="Small Family Size",U920=1),"SFS_AA",AND(K920="Small Family Size",U920=0),"SFS_BA",AND(K920="Normal Family Size",OR(U920=1,U920=0)),"NFS",AND(K920="Large Family Size",OR(U920=1,U920=0)),"LFS")</f>
        <v>LFS</v>
      </c>
      <c r="W920" cm="1">
        <f t="array" ref="W920">_xlfn.IFS(V920="SFS_BA",1,V920="SFS_AA",2,V920="NFS",3,V920="LFS",4)</f>
        <v>4</v>
      </c>
      <c r="Y920" s="1"/>
    </row>
    <row r="921" spans="1:25" x14ac:dyDescent="0.45">
      <c r="A921">
        <v>780</v>
      </c>
      <c r="B921">
        <v>48</v>
      </c>
      <c r="C921" t="s">
        <v>23</v>
      </c>
      <c r="D921">
        <v>30.8</v>
      </c>
      <c r="E921">
        <v>3</v>
      </c>
      <c r="F921" t="s">
        <v>24</v>
      </c>
      <c r="G921" t="s">
        <v>22</v>
      </c>
      <c r="H921">
        <v>10141.14</v>
      </c>
      <c r="I921" t="str" cm="1">
        <f t="array" ref="I921">_xlfn.IFS(D921&lt;18.5,"Underweight",AND(D921&gt;=18.5,D921&lt;=24.9),"Normal weight",AND(D921&gt;=25,D921&lt;=29.9),"Overweight",D921&gt;=30,"Obese")</f>
        <v>Obese</v>
      </c>
      <c r="J921" cm="1">
        <f t="array" ref="J921">_xlfn.IFS(I921="Underweight",1,I921="Normal weight",2,I921="Overweight",3,I921="Obese",4)</f>
        <v>4</v>
      </c>
      <c r="K921" t="str" cm="1">
        <f t="array" ref="K921">_xlfn.IFS(E921=0,"Small Family Size",AND(E921&gt;=1,E921&lt;=2),"Normal Family Size",E921&gt;=3,"Large Family Size")</f>
        <v>Large Family Size</v>
      </c>
      <c r="L921" cm="1">
        <f t="array" ref="L921">_xlfn.IFS(K921="Small Family Size",1,K921="Normal Family Size",2,K921="Large Family Size",3)</f>
        <v>3</v>
      </c>
      <c r="M921" cm="1">
        <f t="array" ref="M921">_xlfn.IFS(G921="southwest",1,G921="northwest",2,G921="southeast",3,G921="northeast",4)</f>
        <v>4</v>
      </c>
      <c r="N921" t="str" cm="1">
        <f t="array" ref="N921">_xlfn.IFS(AND(E922&gt;=0,E922&lt;=2),"Normal Family Size",E922&gt;=3,"Large Family Size")</f>
        <v>Large Family Size</v>
      </c>
      <c r="P921" t="str" cm="1">
        <f t="array" ref="P921">_xlfn.IFS(AND(E921=0,C921="female"),"Small Family Size Female",AND(E921=0,C921="male"),"Small Family Size Male",AND(E921&gt;=1,E921&lt;=2),"Normal Family Size",E921&gt;=3,"Large Family Size")</f>
        <v>Large Family Size</v>
      </c>
      <c r="Q921" cm="1">
        <f t="array" ref="Q921">_xlfn.IFS(P921="Small Family Size Female",1,P921="Small Family Size Male",2,P921="Normal Family Size",3,P921="Large Family Size",4)</f>
        <v>4</v>
      </c>
      <c r="R921" t="str" cm="1">
        <f t="array" ref="R921">_xlfn.IFS(AND(E921=0,F921="yes"),"Small Family Size smoker",AND(E921=0,F921="no"),"Small Family Size non-smoker",AND(E921&gt;=1,E921&lt;=2),"Normal Family Size",E921&gt;=3,"Large Family Size")</f>
        <v>Large Family Size</v>
      </c>
      <c r="S921" cm="1">
        <f t="array" ref="S921">_xlfn.IFS(R921="Small Family Size smoker",1,R921="Small Family Size non-smoker",2,R921="Normal Family Size",3,R921="Large Family Size",4)</f>
        <v>4</v>
      </c>
      <c r="T921" s="1" t="str">
        <f t="shared" si="28"/>
        <v>Above Average</v>
      </c>
      <c r="U921" s="2">
        <f t="shared" si="29"/>
        <v>1</v>
      </c>
      <c r="V921" t="str" cm="1">
        <f t="array" ref="V921">_xlfn.IFS(AND(K921="Small Family Size",U921=1),"SFS_AA",AND(K921="Small Family Size",U921=0),"SFS_BA",AND(K921="Normal Family Size",OR(U921=1,U921=0)),"NFS",AND(K921="Large Family Size",OR(U921=1,U921=0)),"LFS")</f>
        <v>LFS</v>
      </c>
      <c r="W921" cm="1">
        <f t="array" ref="W921">_xlfn.IFS(V921="SFS_BA",1,V921="SFS_AA",2,V921="NFS",3,V921="LFS",4)</f>
        <v>4</v>
      </c>
      <c r="Y921" s="1"/>
    </row>
    <row r="922" spans="1:25" x14ac:dyDescent="0.45">
      <c r="A922">
        <v>778</v>
      </c>
      <c r="B922">
        <v>33</v>
      </c>
      <c r="C922" t="s">
        <v>23</v>
      </c>
      <c r="D922">
        <v>42.4</v>
      </c>
      <c r="E922">
        <v>5</v>
      </c>
      <c r="F922" t="s">
        <v>24</v>
      </c>
      <c r="G922" t="s">
        <v>19</v>
      </c>
      <c r="H922">
        <v>6666.24</v>
      </c>
      <c r="I922" t="str" cm="1">
        <f t="array" ref="I922">_xlfn.IFS(D922&lt;18.5,"Underweight",AND(D922&gt;=18.5,D922&lt;=24.9),"Normal weight",AND(D922&gt;=25,D922&lt;=29.9),"Overweight",D922&gt;=30,"Obese")</f>
        <v>Obese</v>
      </c>
      <c r="J922" cm="1">
        <f t="array" ref="J922">_xlfn.IFS(I922="Underweight",1,I922="Normal weight",2,I922="Overweight",3,I922="Obese",4)</f>
        <v>4</v>
      </c>
      <c r="K922" t="str" cm="1">
        <f t="array" ref="K922">_xlfn.IFS(E922=0,"Small Family Size",AND(E922&gt;=1,E922&lt;=2),"Normal Family Size",E922&gt;=3,"Large Family Size")</f>
        <v>Large Family Size</v>
      </c>
      <c r="L922" cm="1">
        <f t="array" ref="L922">_xlfn.IFS(K922="Small Family Size",1,K922="Normal Family Size",2,K922="Large Family Size",3)</f>
        <v>3</v>
      </c>
      <c r="M922" cm="1">
        <f t="array" ref="M922">_xlfn.IFS(G922="southwest",1,G922="northwest",2,G922="southeast",3,G922="northeast",4)</f>
        <v>1</v>
      </c>
      <c r="N922" t="str" cm="1">
        <f t="array" ref="N922">_xlfn.IFS(AND(E923&gt;=0,E923&lt;=2),"Normal Family Size",E923&gt;=3,"Large Family Size")</f>
        <v>Large Family Size</v>
      </c>
      <c r="P922" t="str" cm="1">
        <f t="array" ref="P922">_xlfn.IFS(AND(E922=0,C922="female"),"Small Family Size Female",AND(E922=0,C922="male"),"Small Family Size Male",AND(E922&gt;=1,E922&lt;=2),"Normal Family Size",E922&gt;=3,"Large Family Size")</f>
        <v>Large Family Size</v>
      </c>
      <c r="Q922" cm="1">
        <f t="array" ref="Q922">_xlfn.IFS(P922="Small Family Size Female",1,P922="Small Family Size Male",2,P922="Normal Family Size",3,P922="Large Family Size",4)</f>
        <v>4</v>
      </c>
      <c r="R922" t="str" cm="1">
        <f t="array" ref="R922">_xlfn.IFS(AND(E922=0,F922="yes"),"Small Family Size smoker",AND(E922=0,F922="no"),"Small Family Size non-smoker",AND(E922&gt;=1,E922&lt;=2),"Normal Family Size",E922&gt;=3,"Large Family Size")</f>
        <v>Large Family Size</v>
      </c>
      <c r="S922" cm="1">
        <f t="array" ref="S922">_xlfn.IFS(R922="Small Family Size smoker",1,R922="Small Family Size non-smoker",2,R922="Normal Family Size",3,R922="Large Family Size",4)</f>
        <v>4</v>
      </c>
      <c r="T922" s="1" t="str">
        <f t="shared" si="28"/>
        <v>Below Average</v>
      </c>
      <c r="U922" s="2">
        <f t="shared" si="29"/>
        <v>0</v>
      </c>
      <c r="V922" t="str" cm="1">
        <f t="array" ref="V922">_xlfn.IFS(AND(K922="Small Family Size",U922=1),"SFS_AA",AND(K922="Small Family Size",U922=0),"SFS_BA",AND(K922="Normal Family Size",OR(U922=1,U922=0)),"NFS",AND(K922="Large Family Size",OR(U922=1,U922=0)),"LFS")</f>
        <v>LFS</v>
      </c>
      <c r="W922" cm="1">
        <f t="array" ref="W922">_xlfn.IFS(V922="SFS_BA",1,V922="SFS_AA",2,V922="NFS",3,V922="LFS",4)</f>
        <v>4</v>
      </c>
      <c r="Y922" s="1"/>
    </row>
    <row r="923" spans="1:25" x14ac:dyDescent="0.45">
      <c r="A923">
        <v>777</v>
      </c>
      <c r="B923">
        <v>56</v>
      </c>
      <c r="C923" t="s">
        <v>23</v>
      </c>
      <c r="D923">
        <v>33.700000000000003</v>
      </c>
      <c r="E923">
        <v>4</v>
      </c>
      <c r="F923" t="s">
        <v>24</v>
      </c>
      <c r="G923" t="s">
        <v>21</v>
      </c>
      <c r="H923">
        <v>12949.16</v>
      </c>
      <c r="I923" t="str" cm="1">
        <f t="array" ref="I923">_xlfn.IFS(D923&lt;18.5,"Underweight",AND(D923&gt;=18.5,D923&lt;=24.9),"Normal weight",AND(D923&gt;=25,D923&lt;=29.9),"Overweight",D923&gt;=30,"Obese")</f>
        <v>Obese</v>
      </c>
      <c r="J923" cm="1">
        <f t="array" ref="J923">_xlfn.IFS(I923="Underweight",1,I923="Normal weight",2,I923="Overweight",3,I923="Obese",4)</f>
        <v>4</v>
      </c>
      <c r="K923" t="str" cm="1">
        <f t="array" ref="K923">_xlfn.IFS(E923=0,"Small Family Size",AND(E923&gt;=1,E923&lt;=2),"Normal Family Size",E923&gt;=3,"Large Family Size")</f>
        <v>Large Family Size</v>
      </c>
      <c r="L923" cm="1">
        <f t="array" ref="L923">_xlfn.IFS(K923="Small Family Size",1,K923="Normal Family Size",2,K923="Large Family Size",3)</f>
        <v>3</v>
      </c>
      <c r="M923" cm="1">
        <f t="array" ref="M923">_xlfn.IFS(G923="southwest",1,G923="northwest",2,G923="southeast",3,G923="northeast",4)</f>
        <v>3</v>
      </c>
      <c r="N923" t="str" cm="1">
        <f t="array" ref="N923">_xlfn.IFS(AND(E924&gt;=0,E924&lt;=2),"Normal Family Size",E924&gt;=3,"Large Family Size")</f>
        <v>Large Family Size</v>
      </c>
      <c r="P923" t="str" cm="1">
        <f t="array" ref="P923">_xlfn.IFS(AND(E923=0,C923="female"),"Small Family Size Female",AND(E923=0,C923="male"),"Small Family Size Male",AND(E923&gt;=1,E923&lt;=2),"Normal Family Size",E923&gt;=3,"Large Family Size")</f>
        <v>Large Family Size</v>
      </c>
      <c r="Q923" cm="1">
        <f t="array" ref="Q923">_xlfn.IFS(P923="Small Family Size Female",1,P923="Small Family Size Male",2,P923="Normal Family Size",3,P923="Large Family Size",4)</f>
        <v>4</v>
      </c>
      <c r="R923" t="str" cm="1">
        <f t="array" ref="R923">_xlfn.IFS(AND(E923=0,F923="yes"),"Small Family Size smoker",AND(E923=0,F923="no"),"Small Family Size non-smoker",AND(E923&gt;=1,E923&lt;=2),"Normal Family Size",E923&gt;=3,"Large Family Size")</f>
        <v>Large Family Size</v>
      </c>
      <c r="S923" cm="1">
        <f t="array" ref="S923">_xlfn.IFS(R923="Small Family Size smoker",1,R923="Small Family Size non-smoker",2,R923="Normal Family Size",3,R923="Large Family Size",4)</f>
        <v>4</v>
      </c>
      <c r="T923" s="1" t="str">
        <f t="shared" si="28"/>
        <v>Above Average</v>
      </c>
      <c r="U923" s="2">
        <f t="shared" si="29"/>
        <v>1</v>
      </c>
      <c r="V923" t="str" cm="1">
        <f t="array" ref="V923">_xlfn.IFS(AND(K923="Small Family Size",U923=1),"SFS_AA",AND(K923="Small Family Size",U923=0),"SFS_BA",AND(K923="Normal Family Size",OR(U923=1,U923=0)),"NFS",AND(K923="Large Family Size",OR(U923=1,U923=0)),"LFS")</f>
        <v>LFS</v>
      </c>
      <c r="W923" cm="1">
        <f t="array" ref="W923">_xlfn.IFS(V923="SFS_BA",1,V923="SFS_AA",2,V923="NFS",3,V923="LFS",4)</f>
        <v>4</v>
      </c>
      <c r="Y923" s="1"/>
    </row>
    <row r="924" spans="1:25" x14ac:dyDescent="0.45">
      <c r="A924">
        <v>769</v>
      </c>
      <c r="B924">
        <v>36</v>
      </c>
      <c r="C924" t="s">
        <v>23</v>
      </c>
      <c r="D924">
        <v>28.9</v>
      </c>
      <c r="E924">
        <v>3</v>
      </c>
      <c r="F924" t="s">
        <v>24</v>
      </c>
      <c r="G924" t="s">
        <v>22</v>
      </c>
      <c r="H924">
        <v>6748.59</v>
      </c>
      <c r="I924" t="str" cm="1">
        <f t="array" ref="I924">_xlfn.IFS(D924&lt;18.5,"Underweight",AND(D924&gt;=18.5,D924&lt;=24.9),"Normal weight",AND(D924&gt;=25,D924&lt;=29.9),"Overweight",D924&gt;=30,"Obese")</f>
        <v>Overweight</v>
      </c>
      <c r="J924" cm="1">
        <f t="array" ref="J924">_xlfn.IFS(I924="Underweight",1,I924="Normal weight",2,I924="Overweight",3,I924="Obese",4)</f>
        <v>3</v>
      </c>
      <c r="K924" t="str" cm="1">
        <f t="array" ref="K924">_xlfn.IFS(E924=0,"Small Family Size",AND(E924&gt;=1,E924&lt;=2),"Normal Family Size",E924&gt;=3,"Large Family Size")</f>
        <v>Large Family Size</v>
      </c>
      <c r="L924" cm="1">
        <f t="array" ref="L924">_xlfn.IFS(K924="Small Family Size",1,K924="Normal Family Size",2,K924="Large Family Size",3)</f>
        <v>3</v>
      </c>
      <c r="M924" cm="1">
        <f t="array" ref="M924">_xlfn.IFS(G924="southwest",1,G924="northwest",2,G924="southeast",3,G924="northeast",4)</f>
        <v>4</v>
      </c>
      <c r="N924" t="str" cm="1">
        <f t="array" ref="N924">_xlfn.IFS(AND(E925&gt;=0,E925&lt;=2),"Normal Family Size",E925&gt;=3,"Large Family Size")</f>
        <v>Large Family Size</v>
      </c>
      <c r="P924" t="str" cm="1">
        <f t="array" ref="P924">_xlfn.IFS(AND(E924=0,C924="female"),"Small Family Size Female",AND(E924=0,C924="male"),"Small Family Size Male",AND(E924&gt;=1,E924&lt;=2),"Normal Family Size",E924&gt;=3,"Large Family Size")</f>
        <v>Large Family Size</v>
      </c>
      <c r="Q924" cm="1">
        <f t="array" ref="Q924">_xlfn.IFS(P924="Small Family Size Female",1,P924="Small Family Size Male",2,P924="Normal Family Size",3,P924="Large Family Size",4)</f>
        <v>4</v>
      </c>
      <c r="R924" t="str" cm="1">
        <f t="array" ref="R924">_xlfn.IFS(AND(E924=0,F924="yes"),"Small Family Size smoker",AND(E924=0,F924="no"),"Small Family Size non-smoker",AND(E924&gt;=1,E924&lt;=2),"Normal Family Size",E924&gt;=3,"Large Family Size")</f>
        <v>Large Family Size</v>
      </c>
      <c r="S924" cm="1">
        <f t="array" ref="S924">_xlfn.IFS(R924="Small Family Size smoker",1,R924="Small Family Size non-smoker",2,R924="Normal Family Size",3,R924="Large Family Size",4)</f>
        <v>4</v>
      </c>
      <c r="T924" s="1" t="str">
        <f t="shared" si="28"/>
        <v>Below Average</v>
      </c>
      <c r="U924" s="2">
        <f t="shared" si="29"/>
        <v>0</v>
      </c>
      <c r="V924" t="str" cm="1">
        <f t="array" ref="V924">_xlfn.IFS(AND(K924="Small Family Size",U924=1),"SFS_AA",AND(K924="Small Family Size",U924=0),"SFS_BA",AND(K924="Normal Family Size",OR(U924=1,U924=0)),"NFS",AND(K924="Large Family Size",OR(U924=1,U924=0)),"LFS")</f>
        <v>LFS</v>
      </c>
      <c r="W924" cm="1">
        <f t="array" ref="W924">_xlfn.IFS(V924="SFS_BA",1,V924="SFS_AA",2,V924="NFS",3,V924="LFS",4)</f>
        <v>4</v>
      </c>
      <c r="Y924" s="1"/>
    </row>
    <row r="925" spans="1:25" x14ac:dyDescent="0.45">
      <c r="A925">
        <v>760</v>
      </c>
      <c r="B925">
        <v>21</v>
      </c>
      <c r="C925" t="s">
        <v>23</v>
      </c>
      <c r="D925">
        <v>20.2</v>
      </c>
      <c r="E925">
        <v>3</v>
      </c>
      <c r="F925" t="s">
        <v>24</v>
      </c>
      <c r="G925" t="s">
        <v>22</v>
      </c>
      <c r="H925">
        <v>3861.21</v>
      </c>
      <c r="I925" t="str" cm="1">
        <f t="array" ref="I925">_xlfn.IFS(D925&lt;18.5,"Underweight",AND(D925&gt;=18.5,D925&lt;=24.9),"Normal weight",AND(D925&gt;=25,D925&lt;=29.9),"Overweight",D925&gt;=30,"Obese")</f>
        <v>Normal weight</v>
      </c>
      <c r="J925" cm="1">
        <f t="array" ref="J925">_xlfn.IFS(I925="Underweight",1,I925="Normal weight",2,I925="Overweight",3,I925="Obese",4)</f>
        <v>2</v>
      </c>
      <c r="K925" t="str" cm="1">
        <f t="array" ref="K925">_xlfn.IFS(E925=0,"Small Family Size",AND(E925&gt;=1,E925&lt;=2),"Normal Family Size",E925&gt;=3,"Large Family Size")</f>
        <v>Large Family Size</v>
      </c>
      <c r="L925" cm="1">
        <f t="array" ref="L925">_xlfn.IFS(K925="Small Family Size",1,K925="Normal Family Size",2,K925="Large Family Size",3)</f>
        <v>3</v>
      </c>
      <c r="M925" cm="1">
        <f t="array" ref="M925">_xlfn.IFS(G925="southwest",1,G925="northwest",2,G925="southeast",3,G925="northeast",4)</f>
        <v>4</v>
      </c>
      <c r="N925" t="str" cm="1">
        <f t="array" ref="N925">_xlfn.IFS(AND(E926&gt;=0,E926&lt;=2),"Normal Family Size",E926&gt;=3,"Large Family Size")</f>
        <v>Large Family Size</v>
      </c>
      <c r="P925" t="str" cm="1">
        <f t="array" ref="P925">_xlfn.IFS(AND(E925=0,C925="female"),"Small Family Size Female",AND(E925=0,C925="male"),"Small Family Size Male",AND(E925&gt;=1,E925&lt;=2),"Normal Family Size",E925&gt;=3,"Large Family Size")</f>
        <v>Large Family Size</v>
      </c>
      <c r="Q925" cm="1">
        <f t="array" ref="Q925">_xlfn.IFS(P925="Small Family Size Female",1,P925="Small Family Size Male",2,P925="Normal Family Size",3,P925="Large Family Size",4)</f>
        <v>4</v>
      </c>
      <c r="R925" t="str" cm="1">
        <f t="array" ref="R925">_xlfn.IFS(AND(E925=0,F925="yes"),"Small Family Size smoker",AND(E925=0,F925="no"),"Small Family Size non-smoker",AND(E925&gt;=1,E925&lt;=2),"Normal Family Size",E925&gt;=3,"Large Family Size")</f>
        <v>Large Family Size</v>
      </c>
      <c r="S925" cm="1">
        <f t="array" ref="S925">_xlfn.IFS(R925="Small Family Size smoker",1,R925="Small Family Size non-smoker",2,R925="Normal Family Size",3,R925="Large Family Size",4)</f>
        <v>4</v>
      </c>
      <c r="T925" s="1" t="str">
        <f t="shared" si="28"/>
        <v>Below Average</v>
      </c>
      <c r="U925" s="2">
        <f t="shared" si="29"/>
        <v>0</v>
      </c>
      <c r="V925" t="str" cm="1">
        <f t="array" ref="V925">_xlfn.IFS(AND(K925="Small Family Size",U925=1),"SFS_AA",AND(K925="Small Family Size",U925=0),"SFS_BA",AND(K925="Normal Family Size",OR(U925=1,U925=0)),"NFS",AND(K925="Large Family Size",OR(U925=1,U925=0)),"LFS")</f>
        <v>LFS</v>
      </c>
      <c r="W925" cm="1">
        <f t="array" ref="W925">_xlfn.IFS(V925="SFS_BA",1,V925="SFS_AA",2,V925="NFS",3,V925="LFS",4)</f>
        <v>4</v>
      </c>
      <c r="Y925" s="1"/>
    </row>
    <row r="926" spans="1:25" x14ac:dyDescent="0.45">
      <c r="A926">
        <v>728</v>
      </c>
      <c r="B926">
        <v>37</v>
      </c>
      <c r="C926" t="s">
        <v>23</v>
      </c>
      <c r="D926">
        <v>30.9</v>
      </c>
      <c r="E926">
        <v>3</v>
      </c>
      <c r="F926" t="s">
        <v>24</v>
      </c>
      <c r="G926" t="s">
        <v>20</v>
      </c>
      <c r="H926">
        <v>6796.86</v>
      </c>
      <c r="I926" t="str" cm="1">
        <f t="array" ref="I926">_xlfn.IFS(D926&lt;18.5,"Underweight",AND(D926&gt;=18.5,D926&lt;=24.9),"Normal weight",AND(D926&gt;=25,D926&lt;=29.9),"Overweight",D926&gt;=30,"Obese")</f>
        <v>Obese</v>
      </c>
      <c r="J926" cm="1">
        <f t="array" ref="J926">_xlfn.IFS(I926="Underweight",1,I926="Normal weight",2,I926="Overweight",3,I926="Obese",4)</f>
        <v>4</v>
      </c>
      <c r="K926" t="str" cm="1">
        <f t="array" ref="K926">_xlfn.IFS(E926=0,"Small Family Size",AND(E926&gt;=1,E926&lt;=2),"Normal Family Size",E926&gt;=3,"Large Family Size")</f>
        <v>Large Family Size</v>
      </c>
      <c r="L926" cm="1">
        <f t="array" ref="L926">_xlfn.IFS(K926="Small Family Size",1,K926="Normal Family Size",2,K926="Large Family Size",3)</f>
        <v>3</v>
      </c>
      <c r="M926" cm="1">
        <f t="array" ref="M926">_xlfn.IFS(G926="southwest",1,G926="northwest",2,G926="southeast",3,G926="northeast",4)</f>
        <v>2</v>
      </c>
      <c r="N926" t="str" cm="1">
        <f t="array" ref="N926">_xlfn.IFS(AND(E927&gt;=0,E927&lt;=2),"Normal Family Size",E927&gt;=3,"Large Family Size")</f>
        <v>Large Family Size</v>
      </c>
      <c r="P926" t="str" cm="1">
        <f t="array" ref="P926">_xlfn.IFS(AND(E926=0,C926="female"),"Small Family Size Female",AND(E926=0,C926="male"),"Small Family Size Male",AND(E926&gt;=1,E926&lt;=2),"Normal Family Size",E926&gt;=3,"Large Family Size")</f>
        <v>Large Family Size</v>
      </c>
      <c r="Q926" cm="1">
        <f t="array" ref="Q926">_xlfn.IFS(P926="Small Family Size Female",1,P926="Small Family Size Male",2,P926="Normal Family Size",3,P926="Large Family Size",4)</f>
        <v>4</v>
      </c>
      <c r="R926" t="str" cm="1">
        <f t="array" ref="R926">_xlfn.IFS(AND(E926=0,F926="yes"),"Small Family Size smoker",AND(E926=0,F926="no"),"Small Family Size non-smoker",AND(E926&gt;=1,E926&lt;=2),"Normal Family Size",E926&gt;=3,"Large Family Size")</f>
        <v>Large Family Size</v>
      </c>
      <c r="S926" cm="1">
        <f t="array" ref="S926">_xlfn.IFS(R926="Small Family Size smoker",1,R926="Small Family Size non-smoker",2,R926="Normal Family Size",3,R926="Large Family Size",4)</f>
        <v>4</v>
      </c>
      <c r="T926" s="1" t="str">
        <f t="shared" si="28"/>
        <v>Below Average</v>
      </c>
      <c r="U926" s="2">
        <f t="shared" si="29"/>
        <v>0</v>
      </c>
      <c r="V926" t="str" cm="1">
        <f t="array" ref="V926">_xlfn.IFS(AND(K926="Small Family Size",U926=1),"SFS_AA",AND(K926="Small Family Size",U926=0),"SFS_BA",AND(K926="Normal Family Size",OR(U926=1,U926=0)),"NFS",AND(K926="Large Family Size",OR(U926=1,U926=0)),"LFS")</f>
        <v>LFS</v>
      </c>
      <c r="W926" cm="1">
        <f t="array" ref="W926">_xlfn.IFS(V926="SFS_BA",1,V926="SFS_AA",2,V926="NFS",3,V926="LFS",4)</f>
        <v>4</v>
      </c>
      <c r="Y926" s="1"/>
    </row>
    <row r="927" spans="1:25" x14ac:dyDescent="0.45">
      <c r="A927">
        <v>721</v>
      </c>
      <c r="B927">
        <v>48</v>
      </c>
      <c r="C927" t="s">
        <v>23</v>
      </c>
      <c r="D927">
        <v>34.299999999999997</v>
      </c>
      <c r="E927">
        <v>3</v>
      </c>
      <c r="F927" t="s">
        <v>24</v>
      </c>
      <c r="G927" t="s">
        <v>19</v>
      </c>
      <c r="H927">
        <v>9563.0300000000007</v>
      </c>
      <c r="I927" t="str" cm="1">
        <f t="array" ref="I927">_xlfn.IFS(D927&lt;18.5,"Underweight",AND(D927&gt;=18.5,D927&lt;=24.9),"Normal weight",AND(D927&gt;=25,D927&lt;=29.9),"Overweight",D927&gt;=30,"Obese")</f>
        <v>Obese</v>
      </c>
      <c r="J927" cm="1">
        <f t="array" ref="J927">_xlfn.IFS(I927="Underweight",1,I927="Normal weight",2,I927="Overweight",3,I927="Obese",4)</f>
        <v>4</v>
      </c>
      <c r="K927" t="str" cm="1">
        <f t="array" ref="K927">_xlfn.IFS(E927=0,"Small Family Size",AND(E927&gt;=1,E927&lt;=2),"Normal Family Size",E927&gt;=3,"Large Family Size")</f>
        <v>Large Family Size</v>
      </c>
      <c r="L927" cm="1">
        <f t="array" ref="L927">_xlfn.IFS(K927="Small Family Size",1,K927="Normal Family Size",2,K927="Large Family Size",3)</f>
        <v>3</v>
      </c>
      <c r="M927" cm="1">
        <f t="array" ref="M927">_xlfn.IFS(G927="southwest",1,G927="northwest",2,G927="southeast",3,G927="northeast",4)</f>
        <v>1</v>
      </c>
      <c r="N927" t="str" cm="1">
        <f t="array" ref="N927">_xlfn.IFS(AND(E928&gt;=0,E928&lt;=2),"Normal Family Size",E928&gt;=3,"Large Family Size")</f>
        <v>Large Family Size</v>
      </c>
      <c r="P927" t="str" cm="1">
        <f t="array" ref="P927">_xlfn.IFS(AND(E927=0,C927="female"),"Small Family Size Female",AND(E927=0,C927="male"),"Small Family Size Male",AND(E927&gt;=1,E927&lt;=2),"Normal Family Size",E927&gt;=3,"Large Family Size")</f>
        <v>Large Family Size</v>
      </c>
      <c r="Q927" cm="1">
        <f t="array" ref="Q927">_xlfn.IFS(P927="Small Family Size Female",1,P927="Small Family Size Male",2,P927="Normal Family Size",3,P927="Large Family Size",4)</f>
        <v>4</v>
      </c>
      <c r="R927" t="str" cm="1">
        <f t="array" ref="R927">_xlfn.IFS(AND(E927=0,F927="yes"),"Small Family Size smoker",AND(E927=0,F927="no"),"Small Family Size non-smoker",AND(E927&gt;=1,E927&lt;=2),"Normal Family Size",E927&gt;=3,"Large Family Size")</f>
        <v>Large Family Size</v>
      </c>
      <c r="S927" cm="1">
        <f t="array" ref="S927">_xlfn.IFS(R927="Small Family Size smoker",1,R927="Small Family Size non-smoker",2,R927="Normal Family Size",3,R927="Large Family Size",4)</f>
        <v>4</v>
      </c>
      <c r="T927" s="1" t="str">
        <f t="shared" si="28"/>
        <v>Above Average</v>
      </c>
      <c r="U927" s="2">
        <f t="shared" si="29"/>
        <v>1</v>
      </c>
      <c r="V927" t="str" cm="1">
        <f t="array" ref="V927">_xlfn.IFS(AND(K927="Small Family Size",U927=1),"SFS_AA",AND(K927="Small Family Size",U927=0),"SFS_BA",AND(K927="Normal Family Size",OR(U927=1,U927=0)),"NFS",AND(K927="Large Family Size",OR(U927=1,U927=0)),"LFS")</f>
        <v>LFS</v>
      </c>
      <c r="W927" cm="1">
        <f t="array" ref="W927">_xlfn.IFS(V927="SFS_BA",1,V927="SFS_AA",2,V927="NFS",3,V927="LFS",4)</f>
        <v>4</v>
      </c>
      <c r="Y927" s="1"/>
    </row>
    <row r="928" spans="1:25" x14ac:dyDescent="0.45">
      <c r="A928">
        <v>719</v>
      </c>
      <c r="B928">
        <v>63</v>
      </c>
      <c r="C928" t="s">
        <v>23</v>
      </c>
      <c r="D928">
        <v>41.3</v>
      </c>
      <c r="E928">
        <v>3</v>
      </c>
      <c r="F928" t="s">
        <v>24</v>
      </c>
      <c r="G928" t="s">
        <v>20</v>
      </c>
      <c r="H928">
        <v>15555.19</v>
      </c>
      <c r="I928" t="str" cm="1">
        <f t="array" ref="I928">_xlfn.IFS(D928&lt;18.5,"Underweight",AND(D928&gt;=18.5,D928&lt;=24.9),"Normal weight",AND(D928&gt;=25,D928&lt;=29.9),"Overweight",D928&gt;=30,"Obese")</f>
        <v>Obese</v>
      </c>
      <c r="J928" cm="1">
        <f t="array" ref="J928">_xlfn.IFS(I928="Underweight",1,I928="Normal weight",2,I928="Overweight",3,I928="Obese",4)</f>
        <v>4</v>
      </c>
      <c r="K928" t="str" cm="1">
        <f t="array" ref="K928">_xlfn.IFS(E928=0,"Small Family Size",AND(E928&gt;=1,E928&lt;=2),"Normal Family Size",E928&gt;=3,"Large Family Size")</f>
        <v>Large Family Size</v>
      </c>
      <c r="L928" cm="1">
        <f t="array" ref="L928">_xlfn.IFS(K928="Small Family Size",1,K928="Normal Family Size",2,K928="Large Family Size",3)</f>
        <v>3</v>
      </c>
      <c r="M928" cm="1">
        <f t="array" ref="M928">_xlfn.IFS(G928="southwest",1,G928="northwest",2,G928="southeast",3,G928="northeast",4)</f>
        <v>2</v>
      </c>
      <c r="N928" t="str" cm="1">
        <f t="array" ref="N928">_xlfn.IFS(AND(E929&gt;=0,E929&lt;=2),"Normal Family Size",E929&gt;=3,"Large Family Size")</f>
        <v>Large Family Size</v>
      </c>
      <c r="P928" t="str" cm="1">
        <f t="array" ref="P928">_xlfn.IFS(AND(E928=0,C928="female"),"Small Family Size Female",AND(E928=0,C928="male"),"Small Family Size Male",AND(E928&gt;=1,E928&lt;=2),"Normal Family Size",E928&gt;=3,"Large Family Size")</f>
        <v>Large Family Size</v>
      </c>
      <c r="Q928" cm="1">
        <f t="array" ref="Q928">_xlfn.IFS(P928="Small Family Size Female",1,P928="Small Family Size Male",2,P928="Normal Family Size",3,P928="Large Family Size",4)</f>
        <v>4</v>
      </c>
      <c r="R928" t="str" cm="1">
        <f t="array" ref="R928">_xlfn.IFS(AND(E928=0,F928="yes"),"Small Family Size smoker",AND(E928=0,F928="no"),"Small Family Size non-smoker",AND(E928&gt;=1,E928&lt;=2),"Normal Family Size",E928&gt;=3,"Large Family Size")</f>
        <v>Large Family Size</v>
      </c>
      <c r="S928" cm="1">
        <f t="array" ref="S928">_xlfn.IFS(R928="Small Family Size smoker",1,R928="Small Family Size non-smoker",2,R928="Normal Family Size",3,R928="Large Family Size",4)</f>
        <v>4</v>
      </c>
      <c r="T928" s="1" t="str">
        <f t="shared" si="28"/>
        <v>Above Average</v>
      </c>
      <c r="U928" s="2">
        <f t="shared" si="29"/>
        <v>1</v>
      </c>
      <c r="V928" t="str" cm="1">
        <f t="array" ref="V928">_xlfn.IFS(AND(K928="Small Family Size",U928=1),"SFS_AA",AND(K928="Small Family Size",U928=0),"SFS_BA",AND(K928="Normal Family Size",OR(U928=1,U928=0)),"NFS",AND(K928="Large Family Size",OR(U928=1,U928=0)),"LFS")</f>
        <v>LFS</v>
      </c>
      <c r="W928" cm="1">
        <f t="array" ref="W928">_xlfn.IFS(V928="SFS_BA",1,V928="SFS_AA",2,V928="NFS",3,V928="LFS",4)</f>
        <v>4</v>
      </c>
      <c r="Y928" s="1"/>
    </row>
    <row r="929" spans="1:25" x14ac:dyDescent="0.45">
      <c r="A929">
        <v>707</v>
      </c>
      <c r="B929">
        <v>39</v>
      </c>
      <c r="C929" t="s">
        <v>23</v>
      </c>
      <c r="D929">
        <v>29.6</v>
      </c>
      <c r="E929">
        <v>4</v>
      </c>
      <c r="F929" t="s">
        <v>24</v>
      </c>
      <c r="G929" t="s">
        <v>19</v>
      </c>
      <c r="H929">
        <v>7512.27</v>
      </c>
      <c r="I929" t="str" cm="1">
        <f t="array" ref="I929">_xlfn.IFS(D929&lt;18.5,"Underweight",AND(D929&gt;=18.5,D929&lt;=24.9),"Normal weight",AND(D929&gt;=25,D929&lt;=29.9),"Overweight",D929&gt;=30,"Obese")</f>
        <v>Overweight</v>
      </c>
      <c r="J929" cm="1">
        <f t="array" ref="J929">_xlfn.IFS(I929="Underweight",1,I929="Normal weight",2,I929="Overweight",3,I929="Obese",4)</f>
        <v>3</v>
      </c>
      <c r="K929" t="str" cm="1">
        <f t="array" ref="K929">_xlfn.IFS(E929=0,"Small Family Size",AND(E929&gt;=1,E929&lt;=2),"Normal Family Size",E929&gt;=3,"Large Family Size")</f>
        <v>Large Family Size</v>
      </c>
      <c r="L929" cm="1">
        <f t="array" ref="L929">_xlfn.IFS(K929="Small Family Size",1,K929="Normal Family Size",2,K929="Large Family Size",3)</f>
        <v>3</v>
      </c>
      <c r="M929" cm="1">
        <f t="array" ref="M929">_xlfn.IFS(G929="southwest",1,G929="northwest",2,G929="southeast",3,G929="northeast",4)</f>
        <v>1</v>
      </c>
      <c r="N929" t="str" cm="1">
        <f t="array" ref="N929">_xlfn.IFS(AND(E930&gt;=0,E930&lt;=2),"Normal Family Size",E930&gt;=3,"Large Family Size")</f>
        <v>Large Family Size</v>
      </c>
      <c r="P929" t="str" cm="1">
        <f t="array" ref="P929">_xlfn.IFS(AND(E929=0,C929="female"),"Small Family Size Female",AND(E929=0,C929="male"),"Small Family Size Male",AND(E929&gt;=1,E929&lt;=2),"Normal Family Size",E929&gt;=3,"Large Family Size")</f>
        <v>Large Family Size</v>
      </c>
      <c r="Q929" cm="1">
        <f t="array" ref="Q929">_xlfn.IFS(P929="Small Family Size Female",1,P929="Small Family Size Male",2,P929="Normal Family Size",3,P929="Large Family Size",4)</f>
        <v>4</v>
      </c>
      <c r="R929" t="str" cm="1">
        <f t="array" ref="R929">_xlfn.IFS(AND(E929=0,F929="yes"),"Small Family Size smoker",AND(E929=0,F929="no"),"Small Family Size non-smoker",AND(E929&gt;=1,E929&lt;=2),"Normal Family Size",E929&gt;=3,"Large Family Size")</f>
        <v>Large Family Size</v>
      </c>
      <c r="S929" cm="1">
        <f t="array" ref="S929">_xlfn.IFS(R929="Small Family Size smoker",1,R929="Small Family Size non-smoker",2,R929="Normal Family Size",3,R929="Large Family Size",4)</f>
        <v>4</v>
      </c>
      <c r="T929" s="1" t="str">
        <f t="shared" si="28"/>
        <v>Below Average</v>
      </c>
      <c r="U929" s="2">
        <f t="shared" si="29"/>
        <v>0</v>
      </c>
      <c r="V929" t="str" cm="1">
        <f t="array" ref="V929">_xlfn.IFS(AND(K929="Small Family Size",U929=1),"SFS_AA",AND(K929="Small Family Size",U929=0),"SFS_BA",AND(K929="Normal Family Size",OR(U929=1,U929=0)),"NFS",AND(K929="Large Family Size",OR(U929=1,U929=0)),"LFS")</f>
        <v>LFS</v>
      </c>
      <c r="W929" cm="1">
        <f t="array" ref="W929">_xlfn.IFS(V929="SFS_BA",1,V929="SFS_AA",2,V929="NFS",3,V929="LFS",4)</f>
        <v>4</v>
      </c>
      <c r="Y929" s="1"/>
    </row>
    <row r="930" spans="1:25" x14ac:dyDescent="0.45">
      <c r="A930">
        <v>702</v>
      </c>
      <c r="B930">
        <v>35</v>
      </c>
      <c r="C930" t="s">
        <v>23</v>
      </c>
      <c r="D930">
        <v>28.9</v>
      </c>
      <c r="E930">
        <v>3</v>
      </c>
      <c r="F930" t="s">
        <v>24</v>
      </c>
      <c r="G930" t="s">
        <v>19</v>
      </c>
      <c r="H930">
        <v>5926.85</v>
      </c>
      <c r="I930" t="str" cm="1">
        <f t="array" ref="I930">_xlfn.IFS(D930&lt;18.5,"Underweight",AND(D930&gt;=18.5,D930&lt;=24.9),"Normal weight",AND(D930&gt;=25,D930&lt;=29.9),"Overweight",D930&gt;=30,"Obese")</f>
        <v>Overweight</v>
      </c>
      <c r="J930" cm="1">
        <f t="array" ref="J930">_xlfn.IFS(I930="Underweight",1,I930="Normal weight",2,I930="Overweight",3,I930="Obese",4)</f>
        <v>3</v>
      </c>
      <c r="K930" t="str" cm="1">
        <f t="array" ref="K930">_xlfn.IFS(E930=0,"Small Family Size",AND(E930&gt;=1,E930&lt;=2),"Normal Family Size",E930&gt;=3,"Large Family Size")</f>
        <v>Large Family Size</v>
      </c>
      <c r="L930" cm="1">
        <f t="array" ref="L930">_xlfn.IFS(K930="Small Family Size",1,K930="Normal Family Size",2,K930="Large Family Size",3)</f>
        <v>3</v>
      </c>
      <c r="M930" cm="1">
        <f t="array" ref="M930">_xlfn.IFS(G930="southwest",1,G930="northwest",2,G930="southeast",3,G930="northeast",4)</f>
        <v>1</v>
      </c>
      <c r="N930" t="str" cm="1">
        <f t="array" ref="N930">_xlfn.IFS(AND(E931&gt;=0,E931&lt;=2),"Normal Family Size",E931&gt;=3,"Large Family Size")</f>
        <v>Large Family Size</v>
      </c>
      <c r="P930" t="str" cm="1">
        <f t="array" ref="P930">_xlfn.IFS(AND(E930=0,C930="female"),"Small Family Size Female",AND(E930=0,C930="male"),"Small Family Size Male",AND(E930&gt;=1,E930&lt;=2),"Normal Family Size",E930&gt;=3,"Large Family Size")</f>
        <v>Large Family Size</v>
      </c>
      <c r="Q930" cm="1">
        <f t="array" ref="Q930">_xlfn.IFS(P930="Small Family Size Female",1,P930="Small Family Size Male",2,P930="Normal Family Size",3,P930="Large Family Size",4)</f>
        <v>4</v>
      </c>
      <c r="R930" t="str" cm="1">
        <f t="array" ref="R930">_xlfn.IFS(AND(E930=0,F930="yes"),"Small Family Size smoker",AND(E930=0,F930="no"),"Small Family Size non-smoker",AND(E930&gt;=1,E930&lt;=2),"Normal Family Size",E930&gt;=3,"Large Family Size")</f>
        <v>Large Family Size</v>
      </c>
      <c r="S930" cm="1">
        <f t="array" ref="S930">_xlfn.IFS(R930="Small Family Size smoker",1,R930="Small Family Size non-smoker",2,R930="Normal Family Size",3,R930="Large Family Size",4)</f>
        <v>4</v>
      </c>
      <c r="T930" s="1" t="str">
        <f t="shared" si="28"/>
        <v>Below Average</v>
      </c>
      <c r="U930" s="2">
        <f t="shared" si="29"/>
        <v>0</v>
      </c>
      <c r="V930" t="str" cm="1">
        <f t="array" ref="V930">_xlfn.IFS(AND(K930="Small Family Size",U930=1),"SFS_AA",AND(K930="Small Family Size",U930=0),"SFS_BA",AND(K930="Normal Family Size",OR(U930=1,U930=0)),"NFS",AND(K930="Large Family Size",OR(U930=1,U930=0)),"LFS")</f>
        <v>LFS</v>
      </c>
      <c r="W930" cm="1">
        <f t="array" ref="W930">_xlfn.IFS(V930="SFS_BA",1,V930="SFS_AA",2,V930="NFS",3,V930="LFS",4)</f>
        <v>4</v>
      </c>
      <c r="Y930" s="1"/>
    </row>
    <row r="931" spans="1:25" x14ac:dyDescent="0.45">
      <c r="A931">
        <v>700</v>
      </c>
      <c r="B931">
        <v>60</v>
      </c>
      <c r="C931" t="s">
        <v>23</v>
      </c>
      <c r="D931">
        <v>33.1</v>
      </c>
      <c r="E931">
        <v>3</v>
      </c>
      <c r="F931" t="s">
        <v>24</v>
      </c>
      <c r="G931" t="s">
        <v>21</v>
      </c>
      <c r="H931">
        <v>13919.82</v>
      </c>
      <c r="I931" t="str" cm="1">
        <f t="array" ref="I931">_xlfn.IFS(D931&lt;18.5,"Underweight",AND(D931&gt;=18.5,D931&lt;=24.9),"Normal weight",AND(D931&gt;=25,D931&lt;=29.9),"Overweight",D931&gt;=30,"Obese")</f>
        <v>Obese</v>
      </c>
      <c r="J931" cm="1">
        <f t="array" ref="J931">_xlfn.IFS(I931="Underweight",1,I931="Normal weight",2,I931="Overweight",3,I931="Obese",4)</f>
        <v>4</v>
      </c>
      <c r="K931" t="str" cm="1">
        <f t="array" ref="K931">_xlfn.IFS(E931=0,"Small Family Size",AND(E931&gt;=1,E931&lt;=2),"Normal Family Size",E931&gt;=3,"Large Family Size")</f>
        <v>Large Family Size</v>
      </c>
      <c r="L931" cm="1">
        <f t="array" ref="L931">_xlfn.IFS(K931="Small Family Size",1,K931="Normal Family Size",2,K931="Large Family Size",3)</f>
        <v>3</v>
      </c>
      <c r="M931" cm="1">
        <f t="array" ref="M931">_xlfn.IFS(G931="southwest",1,G931="northwest",2,G931="southeast",3,G931="northeast",4)</f>
        <v>3</v>
      </c>
      <c r="N931" t="str" cm="1">
        <f t="array" ref="N931">_xlfn.IFS(AND(E932&gt;=0,E932&lt;=2),"Normal Family Size",E932&gt;=3,"Large Family Size")</f>
        <v>Large Family Size</v>
      </c>
      <c r="P931" t="str" cm="1">
        <f t="array" ref="P931">_xlfn.IFS(AND(E931=0,C931="female"),"Small Family Size Female",AND(E931=0,C931="male"),"Small Family Size Male",AND(E931&gt;=1,E931&lt;=2),"Normal Family Size",E931&gt;=3,"Large Family Size")</f>
        <v>Large Family Size</v>
      </c>
      <c r="Q931" cm="1">
        <f t="array" ref="Q931">_xlfn.IFS(P931="Small Family Size Female",1,P931="Small Family Size Male",2,P931="Normal Family Size",3,P931="Large Family Size",4)</f>
        <v>4</v>
      </c>
      <c r="R931" t="str" cm="1">
        <f t="array" ref="R931">_xlfn.IFS(AND(E931=0,F931="yes"),"Small Family Size smoker",AND(E931=0,F931="no"),"Small Family Size non-smoker",AND(E931&gt;=1,E931&lt;=2),"Normal Family Size",E931&gt;=3,"Large Family Size")</f>
        <v>Large Family Size</v>
      </c>
      <c r="S931" cm="1">
        <f t="array" ref="S931">_xlfn.IFS(R931="Small Family Size smoker",1,R931="Small Family Size non-smoker",2,R931="Normal Family Size",3,R931="Large Family Size",4)</f>
        <v>4</v>
      </c>
      <c r="T931" s="1" t="str">
        <f t="shared" si="28"/>
        <v>Above Average</v>
      </c>
      <c r="U931" s="2">
        <f t="shared" si="29"/>
        <v>1</v>
      </c>
      <c r="V931" t="str" cm="1">
        <f t="array" ref="V931">_xlfn.IFS(AND(K931="Small Family Size",U931=1),"SFS_AA",AND(K931="Small Family Size",U931=0),"SFS_BA",AND(K931="Normal Family Size",OR(U931=1,U931=0)),"NFS",AND(K931="Large Family Size",OR(U931=1,U931=0)),"LFS")</f>
        <v>LFS</v>
      </c>
      <c r="W931" cm="1">
        <f t="array" ref="W931">_xlfn.IFS(V931="SFS_BA",1,V931="SFS_AA",2,V931="NFS",3,V931="LFS",4)</f>
        <v>4</v>
      </c>
      <c r="Y931" s="1"/>
    </row>
    <row r="932" spans="1:25" x14ac:dyDescent="0.45">
      <c r="A932">
        <v>697</v>
      </c>
      <c r="B932">
        <v>45</v>
      </c>
      <c r="C932" t="s">
        <v>23</v>
      </c>
      <c r="D932">
        <v>24.3</v>
      </c>
      <c r="E932">
        <v>5</v>
      </c>
      <c r="F932" t="s">
        <v>24</v>
      </c>
      <c r="G932" t="s">
        <v>21</v>
      </c>
      <c r="H932">
        <v>9788.8700000000008</v>
      </c>
      <c r="I932" t="str" cm="1">
        <f t="array" ref="I932">_xlfn.IFS(D932&lt;18.5,"Underweight",AND(D932&gt;=18.5,D932&lt;=24.9),"Normal weight",AND(D932&gt;=25,D932&lt;=29.9),"Overweight",D932&gt;=30,"Obese")</f>
        <v>Normal weight</v>
      </c>
      <c r="J932" cm="1">
        <f t="array" ref="J932">_xlfn.IFS(I932="Underweight",1,I932="Normal weight",2,I932="Overweight",3,I932="Obese",4)</f>
        <v>2</v>
      </c>
      <c r="K932" t="str" cm="1">
        <f t="array" ref="K932">_xlfn.IFS(E932=0,"Small Family Size",AND(E932&gt;=1,E932&lt;=2),"Normal Family Size",E932&gt;=3,"Large Family Size")</f>
        <v>Large Family Size</v>
      </c>
      <c r="L932" cm="1">
        <f t="array" ref="L932">_xlfn.IFS(K932="Small Family Size",1,K932="Normal Family Size",2,K932="Large Family Size",3)</f>
        <v>3</v>
      </c>
      <c r="M932" cm="1">
        <f t="array" ref="M932">_xlfn.IFS(G932="southwest",1,G932="northwest",2,G932="southeast",3,G932="northeast",4)</f>
        <v>3</v>
      </c>
      <c r="N932" t="str" cm="1">
        <f t="array" ref="N932">_xlfn.IFS(AND(E933&gt;=0,E933&lt;=2),"Normal Family Size",E933&gt;=3,"Large Family Size")</f>
        <v>Large Family Size</v>
      </c>
      <c r="P932" t="str" cm="1">
        <f t="array" ref="P932">_xlfn.IFS(AND(E932=0,C932="female"),"Small Family Size Female",AND(E932=0,C932="male"),"Small Family Size Male",AND(E932&gt;=1,E932&lt;=2),"Normal Family Size",E932&gt;=3,"Large Family Size")</f>
        <v>Large Family Size</v>
      </c>
      <c r="Q932" cm="1">
        <f t="array" ref="Q932">_xlfn.IFS(P932="Small Family Size Female",1,P932="Small Family Size Male",2,P932="Normal Family Size",3,P932="Large Family Size",4)</f>
        <v>4</v>
      </c>
      <c r="R932" t="str" cm="1">
        <f t="array" ref="R932">_xlfn.IFS(AND(E932=0,F932="yes"),"Small Family Size smoker",AND(E932=0,F932="no"),"Small Family Size non-smoker",AND(E932&gt;=1,E932&lt;=2),"Normal Family Size",E932&gt;=3,"Large Family Size")</f>
        <v>Large Family Size</v>
      </c>
      <c r="S932" cm="1">
        <f t="array" ref="S932">_xlfn.IFS(R932="Small Family Size smoker",1,R932="Small Family Size non-smoker",2,R932="Normal Family Size",3,R932="Large Family Size",4)</f>
        <v>4</v>
      </c>
      <c r="T932" s="1" t="str">
        <f t="shared" si="28"/>
        <v>Above Average</v>
      </c>
      <c r="U932" s="2">
        <f t="shared" si="29"/>
        <v>1</v>
      </c>
      <c r="V932" t="str" cm="1">
        <f t="array" ref="V932">_xlfn.IFS(AND(K932="Small Family Size",U932=1),"SFS_AA",AND(K932="Small Family Size",U932=0),"SFS_BA",AND(K932="Normal Family Size",OR(U932=1,U932=0)),"NFS",AND(K932="Large Family Size",OR(U932=1,U932=0)),"LFS")</f>
        <v>LFS</v>
      </c>
      <c r="W932" cm="1">
        <f t="array" ref="W932">_xlfn.IFS(V932="SFS_BA",1,V932="SFS_AA",2,V932="NFS",3,V932="LFS",4)</f>
        <v>4</v>
      </c>
      <c r="Y932" s="1"/>
    </row>
    <row r="933" spans="1:25" x14ac:dyDescent="0.45">
      <c r="A933">
        <v>692</v>
      </c>
      <c r="B933">
        <v>25</v>
      </c>
      <c r="C933" t="s">
        <v>23</v>
      </c>
      <c r="D933">
        <v>23.9</v>
      </c>
      <c r="E933">
        <v>5</v>
      </c>
      <c r="F933" t="s">
        <v>24</v>
      </c>
      <c r="G933" t="s">
        <v>19</v>
      </c>
      <c r="H933">
        <v>5080.1000000000004</v>
      </c>
      <c r="I933" t="str" cm="1">
        <f t="array" ref="I933">_xlfn.IFS(D933&lt;18.5,"Underweight",AND(D933&gt;=18.5,D933&lt;=24.9),"Normal weight",AND(D933&gt;=25,D933&lt;=29.9),"Overweight",D933&gt;=30,"Obese")</f>
        <v>Normal weight</v>
      </c>
      <c r="J933" cm="1">
        <f t="array" ref="J933">_xlfn.IFS(I933="Underweight",1,I933="Normal weight",2,I933="Overweight",3,I933="Obese",4)</f>
        <v>2</v>
      </c>
      <c r="K933" t="str" cm="1">
        <f t="array" ref="K933">_xlfn.IFS(E933=0,"Small Family Size",AND(E933&gt;=1,E933&lt;=2),"Normal Family Size",E933&gt;=3,"Large Family Size")</f>
        <v>Large Family Size</v>
      </c>
      <c r="L933" cm="1">
        <f t="array" ref="L933">_xlfn.IFS(K933="Small Family Size",1,K933="Normal Family Size",2,K933="Large Family Size",3)</f>
        <v>3</v>
      </c>
      <c r="M933" cm="1">
        <f t="array" ref="M933">_xlfn.IFS(G933="southwest",1,G933="northwest",2,G933="southeast",3,G933="northeast",4)</f>
        <v>1</v>
      </c>
      <c r="N933" t="str" cm="1">
        <f t="array" ref="N933">_xlfn.IFS(AND(E934&gt;=0,E934&lt;=2),"Normal Family Size",E934&gt;=3,"Large Family Size")</f>
        <v>Large Family Size</v>
      </c>
      <c r="P933" t="str" cm="1">
        <f t="array" ref="P933">_xlfn.IFS(AND(E933=0,C933="female"),"Small Family Size Female",AND(E933=0,C933="male"),"Small Family Size Male",AND(E933&gt;=1,E933&lt;=2),"Normal Family Size",E933&gt;=3,"Large Family Size")</f>
        <v>Large Family Size</v>
      </c>
      <c r="Q933" cm="1">
        <f t="array" ref="Q933">_xlfn.IFS(P933="Small Family Size Female",1,P933="Small Family Size Male",2,P933="Normal Family Size",3,P933="Large Family Size",4)</f>
        <v>4</v>
      </c>
      <c r="R933" t="str" cm="1">
        <f t="array" ref="R933">_xlfn.IFS(AND(E933=0,F933="yes"),"Small Family Size smoker",AND(E933=0,F933="no"),"Small Family Size non-smoker",AND(E933&gt;=1,E933&lt;=2),"Normal Family Size",E933&gt;=3,"Large Family Size")</f>
        <v>Large Family Size</v>
      </c>
      <c r="S933" cm="1">
        <f t="array" ref="S933">_xlfn.IFS(R933="Small Family Size smoker",1,R933="Small Family Size non-smoker",2,R933="Normal Family Size",3,R933="Large Family Size",4)</f>
        <v>4</v>
      </c>
      <c r="T933" s="1" t="str">
        <f t="shared" si="28"/>
        <v>Below Average</v>
      </c>
      <c r="U933" s="2">
        <f t="shared" si="29"/>
        <v>0</v>
      </c>
      <c r="V933" t="str" cm="1">
        <f t="array" ref="V933">_xlfn.IFS(AND(K933="Small Family Size",U933=1),"SFS_AA",AND(K933="Small Family Size",U933=0),"SFS_BA",AND(K933="Normal Family Size",OR(U933=1,U933=0)),"NFS",AND(K933="Large Family Size",OR(U933=1,U933=0)),"LFS")</f>
        <v>LFS</v>
      </c>
      <c r="W933" cm="1">
        <f t="array" ref="W933">_xlfn.IFS(V933="SFS_BA",1,V933="SFS_AA",2,V933="NFS",3,V933="LFS",4)</f>
        <v>4</v>
      </c>
      <c r="Y933" s="1"/>
    </row>
    <row r="934" spans="1:25" x14ac:dyDescent="0.45">
      <c r="A934">
        <v>689</v>
      </c>
      <c r="B934">
        <v>38</v>
      </c>
      <c r="C934" t="s">
        <v>23</v>
      </c>
      <c r="D934">
        <v>21.1</v>
      </c>
      <c r="E934">
        <v>3</v>
      </c>
      <c r="F934" t="s">
        <v>24</v>
      </c>
      <c r="G934" t="s">
        <v>21</v>
      </c>
      <c r="H934">
        <v>6652.53</v>
      </c>
      <c r="I934" t="str" cm="1">
        <f t="array" ref="I934">_xlfn.IFS(D934&lt;18.5,"Underweight",AND(D934&gt;=18.5,D934&lt;=24.9),"Normal weight",AND(D934&gt;=25,D934&lt;=29.9),"Overweight",D934&gt;=30,"Obese")</f>
        <v>Normal weight</v>
      </c>
      <c r="J934" cm="1">
        <f t="array" ref="J934">_xlfn.IFS(I934="Underweight",1,I934="Normal weight",2,I934="Overweight",3,I934="Obese",4)</f>
        <v>2</v>
      </c>
      <c r="K934" t="str" cm="1">
        <f t="array" ref="K934">_xlfn.IFS(E934=0,"Small Family Size",AND(E934&gt;=1,E934&lt;=2),"Normal Family Size",E934&gt;=3,"Large Family Size")</f>
        <v>Large Family Size</v>
      </c>
      <c r="L934" cm="1">
        <f t="array" ref="L934">_xlfn.IFS(K934="Small Family Size",1,K934="Normal Family Size",2,K934="Large Family Size",3)</f>
        <v>3</v>
      </c>
      <c r="M934" cm="1">
        <f t="array" ref="M934">_xlfn.IFS(G934="southwest",1,G934="northwest",2,G934="southeast",3,G934="northeast",4)</f>
        <v>3</v>
      </c>
      <c r="N934" t="str" cm="1">
        <f t="array" ref="N934">_xlfn.IFS(AND(E935&gt;=0,E935&lt;=2),"Normal Family Size",E935&gt;=3,"Large Family Size")</f>
        <v>Large Family Size</v>
      </c>
      <c r="P934" t="str" cm="1">
        <f t="array" ref="P934">_xlfn.IFS(AND(E934=0,C934="female"),"Small Family Size Female",AND(E934=0,C934="male"),"Small Family Size Male",AND(E934&gt;=1,E934&lt;=2),"Normal Family Size",E934&gt;=3,"Large Family Size")</f>
        <v>Large Family Size</v>
      </c>
      <c r="Q934" cm="1">
        <f t="array" ref="Q934">_xlfn.IFS(P934="Small Family Size Female",1,P934="Small Family Size Male",2,P934="Normal Family Size",3,P934="Large Family Size",4)</f>
        <v>4</v>
      </c>
      <c r="R934" t="str" cm="1">
        <f t="array" ref="R934">_xlfn.IFS(AND(E934=0,F934="yes"),"Small Family Size smoker",AND(E934=0,F934="no"),"Small Family Size non-smoker",AND(E934&gt;=1,E934&lt;=2),"Normal Family Size",E934&gt;=3,"Large Family Size")</f>
        <v>Large Family Size</v>
      </c>
      <c r="S934" cm="1">
        <f t="array" ref="S934">_xlfn.IFS(R934="Small Family Size smoker",1,R934="Small Family Size non-smoker",2,R934="Normal Family Size",3,R934="Large Family Size",4)</f>
        <v>4</v>
      </c>
      <c r="T934" s="1" t="str">
        <f t="shared" si="28"/>
        <v>Below Average</v>
      </c>
      <c r="U934" s="2">
        <f t="shared" si="29"/>
        <v>0</v>
      </c>
      <c r="V934" t="str" cm="1">
        <f t="array" ref="V934">_xlfn.IFS(AND(K934="Small Family Size",U934=1),"SFS_AA",AND(K934="Small Family Size",U934=0),"SFS_BA",AND(K934="Normal Family Size",OR(U934=1,U934=0)),"NFS",AND(K934="Large Family Size",OR(U934=1,U934=0)),"LFS")</f>
        <v>LFS</v>
      </c>
      <c r="W934" cm="1">
        <f t="array" ref="W934">_xlfn.IFS(V934="SFS_BA",1,V934="SFS_AA",2,V934="NFS",3,V934="LFS",4)</f>
        <v>4</v>
      </c>
      <c r="Y934" s="1"/>
    </row>
    <row r="935" spans="1:25" x14ac:dyDescent="0.45">
      <c r="A935">
        <v>687</v>
      </c>
      <c r="B935">
        <v>49</v>
      </c>
      <c r="C935" t="s">
        <v>23</v>
      </c>
      <c r="D935">
        <v>32.299999999999997</v>
      </c>
      <c r="E935">
        <v>3</v>
      </c>
      <c r="F935" t="s">
        <v>24</v>
      </c>
      <c r="G935" t="s">
        <v>20</v>
      </c>
      <c r="H935">
        <v>10269.459999999999</v>
      </c>
      <c r="I935" t="str" cm="1">
        <f t="array" ref="I935">_xlfn.IFS(D935&lt;18.5,"Underweight",AND(D935&gt;=18.5,D935&lt;=24.9),"Normal weight",AND(D935&gt;=25,D935&lt;=29.9),"Overweight",D935&gt;=30,"Obese")</f>
        <v>Obese</v>
      </c>
      <c r="J935" cm="1">
        <f t="array" ref="J935">_xlfn.IFS(I935="Underweight",1,I935="Normal weight",2,I935="Overweight",3,I935="Obese",4)</f>
        <v>4</v>
      </c>
      <c r="K935" t="str" cm="1">
        <f t="array" ref="K935">_xlfn.IFS(E935=0,"Small Family Size",AND(E935&gt;=1,E935&lt;=2),"Normal Family Size",E935&gt;=3,"Large Family Size")</f>
        <v>Large Family Size</v>
      </c>
      <c r="L935" cm="1">
        <f t="array" ref="L935">_xlfn.IFS(K935="Small Family Size",1,K935="Normal Family Size",2,K935="Large Family Size",3)</f>
        <v>3</v>
      </c>
      <c r="M935" cm="1">
        <f t="array" ref="M935">_xlfn.IFS(G935="southwest",1,G935="northwest",2,G935="southeast",3,G935="northeast",4)</f>
        <v>2</v>
      </c>
      <c r="N935" t="str" cm="1">
        <f t="array" ref="N935">_xlfn.IFS(AND(E936&gt;=0,E936&lt;=2),"Normal Family Size",E936&gt;=3,"Large Family Size")</f>
        <v>Large Family Size</v>
      </c>
      <c r="P935" t="str" cm="1">
        <f t="array" ref="P935">_xlfn.IFS(AND(E935=0,C935="female"),"Small Family Size Female",AND(E935=0,C935="male"),"Small Family Size Male",AND(E935&gt;=1,E935&lt;=2),"Normal Family Size",E935&gt;=3,"Large Family Size")</f>
        <v>Large Family Size</v>
      </c>
      <c r="Q935" cm="1">
        <f t="array" ref="Q935">_xlfn.IFS(P935="Small Family Size Female",1,P935="Small Family Size Male",2,P935="Normal Family Size",3,P935="Large Family Size",4)</f>
        <v>4</v>
      </c>
      <c r="R935" t="str" cm="1">
        <f t="array" ref="R935">_xlfn.IFS(AND(E935=0,F935="yes"),"Small Family Size smoker",AND(E935=0,F935="no"),"Small Family Size non-smoker",AND(E935&gt;=1,E935&lt;=2),"Normal Family Size",E935&gt;=3,"Large Family Size")</f>
        <v>Large Family Size</v>
      </c>
      <c r="S935" cm="1">
        <f t="array" ref="S935">_xlfn.IFS(R935="Small Family Size smoker",1,R935="Small Family Size non-smoker",2,R935="Normal Family Size",3,R935="Large Family Size",4)</f>
        <v>4</v>
      </c>
      <c r="T935" s="1" t="str">
        <f t="shared" si="28"/>
        <v>Above Average</v>
      </c>
      <c r="U935" s="2">
        <f t="shared" si="29"/>
        <v>1</v>
      </c>
      <c r="V935" t="str" cm="1">
        <f t="array" ref="V935">_xlfn.IFS(AND(K935="Small Family Size",U935=1),"SFS_AA",AND(K935="Small Family Size",U935=0),"SFS_BA",AND(K935="Normal Family Size",OR(U935=1,U935=0)),"NFS",AND(K935="Large Family Size",OR(U935=1,U935=0)),"LFS")</f>
        <v>LFS</v>
      </c>
      <c r="W935" cm="1">
        <f t="array" ref="W935">_xlfn.IFS(V935="SFS_BA",1,V935="SFS_AA",2,V935="NFS",3,V935="LFS",4)</f>
        <v>4</v>
      </c>
      <c r="Y935" s="1"/>
    </row>
    <row r="936" spans="1:25" x14ac:dyDescent="0.45">
      <c r="A936">
        <v>680</v>
      </c>
      <c r="B936">
        <v>48</v>
      </c>
      <c r="C936" t="s">
        <v>23</v>
      </c>
      <c r="D936">
        <v>35.6</v>
      </c>
      <c r="E936">
        <v>4</v>
      </c>
      <c r="F936" t="s">
        <v>24</v>
      </c>
      <c r="G936" t="s">
        <v>22</v>
      </c>
      <c r="H936">
        <v>10736.87</v>
      </c>
      <c r="I936" t="str" cm="1">
        <f t="array" ref="I936">_xlfn.IFS(D936&lt;18.5,"Underweight",AND(D936&gt;=18.5,D936&lt;=24.9),"Normal weight",AND(D936&gt;=25,D936&lt;=29.9),"Overweight",D936&gt;=30,"Obese")</f>
        <v>Obese</v>
      </c>
      <c r="J936" cm="1">
        <f t="array" ref="J936">_xlfn.IFS(I936="Underweight",1,I936="Normal weight",2,I936="Overweight",3,I936="Obese",4)</f>
        <v>4</v>
      </c>
      <c r="K936" t="str" cm="1">
        <f t="array" ref="K936">_xlfn.IFS(E936=0,"Small Family Size",AND(E936&gt;=1,E936&lt;=2),"Normal Family Size",E936&gt;=3,"Large Family Size")</f>
        <v>Large Family Size</v>
      </c>
      <c r="L936" cm="1">
        <f t="array" ref="L936">_xlfn.IFS(K936="Small Family Size",1,K936="Normal Family Size",2,K936="Large Family Size",3)</f>
        <v>3</v>
      </c>
      <c r="M936" cm="1">
        <f t="array" ref="M936">_xlfn.IFS(G936="southwest",1,G936="northwest",2,G936="southeast",3,G936="northeast",4)</f>
        <v>4</v>
      </c>
      <c r="N936" t="str" cm="1">
        <f t="array" ref="N936">_xlfn.IFS(AND(E937&gt;=0,E937&lt;=2),"Normal Family Size",E937&gt;=3,"Large Family Size")</f>
        <v>Large Family Size</v>
      </c>
      <c r="P936" t="str" cm="1">
        <f t="array" ref="P936">_xlfn.IFS(AND(E936=0,C936="female"),"Small Family Size Female",AND(E936=0,C936="male"),"Small Family Size Male",AND(E936&gt;=1,E936&lt;=2),"Normal Family Size",E936&gt;=3,"Large Family Size")</f>
        <v>Large Family Size</v>
      </c>
      <c r="Q936" cm="1">
        <f t="array" ref="Q936">_xlfn.IFS(P936="Small Family Size Female",1,P936="Small Family Size Male",2,P936="Normal Family Size",3,P936="Large Family Size",4)</f>
        <v>4</v>
      </c>
      <c r="R936" t="str" cm="1">
        <f t="array" ref="R936">_xlfn.IFS(AND(E936=0,F936="yes"),"Small Family Size smoker",AND(E936=0,F936="no"),"Small Family Size non-smoker",AND(E936&gt;=1,E936&lt;=2),"Normal Family Size",E936&gt;=3,"Large Family Size")</f>
        <v>Large Family Size</v>
      </c>
      <c r="S936" cm="1">
        <f t="array" ref="S936">_xlfn.IFS(R936="Small Family Size smoker",1,R936="Small Family Size non-smoker",2,R936="Normal Family Size",3,R936="Large Family Size",4)</f>
        <v>4</v>
      </c>
      <c r="T936" s="1" t="str">
        <f t="shared" si="28"/>
        <v>Above Average</v>
      </c>
      <c r="U936" s="2">
        <f t="shared" si="29"/>
        <v>1</v>
      </c>
      <c r="V936" t="str" cm="1">
        <f t="array" ref="V936">_xlfn.IFS(AND(K936="Small Family Size",U936=1),"SFS_AA",AND(K936="Small Family Size",U936=0),"SFS_BA",AND(K936="Normal Family Size",OR(U936=1,U936=0)),"NFS",AND(K936="Large Family Size",OR(U936=1,U936=0)),"LFS")</f>
        <v>LFS</v>
      </c>
      <c r="W936" cm="1">
        <f t="array" ref="W936">_xlfn.IFS(V936="SFS_BA",1,V936="SFS_AA",2,V936="NFS",3,V936="LFS",4)</f>
        <v>4</v>
      </c>
      <c r="Y936" s="1"/>
    </row>
    <row r="937" spans="1:25" x14ac:dyDescent="0.45">
      <c r="A937">
        <v>676</v>
      </c>
      <c r="B937">
        <v>18</v>
      </c>
      <c r="C937" t="s">
        <v>23</v>
      </c>
      <c r="D937">
        <v>30.4</v>
      </c>
      <c r="E937">
        <v>3</v>
      </c>
      <c r="F937" t="s">
        <v>24</v>
      </c>
      <c r="G937" t="s">
        <v>22</v>
      </c>
      <c r="H937">
        <v>3481.87</v>
      </c>
      <c r="I937" t="str" cm="1">
        <f t="array" ref="I937">_xlfn.IFS(D937&lt;18.5,"Underweight",AND(D937&gt;=18.5,D937&lt;=24.9),"Normal weight",AND(D937&gt;=25,D937&lt;=29.9),"Overweight",D937&gt;=30,"Obese")</f>
        <v>Obese</v>
      </c>
      <c r="J937" cm="1">
        <f t="array" ref="J937">_xlfn.IFS(I937="Underweight",1,I937="Normal weight",2,I937="Overweight",3,I937="Obese",4)</f>
        <v>4</v>
      </c>
      <c r="K937" t="str" cm="1">
        <f t="array" ref="K937">_xlfn.IFS(E937=0,"Small Family Size",AND(E937&gt;=1,E937&lt;=2),"Normal Family Size",E937&gt;=3,"Large Family Size")</f>
        <v>Large Family Size</v>
      </c>
      <c r="L937" cm="1">
        <f t="array" ref="L937">_xlfn.IFS(K937="Small Family Size",1,K937="Normal Family Size",2,K937="Large Family Size",3)</f>
        <v>3</v>
      </c>
      <c r="M937" cm="1">
        <f t="array" ref="M937">_xlfn.IFS(G937="southwest",1,G937="northwest",2,G937="southeast",3,G937="northeast",4)</f>
        <v>4</v>
      </c>
      <c r="N937" t="str" cm="1">
        <f t="array" ref="N937">_xlfn.IFS(AND(E938&gt;=0,E938&lt;=2),"Normal Family Size",E938&gt;=3,"Large Family Size")</f>
        <v>Large Family Size</v>
      </c>
      <c r="P937" t="str" cm="1">
        <f t="array" ref="P937">_xlfn.IFS(AND(E937=0,C937="female"),"Small Family Size Female",AND(E937=0,C937="male"),"Small Family Size Male",AND(E937&gt;=1,E937&lt;=2),"Normal Family Size",E937&gt;=3,"Large Family Size")</f>
        <v>Large Family Size</v>
      </c>
      <c r="Q937" cm="1">
        <f t="array" ref="Q937">_xlfn.IFS(P937="Small Family Size Female",1,P937="Small Family Size Male",2,P937="Normal Family Size",3,P937="Large Family Size",4)</f>
        <v>4</v>
      </c>
      <c r="R937" t="str" cm="1">
        <f t="array" ref="R937">_xlfn.IFS(AND(E937=0,F937="yes"),"Small Family Size smoker",AND(E937=0,F937="no"),"Small Family Size non-smoker",AND(E937&gt;=1,E937&lt;=2),"Normal Family Size",E937&gt;=3,"Large Family Size")</f>
        <v>Large Family Size</v>
      </c>
      <c r="S937" cm="1">
        <f t="array" ref="S937">_xlfn.IFS(R937="Small Family Size smoker",1,R937="Small Family Size non-smoker",2,R937="Normal Family Size",3,R937="Large Family Size",4)</f>
        <v>4</v>
      </c>
      <c r="T937" s="1" t="str">
        <f t="shared" si="28"/>
        <v>Below Average</v>
      </c>
      <c r="U937" s="2">
        <f t="shared" si="29"/>
        <v>0</v>
      </c>
      <c r="V937" t="str" cm="1">
        <f t="array" ref="V937">_xlfn.IFS(AND(K937="Small Family Size",U937=1),"SFS_AA",AND(K937="Small Family Size",U937=0),"SFS_BA",AND(K937="Normal Family Size",OR(U937=1,U937=0)),"NFS",AND(K937="Large Family Size",OR(U937=1,U937=0)),"LFS")</f>
        <v>LFS</v>
      </c>
      <c r="W937" cm="1">
        <f t="array" ref="W937">_xlfn.IFS(V937="SFS_BA",1,V937="SFS_AA",2,V937="NFS",3,V937="LFS",4)</f>
        <v>4</v>
      </c>
      <c r="Y937" s="1"/>
    </row>
    <row r="938" spans="1:25" x14ac:dyDescent="0.45">
      <c r="A938">
        <v>672</v>
      </c>
      <c r="B938">
        <v>47</v>
      </c>
      <c r="C938" t="s">
        <v>23</v>
      </c>
      <c r="D938">
        <v>29.8</v>
      </c>
      <c r="E938">
        <v>3</v>
      </c>
      <c r="F938" t="s">
        <v>24</v>
      </c>
      <c r="G938" t="s">
        <v>20</v>
      </c>
      <c r="H938">
        <v>9620.33</v>
      </c>
      <c r="I938" t="str" cm="1">
        <f t="array" ref="I938">_xlfn.IFS(D938&lt;18.5,"Underweight",AND(D938&gt;=18.5,D938&lt;=24.9),"Normal weight",AND(D938&gt;=25,D938&lt;=29.9),"Overweight",D938&gt;=30,"Obese")</f>
        <v>Overweight</v>
      </c>
      <c r="J938" cm="1">
        <f t="array" ref="J938">_xlfn.IFS(I938="Underweight",1,I938="Normal weight",2,I938="Overweight",3,I938="Obese",4)</f>
        <v>3</v>
      </c>
      <c r="K938" t="str" cm="1">
        <f t="array" ref="K938">_xlfn.IFS(E938=0,"Small Family Size",AND(E938&gt;=1,E938&lt;=2),"Normal Family Size",E938&gt;=3,"Large Family Size")</f>
        <v>Large Family Size</v>
      </c>
      <c r="L938" cm="1">
        <f t="array" ref="L938">_xlfn.IFS(K938="Small Family Size",1,K938="Normal Family Size",2,K938="Large Family Size",3)</f>
        <v>3</v>
      </c>
      <c r="M938" cm="1">
        <f t="array" ref="M938">_xlfn.IFS(G938="southwest",1,G938="northwest",2,G938="southeast",3,G938="northeast",4)</f>
        <v>2</v>
      </c>
      <c r="N938" t="str" cm="1">
        <f t="array" ref="N938">_xlfn.IFS(AND(E939&gt;=0,E939&lt;=2),"Normal Family Size",E939&gt;=3,"Large Family Size")</f>
        <v>Large Family Size</v>
      </c>
      <c r="P938" t="str" cm="1">
        <f t="array" ref="P938">_xlfn.IFS(AND(E938=0,C938="female"),"Small Family Size Female",AND(E938=0,C938="male"),"Small Family Size Male",AND(E938&gt;=1,E938&lt;=2),"Normal Family Size",E938&gt;=3,"Large Family Size")</f>
        <v>Large Family Size</v>
      </c>
      <c r="Q938" cm="1">
        <f t="array" ref="Q938">_xlfn.IFS(P938="Small Family Size Female",1,P938="Small Family Size Male",2,P938="Normal Family Size",3,P938="Large Family Size",4)</f>
        <v>4</v>
      </c>
      <c r="R938" t="str" cm="1">
        <f t="array" ref="R938">_xlfn.IFS(AND(E938=0,F938="yes"),"Small Family Size smoker",AND(E938=0,F938="no"),"Small Family Size non-smoker",AND(E938&gt;=1,E938&lt;=2),"Normal Family Size",E938&gt;=3,"Large Family Size")</f>
        <v>Large Family Size</v>
      </c>
      <c r="S938" cm="1">
        <f t="array" ref="S938">_xlfn.IFS(R938="Small Family Size smoker",1,R938="Small Family Size non-smoker",2,R938="Normal Family Size",3,R938="Large Family Size",4)</f>
        <v>4</v>
      </c>
      <c r="T938" s="1" t="str">
        <f t="shared" si="28"/>
        <v>Above Average</v>
      </c>
      <c r="U938" s="2">
        <f t="shared" si="29"/>
        <v>1</v>
      </c>
      <c r="V938" t="str" cm="1">
        <f t="array" ref="V938">_xlfn.IFS(AND(K938="Small Family Size",U938=1),"SFS_AA",AND(K938="Small Family Size",U938=0),"SFS_BA",AND(K938="Normal Family Size",OR(U938=1,U938=0)),"NFS",AND(K938="Large Family Size",OR(U938=1,U938=0)),"LFS")</f>
        <v>LFS</v>
      </c>
      <c r="W938" cm="1">
        <f t="array" ref="W938">_xlfn.IFS(V938="SFS_BA",1,V938="SFS_AA",2,V938="NFS",3,V938="LFS",4)</f>
        <v>4</v>
      </c>
      <c r="Y938" s="1"/>
    </row>
    <row r="939" spans="1:25" x14ac:dyDescent="0.45">
      <c r="A939">
        <v>671</v>
      </c>
      <c r="B939">
        <v>46</v>
      </c>
      <c r="C939" t="s">
        <v>23</v>
      </c>
      <c r="D939">
        <v>43.9</v>
      </c>
      <c r="E939">
        <v>3</v>
      </c>
      <c r="F939" t="s">
        <v>24</v>
      </c>
      <c r="G939" t="s">
        <v>21</v>
      </c>
      <c r="H939">
        <v>8944.1200000000008</v>
      </c>
      <c r="I939" t="str" cm="1">
        <f t="array" ref="I939">_xlfn.IFS(D939&lt;18.5,"Underweight",AND(D939&gt;=18.5,D939&lt;=24.9),"Normal weight",AND(D939&gt;=25,D939&lt;=29.9),"Overweight",D939&gt;=30,"Obese")</f>
        <v>Obese</v>
      </c>
      <c r="J939" cm="1">
        <f t="array" ref="J939">_xlfn.IFS(I939="Underweight",1,I939="Normal weight",2,I939="Overweight",3,I939="Obese",4)</f>
        <v>4</v>
      </c>
      <c r="K939" t="str" cm="1">
        <f t="array" ref="K939">_xlfn.IFS(E939=0,"Small Family Size",AND(E939&gt;=1,E939&lt;=2),"Normal Family Size",E939&gt;=3,"Large Family Size")</f>
        <v>Large Family Size</v>
      </c>
      <c r="L939" cm="1">
        <f t="array" ref="L939">_xlfn.IFS(K939="Small Family Size",1,K939="Normal Family Size",2,K939="Large Family Size",3)</f>
        <v>3</v>
      </c>
      <c r="M939" cm="1">
        <f t="array" ref="M939">_xlfn.IFS(G939="southwest",1,G939="northwest",2,G939="southeast",3,G939="northeast",4)</f>
        <v>3</v>
      </c>
      <c r="N939" t="str" cm="1">
        <f t="array" ref="N939">_xlfn.IFS(AND(E940&gt;=0,E940&lt;=2),"Normal Family Size",E940&gt;=3,"Large Family Size")</f>
        <v>Large Family Size</v>
      </c>
      <c r="P939" t="str" cm="1">
        <f t="array" ref="P939">_xlfn.IFS(AND(E939=0,C939="female"),"Small Family Size Female",AND(E939=0,C939="male"),"Small Family Size Male",AND(E939&gt;=1,E939&lt;=2),"Normal Family Size",E939&gt;=3,"Large Family Size")</f>
        <v>Large Family Size</v>
      </c>
      <c r="Q939" cm="1">
        <f t="array" ref="Q939">_xlfn.IFS(P939="Small Family Size Female",1,P939="Small Family Size Male",2,P939="Normal Family Size",3,P939="Large Family Size",4)</f>
        <v>4</v>
      </c>
      <c r="R939" t="str" cm="1">
        <f t="array" ref="R939">_xlfn.IFS(AND(E939=0,F939="yes"),"Small Family Size smoker",AND(E939=0,F939="no"),"Small Family Size non-smoker",AND(E939&gt;=1,E939&lt;=2),"Normal Family Size",E939&gt;=3,"Large Family Size")</f>
        <v>Large Family Size</v>
      </c>
      <c r="S939" cm="1">
        <f t="array" ref="S939">_xlfn.IFS(R939="Small Family Size smoker",1,R939="Small Family Size non-smoker",2,R939="Normal Family Size",3,R939="Large Family Size",4)</f>
        <v>4</v>
      </c>
      <c r="T939" s="1" t="str">
        <f t="shared" si="28"/>
        <v>Above Average</v>
      </c>
      <c r="U939" s="2">
        <f t="shared" si="29"/>
        <v>1</v>
      </c>
      <c r="V939" t="str" cm="1">
        <f t="array" ref="V939">_xlfn.IFS(AND(K939="Small Family Size",U939=1),"SFS_AA",AND(K939="Small Family Size",U939=0),"SFS_BA",AND(K939="Normal Family Size",OR(U939=1,U939=0)),"NFS",AND(K939="Large Family Size",OR(U939=1,U939=0)),"LFS")</f>
        <v>LFS</v>
      </c>
      <c r="W939" cm="1">
        <f t="array" ref="W939">_xlfn.IFS(V939="SFS_BA",1,V939="SFS_AA",2,V939="NFS",3,V939="LFS",4)</f>
        <v>4</v>
      </c>
      <c r="Y939" s="1"/>
    </row>
    <row r="940" spans="1:25" x14ac:dyDescent="0.45">
      <c r="A940">
        <v>649</v>
      </c>
      <c r="B940">
        <v>36</v>
      </c>
      <c r="C940" t="s">
        <v>23</v>
      </c>
      <c r="D940">
        <v>27.6</v>
      </c>
      <c r="E940">
        <v>3</v>
      </c>
      <c r="F940" t="s">
        <v>24</v>
      </c>
      <c r="G940" t="s">
        <v>22</v>
      </c>
      <c r="H940">
        <v>6746.74</v>
      </c>
      <c r="I940" t="str" cm="1">
        <f t="array" ref="I940">_xlfn.IFS(D940&lt;18.5,"Underweight",AND(D940&gt;=18.5,D940&lt;=24.9),"Normal weight",AND(D940&gt;=25,D940&lt;=29.9),"Overweight",D940&gt;=30,"Obese")</f>
        <v>Overweight</v>
      </c>
      <c r="J940" cm="1">
        <f t="array" ref="J940">_xlfn.IFS(I940="Underweight",1,I940="Normal weight",2,I940="Overweight",3,I940="Obese",4)</f>
        <v>3</v>
      </c>
      <c r="K940" t="str" cm="1">
        <f t="array" ref="K940">_xlfn.IFS(E940=0,"Small Family Size",AND(E940&gt;=1,E940&lt;=2),"Normal Family Size",E940&gt;=3,"Large Family Size")</f>
        <v>Large Family Size</v>
      </c>
      <c r="L940" cm="1">
        <f t="array" ref="L940">_xlfn.IFS(K940="Small Family Size",1,K940="Normal Family Size",2,K940="Large Family Size",3)</f>
        <v>3</v>
      </c>
      <c r="M940" cm="1">
        <f t="array" ref="M940">_xlfn.IFS(G940="southwest",1,G940="northwest",2,G940="southeast",3,G940="northeast",4)</f>
        <v>4</v>
      </c>
      <c r="N940" t="str" cm="1">
        <f t="array" ref="N940">_xlfn.IFS(AND(E941&gt;=0,E941&lt;=2),"Normal Family Size",E941&gt;=3,"Large Family Size")</f>
        <v>Large Family Size</v>
      </c>
      <c r="P940" t="str" cm="1">
        <f t="array" ref="P940">_xlfn.IFS(AND(E940=0,C940="female"),"Small Family Size Female",AND(E940=0,C940="male"),"Small Family Size Male",AND(E940&gt;=1,E940&lt;=2),"Normal Family Size",E940&gt;=3,"Large Family Size")</f>
        <v>Large Family Size</v>
      </c>
      <c r="Q940" cm="1">
        <f t="array" ref="Q940">_xlfn.IFS(P940="Small Family Size Female",1,P940="Small Family Size Male",2,P940="Normal Family Size",3,P940="Large Family Size",4)</f>
        <v>4</v>
      </c>
      <c r="R940" t="str" cm="1">
        <f t="array" ref="R940">_xlfn.IFS(AND(E940=0,F940="yes"),"Small Family Size smoker",AND(E940=0,F940="no"),"Small Family Size non-smoker",AND(E940&gt;=1,E940&lt;=2),"Normal Family Size",E940&gt;=3,"Large Family Size")</f>
        <v>Large Family Size</v>
      </c>
      <c r="S940" cm="1">
        <f t="array" ref="S940">_xlfn.IFS(R940="Small Family Size smoker",1,R940="Small Family Size non-smoker",2,R940="Normal Family Size",3,R940="Large Family Size",4)</f>
        <v>4</v>
      </c>
      <c r="T940" s="1" t="str">
        <f t="shared" si="28"/>
        <v>Below Average</v>
      </c>
      <c r="U940" s="2">
        <f t="shared" si="29"/>
        <v>0</v>
      </c>
      <c r="V940" t="str" cm="1">
        <f t="array" ref="V940">_xlfn.IFS(AND(K940="Small Family Size",U940=1),"SFS_AA",AND(K940="Small Family Size",U940=0),"SFS_BA",AND(K940="Normal Family Size",OR(U940=1,U940=0)),"NFS",AND(K940="Large Family Size",OR(U940=1,U940=0)),"LFS")</f>
        <v>LFS</v>
      </c>
      <c r="W940" cm="1">
        <f t="array" ref="W940">_xlfn.IFS(V940="SFS_BA",1,V940="SFS_AA",2,V940="NFS",3,V940="LFS",4)</f>
        <v>4</v>
      </c>
      <c r="Y940" s="1"/>
    </row>
    <row r="941" spans="1:25" x14ac:dyDescent="0.45">
      <c r="A941">
        <v>647</v>
      </c>
      <c r="B941">
        <v>25</v>
      </c>
      <c r="C941" t="s">
        <v>23</v>
      </c>
      <c r="D941">
        <v>26.8</v>
      </c>
      <c r="E941">
        <v>3</v>
      </c>
      <c r="F941" t="s">
        <v>24</v>
      </c>
      <c r="G941" t="s">
        <v>19</v>
      </c>
      <c r="H941">
        <v>3906.13</v>
      </c>
      <c r="I941" t="str" cm="1">
        <f t="array" ref="I941">_xlfn.IFS(D941&lt;18.5,"Underweight",AND(D941&gt;=18.5,D941&lt;=24.9),"Normal weight",AND(D941&gt;=25,D941&lt;=29.9),"Overweight",D941&gt;=30,"Obese")</f>
        <v>Overweight</v>
      </c>
      <c r="J941" cm="1">
        <f t="array" ref="J941">_xlfn.IFS(I941="Underweight",1,I941="Normal weight",2,I941="Overweight",3,I941="Obese",4)</f>
        <v>3</v>
      </c>
      <c r="K941" t="str" cm="1">
        <f t="array" ref="K941">_xlfn.IFS(E941=0,"Small Family Size",AND(E941&gt;=1,E941&lt;=2),"Normal Family Size",E941&gt;=3,"Large Family Size")</f>
        <v>Large Family Size</v>
      </c>
      <c r="L941" cm="1">
        <f t="array" ref="L941">_xlfn.IFS(K941="Small Family Size",1,K941="Normal Family Size",2,K941="Large Family Size",3)</f>
        <v>3</v>
      </c>
      <c r="M941" cm="1">
        <f t="array" ref="M941">_xlfn.IFS(G941="southwest",1,G941="northwest",2,G941="southeast",3,G941="northeast",4)</f>
        <v>1</v>
      </c>
      <c r="N941" t="str" cm="1">
        <f t="array" ref="N941">_xlfn.IFS(AND(E942&gt;=0,E942&lt;=2),"Normal Family Size",E942&gt;=3,"Large Family Size")</f>
        <v>Large Family Size</v>
      </c>
      <c r="P941" t="str" cm="1">
        <f t="array" ref="P941">_xlfn.IFS(AND(E941=0,C941="female"),"Small Family Size Female",AND(E941=0,C941="male"),"Small Family Size Male",AND(E941&gt;=1,E941&lt;=2),"Normal Family Size",E941&gt;=3,"Large Family Size")</f>
        <v>Large Family Size</v>
      </c>
      <c r="Q941" cm="1">
        <f t="array" ref="Q941">_xlfn.IFS(P941="Small Family Size Female",1,P941="Small Family Size Male",2,P941="Normal Family Size",3,P941="Large Family Size",4)</f>
        <v>4</v>
      </c>
      <c r="R941" t="str" cm="1">
        <f t="array" ref="R941">_xlfn.IFS(AND(E941=0,F941="yes"),"Small Family Size smoker",AND(E941=0,F941="no"),"Small Family Size non-smoker",AND(E941&gt;=1,E941&lt;=2),"Normal Family Size",E941&gt;=3,"Large Family Size")</f>
        <v>Large Family Size</v>
      </c>
      <c r="S941" cm="1">
        <f t="array" ref="S941">_xlfn.IFS(R941="Small Family Size smoker",1,R941="Small Family Size non-smoker",2,R941="Normal Family Size",3,R941="Large Family Size",4)</f>
        <v>4</v>
      </c>
      <c r="T941" s="1" t="str">
        <f t="shared" si="28"/>
        <v>Below Average</v>
      </c>
      <c r="U941" s="2">
        <f t="shared" si="29"/>
        <v>0</v>
      </c>
      <c r="V941" t="str" cm="1">
        <f t="array" ref="V941">_xlfn.IFS(AND(K941="Small Family Size",U941=1),"SFS_AA",AND(K941="Small Family Size",U941=0),"SFS_BA",AND(K941="Normal Family Size",OR(U941=1,U941=0)),"NFS",AND(K941="Large Family Size",OR(U941=1,U941=0)),"LFS")</f>
        <v>LFS</v>
      </c>
      <c r="W941" cm="1">
        <f t="array" ref="W941">_xlfn.IFS(V941="SFS_BA",1,V941="SFS_AA",2,V941="NFS",3,V941="LFS",4)</f>
        <v>4</v>
      </c>
      <c r="Y941" s="1"/>
    </row>
    <row r="942" spans="1:25" x14ac:dyDescent="0.45">
      <c r="A942">
        <v>636</v>
      </c>
      <c r="B942">
        <v>51</v>
      </c>
      <c r="C942" t="s">
        <v>23</v>
      </c>
      <c r="D942">
        <v>24.4</v>
      </c>
      <c r="E942">
        <v>4</v>
      </c>
      <c r="F942" t="s">
        <v>24</v>
      </c>
      <c r="G942" t="s">
        <v>20</v>
      </c>
      <c r="H942">
        <v>11520.1</v>
      </c>
      <c r="I942" t="str" cm="1">
        <f t="array" ref="I942">_xlfn.IFS(D942&lt;18.5,"Underweight",AND(D942&gt;=18.5,D942&lt;=24.9),"Normal weight",AND(D942&gt;=25,D942&lt;=29.9),"Overweight",D942&gt;=30,"Obese")</f>
        <v>Normal weight</v>
      </c>
      <c r="J942" cm="1">
        <f t="array" ref="J942">_xlfn.IFS(I942="Underweight",1,I942="Normal weight",2,I942="Overweight",3,I942="Obese",4)</f>
        <v>2</v>
      </c>
      <c r="K942" t="str" cm="1">
        <f t="array" ref="K942">_xlfn.IFS(E942=0,"Small Family Size",AND(E942&gt;=1,E942&lt;=2),"Normal Family Size",E942&gt;=3,"Large Family Size")</f>
        <v>Large Family Size</v>
      </c>
      <c r="L942" cm="1">
        <f t="array" ref="L942">_xlfn.IFS(K942="Small Family Size",1,K942="Normal Family Size",2,K942="Large Family Size",3)</f>
        <v>3</v>
      </c>
      <c r="M942" cm="1">
        <f t="array" ref="M942">_xlfn.IFS(G942="southwest",1,G942="northwest",2,G942="southeast",3,G942="northeast",4)</f>
        <v>2</v>
      </c>
      <c r="N942" t="str" cm="1">
        <f t="array" ref="N942">_xlfn.IFS(AND(E943&gt;=0,E943&lt;=2),"Normal Family Size",E943&gt;=3,"Large Family Size")</f>
        <v>Large Family Size</v>
      </c>
      <c r="P942" t="str" cm="1">
        <f t="array" ref="P942">_xlfn.IFS(AND(E942=0,C942="female"),"Small Family Size Female",AND(E942=0,C942="male"),"Small Family Size Male",AND(E942&gt;=1,E942&lt;=2),"Normal Family Size",E942&gt;=3,"Large Family Size")</f>
        <v>Large Family Size</v>
      </c>
      <c r="Q942" cm="1">
        <f t="array" ref="Q942">_xlfn.IFS(P942="Small Family Size Female",1,P942="Small Family Size Male",2,P942="Normal Family Size",3,P942="Large Family Size",4)</f>
        <v>4</v>
      </c>
      <c r="R942" t="str" cm="1">
        <f t="array" ref="R942">_xlfn.IFS(AND(E942=0,F942="yes"),"Small Family Size smoker",AND(E942=0,F942="no"),"Small Family Size non-smoker",AND(E942&gt;=1,E942&lt;=2),"Normal Family Size",E942&gt;=3,"Large Family Size")</f>
        <v>Large Family Size</v>
      </c>
      <c r="S942" cm="1">
        <f t="array" ref="S942">_xlfn.IFS(R942="Small Family Size smoker",1,R942="Small Family Size non-smoker",2,R942="Normal Family Size",3,R942="Large Family Size",4)</f>
        <v>4</v>
      </c>
      <c r="T942" s="1" t="str">
        <f t="shared" si="28"/>
        <v>Above Average</v>
      </c>
      <c r="U942" s="2">
        <f t="shared" si="29"/>
        <v>1</v>
      </c>
      <c r="V942" t="str" cm="1">
        <f t="array" ref="V942">_xlfn.IFS(AND(K942="Small Family Size",U942=1),"SFS_AA",AND(K942="Small Family Size",U942=0),"SFS_BA",AND(K942="Normal Family Size",OR(U942=1,U942=0)),"NFS",AND(K942="Large Family Size",OR(U942=1,U942=0)),"LFS")</f>
        <v>LFS</v>
      </c>
      <c r="W942" cm="1">
        <f t="array" ref="W942">_xlfn.IFS(V942="SFS_BA",1,V942="SFS_AA",2,V942="NFS",3,V942="LFS",4)</f>
        <v>4</v>
      </c>
      <c r="Y942" s="1"/>
    </row>
    <row r="943" spans="1:25" x14ac:dyDescent="0.45">
      <c r="A943">
        <v>635</v>
      </c>
      <c r="B943">
        <v>27</v>
      </c>
      <c r="C943" t="s">
        <v>23</v>
      </c>
      <c r="D943">
        <v>30.3</v>
      </c>
      <c r="E943">
        <v>3</v>
      </c>
      <c r="F943" t="s">
        <v>24</v>
      </c>
      <c r="G943" t="s">
        <v>19</v>
      </c>
      <c r="H943">
        <v>4260.74</v>
      </c>
      <c r="I943" t="str" cm="1">
        <f t="array" ref="I943">_xlfn.IFS(D943&lt;18.5,"Underweight",AND(D943&gt;=18.5,D943&lt;=24.9),"Normal weight",AND(D943&gt;=25,D943&lt;=29.9),"Overweight",D943&gt;=30,"Obese")</f>
        <v>Obese</v>
      </c>
      <c r="J943" cm="1">
        <f t="array" ref="J943">_xlfn.IFS(I943="Underweight",1,I943="Normal weight",2,I943="Overweight",3,I943="Obese",4)</f>
        <v>4</v>
      </c>
      <c r="K943" t="str" cm="1">
        <f t="array" ref="K943">_xlfn.IFS(E943=0,"Small Family Size",AND(E943&gt;=1,E943&lt;=2),"Normal Family Size",E943&gt;=3,"Large Family Size")</f>
        <v>Large Family Size</v>
      </c>
      <c r="L943" cm="1">
        <f t="array" ref="L943">_xlfn.IFS(K943="Small Family Size",1,K943="Normal Family Size",2,K943="Large Family Size",3)</f>
        <v>3</v>
      </c>
      <c r="M943" cm="1">
        <f t="array" ref="M943">_xlfn.IFS(G943="southwest",1,G943="northwest",2,G943="southeast",3,G943="northeast",4)</f>
        <v>1</v>
      </c>
      <c r="N943" t="str" cm="1">
        <f t="array" ref="N943">_xlfn.IFS(AND(E944&gt;=0,E944&lt;=2),"Normal Family Size",E944&gt;=3,"Large Family Size")</f>
        <v>Large Family Size</v>
      </c>
      <c r="P943" t="str" cm="1">
        <f t="array" ref="P943">_xlfn.IFS(AND(E943=0,C943="female"),"Small Family Size Female",AND(E943=0,C943="male"),"Small Family Size Male",AND(E943&gt;=1,E943&lt;=2),"Normal Family Size",E943&gt;=3,"Large Family Size")</f>
        <v>Large Family Size</v>
      </c>
      <c r="Q943" cm="1">
        <f t="array" ref="Q943">_xlfn.IFS(P943="Small Family Size Female",1,P943="Small Family Size Male",2,P943="Normal Family Size",3,P943="Large Family Size",4)</f>
        <v>4</v>
      </c>
      <c r="R943" t="str" cm="1">
        <f t="array" ref="R943">_xlfn.IFS(AND(E943=0,F943="yes"),"Small Family Size smoker",AND(E943=0,F943="no"),"Small Family Size non-smoker",AND(E943&gt;=1,E943&lt;=2),"Normal Family Size",E943&gt;=3,"Large Family Size")</f>
        <v>Large Family Size</v>
      </c>
      <c r="S943" cm="1">
        <f t="array" ref="S943">_xlfn.IFS(R943="Small Family Size smoker",1,R943="Small Family Size non-smoker",2,R943="Normal Family Size",3,R943="Large Family Size",4)</f>
        <v>4</v>
      </c>
      <c r="T943" s="1" t="str">
        <f t="shared" si="28"/>
        <v>Below Average</v>
      </c>
      <c r="U943" s="2">
        <f t="shared" si="29"/>
        <v>0</v>
      </c>
      <c r="V943" t="str" cm="1">
        <f t="array" ref="V943">_xlfn.IFS(AND(K943="Small Family Size",U943=1),"SFS_AA",AND(K943="Small Family Size",U943=0),"SFS_BA",AND(K943="Normal Family Size",OR(U943=1,U943=0)),"NFS",AND(K943="Large Family Size",OR(U943=1,U943=0)),"LFS")</f>
        <v>LFS</v>
      </c>
      <c r="W943" cm="1">
        <f t="array" ref="W943">_xlfn.IFS(V943="SFS_BA",1,V943="SFS_AA",2,V943="NFS",3,V943="LFS",4)</f>
        <v>4</v>
      </c>
      <c r="Y943" s="1"/>
    </row>
    <row r="944" spans="1:25" x14ac:dyDescent="0.45">
      <c r="A944">
        <v>631</v>
      </c>
      <c r="B944">
        <v>40</v>
      </c>
      <c r="C944" t="s">
        <v>23</v>
      </c>
      <c r="D944">
        <v>35.299999999999997</v>
      </c>
      <c r="E944">
        <v>3</v>
      </c>
      <c r="F944" t="s">
        <v>24</v>
      </c>
      <c r="G944" t="s">
        <v>19</v>
      </c>
      <c r="H944">
        <v>7196.87</v>
      </c>
      <c r="I944" t="str" cm="1">
        <f t="array" ref="I944">_xlfn.IFS(D944&lt;18.5,"Underweight",AND(D944&gt;=18.5,D944&lt;=24.9),"Normal weight",AND(D944&gt;=25,D944&lt;=29.9),"Overweight",D944&gt;=30,"Obese")</f>
        <v>Obese</v>
      </c>
      <c r="J944" cm="1">
        <f t="array" ref="J944">_xlfn.IFS(I944="Underweight",1,I944="Normal weight",2,I944="Overweight",3,I944="Obese",4)</f>
        <v>4</v>
      </c>
      <c r="K944" t="str" cm="1">
        <f t="array" ref="K944">_xlfn.IFS(E944=0,"Small Family Size",AND(E944&gt;=1,E944&lt;=2),"Normal Family Size",E944&gt;=3,"Large Family Size")</f>
        <v>Large Family Size</v>
      </c>
      <c r="L944" cm="1">
        <f t="array" ref="L944">_xlfn.IFS(K944="Small Family Size",1,K944="Normal Family Size",2,K944="Large Family Size",3)</f>
        <v>3</v>
      </c>
      <c r="M944" cm="1">
        <f t="array" ref="M944">_xlfn.IFS(G944="southwest",1,G944="northwest",2,G944="southeast",3,G944="northeast",4)</f>
        <v>1</v>
      </c>
      <c r="N944" t="str" cm="1">
        <f t="array" ref="N944">_xlfn.IFS(AND(E945&gt;=0,E945&lt;=2),"Normal Family Size",E945&gt;=3,"Large Family Size")</f>
        <v>Large Family Size</v>
      </c>
      <c r="P944" t="str" cm="1">
        <f t="array" ref="P944">_xlfn.IFS(AND(E944=0,C944="female"),"Small Family Size Female",AND(E944=0,C944="male"),"Small Family Size Male",AND(E944&gt;=1,E944&lt;=2),"Normal Family Size",E944&gt;=3,"Large Family Size")</f>
        <v>Large Family Size</v>
      </c>
      <c r="Q944" cm="1">
        <f t="array" ref="Q944">_xlfn.IFS(P944="Small Family Size Female",1,P944="Small Family Size Male",2,P944="Normal Family Size",3,P944="Large Family Size",4)</f>
        <v>4</v>
      </c>
      <c r="R944" t="str" cm="1">
        <f t="array" ref="R944">_xlfn.IFS(AND(E944=0,F944="yes"),"Small Family Size smoker",AND(E944=0,F944="no"),"Small Family Size non-smoker",AND(E944&gt;=1,E944&lt;=2),"Normal Family Size",E944&gt;=3,"Large Family Size")</f>
        <v>Large Family Size</v>
      </c>
      <c r="S944" cm="1">
        <f t="array" ref="S944">_xlfn.IFS(R944="Small Family Size smoker",1,R944="Small Family Size non-smoker",2,R944="Normal Family Size",3,R944="Large Family Size",4)</f>
        <v>4</v>
      </c>
      <c r="T944" s="1" t="str">
        <f t="shared" si="28"/>
        <v>Below Average</v>
      </c>
      <c r="U944" s="2">
        <f t="shared" si="29"/>
        <v>0</v>
      </c>
      <c r="V944" t="str" cm="1">
        <f t="array" ref="V944">_xlfn.IFS(AND(K944="Small Family Size",U944=1),"SFS_AA",AND(K944="Small Family Size",U944=0),"SFS_BA",AND(K944="Normal Family Size",OR(U944=1,U944=0)),"NFS",AND(K944="Large Family Size",OR(U944=1,U944=0)),"LFS")</f>
        <v>LFS</v>
      </c>
      <c r="W944" cm="1">
        <f t="array" ref="W944">_xlfn.IFS(V944="SFS_BA",1,V944="SFS_AA",2,V944="NFS",3,V944="LFS",4)</f>
        <v>4</v>
      </c>
      <c r="Y944" s="1"/>
    </row>
    <row r="945" spans="1:25" x14ac:dyDescent="0.45">
      <c r="A945">
        <v>624</v>
      </c>
      <c r="B945">
        <v>55</v>
      </c>
      <c r="C945" t="s">
        <v>23</v>
      </c>
      <c r="D945">
        <v>33.9</v>
      </c>
      <c r="E945">
        <v>3</v>
      </c>
      <c r="F945" t="s">
        <v>24</v>
      </c>
      <c r="G945" t="s">
        <v>21</v>
      </c>
      <c r="H945">
        <v>11987.17</v>
      </c>
      <c r="I945" t="str" cm="1">
        <f t="array" ref="I945">_xlfn.IFS(D945&lt;18.5,"Underweight",AND(D945&gt;=18.5,D945&lt;=24.9),"Normal weight",AND(D945&gt;=25,D945&lt;=29.9),"Overweight",D945&gt;=30,"Obese")</f>
        <v>Obese</v>
      </c>
      <c r="J945" cm="1">
        <f t="array" ref="J945">_xlfn.IFS(I945="Underweight",1,I945="Normal weight",2,I945="Overweight",3,I945="Obese",4)</f>
        <v>4</v>
      </c>
      <c r="K945" t="str" cm="1">
        <f t="array" ref="K945">_xlfn.IFS(E945=0,"Small Family Size",AND(E945&gt;=1,E945&lt;=2),"Normal Family Size",E945&gt;=3,"Large Family Size")</f>
        <v>Large Family Size</v>
      </c>
      <c r="L945" cm="1">
        <f t="array" ref="L945">_xlfn.IFS(K945="Small Family Size",1,K945="Normal Family Size",2,K945="Large Family Size",3)</f>
        <v>3</v>
      </c>
      <c r="M945" cm="1">
        <f t="array" ref="M945">_xlfn.IFS(G945="southwest",1,G945="northwest",2,G945="southeast",3,G945="northeast",4)</f>
        <v>3</v>
      </c>
      <c r="N945" t="str" cm="1">
        <f t="array" ref="N945">_xlfn.IFS(AND(E946&gt;=0,E946&lt;=2),"Normal Family Size",E946&gt;=3,"Large Family Size")</f>
        <v>Large Family Size</v>
      </c>
      <c r="P945" t="str" cm="1">
        <f t="array" ref="P945">_xlfn.IFS(AND(E945=0,C945="female"),"Small Family Size Female",AND(E945=0,C945="male"),"Small Family Size Male",AND(E945&gt;=1,E945&lt;=2),"Normal Family Size",E945&gt;=3,"Large Family Size")</f>
        <v>Large Family Size</v>
      </c>
      <c r="Q945" cm="1">
        <f t="array" ref="Q945">_xlfn.IFS(P945="Small Family Size Female",1,P945="Small Family Size Male",2,P945="Normal Family Size",3,P945="Large Family Size",4)</f>
        <v>4</v>
      </c>
      <c r="R945" t="str" cm="1">
        <f t="array" ref="R945">_xlfn.IFS(AND(E945=0,F945="yes"),"Small Family Size smoker",AND(E945=0,F945="no"),"Small Family Size non-smoker",AND(E945&gt;=1,E945&lt;=2),"Normal Family Size",E945&gt;=3,"Large Family Size")</f>
        <v>Large Family Size</v>
      </c>
      <c r="S945" cm="1">
        <f t="array" ref="S945">_xlfn.IFS(R945="Small Family Size smoker",1,R945="Small Family Size non-smoker",2,R945="Normal Family Size",3,R945="Large Family Size",4)</f>
        <v>4</v>
      </c>
      <c r="T945" s="1" t="str">
        <f t="shared" si="28"/>
        <v>Above Average</v>
      </c>
      <c r="U945" s="2">
        <f t="shared" si="29"/>
        <v>1</v>
      </c>
      <c r="V945" t="str" cm="1">
        <f t="array" ref="V945">_xlfn.IFS(AND(K945="Small Family Size",U945=1),"SFS_AA",AND(K945="Small Family Size",U945=0),"SFS_BA",AND(K945="Normal Family Size",OR(U945=1,U945=0)),"NFS",AND(K945="Large Family Size",OR(U945=1,U945=0)),"LFS")</f>
        <v>LFS</v>
      </c>
      <c r="W945" cm="1">
        <f t="array" ref="W945">_xlfn.IFS(V945="SFS_BA",1,V945="SFS_AA",2,V945="NFS",3,V945="LFS",4)</f>
        <v>4</v>
      </c>
      <c r="Y945" s="1"/>
    </row>
    <row r="946" spans="1:25" x14ac:dyDescent="0.45">
      <c r="A946">
        <v>623</v>
      </c>
      <c r="B946">
        <v>32</v>
      </c>
      <c r="C946" t="s">
        <v>23</v>
      </c>
      <c r="D946">
        <v>30.8</v>
      </c>
      <c r="E946">
        <v>3</v>
      </c>
      <c r="F946" t="s">
        <v>24</v>
      </c>
      <c r="G946" t="s">
        <v>19</v>
      </c>
      <c r="H946">
        <v>5253.52</v>
      </c>
      <c r="I946" t="str" cm="1">
        <f t="array" ref="I946">_xlfn.IFS(D946&lt;18.5,"Underweight",AND(D946&gt;=18.5,D946&lt;=24.9),"Normal weight",AND(D946&gt;=25,D946&lt;=29.9),"Overweight",D946&gt;=30,"Obese")</f>
        <v>Obese</v>
      </c>
      <c r="J946" cm="1">
        <f t="array" ref="J946">_xlfn.IFS(I946="Underweight",1,I946="Normal weight",2,I946="Overweight",3,I946="Obese",4)</f>
        <v>4</v>
      </c>
      <c r="K946" t="str" cm="1">
        <f t="array" ref="K946">_xlfn.IFS(E946=0,"Small Family Size",AND(E946&gt;=1,E946&lt;=2),"Normal Family Size",E946&gt;=3,"Large Family Size")</f>
        <v>Large Family Size</v>
      </c>
      <c r="L946" cm="1">
        <f t="array" ref="L946">_xlfn.IFS(K946="Small Family Size",1,K946="Normal Family Size",2,K946="Large Family Size",3)</f>
        <v>3</v>
      </c>
      <c r="M946" cm="1">
        <f t="array" ref="M946">_xlfn.IFS(G946="southwest",1,G946="northwest",2,G946="southeast",3,G946="northeast",4)</f>
        <v>1</v>
      </c>
      <c r="N946" t="str" cm="1">
        <f t="array" ref="N946">_xlfn.IFS(AND(E947&gt;=0,E947&lt;=2),"Normal Family Size",E947&gt;=3,"Large Family Size")</f>
        <v>Large Family Size</v>
      </c>
      <c r="P946" t="str" cm="1">
        <f t="array" ref="P946">_xlfn.IFS(AND(E946=0,C946="female"),"Small Family Size Female",AND(E946=0,C946="male"),"Small Family Size Male",AND(E946&gt;=1,E946&lt;=2),"Normal Family Size",E946&gt;=3,"Large Family Size")</f>
        <v>Large Family Size</v>
      </c>
      <c r="Q946" cm="1">
        <f t="array" ref="Q946">_xlfn.IFS(P946="Small Family Size Female",1,P946="Small Family Size Male",2,P946="Normal Family Size",3,P946="Large Family Size",4)</f>
        <v>4</v>
      </c>
      <c r="R946" t="str" cm="1">
        <f t="array" ref="R946">_xlfn.IFS(AND(E946=0,F946="yes"),"Small Family Size smoker",AND(E946=0,F946="no"),"Small Family Size non-smoker",AND(E946&gt;=1,E946&lt;=2),"Normal Family Size",E946&gt;=3,"Large Family Size")</f>
        <v>Large Family Size</v>
      </c>
      <c r="S946" cm="1">
        <f t="array" ref="S946">_xlfn.IFS(R946="Small Family Size smoker",1,R946="Small Family Size non-smoker",2,R946="Normal Family Size",3,R946="Large Family Size",4)</f>
        <v>4</v>
      </c>
      <c r="T946" s="1" t="str">
        <f t="shared" si="28"/>
        <v>Below Average</v>
      </c>
      <c r="U946" s="2">
        <f t="shared" si="29"/>
        <v>0</v>
      </c>
      <c r="V946" t="str" cm="1">
        <f t="array" ref="V946">_xlfn.IFS(AND(K946="Small Family Size",U946=1),"SFS_AA",AND(K946="Small Family Size",U946=0),"SFS_BA",AND(K946="Normal Family Size",OR(U946=1,U946=0)),"NFS",AND(K946="Large Family Size",OR(U946=1,U946=0)),"LFS")</f>
        <v>LFS</v>
      </c>
      <c r="W946" cm="1">
        <f t="array" ref="W946">_xlfn.IFS(V946="SFS_BA",1,V946="SFS_AA",2,V946="NFS",3,V946="LFS",4)</f>
        <v>4</v>
      </c>
      <c r="Y946" s="1"/>
    </row>
    <row r="947" spans="1:25" x14ac:dyDescent="0.45">
      <c r="A947">
        <v>620</v>
      </c>
      <c r="B947">
        <v>40</v>
      </c>
      <c r="C947" t="s">
        <v>23</v>
      </c>
      <c r="D947">
        <v>30.9</v>
      </c>
      <c r="E947">
        <v>4</v>
      </c>
      <c r="F947" t="s">
        <v>24</v>
      </c>
      <c r="G947" t="s">
        <v>20</v>
      </c>
      <c r="H947">
        <v>8162.72</v>
      </c>
      <c r="I947" t="str" cm="1">
        <f t="array" ref="I947">_xlfn.IFS(D947&lt;18.5,"Underweight",AND(D947&gt;=18.5,D947&lt;=24.9),"Normal weight",AND(D947&gt;=25,D947&lt;=29.9),"Overweight",D947&gt;=30,"Obese")</f>
        <v>Obese</v>
      </c>
      <c r="J947" cm="1">
        <f t="array" ref="J947">_xlfn.IFS(I947="Underweight",1,I947="Normal weight",2,I947="Overweight",3,I947="Obese",4)</f>
        <v>4</v>
      </c>
      <c r="K947" t="str" cm="1">
        <f t="array" ref="K947">_xlfn.IFS(E947=0,"Small Family Size",AND(E947&gt;=1,E947&lt;=2),"Normal Family Size",E947&gt;=3,"Large Family Size")</f>
        <v>Large Family Size</v>
      </c>
      <c r="L947" cm="1">
        <f t="array" ref="L947">_xlfn.IFS(K947="Small Family Size",1,K947="Normal Family Size",2,K947="Large Family Size",3)</f>
        <v>3</v>
      </c>
      <c r="M947" cm="1">
        <f t="array" ref="M947">_xlfn.IFS(G947="southwest",1,G947="northwest",2,G947="southeast",3,G947="northeast",4)</f>
        <v>2</v>
      </c>
      <c r="N947" t="str" cm="1">
        <f t="array" ref="N947">_xlfn.IFS(AND(E948&gt;=0,E948&lt;=2),"Normal Family Size",E948&gt;=3,"Large Family Size")</f>
        <v>Large Family Size</v>
      </c>
      <c r="P947" t="str" cm="1">
        <f t="array" ref="P947">_xlfn.IFS(AND(E947=0,C947="female"),"Small Family Size Female",AND(E947=0,C947="male"),"Small Family Size Male",AND(E947&gt;=1,E947&lt;=2),"Normal Family Size",E947&gt;=3,"Large Family Size")</f>
        <v>Large Family Size</v>
      </c>
      <c r="Q947" cm="1">
        <f t="array" ref="Q947">_xlfn.IFS(P947="Small Family Size Female",1,P947="Small Family Size Male",2,P947="Normal Family Size",3,P947="Large Family Size",4)</f>
        <v>4</v>
      </c>
      <c r="R947" t="str" cm="1">
        <f t="array" ref="R947">_xlfn.IFS(AND(E947=0,F947="yes"),"Small Family Size smoker",AND(E947=0,F947="no"),"Small Family Size non-smoker",AND(E947&gt;=1,E947&lt;=2),"Normal Family Size",E947&gt;=3,"Large Family Size")</f>
        <v>Large Family Size</v>
      </c>
      <c r="S947" cm="1">
        <f t="array" ref="S947">_xlfn.IFS(R947="Small Family Size smoker",1,R947="Small Family Size non-smoker",2,R947="Normal Family Size",3,R947="Large Family Size",4)</f>
        <v>4</v>
      </c>
      <c r="T947" s="1" t="str">
        <f t="shared" si="28"/>
        <v>Above Average</v>
      </c>
      <c r="U947" s="2">
        <f t="shared" si="29"/>
        <v>1</v>
      </c>
      <c r="V947" t="str" cm="1">
        <f t="array" ref="V947">_xlfn.IFS(AND(K947="Small Family Size",U947=1),"SFS_AA",AND(K947="Small Family Size",U947=0),"SFS_BA",AND(K947="Normal Family Size",OR(U947=1,U947=0)),"NFS",AND(K947="Large Family Size",OR(U947=1,U947=0)),"LFS")</f>
        <v>LFS</v>
      </c>
      <c r="W947" cm="1">
        <f t="array" ref="W947">_xlfn.IFS(V947="SFS_BA",1,V947="SFS_AA",2,V947="NFS",3,V947="LFS",4)</f>
        <v>4</v>
      </c>
      <c r="Y947" s="1"/>
    </row>
    <row r="948" spans="1:25" x14ac:dyDescent="0.45">
      <c r="A948">
        <v>610</v>
      </c>
      <c r="B948">
        <v>22</v>
      </c>
      <c r="C948" t="s">
        <v>23</v>
      </c>
      <c r="D948">
        <v>20</v>
      </c>
      <c r="E948">
        <v>3</v>
      </c>
      <c r="F948" t="s">
        <v>24</v>
      </c>
      <c r="G948" t="s">
        <v>22</v>
      </c>
      <c r="H948">
        <v>4005.42</v>
      </c>
      <c r="I948" t="str" cm="1">
        <f t="array" ref="I948">_xlfn.IFS(D948&lt;18.5,"Underweight",AND(D948&gt;=18.5,D948&lt;=24.9),"Normal weight",AND(D948&gt;=25,D948&lt;=29.9),"Overweight",D948&gt;=30,"Obese")</f>
        <v>Normal weight</v>
      </c>
      <c r="J948" cm="1">
        <f t="array" ref="J948">_xlfn.IFS(I948="Underweight",1,I948="Normal weight",2,I948="Overweight",3,I948="Obese",4)</f>
        <v>2</v>
      </c>
      <c r="K948" t="str" cm="1">
        <f t="array" ref="K948">_xlfn.IFS(E948=0,"Small Family Size",AND(E948&gt;=1,E948&lt;=2),"Normal Family Size",E948&gt;=3,"Large Family Size")</f>
        <v>Large Family Size</v>
      </c>
      <c r="L948" cm="1">
        <f t="array" ref="L948">_xlfn.IFS(K948="Small Family Size",1,K948="Normal Family Size",2,K948="Large Family Size",3)</f>
        <v>3</v>
      </c>
      <c r="M948" cm="1">
        <f t="array" ref="M948">_xlfn.IFS(G948="southwest",1,G948="northwest",2,G948="southeast",3,G948="northeast",4)</f>
        <v>4</v>
      </c>
      <c r="N948" t="str" cm="1">
        <f t="array" ref="N948">_xlfn.IFS(AND(E949&gt;=0,E949&lt;=2),"Normal Family Size",E949&gt;=3,"Large Family Size")</f>
        <v>Large Family Size</v>
      </c>
      <c r="P948" t="str" cm="1">
        <f t="array" ref="P948">_xlfn.IFS(AND(E948=0,C948="female"),"Small Family Size Female",AND(E948=0,C948="male"),"Small Family Size Male",AND(E948&gt;=1,E948&lt;=2),"Normal Family Size",E948&gt;=3,"Large Family Size")</f>
        <v>Large Family Size</v>
      </c>
      <c r="Q948" cm="1">
        <f t="array" ref="Q948">_xlfn.IFS(P948="Small Family Size Female",1,P948="Small Family Size Male",2,P948="Normal Family Size",3,P948="Large Family Size",4)</f>
        <v>4</v>
      </c>
      <c r="R948" t="str" cm="1">
        <f t="array" ref="R948">_xlfn.IFS(AND(E948=0,F948="yes"),"Small Family Size smoker",AND(E948=0,F948="no"),"Small Family Size non-smoker",AND(E948&gt;=1,E948&lt;=2),"Normal Family Size",E948&gt;=3,"Large Family Size")</f>
        <v>Large Family Size</v>
      </c>
      <c r="S948" cm="1">
        <f t="array" ref="S948">_xlfn.IFS(R948="Small Family Size smoker",1,R948="Small Family Size non-smoker",2,R948="Normal Family Size",3,R948="Large Family Size",4)</f>
        <v>4</v>
      </c>
      <c r="T948" s="1" t="str">
        <f t="shared" si="28"/>
        <v>Below Average</v>
      </c>
      <c r="U948" s="2">
        <f t="shared" si="29"/>
        <v>0</v>
      </c>
      <c r="V948" t="str" cm="1">
        <f t="array" ref="V948">_xlfn.IFS(AND(K948="Small Family Size",U948=1),"SFS_AA",AND(K948="Small Family Size",U948=0),"SFS_BA",AND(K948="Normal Family Size",OR(U948=1,U948=0)),"NFS",AND(K948="Large Family Size",OR(U948=1,U948=0)),"LFS")</f>
        <v>LFS</v>
      </c>
      <c r="W948" cm="1">
        <f t="array" ref="W948">_xlfn.IFS(V948="SFS_BA",1,V948="SFS_AA",2,V948="NFS",3,V948="LFS",4)</f>
        <v>4</v>
      </c>
      <c r="Y948" s="1"/>
    </row>
    <row r="949" spans="1:25" x14ac:dyDescent="0.45">
      <c r="A949">
        <v>603</v>
      </c>
      <c r="B949">
        <v>27</v>
      </c>
      <c r="C949" t="s">
        <v>23</v>
      </c>
      <c r="D949">
        <v>18.899999999999999</v>
      </c>
      <c r="E949">
        <v>3</v>
      </c>
      <c r="F949" t="s">
        <v>24</v>
      </c>
      <c r="G949" t="s">
        <v>22</v>
      </c>
      <c r="H949">
        <v>4827.8999999999996</v>
      </c>
      <c r="I949" t="str" cm="1">
        <f t="array" ref="I949">_xlfn.IFS(D949&lt;18.5,"Underweight",AND(D949&gt;=18.5,D949&lt;=24.9),"Normal weight",AND(D949&gt;=25,D949&lt;=29.9),"Overweight",D949&gt;=30,"Obese")</f>
        <v>Normal weight</v>
      </c>
      <c r="J949" cm="1">
        <f t="array" ref="J949">_xlfn.IFS(I949="Underweight",1,I949="Normal weight",2,I949="Overweight",3,I949="Obese",4)</f>
        <v>2</v>
      </c>
      <c r="K949" t="str" cm="1">
        <f t="array" ref="K949">_xlfn.IFS(E949=0,"Small Family Size",AND(E949&gt;=1,E949&lt;=2),"Normal Family Size",E949&gt;=3,"Large Family Size")</f>
        <v>Large Family Size</v>
      </c>
      <c r="L949" cm="1">
        <f t="array" ref="L949">_xlfn.IFS(K949="Small Family Size",1,K949="Normal Family Size",2,K949="Large Family Size",3)</f>
        <v>3</v>
      </c>
      <c r="M949" cm="1">
        <f t="array" ref="M949">_xlfn.IFS(G949="southwest",1,G949="northwest",2,G949="southeast",3,G949="northeast",4)</f>
        <v>4</v>
      </c>
      <c r="N949" t="str" cm="1">
        <f t="array" ref="N949">_xlfn.IFS(AND(E950&gt;=0,E950&lt;=2),"Normal Family Size",E950&gt;=3,"Large Family Size")</f>
        <v>Large Family Size</v>
      </c>
      <c r="P949" t="str" cm="1">
        <f t="array" ref="P949">_xlfn.IFS(AND(E949=0,C949="female"),"Small Family Size Female",AND(E949=0,C949="male"),"Small Family Size Male",AND(E949&gt;=1,E949&lt;=2),"Normal Family Size",E949&gt;=3,"Large Family Size")</f>
        <v>Large Family Size</v>
      </c>
      <c r="Q949" cm="1">
        <f t="array" ref="Q949">_xlfn.IFS(P949="Small Family Size Female",1,P949="Small Family Size Male",2,P949="Normal Family Size",3,P949="Large Family Size",4)</f>
        <v>4</v>
      </c>
      <c r="R949" t="str" cm="1">
        <f t="array" ref="R949">_xlfn.IFS(AND(E949=0,F949="yes"),"Small Family Size smoker",AND(E949=0,F949="no"),"Small Family Size non-smoker",AND(E949&gt;=1,E949&lt;=2),"Normal Family Size",E949&gt;=3,"Large Family Size")</f>
        <v>Large Family Size</v>
      </c>
      <c r="S949" cm="1">
        <f t="array" ref="S949">_xlfn.IFS(R949="Small Family Size smoker",1,R949="Small Family Size non-smoker",2,R949="Normal Family Size",3,R949="Large Family Size",4)</f>
        <v>4</v>
      </c>
      <c r="T949" s="1" t="str">
        <f t="shared" si="28"/>
        <v>Below Average</v>
      </c>
      <c r="U949" s="2">
        <f t="shared" si="29"/>
        <v>0</v>
      </c>
      <c r="V949" t="str" cm="1">
        <f t="array" ref="V949">_xlfn.IFS(AND(K949="Small Family Size",U949=1),"SFS_AA",AND(K949="Small Family Size",U949=0),"SFS_BA",AND(K949="Normal Family Size",OR(U949=1,U949=0)),"NFS",AND(K949="Large Family Size",OR(U949=1,U949=0)),"LFS")</f>
        <v>LFS</v>
      </c>
      <c r="W949" cm="1">
        <f t="array" ref="W949">_xlfn.IFS(V949="SFS_BA",1,V949="SFS_AA",2,V949="NFS",3,V949="LFS",4)</f>
        <v>4</v>
      </c>
      <c r="Y949" s="1"/>
    </row>
    <row r="950" spans="1:25" x14ac:dyDescent="0.45">
      <c r="A950">
        <v>602</v>
      </c>
      <c r="B950">
        <v>47</v>
      </c>
      <c r="C950" t="s">
        <v>23</v>
      </c>
      <c r="D950">
        <v>28.2</v>
      </c>
      <c r="E950">
        <v>4</v>
      </c>
      <c r="F950" t="s">
        <v>24</v>
      </c>
      <c r="G950" t="s">
        <v>22</v>
      </c>
      <c r="H950">
        <v>10407.09</v>
      </c>
      <c r="I950" t="str" cm="1">
        <f t="array" ref="I950">_xlfn.IFS(D950&lt;18.5,"Underweight",AND(D950&gt;=18.5,D950&lt;=24.9),"Normal weight",AND(D950&gt;=25,D950&lt;=29.9),"Overweight",D950&gt;=30,"Obese")</f>
        <v>Overweight</v>
      </c>
      <c r="J950" cm="1">
        <f t="array" ref="J950">_xlfn.IFS(I950="Underweight",1,I950="Normal weight",2,I950="Overweight",3,I950="Obese",4)</f>
        <v>3</v>
      </c>
      <c r="K950" t="str" cm="1">
        <f t="array" ref="K950">_xlfn.IFS(E950=0,"Small Family Size",AND(E950&gt;=1,E950&lt;=2),"Normal Family Size",E950&gt;=3,"Large Family Size")</f>
        <v>Large Family Size</v>
      </c>
      <c r="L950" cm="1">
        <f t="array" ref="L950">_xlfn.IFS(K950="Small Family Size",1,K950="Normal Family Size",2,K950="Large Family Size",3)</f>
        <v>3</v>
      </c>
      <c r="M950" cm="1">
        <f t="array" ref="M950">_xlfn.IFS(G950="southwest",1,G950="northwest",2,G950="southeast",3,G950="northeast",4)</f>
        <v>4</v>
      </c>
      <c r="N950" t="str" cm="1">
        <f t="array" ref="N950">_xlfn.IFS(AND(E951&gt;=0,E951&lt;=2),"Normal Family Size",E951&gt;=3,"Large Family Size")</f>
        <v>Large Family Size</v>
      </c>
      <c r="P950" t="str" cm="1">
        <f t="array" ref="P950">_xlfn.IFS(AND(E950=0,C950="female"),"Small Family Size Female",AND(E950=0,C950="male"),"Small Family Size Male",AND(E950&gt;=1,E950&lt;=2),"Normal Family Size",E950&gt;=3,"Large Family Size")</f>
        <v>Large Family Size</v>
      </c>
      <c r="Q950" cm="1">
        <f t="array" ref="Q950">_xlfn.IFS(P950="Small Family Size Female",1,P950="Small Family Size Male",2,P950="Normal Family Size",3,P950="Large Family Size",4)</f>
        <v>4</v>
      </c>
      <c r="R950" t="str" cm="1">
        <f t="array" ref="R950">_xlfn.IFS(AND(E950=0,F950="yes"),"Small Family Size smoker",AND(E950=0,F950="no"),"Small Family Size non-smoker",AND(E950&gt;=1,E950&lt;=2),"Normal Family Size",E950&gt;=3,"Large Family Size")</f>
        <v>Large Family Size</v>
      </c>
      <c r="S950" cm="1">
        <f t="array" ref="S950">_xlfn.IFS(R950="Small Family Size smoker",1,R950="Small Family Size non-smoker",2,R950="Normal Family Size",3,R950="Large Family Size",4)</f>
        <v>4</v>
      </c>
      <c r="T950" s="1" t="str">
        <f t="shared" si="28"/>
        <v>Above Average</v>
      </c>
      <c r="U950" s="2">
        <f t="shared" si="29"/>
        <v>1</v>
      </c>
      <c r="V950" t="str" cm="1">
        <f t="array" ref="V950">_xlfn.IFS(AND(K950="Small Family Size",U950=1),"SFS_AA",AND(K950="Small Family Size",U950=0),"SFS_BA",AND(K950="Normal Family Size",OR(U950=1,U950=0)),"NFS",AND(K950="Large Family Size",OR(U950=1,U950=0)),"LFS")</f>
        <v>LFS</v>
      </c>
      <c r="W950" cm="1">
        <f t="array" ref="W950">_xlfn.IFS(V950="SFS_BA",1,V950="SFS_AA",2,V950="NFS",3,V950="LFS",4)</f>
        <v>4</v>
      </c>
      <c r="Y950" s="1"/>
    </row>
    <row r="951" spans="1:25" x14ac:dyDescent="0.45">
      <c r="A951">
        <v>586</v>
      </c>
      <c r="B951">
        <v>52</v>
      </c>
      <c r="C951" t="s">
        <v>23</v>
      </c>
      <c r="D951">
        <v>32.200000000000003</v>
      </c>
      <c r="E951">
        <v>3</v>
      </c>
      <c r="F951" t="s">
        <v>24</v>
      </c>
      <c r="G951" t="s">
        <v>22</v>
      </c>
      <c r="H951">
        <v>11488.32</v>
      </c>
      <c r="I951" t="str" cm="1">
        <f t="array" ref="I951">_xlfn.IFS(D951&lt;18.5,"Underweight",AND(D951&gt;=18.5,D951&lt;=24.9),"Normal weight",AND(D951&gt;=25,D951&lt;=29.9),"Overweight",D951&gt;=30,"Obese")</f>
        <v>Obese</v>
      </c>
      <c r="J951" cm="1">
        <f t="array" ref="J951">_xlfn.IFS(I951="Underweight",1,I951="Normal weight",2,I951="Overweight",3,I951="Obese",4)</f>
        <v>4</v>
      </c>
      <c r="K951" t="str" cm="1">
        <f t="array" ref="K951">_xlfn.IFS(E951=0,"Small Family Size",AND(E951&gt;=1,E951&lt;=2),"Normal Family Size",E951&gt;=3,"Large Family Size")</f>
        <v>Large Family Size</v>
      </c>
      <c r="L951" cm="1">
        <f t="array" ref="L951">_xlfn.IFS(K951="Small Family Size",1,K951="Normal Family Size",2,K951="Large Family Size",3)</f>
        <v>3</v>
      </c>
      <c r="M951" cm="1">
        <f t="array" ref="M951">_xlfn.IFS(G951="southwest",1,G951="northwest",2,G951="southeast",3,G951="northeast",4)</f>
        <v>4</v>
      </c>
      <c r="N951" t="str" cm="1">
        <f t="array" ref="N951">_xlfn.IFS(AND(E952&gt;=0,E952&lt;=2),"Normal Family Size",E952&gt;=3,"Large Family Size")</f>
        <v>Large Family Size</v>
      </c>
      <c r="P951" t="str" cm="1">
        <f t="array" ref="P951">_xlfn.IFS(AND(E951=0,C951="female"),"Small Family Size Female",AND(E951=0,C951="male"),"Small Family Size Male",AND(E951&gt;=1,E951&lt;=2),"Normal Family Size",E951&gt;=3,"Large Family Size")</f>
        <v>Large Family Size</v>
      </c>
      <c r="Q951" cm="1">
        <f t="array" ref="Q951">_xlfn.IFS(P951="Small Family Size Female",1,P951="Small Family Size Male",2,P951="Normal Family Size",3,P951="Large Family Size",4)</f>
        <v>4</v>
      </c>
      <c r="R951" t="str" cm="1">
        <f t="array" ref="R951">_xlfn.IFS(AND(E951=0,F951="yes"),"Small Family Size smoker",AND(E951=0,F951="no"),"Small Family Size non-smoker",AND(E951&gt;=1,E951&lt;=2),"Normal Family Size",E951&gt;=3,"Large Family Size")</f>
        <v>Large Family Size</v>
      </c>
      <c r="S951" cm="1">
        <f t="array" ref="S951">_xlfn.IFS(R951="Small Family Size smoker",1,R951="Small Family Size non-smoker",2,R951="Normal Family Size",3,R951="Large Family Size",4)</f>
        <v>4</v>
      </c>
      <c r="T951" s="1" t="str">
        <f t="shared" si="28"/>
        <v>Above Average</v>
      </c>
      <c r="U951" s="2">
        <f t="shared" si="29"/>
        <v>1</v>
      </c>
      <c r="V951" t="str" cm="1">
        <f t="array" ref="V951">_xlfn.IFS(AND(K951="Small Family Size",U951=1),"SFS_AA",AND(K951="Small Family Size",U951=0),"SFS_BA",AND(K951="Normal Family Size",OR(U951=1,U951=0)),"NFS",AND(K951="Large Family Size",OR(U951=1,U951=0)),"LFS")</f>
        <v>LFS</v>
      </c>
      <c r="W951" cm="1">
        <f t="array" ref="W951">_xlfn.IFS(V951="SFS_BA",1,V951="SFS_AA",2,V951="NFS",3,V951="LFS",4)</f>
        <v>4</v>
      </c>
      <c r="Y951" s="1"/>
    </row>
    <row r="952" spans="1:25" x14ac:dyDescent="0.45">
      <c r="A952">
        <v>573</v>
      </c>
      <c r="B952">
        <v>31</v>
      </c>
      <c r="C952" t="s">
        <v>23</v>
      </c>
      <c r="D952">
        <v>28.5</v>
      </c>
      <c r="E952">
        <v>5</v>
      </c>
      <c r="F952" t="s">
        <v>24</v>
      </c>
      <c r="G952" t="s">
        <v>22</v>
      </c>
      <c r="H952">
        <v>6799.46</v>
      </c>
      <c r="I952" t="str" cm="1">
        <f t="array" ref="I952">_xlfn.IFS(D952&lt;18.5,"Underweight",AND(D952&gt;=18.5,D952&lt;=24.9),"Normal weight",AND(D952&gt;=25,D952&lt;=29.9),"Overweight",D952&gt;=30,"Obese")</f>
        <v>Overweight</v>
      </c>
      <c r="J952" cm="1">
        <f t="array" ref="J952">_xlfn.IFS(I952="Underweight",1,I952="Normal weight",2,I952="Overweight",3,I952="Obese",4)</f>
        <v>3</v>
      </c>
      <c r="K952" t="str" cm="1">
        <f t="array" ref="K952">_xlfn.IFS(E952=0,"Small Family Size",AND(E952&gt;=1,E952&lt;=2),"Normal Family Size",E952&gt;=3,"Large Family Size")</f>
        <v>Large Family Size</v>
      </c>
      <c r="L952" cm="1">
        <f t="array" ref="L952">_xlfn.IFS(K952="Small Family Size",1,K952="Normal Family Size",2,K952="Large Family Size",3)</f>
        <v>3</v>
      </c>
      <c r="M952" cm="1">
        <f t="array" ref="M952">_xlfn.IFS(G952="southwest",1,G952="northwest",2,G952="southeast",3,G952="northeast",4)</f>
        <v>4</v>
      </c>
      <c r="N952" t="str" cm="1">
        <f t="array" ref="N952">_xlfn.IFS(AND(E953&gt;=0,E953&lt;=2),"Normal Family Size",E953&gt;=3,"Large Family Size")</f>
        <v>Large Family Size</v>
      </c>
      <c r="P952" t="str" cm="1">
        <f t="array" ref="P952">_xlfn.IFS(AND(E952=0,C952="female"),"Small Family Size Female",AND(E952=0,C952="male"),"Small Family Size Male",AND(E952&gt;=1,E952&lt;=2),"Normal Family Size",E952&gt;=3,"Large Family Size")</f>
        <v>Large Family Size</v>
      </c>
      <c r="Q952" cm="1">
        <f t="array" ref="Q952">_xlfn.IFS(P952="Small Family Size Female",1,P952="Small Family Size Male",2,P952="Normal Family Size",3,P952="Large Family Size",4)</f>
        <v>4</v>
      </c>
      <c r="R952" t="str" cm="1">
        <f t="array" ref="R952">_xlfn.IFS(AND(E952=0,F952="yes"),"Small Family Size smoker",AND(E952=0,F952="no"),"Small Family Size non-smoker",AND(E952&gt;=1,E952&lt;=2),"Normal Family Size",E952&gt;=3,"Large Family Size")</f>
        <v>Large Family Size</v>
      </c>
      <c r="S952" cm="1">
        <f t="array" ref="S952">_xlfn.IFS(R952="Small Family Size smoker",1,R952="Small Family Size non-smoker",2,R952="Normal Family Size",3,R952="Large Family Size",4)</f>
        <v>4</v>
      </c>
      <c r="T952" s="1" t="str">
        <f t="shared" si="28"/>
        <v>Below Average</v>
      </c>
      <c r="U952" s="2">
        <f t="shared" si="29"/>
        <v>0</v>
      </c>
      <c r="V952" t="str" cm="1">
        <f t="array" ref="V952">_xlfn.IFS(AND(K952="Small Family Size",U952=1),"SFS_AA",AND(K952="Small Family Size",U952=0),"SFS_BA",AND(K952="Normal Family Size",OR(U952=1,U952=0)),"NFS",AND(K952="Large Family Size",OR(U952=1,U952=0)),"LFS")</f>
        <v>LFS</v>
      </c>
      <c r="W952" cm="1">
        <f t="array" ref="W952">_xlfn.IFS(V952="SFS_BA",1,V952="SFS_AA",2,V952="NFS",3,V952="LFS",4)</f>
        <v>4</v>
      </c>
      <c r="Y952" s="1"/>
    </row>
    <row r="953" spans="1:25" x14ac:dyDescent="0.45">
      <c r="A953">
        <v>571</v>
      </c>
      <c r="B953">
        <v>25</v>
      </c>
      <c r="C953" t="s">
        <v>23</v>
      </c>
      <c r="D953">
        <v>33.700000000000003</v>
      </c>
      <c r="E953">
        <v>4</v>
      </c>
      <c r="F953" t="s">
        <v>24</v>
      </c>
      <c r="G953" t="s">
        <v>21</v>
      </c>
      <c r="H953">
        <v>4504.66</v>
      </c>
      <c r="I953" t="str" cm="1">
        <f t="array" ref="I953">_xlfn.IFS(D953&lt;18.5,"Underweight",AND(D953&gt;=18.5,D953&lt;=24.9),"Normal weight",AND(D953&gt;=25,D953&lt;=29.9),"Overweight",D953&gt;=30,"Obese")</f>
        <v>Obese</v>
      </c>
      <c r="J953" cm="1">
        <f t="array" ref="J953">_xlfn.IFS(I953="Underweight",1,I953="Normal weight",2,I953="Overweight",3,I953="Obese",4)</f>
        <v>4</v>
      </c>
      <c r="K953" t="str" cm="1">
        <f t="array" ref="K953">_xlfn.IFS(E953=0,"Small Family Size",AND(E953&gt;=1,E953&lt;=2),"Normal Family Size",E953&gt;=3,"Large Family Size")</f>
        <v>Large Family Size</v>
      </c>
      <c r="L953" cm="1">
        <f t="array" ref="L953">_xlfn.IFS(K953="Small Family Size",1,K953="Normal Family Size",2,K953="Large Family Size",3)</f>
        <v>3</v>
      </c>
      <c r="M953" cm="1">
        <f t="array" ref="M953">_xlfn.IFS(G953="southwest",1,G953="northwest",2,G953="southeast",3,G953="northeast",4)</f>
        <v>3</v>
      </c>
      <c r="N953" t="str" cm="1">
        <f t="array" ref="N953">_xlfn.IFS(AND(E954&gt;=0,E954&lt;=2),"Normal Family Size",E954&gt;=3,"Large Family Size")</f>
        <v>Large Family Size</v>
      </c>
      <c r="P953" t="str" cm="1">
        <f t="array" ref="P953">_xlfn.IFS(AND(E953=0,C953="female"),"Small Family Size Female",AND(E953=0,C953="male"),"Small Family Size Male",AND(E953&gt;=1,E953&lt;=2),"Normal Family Size",E953&gt;=3,"Large Family Size")</f>
        <v>Large Family Size</v>
      </c>
      <c r="Q953" cm="1">
        <f t="array" ref="Q953">_xlfn.IFS(P953="Small Family Size Female",1,P953="Small Family Size Male",2,P953="Normal Family Size",3,P953="Large Family Size",4)</f>
        <v>4</v>
      </c>
      <c r="R953" t="str" cm="1">
        <f t="array" ref="R953">_xlfn.IFS(AND(E953=0,F953="yes"),"Small Family Size smoker",AND(E953=0,F953="no"),"Small Family Size non-smoker",AND(E953&gt;=1,E953&lt;=2),"Normal Family Size",E953&gt;=3,"Large Family Size")</f>
        <v>Large Family Size</v>
      </c>
      <c r="S953" cm="1">
        <f t="array" ref="S953">_xlfn.IFS(R953="Small Family Size smoker",1,R953="Small Family Size non-smoker",2,R953="Normal Family Size",3,R953="Large Family Size",4)</f>
        <v>4</v>
      </c>
      <c r="T953" s="1" t="str">
        <f t="shared" si="28"/>
        <v>Below Average</v>
      </c>
      <c r="U953" s="2">
        <f t="shared" si="29"/>
        <v>0</v>
      </c>
      <c r="V953" t="str" cm="1">
        <f t="array" ref="V953">_xlfn.IFS(AND(K953="Small Family Size",U953=1),"SFS_AA",AND(K953="Small Family Size",U953=0),"SFS_BA",AND(K953="Normal Family Size",OR(U953=1,U953=0)),"NFS",AND(K953="Large Family Size",OR(U953=1,U953=0)),"LFS")</f>
        <v>LFS</v>
      </c>
      <c r="W953" cm="1">
        <f t="array" ref="W953">_xlfn.IFS(V953="SFS_BA",1,V953="SFS_AA",2,V953="NFS",3,V953="LFS",4)</f>
        <v>4</v>
      </c>
      <c r="Y953" s="1"/>
    </row>
    <row r="954" spans="1:25" x14ac:dyDescent="0.45">
      <c r="A954">
        <v>570</v>
      </c>
      <c r="B954">
        <v>43</v>
      </c>
      <c r="C954" t="s">
        <v>23</v>
      </c>
      <c r="D954">
        <v>27.4</v>
      </c>
      <c r="E954">
        <v>3</v>
      </c>
      <c r="F954" t="s">
        <v>24</v>
      </c>
      <c r="G954" t="s">
        <v>22</v>
      </c>
      <c r="H954">
        <v>8606.2199999999993</v>
      </c>
      <c r="I954" t="str" cm="1">
        <f t="array" ref="I954">_xlfn.IFS(D954&lt;18.5,"Underweight",AND(D954&gt;=18.5,D954&lt;=24.9),"Normal weight",AND(D954&gt;=25,D954&lt;=29.9),"Overweight",D954&gt;=30,"Obese")</f>
        <v>Overweight</v>
      </c>
      <c r="J954" cm="1">
        <f t="array" ref="J954">_xlfn.IFS(I954="Underweight",1,I954="Normal weight",2,I954="Overweight",3,I954="Obese",4)</f>
        <v>3</v>
      </c>
      <c r="K954" t="str" cm="1">
        <f t="array" ref="K954">_xlfn.IFS(E954=0,"Small Family Size",AND(E954&gt;=1,E954&lt;=2),"Normal Family Size",E954&gt;=3,"Large Family Size")</f>
        <v>Large Family Size</v>
      </c>
      <c r="L954" cm="1">
        <f t="array" ref="L954">_xlfn.IFS(K954="Small Family Size",1,K954="Normal Family Size",2,K954="Large Family Size",3)</f>
        <v>3</v>
      </c>
      <c r="M954" cm="1">
        <f t="array" ref="M954">_xlfn.IFS(G954="southwest",1,G954="northwest",2,G954="southeast",3,G954="northeast",4)</f>
        <v>4</v>
      </c>
      <c r="N954" t="str" cm="1">
        <f t="array" ref="N954">_xlfn.IFS(AND(E955&gt;=0,E955&lt;=2),"Normal Family Size",E955&gt;=3,"Large Family Size")</f>
        <v>Large Family Size</v>
      </c>
      <c r="P954" t="str" cm="1">
        <f t="array" ref="P954">_xlfn.IFS(AND(E954=0,C954="female"),"Small Family Size Female",AND(E954=0,C954="male"),"Small Family Size Male",AND(E954&gt;=1,E954&lt;=2),"Normal Family Size",E954&gt;=3,"Large Family Size")</f>
        <v>Large Family Size</v>
      </c>
      <c r="Q954" cm="1">
        <f t="array" ref="Q954">_xlfn.IFS(P954="Small Family Size Female",1,P954="Small Family Size Male",2,P954="Normal Family Size",3,P954="Large Family Size",4)</f>
        <v>4</v>
      </c>
      <c r="R954" t="str" cm="1">
        <f t="array" ref="R954">_xlfn.IFS(AND(E954=0,F954="yes"),"Small Family Size smoker",AND(E954=0,F954="no"),"Small Family Size non-smoker",AND(E954&gt;=1,E954&lt;=2),"Normal Family Size",E954&gt;=3,"Large Family Size")</f>
        <v>Large Family Size</v>
      </c>
      <c r="S954" cm="1">
        <f t="array" ref="S954">_xlfn.IFS(R954="Small Family Size smoker",1,R954="Small Family Size non-smoker",2,R954="Normal Family Size",3,R954="Large Family Size",4)</f>
        <v>4</v>
      </c>
      <c r="T954" s="1" t="str">
        <f t="shared" si="28"/>
        <v>Above Average</v>
      </c>
      <c r="U954" s="2">
        <f t="shared" si="29"/>
        <v>1</v>
      </c>
      <c r="V954" t="str" cm="1">
        <f t="array" ref="V954">_xlfn.IFS(AND(K954="Small Family Size",U954=1),"SFS_AA",AND(K954="Small Family Size",U954=0),"SFS_BA",AND(K954="Normal Family Size",OR(U954=1,U954=0)),"NFS",AND(K954="Large Family Size",OR(U954=1,U954=0)),"LFS")</f>
        <v>LFS</v>
      </c>
      <c r="W954" cm="1">
        <f t="array" ref="W954">_xlfn.IFS(V954="SFS_BA",1,V954="SFS_AA",2,V954="NFS",3,V954="LFS",4)</f>
        <v>4</v>
      </c>
      <c r="Y954" s="1"/>
    </row>
    <row r="955" spans="1:25" x14ac:dyDescent="0.45">
      <c r="A955">
        <v>554</v>
      </c>
      <c r="B955">
        <v>28</v>
      </c>
      <c r="C955" t="s">
        <v>23</v>
      </c>
      <c r="D955">
        <v>33</v>
      </c>
      <c r="E955">
        <v>3</v>
      </c>
      <c r="F955" t="s">
        <v>24</v>
      </c>
      <c r="G955" t="s">
        <v>21</v>
      </c>
      <c r="H955">
        <v>4449.46</v>
      </c>
      <c r="I955" t="str" cm="1">
        <f t="array" ref="I955">_xlfn.IFS(D955&lt;18.5,"Underweight",AND(D955&gt;=18.5,D955&lt;=24.9),"Normal weight",AND(D955&gt;=25,D955&lt;=29.9),"Overweight",D955&gt;=30,"Obese")</f>
        <v>Obese</v>
      </c>
      <c r="J955" cm="1">
        <f t="array" ref="J955">_xlfn.IFS(I955="Underweight",1,I955="Normal weight",2,I955="Overweight",3,I955="Obese",4)</f>
        <v>4</v>
      </c>
      <c r="K955" t="str" cm="1">
        <f t="array" ref="K955">_xlfn.IFS(E955=0,"Small Family Size",AND(E955&gt;=1,E955&lt;=2),"Normal Family Size",E955&gt;=3,"Large Family Size")</f>
        <v>Large Family Size</v>
      </c>
      <c r="L955" cm="1">
        <f t="array" ref="L955">_xlfn.IFS(K955="Small Family Size",1,K955="Normal Family Size",2,K955="Large Family Size",3)</f>
        <v>3</v>
      </c>
      <c r="M955" cm="1">
        <f t="array" ref="M955">_xlfn.IFS(G955="southwest",1,G955="northwest",2,G955="southeast",3,G955="northeast",4)</f>
        <v>3</v>
      </c>
      <c r="N955" t="str" cm="1">
        <f t="array" ref="N955">_xlfn.IFS(AND(E956&gt;=0,E956&lt;=2),"Normal Family Size",E956&gt;=3,"Large Family Size")</f>
        <v>Large Family Size</v>
      </c>
      <c r="P955" t="str" cm="1">
        <f t="array" ref="P955">_xlfn.IFS(AND(E955=0,C955="female"),"Small Family Size Female",AND(E955=0,C955="male"),"Small Family Size Male",AND(E955&gt;=1,E955&lt;=2),"Normal Family Size",E955&gt;=3,"Large Family Size")</f>
        <v>Large Family Size</v>
      </c>
      <c r="Q955" cm="1">
        <f t="array" ref="Q955">_xlfn.IFS(P955="Small Family Size Female",1,P955="Small Family Size Male",2,P955="Normal Family Size",3,P955="Large Family Size",4)</f>
        <v>4</v>
      </c>
      <c r="R955" t="str" cm="1">
        <f t="array" ref="R955">_xlfn.IFS(AND(E955=0,F955="yes"),"Small Family Size smoker",AND(E955=0,F955="no"),"Small Family Size non-smoker",AND(E955&gt;=1,E955&lt;=2),"Normal Family Size",E955&gt;=3,"Large Family Size")</f>
        <v>Large Family Size</v>
      </c>
      <c r="S955" cm="1">
        <f t="array" ref="S955">_xlfn.IFS(R955="Small Family Size smoker",1,R955="Small Family Size non-smoker",2,R955="Normal Family Size",3,R955="Large Family Size",4)</f>
        <v>4</v>
      </c>
      <c r="T955" s="1" t="str">
        <f t="shared" si="28"/>
        <v>Below Average</v>
      </c>
      <c r="U955" s="2">
        <f t="shared" si="29"/>
        <v>0</v>
      </c>
      <c r="V955" t="str" cm="1">
        <f t="array" ref="V955">_xlfn.IFS(AND(K955="Small Family Size",U955=1),"SFS_AA",AND(K955="Small Family Size",U955=0),"SFS_BA",AND(K955="Normal Family Size",OR(U955=1,U955=0)),"NFS",AND(K955="Large Family Size",OR(U955=1,U955=0)),"LFS")</f>
        <v>LFS</v>
      </c>
      <c r="W955" cm="1">
        <f t="array" ref="W955">_xlfn.IFS(V955="SFS_BA",1,V955="SFS_AA",2,V955="NFS",3,V955="LFS",4)</f>
        <v>4</v>
      </c>
      <c r="Y955" s="1"/>
    </row>
    <row r="956" spans="1:25" x14ac:dyDescent="0.45">
      <c r="A956">
        <v>549</v>
      </c>
      <c r="B956">
        <v>52</v>
      </c>
      <c r="C956" t="s">
        <v>17</v>
      </c>
      <c r="D956">
        <v>44.7</v>
      </c>
      <c r="E956">
        <v>3</v>
      </c>
      <c r="F956" t="s">
        <v>24</v>
      </c>
      <c r="G956" t="s">
        <v>19</v>
      </c>
      <c r="H956">
        <v>11411.69</v>
      </c>
      <c r="I956" t="str" cm="1">
        <f t="array" ref="I956">_xlfn.IFS(D956&lt;18.5,"Underweight",AND(D956&gt;=18.5,D956&lt;=24.9),"Normal weight",AND(D956&gt;=25,D956&lt;=29.9),"Overweight",D956&gt;=30,"Obese")</f>
        <v>Obese</v>
      </c>
      <c r="J956" cm="1">
        <f t="array" ref="J956">_xlfn.IFS(I956="Underweight",1,I956="Normal weight",2,I956="Overweight",3,I956="Obese",4)</f>
        <v>4</v>
      </c>
      <c r="K956" t="str" cm="1">
        <f t="array" ref="K956">_xlfn.IFS(E956=0,"Small Family Size",AND(E956&gt;=1,E956&lt;=2),"Normal Family Size",E956&gt;=3,"Large Family Size")</f>
        <v>Large Family Size</v>
      </c>
      <c r="L956" cm="1">
        <f t="array" ref="L956">_xlfn.IFS(K956="Small Family Size",1,K956="Normal Family Size",2,K956="Large Family Size",3)</f>
        <v>3</v>
      </c>
      <c r="M956" cm="1">
        <f t="array" ref="M956">_xlfn.IFS(G956="southwest",1,G956="northwest",2,G956="southeast",3,G956="northeast",4)</f>
        <v>1</v>
      </c>
      <c r="N956" t="str" cm="1">
        <f t="array" ref="N956">_xlfn.IFS(AND(E957&gt;=0,E957&lt;=2),"Normal Family Size",E957&gt;=3,"Large Family Size")</f>
        <v>Large Family Size</v>
      </c>
      <c r="P956" t="str" cm="1">
        <f t="array" ref="P956">_xlfn.IFS(AND(E956=0,C956="female"),"Small Family Size Female",AND(E956=0,C956="male"),"Small Family Size Male",AND(E956&gt;=1,E956&lt;=2),"Normal Family Size",E956&gt;=3,"Large Family Size")</f>
        <v>Large Family Size</v>
      </c>
      <c r="Q956" cm="1">
        <f t="array" ref="Q956">_xlfn.IFS(P956="Small Family Size Female",1,P956="Small Family Size Male",2,P956="Normal Family Size",3,P956="Large Family Size",4)</f>
        <v>4</v>
      </c>
      <c r="R956" t="str" cm="1">
        <f t="array" ref="R956">_xlfn.IFS(AND(E956=0,F956="yes"),"Small Family Size smoker",AND(E956=0,F956="no"),"Small Family Size non-smoker",AND(E956&gt;=1,E956&lt;=2),"Normal Family Size",E956&gt;=3,"Large Family Size")</f>
        <v>Large Family Size</v>
      </c>
      <c r="S956" cm="1">
        <f t="array" ref="S956">_xlfn.IFS(R956="Small Family Size smoker",1,R956="Small Family Size non-smoker",2,R956="Normal Family Size",3,R956="Large Family Size",4)</f>
        <v>4</v>
      </c>
      <c r="T956" s="1" t="str">
        <f t="shared" si="28"/>
        <v>Above Average</v>
      </c>
      <c r="U956" s="2">
        <f t="shared" si="29"/>
        <v>1</v>
      </c>
      <c r="V956" t="str" cm="1">
        <f t="array" ref="V956">_xlfn.IFS(AND(K956="Small Family Size",U956=1),"SFS_AA",AND(K956="Small Family Size",U956=0),"SFS_BA",AND(K956="Normal Family Size",OR(U956=1,U956=0)),"NFS",AND(K956="Large Family Size",OR(U956=1,U956=0)),"LFS")</f>
        <v>LFS</v>
      </c>
      <c r="W956" cm="1">
        <f t="array" ref="W956">_xlfn.IFS(V956="SFS_BA",1,V956="SFS_AA",2,V956="NFS",3,V956="LFS",4)</f>
        <v>4</v>
      </c>
      <c r="Y956" s="1"/>
    </row>
    <row r="957" spans="1:25" x14ac:dyDescent="0.45">
      <c r="A957">
        <v>521</v>
      </c>
      <c r="B957">
        <v>51</v>
      </c>
      <c r="C957" t="s">
        <v>17</v>
      </c>
      <c r="D957">
        <v>36.4</v>
      </c>
      <c r="E957">
        <v>3</v>
      </c>
      <c r="F957" t="s">
        <v>24</v>
      </c>
      <c r="G957" t="s">
        <v>20</v>
      </c>
      <c r="H957">
        <v>11436.74</v>
      </c>
      <c r="I957" t="str" cm="1">
        <f t="array" ref="I957">_xlfn.IFS(D957&lt;18.5,"Underweight",AND(D957&gt;=18.5,D957&lt;=24.9),"Normal weight",AND(D957&gt;=25,D957&lt;=29.9),"Overweight",D957&gt;=30,"Obese")</f>
        <v>Obese</v>
      </c>
      <c r="J957" cm="1">
        <f t="array" ref="J957">_xlfn.IFS(I957="Underweight",1,I957="Normal weight",2,I957="Overweight",3,I957="Obese",4)</f>
        <v>4</v>
      </c>
      <c r="K957" t="str" cm="1">
        <f t="array" ref="K957">_xlfn.IFS(E957=0,"Small Family Size",AND(E957&gt;=1,E957&lt;=2),"Normal Family Size",E957&gt;=3,"Large Family Size")</f>
        <v>Large Family Size</v>
      </c>
      <c r="L957" cm="1">
        <f t="array" ref="L957">_xlfn.IFS(K957="Small Family Size",1,K957="Normal Family Size",2,K957="Large Family Size",3)</f>
        <v>3</v>
      </c>
      <c r="M957" cm="1">
        <f t="array" ref="M957">_xlfn.IFS(G957="southwest",1,G957="northwest",2,G957="southeast",3,G957="northeast",4)</f>
        <v>2</v>
      </c>
      <c r="N957" t="str" cm="1">
        <f t="array" ref="N957">_xlfn.IFS(AND(E958&gt;=0,E958&lt;=2),"Normal Family Size",E958&gt;=3,"Large Family Size")</f>
        <v>Large Family Size</v>
      </c>
      <c r="P957" t="str" cm="1">
        <f t="array" ref="P957">_xlfn.IFS(AND(E957=0,C957="female"),"Small Family Size Female",AND(E957=0,C957="male"),"Small Family Size Male",AND(E957&gt;=1,E957&lt;=2),"Normal Family Size",E957&gt;=3,"Large Family Size")</f>
        <v>Large Family Size</v>
      </c>
      <c r="Q957" cm="1">
        <f t="array" ref="Q957">_xlfn.IFS(P957="Small Family Size Female",1,P957="Small Family Size Male",2,P957="Normal Family Size",3,P957="Large Family Size",4)</f>
        <v>4</v>
      </c>
      <c r="R957" t="str" cm="1">
        <f t="array" ref="R957">_xlfn.IFS(AND(E957=0,F957="yes"),"Small Family Size smoker",AND(E957=0,F957="no"),"Small Family Size non-smoker",AND(E957&gt;=1,E957&lt;=2),"Normal Family Size",E957&gt;=3,"Large Family Size")</f>
        <v>Large Family Size</v>
      </c>
      <c r="S957" cm="1">
        <f t="array" ref="S957">_xlfn.IFS(R957="Small Family Size smoker",1,R957="Small Family Size non-smoker",2,R957="Normal Family Size",3,R957="Large Family Size",4)</f>
        <v>4</v>
      </c>
      <c r="T957" s="1" t="str">
        <f t="shared" si="28"/>
        <v>Above Average</v>
      </c>
      <c r="U957" s="2">
        <f t="shared" si="29"/>
        <v>1</v>
      </c>
      <c r="V957" t="str" cm="1">
        <f t="array" ref="V957">_xlfn.IFS(AND(K957="Small Family Size",U957=1),"SFS_AA",AND(K957="Small Family Size",U957=0),"SFS_BA",AND(K957="Normal Family Size",OR(U957=1,U957=0)),"NFS",AND(K957="Large Family Size",OR(U957=1,U957=0)),"LFS")</f>
        <v>LFS</v>
      </c>
      <c r="W957" cm="1">
        <f t="array" ref="W957">_xlfn.IFS(V957="SFS_BA",1,V957="SFS_AA",2,V957="NFS",3,V957="LFS",4)</f>
        <v>4</v>
      </c>
      <c r="Y957" s="1"/>
    </row>
    <row r="958" spans="1:25" x14ac:dyDescent="0.45">
      <c r="A958">
        <v>518</v>
      </c>
      <c r="B958">
        <v>40</v>
      </c>
      <c r="C958" t="s">
        <v>17</v>
      </c>
      <c r="D958">
        <v>29.3</v>
      </c>
      <c r="E958">
        <v>4</v>
      </c>
      <c r="F958" t="s">
        <v>24</v>
      </c>
      <c r="G958" t="s">
        <v>19</v>
      </c>
      <c r="H958">
        <v>15828.82</v>
      </c>
      <c r="I958" t="str" cm="1">
        <f t="array" ref="I958">_xlfn.IFS(D958&lt;18.5,"Underweight",AND(D958&gt;=18.5,D958&lt;=24.9),"Normal weight",AND(D958&gt;=25,D958&lt;=29.9),"Overweight",D958&gt;=30,"Obese")</f>
        <v>Overweight</v>
      </c>
      <c r="J958" cm="1">
        <f t="array" ref="J958">_xlfn.IFS(I958="Underweight",1,I958="Normal weight",2,I958="Overweight",3,I958="Obese",4)</f>
        <v>3</v>
      </c>
      <c r="K958" t="str" cm="1">
        <f t="array" ref="K958">_xlfn.IFS(E958=0,"Small Family Size",AND(E958&gt;=1,E958&lt;=2),"Normal Family Size",E958&gt;=3,"Large Family Size")</f>
        <v>Large Family Size</v>
      </c>
      <c r="L958" cm="1">
        <f t="array" ref="L958">_xlfn.IFS(K958="Small Family Size",1,K958="Normal Family Size",2,K958="Large Family Size",3)</f>
        <v>3</v>
      </c>
      <c r="M958" cm="1">
        <f t="array" ref="M958">_xlfn.IFS(G958="southwest",1,G958="northwest",2,G958="southeast",3,G958="northeast",4)</f>
        <v>1</v>
      </c>
      <c r="N958" t="str" cm="1">
        <f t="array" ref="N958">_xlfn.IFS(AND(E959&gt;=0,E959&lt;=2),"Normal Family Size",E959&gt;=3,"Large Family Size")</f>
        <v>Large Family Size</v>
      </c>
      <c r="P958" t="str" cm="1">
        <f t="array" ref="P958">_xlfn.IFS(AND(E958=0,C958="female"),"Small Family Size Female",AND(E958=0,C958="male"),"Small Family Size Male",AND(E958&gt;=1,E958&lt;=2),"Normal Family Size",E958&gt;=3,"Large Family Size")</f>
        <v>Large Family Size</v>
      </c>
      <c r="Q958" cm="1">
        <f t="array" ref="Q958">_xlfn.IFS(P958="Small Family Size Female",1,P958="Small Family Size Male",2,P958="Normal Family Size",3,P958="Large Family Size",4)</f>
        <v>4</v>
      </c>
      <c r="R958" t="str" cm="1">
        <f t="array" ref="R958">_xlfn.IFS(AND(E958=0,F958="yes"),"Small Family Size smoker",AND(E958=0,F958="no"),"Small Family Size non-smoker",AND(E958&gt;=1,E958&lt;=2),"Normal Family Size",E958&gt;=3,"Large Family Size")</f>
        <v>Large Family Size</v>
      </c>
      <c r="S958" cm="1">
        <f t="array" ref="S958">_xlfn.IFS(R958="Small Family Size smoker",1,R958="Small Family Size non-smoker",2,R958="Normal Family Size",3,R958="Large Family Size",4)</f>
        <v>4</v>
      </c>
      <c r="T958" s="1" t="str">
        <f t="shared" si="28"/>
        <v>Above Average</v>
      </c>
      <c r="U958" s="2">
        <f t="shared" si="29"/>
        <v>1</v>
      </c>
      <c r="V958" t="str" cm="1">
        <f t="array" ref="V958">_xlfn.IFS(AND(K958="Small Family Size",U958=1),"SFS_AA",AND(K958="Small Family Size",U958=0),"SFS_BA",AND(K958="Normal Family Size",OR(U958=1,U958=0)),"NFS",AND(K958="Large Family Size",OR(U958=1,U958=0)),"LFS")</f>
        <v>LFS</v>
      </c>
      <c r="W958" cm="1">
        <f t="array" ref="W958">_xlfn.IFS(V958="SFS_BA",1,V958="SFS_AA",2,V958="NFS",3,V958="LFS",4)</f>
        <v>4</v>
      </c>
      <c r="Y958" s="1"/>
    </row>
    <row r="959" spans="1:25" x14ac:dyDescent="0.45">
      <c r="A959">
        <v>516</v>
      </c>
      <c r="B959">
        <v>45</v>
      </c>
      <c r="C959" t="s">
        <v>17</v>
      </c>
      <c r="D959">
        <v>25.7</v>
      </c>
      <c r="E959">
        <v>3</v>
      </c>
      <c r="F959" t="s">
        <v>24</v>
      </c>
      <c r="G959" t="s">
        <v>19</v>
      </c>
      <c r="H959">
        <v>9101.7999999999993</v>
      </c>
      <c r="I959" t="str" cm="1">
        <f t="array" ref="I959">_xlfn.IFS(D959&lt;18.5,"Underweight",AND(D959&gt;=18.5,D959&lt;=24.9),"Normal weight",AND(D959&gt;=25,D959&lt;=29.9),"Overweight",D959&gt;=30,"Obese")</f>
        <v>Overweight</v>
      </c>
      <c r="J959" cm="1">
        <f t="array" ref="J959">_xlfn.IFS(I959="Underweight",1,I959="Normal weight",2,I959="Overweight",3,I959="Obese",4)</f>
        <v>3</v>
      </c>
      <c r="K959" t="str" cm="1">
        <f t="array" ref="K959">_xlfn.IFS(E959=0,"Small Family Size",AND(E959&gt;=1,E959&lt;=2),"Normal Family Size",E959&gt;=3,"Large Family Size")</f>
        <v>Large Family Size</v>
      </c>
      <c r="L959" cm="1">
        <f t="array" ref="L959">_xlfn.IFS(K959="Small Family Size",1,K959="Normal Family Size",2,K959="Large Family Size",3)</f>
        <v>3</v>
      </c>
      <c r="M959" cm="1">
        <f t="array" ref="M959">_xlfn.IFS(G959="southwest",1,G959="northwest",2,G959="southeast",3,G959="northeast",4)</f>
        <v>1</v>
      </c>
      <c r="N959" t="str" cm="1">
        <f t="array" ref="N959">_xlfn.IFS(AND(E960&gt;=0,E960&lt;=2),"Normal Family Size",E960&gt;=3,"Large Family Size")</f>
        <v>Large Family Size</v>
      </c>
      <c r="P959" t="str" cm="1">
        <f t="array" ref="P959">_xlfn.IFS(AND(E959=0,C959="female"),"Small Family Size Female",AND(E959=0,C959="male"),"Small Family Size Male",AND(E959&gt;=1,E959&lt;=2),"Normal Family Size",E959&gt;=3,"Large Family Size")</f>
        <v>Large Family Size</v>
      </c>
      <c r="Q959" cm="1">
        <f t="array" ref="Q959">_xlfn.IFS(P959="Small Family Size Female",1,P959="Small Family Size Male",2,P959="Normal Family Size",3,P959="Large Family Size",4)</f>
        <v>4</v>
      </c>
      <c r="R959" t="str" cm="1">
        <f t="array" ref="R959">_xlfn.IFS(AND(E959=0,F959="yes"),"Small Family Size smoker",AND(E959=0,F959="no"),"Small Family Size non-smoker",AND(E959&gt;=1,E959&lt;=2),"Normal Family Size",E959&gt;=3,"Large Family Size")</f>
        <v>Large Family Size</v>
      </c>
      <c r="S959" cm="1">
        <f t="array" ref="S959">_xlfn.IFS(R959="Small Family Size smoker",1,R959="Small Family Size non-smoker",2,R959="Normal Family Size",3,R959="Large Family Size",4)</f>
        <v>4</v>
      </c>
      <c r="T959" s="1" t="str">
        <f t="shared" si="28"/>
        <v>Above Average</v>
      </c>
      <c r="U959" s="2">
        <f t="shared" si="29"/>
        <v>1</v>
      </c>
      <c r="V959" t="str" cm="1">
        <f t="array" ref="V959">_xlfn.IFS(AND(K959="Small Family Size",U959=1),"SFS_AA",AND(K959="Small Family Size",U959=0),"SFS_BA",AND(K959="Normal Family Size",OR(U959=1,U959=0)),"NFS",AND(K959="Large Family Size",OR(U959=1,U959=0)),"LFS")</f>
        <v>LFS</v>
      </c>
      <c r="W959" cm="1">
        <f t="array" ref="W959">_xlfn.IFS(V959="SFS_BA",1,V959="SFS_AA",2,V959="NFS",3,V959="LFS",4)</f>
        <v>4</v>
      </c>
      <c r="Y959" s="1"/>
    </row>
    <row r="960" spans="1:25" x14ac:dyDescent="0.45">
      <c r="A960">
        <v>514</v>
      </c>
      <c r="B960">
        <v>22</v>
      </c>
      <c r="C960" t="s">
        <v>17</v>
      </c>
      <c r="D960">
        <v>21.3</v>
      </c>
      <c r="E960">
        <v>3</v>
      </c>
      <c r="F960" t="s">
        <v>24</v>
      </c>
      <c r="G960" t="s">
        <v>20</v>
      </c>
      <c r="H960">
        <v>4296.2700000000004</v>
      </c>
      <c r="I960" t="str" cm="1">
        <f t="array" ref="I960">_xlfn.IFS(D960&lt;18.5,"Underweight",AND(D960&gt;=18.5,D960&lt;=24.9),"Normal weight",AND(D960&gt;=25,D960&lt;=29.9),"Overweight",D960&gt;=30,"Obese")</f>
        <v>Normal weight</v>
      </c>
      <c r="J960" cm="1">
        <f t="array" ref="J960">_xlfn.IFS(I960="Underweight",1,I960="Normal weight",2,I960="Overweight",3,I960="Obese",4)</f>
        <v>2</v>
      </c>
      <c r="K960" t="str" cm="1">
        <f t="array" ref="K960">_xlfn.IFS(E960=0,"Small Family Size",AND(E960&gt;=1,E960&lt;=2),"Normal Family Size",E960&gt;=3,"Large Family Size")</f>
        <v>Large Family Size</v>
      </c>
      <c r="L960" cm="1">
        <f t="array" ref="L960">_xlfn.IFS(K960="Small Family Size",1,K960="Normal Family Size",2,K960="Large Family Size",3)</f>
        <v>3</v>
      </c>
      <c r="M960" cm="1">
        <f t="array" ref="M960">_xlfn.IFS(G960="southwest",1,G960="northwest",2,G960="southeast",3,G960="northeast",4)</f>
        <v>2</v>
      </c>
      <c r="N960" t="str" cm="1">
        <f t="array" ref="N960">_xlfn.IFS(AND(E961&gt;=0,E961&lt;=2),"Normal Family Size",E961&gt;=3,"Large Family Size")</f>
        <v>Large Family Size</v>
      </c>
      <c r="P960" t="str" cm="1">
        <f t="array" ref="P960">_xlfn.IFS(AND(E960=0,C960="female"),"Small Family Size Female",AND(E960=0,C960="male"),"Small Family Size Male",AND(E960&gt;=1,E960&lt;=2),"Normal Family Size",E960&gt;=3,"Large Family Size")</f>
        <v>Large Family Size</v>
      </c>
      <c r="Q960" cm="1">
        <f t="array" ref="Q960">_xlfn.IFS(P960="Small Family Size Female",1,P960="Small Family Size Male",2,P960="Normal Family Size",3,P960="Large Family Size",4)</f>
        <v>4</v>
      </c>
      <c r="R960" t="str" cm="1">
        <f t="array" ref="R960">_xlfn.IFS(AND(E960=0,F960="yes"),"Small Family Size smoker",AND(E960=0,F960="no"),"Small Family Size non-smoker",AND(E960&gt;=1,E960&lt;=2),"Normal Family Size",E960&gt;=3,"Large Family Size")</f>
        <v>Large Family Size</v>
      </c>
      <c r="S960" cm="1">
        <f t="array" ref="S960">_xlfn.IFS(R960="Small Family Size smoker",1,R960="Small Family Size non-smoker",2,R960="Normal Family Size",3,R960="Large Family Size",4)</f>
        <v>4</v>
      </c>
      <c r="T960" s="1" t="str">
        <f t="shared" si="28"/>
        <v>Below Average</v>
      </c>
      <c r="U960" s="2">
        <f t="shared" si="29"/>
        <v>0</v>
      </c>
      <c r="V960" t="str" cm="1">
        <f t="array" ref="V960">_xlfn.IFS(AND(K960="Small Family Size",U960=1),"SFS_AA",AND(K960="Small Family Size",U960=0),"SFS_BA",AND(K960="Normal Family Size",OR(U960=1,U960=0)),"NFS",AND(K960="Large Family Size",OR(U960=1,U960=0)),"LFS")</f>
        <v>LFS</v>
      </c>
      <c r="W960" cm="1">
        <f t="array" ref="W960">_xlfn.IFS(V960="SFS_BA",1,V960="SFS_AA",2,V960="NFS",3,V960="LFS",4)</f>
        <v>4</v>
      </c>
      <c r="Y960" s="1"/>
    </row>
    <row r="961" spans="1:25" x14ac:dyDescent="0.45">
      <c r="A961">
        <v>509</v>
      </c>
      <c r="B961">
        <v>54</v>
      </c>
      <c r="C961" t="s">
        <v>17</v>
      </c>
      <c r="D961">
        <v>24.6</v>
      </c>
      <c r="E961">
        <v>3</v>
      </c>
      <c r="F961" t="s">
        <v>24</v>
      </c>
      <c r="G961" t="s">
        <v>20</v>
      </c>
      <c r="H961">
        <v>12479.71</v>
      </c>
      <c r="I961" t="str" cm="1">
        <f t="array" ref="I961">_xlfn.IFS(D961&lt;18.5,"Underweight",AND(D961&gt;=18.5,D961&lt;=24.9),"Normal weight",AND(D961&gt;=25,D961&lt;=29.9),"Overweight",D961&gt;=30,"Obese")</f>
        <v>Normal weight</v>
      </c>
      <c r="J961" cm="1">
        <f t="array" ref="J961">_xlfn.IFS(I961="Underweight",1,I961="Normal weight",2,I961="Overweight",3,I961="Obese",4)</f>
        <v>2</v>
      </c>
      <c r="K961" t="str" cm="1">
        <f t="array" ref="K961">_xlfn.IFS(E961=0,"Small Family Size",AND(E961&gt;=1,E961&lt;=2),"Normal Family Size",E961&gt;=3,"Large Family Size")</f>
        <v>Large Family Size</v>
      </c>
      <c r="L961" cm="1">
        <f t="array" ref="L961">_xlfn.IFS(K961="Small Family Size",1,K961="Normal Family Size",2,K961="Large Family Size",3)</f>
        <v>3</v>
      </c>
      <c r="M961" cm="1">
        <f t="array" ref="M961">_xlfn.IFS(G961="southwest",1,G961="northwest",2,G961="southeast",3,G961="northeast",4)</f>
        <v>2</v>
      </c>
      <c r="N961" t="str" cm="1">
        <f t="array" ref="N961">_xlfn.IFS(AND(E962&gt;=0,E962&lt;=2),"Normal Family Size",E962&gt;=3,"Large Family Size")</f>
        <v>Large Family Size</v>
      </c>
      <c r="P961" t="str" cm="1">
        <f t="array" ref="P961">_xlfn.IFS(AND(E961=0,C961="female"),"Small Family Size Female",AND(E961=0,C961="male"),"Small Family Size Male",AND(E961&gt;=1,E961&lt;=2),"Normal Family Size",E961&gt;=3,"Large Family Size")</f>
        <v>Large Family Size</v>
      </c>
      <c r="Q961" cm="1">
        <f t="array" ref="Q961">_xlfn.IFS(P961="Small Family Size Female",1,P961="Small Family Size Male",2,P961="Normal Family Size",3,P961="Large Family Size",4)</f>
        <v>4</v>
      </c>
      <c r="R961" t="str" cm="1">
        <f t="array" ref="R961">_xlfn.IFS(AND(E961=0,F961="yes"),"Small Family Size smoker",AND(E961=0,F961="no"),"Small Family Size non-smoker",AND(E961&gt;=1,E961&lt;=2),"Normal Family Size",E961&gt;=3,"Large Family Size")</f>
        <v>Large Family Size</v>
      </c>
      <c r="S961" cm="1">
        <f t="array" ref="S961">_xlfn.IFS(R961="Small Family Size smoker",1,R961="Small Family Size non-smoker",2,R961="Normal Family Size",3,R961="Large Family Size",4)</f>
        <v>4</v>
      </c>
      <c r="T961" s="1" t="str">
        <f t="shared" si="28"/>
        <v>Above Average</v>
      </c>
      <c r="U961" s="2">
        <f t="shared" si="29"/>
        <v>1</v>
      </c>
      <c r="V961" t="str" cm="1">
        <f t="array" ref="V961">_xlfn.IFS(AND(K961="Small Family Size",U961=1),"SFS_AA",AND(K961="Small Family Size",U961=0),"SFS_BA",AND(K961="Normal Family Size",OR(U961=1,U961=0)),"NFS",AND(K961="Large Family Size",OR(U961=1,U961=0)),"LFS")</f>
        <v>LFS</v>
      </c>
      <c r="W961" cm="1">
        <f t="array" ref="W961">_xlfn.IFS(V961="SFS_BA",1,V961="SFS_AA",2,V961="NFS",3,V961="LFS",4)</f>
        <v>4</v>
      </c>
      <c r="Y961" s="1"/>
    </row>
    <row r="962" spans="1:25" x14ac:dyDescent="0.45">
      <c r="A962">
        <v>506</v>
      </c>
      <c r="B962">
        <v>38</v>
      </c>
      <c r="C962" t="s">
        <v>17</v>
      </c>
      <c r="D962">
        <v>30.2</v>
      </c>
      <c r="E962">
        <v>3</v>
      </c>
      <c r="F962" t="s">
        <v>24</v>
      </c>
      <c r="G962" t="s">
        <v>20</v>
      </c>
      <c r="H962">
        <v>7537.16</v>
      </c>
      <c r="I962" t="str" cm="1">
        <f t="array" ref="I962">_xlfn.IFS(D962&lt;18.5,"Underweight",AND(D962&gt;=18.5,D962&lt;=24.9),"Normal weight",AND(D962&gt;=25,D962&lt;=29.9),"Overweight",D962&gt;=30,"Obese")</f>
        <v>Obese</v>
      </c>
      <c r="J962" cm="1">
        <f t="array" ref="J962">_xlfn.IFS(I962="Underweight",1,I962="Normal weight",2,I962="Overweight",3,I962="Obese",4)</f>
        <v>4</v>
      </c>
      <c r="K962" t="str" cm="1">
        <f t="array" ref="K962">_xlfn.IFS(E962=0,"Small Family Size",AND(E962&gt;=1,E962&lt;=2),"Normal Family Size",E962&gt;=3,"Large Family Size")</f>
        <v>Large Family Size</v>
      </c>
      <c r="L962" cm="1">
        <f t="array" ref="L962">_xlfn.IFS(K962="Small Family Size",1,K962="Normal Family Size",2,K962="Large Family Size",3)</f>
        <v>3</v>
      </c>
      <c r="M962" cm="1">
        <f t="array" ref="M962">_xlfn.IFS(G962="southwest",1,G962="northwest",2,G962="southeast",3,G962="northeast",4)</f>
        <v>2</v>
      </c>
      <c r="N962" t="str" cm="1">
        <f t="array" ref="N962">_xlfn.IFS(AND(E963&gt;=0,E963&lt;=2),"Normal Family Size",E963&gt;=3,"Large Family Size")</f>
        <v>Large Family Size</v>
      </c>
      <c r="P962" t="str" cm="1">
        <f t="array" ref="P962">_xlfn.IFS(AND(E962=0,C962="female"),"Small Family Size Female",AND(E962=0,C962="male"),"Small Family Size Male",AND(E962&gt;=1,E962&lt;=2),"Normal Family Size",E962&gt;=3,"Large Family Size")</f>
        <v>Large Family Size</v>
      </c>
      <c r="Q962" cm="1">
        <f t="array" ref="Q962">_xlfn.IFS(P962="Small Family Size Female",1,P962="Small Family Size Male",2,P962="Normal Family Size",3,P962="Large Family Size",4)</f>
        <v>4</v>
      </c>
      <c r="R962" t="str" cm="1">
        <f t="array" ref="R962">_xlfn.IFS(AND(E962=0,F962="yes"),"Small Family Size smoker",AND(E962=0,F962="no"),"Small Family Size non-smoker",AND(E962&gt;=1,E962&lt;=2),"Normal Family Size",E962&gt;=3,"Large Family Size")</f>
        <v>Large Family Size</v>
      </c>
      <c r="S962" cm="1">
        <f t="array" ref="S962">_xlfn.IFS(R962="Small Family Size smoker",1,R962="Small Family Size non-smoker",2,R962="Normal Family Size",3,R962="Large Family Size",4)</f>
        <v>4</v>
      </c>
      <c r="T962" s="1" t="str">
        <f t="shared" ref="T962:T1025" si="30">IF(H962&gt;$H$1036,"Above Average","Below Average")</f>
        <v>Below Average</v>
      </c>
      <c r="U962" s="2">
        <f t="shared" ref="U962:U1025" si="31">IF(T962="Above Average",1,0)</f>
        <v>0</v>
      </c>
      <c r="V962" t="str" cm="1">
        <f t="array" ref="V962">_xlfn.IFS(AND(K962="Small Family Size",U962=1),"SFS_AA",AND(K962="Small Family Size",U962=0),"SFS_BA",AND(K962="Normal Family Size",OR(U962=1,U962=0)),"NFS",AND(K962="Large Family Size",OR(U962=1,U962=0)),"LFS")</f>
        <v>LFS</v>
      </c>
      <c r="W962" cm="1">
        <f t="array" ref="W962">_xlfn.IFS(V962="SFS_BA",1,V962="SFS_AA",2,V962="NFS",3,V962="LFS",4)</f>
        <v>4</v>
      </c>
      <c r="Y962" s="1"/>
    </row>
    <row r="963" spans="1:25" x14ac:dyDescent="0.45">
      <c r="A963">
        <v>478</v>
      </c>
      <c r="B963">
        <v>36</v>
      </c>
      <c r="C963" t="s">
        <v>17</v>
      </c>
      <c r="D963">
        <v>22.1</v>
      </c>
      <c r="E963">
        <v>3</v>
      </c>
      <c r="F963" t="s">
        <v>24</v>
      </c>
      <c r="G963" t="s">
        <v>22</v>
      </c>
      <c r="H963">
        <v>7228.22</v>
      </c>
      <c r="I963" t="str" cm="1">
        <f t="array" ref="I963">_xlfn.IFS(D963&lt;18.5,"Underweight",AND(D963&gt;=18.5,D963&lt;=24.9),"Normal weight",AND(D963&gt;=25,D963&lt;=29.9),"Overweight",D963&gt;=30,"Obese")</f>
        <v>Normal weight</v>
      </c>
      <c r="J963" cm="1">
        <f t="array" ref="J963">_xlfn.IFS(I963="Underweight",1,I963="Normal weight",2,I963="Overweight",3,I963="Obese",4)</f>
        <v>2</v>
      </c>
      <c r="K963" t="str" cm="1">
        <f t="array" ref="K963">_xlfn.IFS(E963=0,"Small Family Size",AND(E963&gt;=1,E963&lt;=2),"Normal Family Size",E963&gt;=3,"Large Family Size")</f>
        <v>Large Family Size</v>
      </c>
      <c r="L963" cm="1">
        <f t="array" ref="L963">_xlfn.IFS(K963="Small Family Size",1,K963="Normal Family Size",2,K963="Large Family Size",3)</f>
        <v>3</v>
      </c>
      <c r="M963" cm="1">
        <f t="array" ref="M963">_xlfn.IFS(G963="southwest",1,G963="northwest",2,G963="southeast",3,G963="northeast",4)</f>
        <v>4</v>
      </c>
      <c r="N963" t="str" cm="1">
        <f t="array" ref="N963">_xlfn.IFS(AND(E964&gt;=0,E964&lt;=2),"Normal Family Size",E964&gt;=3,"Large Family Size")</f>
        <v>Large Family Size</v>
      </c>
      <c r="P963" t="str" cm="1">
        <f t="array" ref="P963">_xlfn.IFS(AND(E963=0,C963="female"),"Small Family Size Female",AND(E963=0,C963="male"),"Small Family Size Male",AND(E963&gt;=1,E963&lt;=2),"Normal Family Size",E963&gt;=3,"Large Family Size")</f>
        <v>Large Family Size</v>
      </c>
      <c r="Q963" cm="1">
        <f t="array" ref="Q963">_xlfn.IFS(P963="Small Family Size Female",1,P963="Small Family Size Male",2,P963="Normal Family Size",3,P963="Large Family Size",4)</f>
        <v>4</v>
      </c>
      <c r="R963" t="str" cm="1">
        <f t="array" ref="R963">_xlfn.IFS(AND(E963=0,F963="yes"),"Small Family Size smoker",AND(E963=0,F963="no"),"Small Family Size non-smoker",AND(E963&gt;=1,E963&lt;=2),"Normal Family Size",E963&gt;=3,"Large Family Size")</f>
        <v>Large Family Size</v>
      </c>
      <c r="S963" cm="1">
        <f t="array" ref="S963">_xlfn.IFS(R963="Small Family Size smoker",1,R963="Small Family Size non-smoker",2,R963="Normal Family Size",3,R963="Large Family Size",4)</f>
        <v>4</v>
      </c>
      <c r="T963" s="1" t="str">
        <f t="shared" si="30"/>
        <v>Below Average</v>
      </c>
      <c r="U963" s="2">
        <f t="shared" si="31"/>
        <v>0</v>
      </c>
      <c r="V963" t="str" cm="1">
        <f t="array" ref="V963">_xlfn.IFS(AND(K963="Small Family Size",U963=1),"SFS_AA",AND(K963="Small Family Size",U963=0),"SFS_BA",AND(K963="Normal Family Size",OR(U963=1,U963=0)),"NFS",AND(K963="Large Family Size",OR(U963=1,U963=0)),"LFS")</f>
        <v>LFS</v>
      </c>
      <c r="W963" cm="1">
        <f t="array" ref="W963">_xlfn.IFS(V963="SFS_BA",1,V963="SFS_AA",2,V963="NFS",3,V963="LFS",4)</f>
        <v>4</v>
      </c>
      <c r="Y963" s="1"/>
    </row>
    <row r="964" spans="1:25" x14ac:dyDescent="0.45">
      <c r="A964">
        <v>477</v>
      </c>
      <c r="B964">
        <v>48</v>
      </c>
      <c r="C964" t="s">
        <v>17</v>
      </c>
      <c r="D964">
        <v>27.9</v>
      </c>
      <c r="E964">
        <v>4</v>
      </c>
      <c r="F964" t="s">
        <v>24</v>
      </c>
      <c r="G964" t="s">
        <v>20</v>
      </c>
      <c r="H964">
        <v>11015.17</v>
      </c>
      <c r="I964" t="str" cm="1">
        <f t="array" ref="I964">_xlfn.IFS(D964&lt;18.5,"Underweight",AND(D964&gt;=18.5,D964&lt;=24.9),"Normal weight",AND(D964&gt;=25,D964&lt;=29.9),"Overweight",D964&gt;=30,"Obese")</f>
        <v>Overweight</v>
      </c>
      <c r="J964" cm="1">
        <f t="array" ref="J964">_xlfn.IFS(I964="Underweight",1,I964="Normal weight",2,I964="Overweight",3,I964="Obese",4)</f>
        <v>3</v>
      </c>
      <c r="K964" t="str" cm="1">
        <f t="array" ref="K964">_xlfn.IFS(E964=0,"Small Family Size",AND(E964&gt;=1,E964&lt;=2),"Normal Family Size",E964&gt;=3,"Large Family Size")</f>
        <v>Large Family Size</v>
      </c>
      <c r="L964" cm="1">
        <f t="array" ref="L964">_xlfn.IFS(K964="Small Family Size",1,K964="Normal Family Size",2,K964="Large Family Size",3)</f>
        <v>3</v>
      </c>
      <c r="M964" cm="1">
        <f t="array" ref="M964">_xlfn.IFS(G964="southwest",1,G964="northwest",2,G964="southeast",3,G964="northeast",4)</f>
        <v>2</v>
      </c>
      <c r="N964" t="str" cm="1">
        <f t="array" ref="N964">_xlfn.IFS(AND(E965&gt;=0,E965&lt;=2),"Normal Family Size",E965&gt;=3,"Large Family Size")</f>
        <v>Large Family Size</v>
      </c>
      <c r="P964" t="str" cm="1">
        <f t="array" ref="P964">_xlfn.IFS(AND(E964=0,C964="female"),"Small Family Size Female",AND(E964=0,C964="male"),"Small Family Size Male",AND(E964&gt;=1,E964&lt;=2),"Normal Family Size",E964&gt;=3,"Large Family Size")</f>
        <v>Large Family Size</v>
      </c>
      <c r="Q964" cm="1">
        <f t="array" ref="Q964">_xlfn.IFS(P964="Small Family Size Female",1,P964="Small Family Size Male",2,P964="Normal Family Size",3,P964="Large Family Size",4)</f>
        <v>4</v>
      </c>
      <c r="R964" t="str" cm="1">
        <f t="array" ref="R964">_xlfn.IFS(AND(E964=0,F964="yes"),"Small Family Size smoker",AND(E964=0,F964="no"),"Small Family Size non-smoker",AND(E964&gt;=1,E964&lt;=2),"Normal Family Size",E964&gt;=3,"Large Family Size")</f>
        <v>Large Family Size</v>
      </c>
      <c r="S964" cm="1">
        <f t="array" ref="S964">_xlfn.IFS(R964="Small Family Size smoker",1,R964="Small Family Size non-smoker",2,R964="Normal Family Size",3,R964="Large Family Size",4)</f>
        <v>4</v>
      </c>
      <c r="T964" s="1" t="str">
        <f t="shared" si="30"/>
        <v>Above Average</v>
      </c>
      <c r="U964" s="2">
        <f t="shared" si="31"/>
        <v>1</v>
      </c>
      <c r="V964" t="str" cm="1">
        <f t="array" ref="V964">_xlfn.IFS(AND(K964="Small Family Size",U964=1),"SFS_AA",AND(K964="Small Family Size",U964=0),"SFS_BA",AND(K964="Normal Family Size",OR(U964=1,U964=0)),"NFS",AND(K964="Large Family Size",OR(U964=1,U964=0)),"LFS")</f>
        <v>LFS</v>
      </c>
      <c r="W964" cm="1">
        <f t="array" ref="W964">_xlfn.IFS(V964="SFS_BA",1,V964="SFS_AA",2,V964="NFS",3,V964="LFS",4)</f>
        <v>4</v>
      </c>
      <c r="Y964" s="1"/>
    </row>
    <row r="965" spans="1:25" x14ac:dyDescent="0.45">
      <c r="A965">
        <v>472</v>
      </c>
      <c r="B965">
        <v>41</v>
      </c>
      <c r="C965" t="s">
        <v>17</v>
      </c>
      <c r="D965">
        <v>32.6</v>
      </c>
      <c r="E965">
        <v>3</v>
      </c>
      <c r="F965" t="s">
        <v>24</v>
      </c>
      <c r="G965" t="s">
        <v>19</v>
      </c>
      <c r="H965">
        <v>7954.52</v>
      </c>
      <c r="I965" t="str" cm="1">
        <f t="array" ref="I965">_xlfn.IFS(D965&lt;18.5,"Underweight",AND(D965&gt;=18.5,D965&lt;=24.9),"Normal weight",AND(D965&gt;=25,D965&lt;=29.9),"Overweight",D965&gt;=30,"Obese")</f>
        <v>Obese</v>
      </c>
      <c r="J965" cm="1">
        <f t="array" ref="J965">_xlfn.IFS(I965="Underweight",1,I965="Normal weight",2,I965="Overweight",3,I965="Obese",4)</f>
        <v>4</v>
      </c>
      <c r="K965" t="str" cm="1">
        <f t="array" ref="K965">_xlfn.IFS(E965=0,"Small Family Size",AND(E965&gt;=1,E965&lt;=2),"Normal Family Size",E965&gt;=3,"Large Family Size")</f>
        <v>Large Family Size</v>
      </c>
      <c r="L965" cm="1">
        <f t="array" ref="L965">_xlfn.IFS(K965="Small Family Size",1,K965="Normal Family Size",2,K965="Large Family Size",3)</f>
        <v>3</v>
      </c>
      <c r="M965" cm="1">
        <f t="array" ref="M965">_xlfn.IFS(G965="southwest",1,G965="northwest",2,G965="southeast",3,G965="northeast",4)</f>
        <v>1</v>
      </c>
      <c r="N965" t="str" cm="1">
        <f t="array" ref="N965">_xlfn.IFS(AND(E966&gt;=0,E966&lt;=2),"Normal Family Size",E966&gt;=3,"Large Family Size")</f>
        <v>Large Family Size</v>
      </c>
      <c r="P965" t="str" cm="1">
        <f t="array" ref="P965">_xlfn.IFS(AND(E965=0,C965="female"),"Small Family Size Female",AND(E965=0,C965="male"),"Small Family Size Male",AND(E965&gt;=1,E965&lt;=2),"Normal Family Size",E965&gt;=3,"Large Family Size")</f>
        <v>Large Family Size</v>
      </c>
      <c r="Q965" cm="1">
        <f t="array" ref="Q965">_xlfn.IFS(P965="Small Family Size Female",1,P965="Small Family Size Male",2,P965="Normal Family Size",3,P965="Large Family Size",4)</f>
        <v>4</v>
      </c>
      <c r="R965" t="str" cm="1">
        <f t="array" ref="R965">_xlfn.IFS(AND(E965=0,F965="yes"),"Small Family Size smoker",AND(E965=0,F965="no"),"Small Family Size non-smoker",AND(E965&gt;=1,E965&lt;=2),"Normal Family Size",E965&gt;=3,"Large Family Size")</f>
        <v>Large Family Size</v>
      </c>
      <c r="S965" cm="1">
        <f t="array" ref="S965">_xlfn.IFS(R965="Small Family Size smoker",1,R965="Small Family Size non-smoker",2,R965="Normal Family Size",3,R965="Large Family Size",4)</f>
        <v>4</v>
      </c>
      <c r="T965" s="1" t="str">
        <f t="shared" si="30"/>
        <v>Above Average</v>
      </c>
      <c r="U965" s="2">
        <f t="shared" si="31"/>
        <v>1</v>
      </c>
      <c r="V965" t="str" cm="1">
        <f t="array" ref="V965">_xlfn.IFS(AND(K965="Small Family Size",U965=1),"SFS_AA",AND(K965="Small Family Size",U965=0),"SFS_BA",AND(K965="Normal Family Size",OR(U965=1,U965=0)),"NFS",AND(K965="Large Family Size",OR(U965=1,U965=0)),"LFS")</f>
        <v>LFS</v>
      </c>
      <c r="W965" cm="1">
        <f t="array" ref="W965">_xlfn.IFS(V965="SFS_BA",1,V965="SFS_AA",2,V965="NFS",3,V965="LFS",4)</f>
        <v>4</v>
      </c>
      <c r="Y965" s="1"/>
    </row>
    <row r="966" spans="1:25" x14ac:dyDescent="0.45">
      <c r="A966">
        <v>469</v>
      </c>
      <c r="B966">
        <v>50</v>
      </c>
      <c r="C966" t="s">
        <v>17</v>
      </c>
      <c r="D966">
        <v>28.1</v>
      </c>
      <c r="E966">
        <v>3</v>
      </c>
      <c r="F966" t="s">
        <v>24</v>
      </c>
      <c r="G966" t="s">
        <v>20</v>
      </c>
      <c r="H966">
        <v>11085.59</v>
      </c>
      <c r="I966" t="str" cm="1">
        <f t="array" ref="I966">_xlfn.IFS(D966&lt;18.5,"Underweight",AND(D966&gt;=18.5,D966&lt;=24.9),"Normal weight",AND(D966&gt;=25,D966&lt;=29.9),"Overweight",D966&gt;=30,"Obese")</f>
        <v>Overweight</v>
      </c>
      <c r="J966" cm="1">
        <f t="array" ref="J966">_xlfn.IFS(I966="Underweight",1,I966="Normal weight",2,I966="Overweight",3,I966="Obese",4)</f>
        <v>3</v>
      </c>
      <c r="K966" t="str" cm="1">
        <f t="array" ref="K966">_xlfn.IFS(E966=0,"Small Family Size",AND(E966&gt;=1,E966&lt;=2),"Normal Family Size",E966&gt;=3,"Large Family Size")</f>
        <v>Large Family Size</v>
      </c>
      <c r="L966" cm="1">
        <f t="array" ref="L966">_xlfn.IFS(K966="Small Family Size",1,K966="Normal Family Size",2,K966="Large Family Size",3)</f>
        <v>3</v>
      </c>
      <c r="M966" cm="1">
        <f t="array" ref="M966">_xlfn.IFS(G966="southwest",1,G966="northwest",2,G966="southeast",3,G966="northeast",4)</f>
        <v>2</v>
      </c>
      <c r="N966" t="str" cm="1">
        <f t="array" ref="N966">_xlfn.IFS(AND(E967&gt;=0,E967&lt;=2),"Normal Family Size",E967&gt;=3,"Large Family Size")</f>
        <v>Large Family Size</v>
      </c>
      <c r="P966" t="str" cm="1">
        <f t="array" ref="P966">_xlfn.IFS(AND(E966=0,C966="female"),"Small Family Size Female",AND(E966=0,C966="male"),"Small Family Size Male",AND(E966&gt;=1,E966&lt;=2),"Normal Family Size",E966&gt;=3,"Large Family Size")</f>
        <v>Large Family Size</v>
      </c>
      <c r="Q966" cm="1">
        <f t="array" ref="Q966">_xlfn.IFS(P966="Small Family Size Female",1,P966="Small Family Size Male",2,P966="Normal Family Size",3,P966="Large Family Size",4)</f>
        <v>4</v>
      </c>
      <c r="R966" t="str" cm="1">
        <f t="array" ref="R966">_xlfn.IFS(AND(E966=0,F966="yes"),"Small Family Size smoker",AND(E966=0,F966="no"),"Small Family Size non-smoker",AND(E966&gt;=1,E966&lt;=2),"Normal Family Size",E966&gt;=3,"Large Family Size")</f>
        <v>Large Family Size</v>
      </c>
      <c r="S966" cm="1">
        <f t="array" ref="S966">_xlfn.IFS(R966="Small Family Size smoker",1,R966="Small Family Size non-smoker",2,R966="Normal Family Size",3,R966="Large Family Size",4)</f>
        <v>4</v>
      </c>
      <c r="T966" s="1" t="str">
        <f t="shared" si="30"/>
        <v>Above Average</v>
      </c>
      <c r="U966" s="2">
        <f t="shared" si="31"/>
        <v>1</v>
      </c>
      <c r="V966" t="str" cm="1">
        <f t="array" ref="V966">_xlfn.IFS(AND(K966="Small Family Size",U966=1),"SFS_AA",AND(K966="Small Family Size",U966=0),"SFS_BA",AND(K966="Normal Family Size",OR(U966=1,U966=0)),"NFS",AND(K966="Large Family Size",OR(U966=1,U966=0)),"LFS")</f>
        <v>LFS</v>
      </c>
      <c r="W966" cm="1">
        <f t="array" ref="W966">_xlfn.IFS(V966="SFS_BA",1,V966="SFS_AA",2,V966="NFS",3,V966="LFS",4)</f>
        <v>4</v>
      </c>
      <c r="Y966" s="1"/>
    </row>
    <row r="967" spans="1:25" x14ac:dyDescent="0.45">
      <c r="A967">
        <v>467</v>
      </c>
      <c r="B967">
        <v>39</v>
      </c>
      <c r="C967" t="s">
        <v>17</v>
      </c>
      <c r="D967">
        <v>23.9</v>
      </c>
      <c r="E967">
        <v>5</v>
      </c>
      <c r="F967" t="s">
        <v>24</v>
      </c>
      <c r="G967" t="s">
        <v>21</v>
      </c>
      <c r="H967">
        <v>8582.2999999999993</v>
      </c>
      <c r="I967" t="str" cm="1">
        <f t="array" ref="I967">_xlfn.IFS(D967&lt;18.5,"Underweight",AND(D967&gt;=18.5,D967&lt;=24.9),"Normal weight",AND(D967&gt;=25,D967&lt;=29.9),"Overweight",D967&gt;=30,"Obese")</f>
        <v>Normal weight</v>
      </c>
      <c r="J967" cm="1">
        <f t="array" ref="J967">_xlfn.IFS(I967="Underweight",1,I967="Normal weight",2,I967="Overweight",3,I967="Obese",4)</f>
        <v>2</v>
      </c>
      <c r="K967" t="str" cm="1">
        <f t="array" ref="K967">_xlfn.IFS(E967=0,"Small Family Size",AND(E967&gt;=1,E967&lt;=2),"Normal Family Size",E967&gt;=3,"Large Family Size")</f>
        <v>Large Family Size</v>
      </c>
      <c r="L967" cm="1">
        <f t="array" ref="L967">_xlfn.IFS(K967="Small Family Size",1,K967="Normal Family Size",2,K967="Large Family Size",3)</f>
        <v>3</v>
      </c>
      <c r="M967" cm="1">
        <f t="array" ref="M967">_xlfn.IFS(G967="southwest",1,G967="northwest",2,G967="southeast",3,G967="northeast",4)</f>
        <v>3</v>
      </c>
      <c r="N967" t="str" cm="1">
        <f t="array" ref="N967">_xlfn.IFS(AND(E968&gt;=0,E968&lt;=2),"Normal Family Size",E968&gt;=3,"Large Family Size")</f>
        <v>Large Family Size</v>
      </c>
      <c r="P967" t="str" cm="1">
        <f t="array" ref="P967">_xlfn.IFS(AND(E967=0,C967="female"),"Small Family Size Female",AND(E967=0,C967="male"),"Small Family Size Male",AND(E967&gt;=1,E967&lt;=2),"Normal Family Size",E967&gt;=3,"Large Family Size")</f>
        <v>Large Family Size</v>
      </c>
      <c r="Q967" cm="1">
        <f t="array" ref="Q967">_xlfn.IFS(P967="Small Family Size Female",1,P967="Small Family Size Male",2,P967="Normal Family Size",3,P967="Large Family Size",4)</f>
        <v>4</v>
      </c>
      <c r="R967" t="str" cm="1">
        <f t="array" ref="R967">_xlfn.IFS(AND(E967=0,F967="yes"),"Small Family Size smoker",AND(E967=0,F967="no"),"Small Family Size non-smoker",AND(E967&gt;=1,E967&lt;=2),"Normal Family Size",E967&gt;=3,"Large Family Size")</f>
        <v>Large Family Size</v>
      </c>
      <c r="S967" cm="1">
        <f t="array" ref="S967">_xlfn.IFS(R967="Small Family Size smoker",1,R967="Small Family Size non-smoker",2,R967="Normal Family Size",3,R967="Large Family Size",4)</f>
        <v>4</v>
      </c>
      <c r="T967" s="1" t="str">
        <f t="shared" si="30"/>
        <v>Above Average</v>
      </c>
      <c r="U967" s="2">
        <f t="shared" si="31"/>
        <v>1</v>
      </c>
      <c r="V967" t="str" cm="1">
        <f t="array" ref="V967">_xlfn.IFS(AND(K967="Small Family Size",U967=1),"SFS_AA",AND(K967="Small Family Size",U967=0),"SFS_BA",AND(K967="Normal Family Size",OR(U967=1,U967=0)),"NFS",AND(K967="Large Family Size",OR(U967=1,U967=0)),"LFS")</f>
        <v>LFS</v>
      </c>
      <c r="W967" cm="1">
        <f t="array" ref="W967">_xlfn.IFS(V967="SFS_BA",1,V967="SFS_AA",2,V967="NFS",3,V967="LFS",4)</f>
        <v>4</v>
      </c>
      <c r="Y967" s="1"/>
    </row>
    <row r="968" spans="1:25" x14ac:dyDescent="0.45">
      <c r="A968">
        <v>463</v>
      </c>
      <c r="B968">
        <v>30</v>
      </c>
      <c r="C968" t="s">
        <v>17</v>
      </c>
      <c r="D968">
        <v>20</v>
      </c>
      <c r="E968">
        <v>3</v>
      </c>
      <c r="F968" t="s">
        <v>24</v>
      </c>
      <c r="G968" t="s">
        <v>20</v>
      </c>
      <c r="H968">
        <v>5693.43</v>
      </c>
      <c r="I968" t="str" cm="1">
        <f t="array" ref="I968">_xlfn.IFS(D968&lt;18.5,"Underweight",AND(D968&gt;=18.5,D968&lt;=24.9),"Normal weight",AND(D968&gt;=25,D968&lt;=29.9),"Overweight",D968&gt;=30,"Obese")</f>
        <v>Normal weight</v>
      </c>
      <c r="J968" cm="1">
        <f t="array" ref="J968">_xlfn.IFS(I968="Underweight",1,I968="Normal weight",2,I968="Overweight",3,I968="Obese",4)</f>
        <v>2</v>
      </c>
      <c r="K968" t="str" cm="1">
        <f t="array" ref="K968">_xlfn.IFS(E968=0,"Small Family Size",AND(E968&gt;=1,E968&lt;=2),"Normal Family Size",E968&gt;=3,"Large Family Size")</f>
        <v>Large Family Size</v>
      </c>
      <c r="L968" cm="1">
        <f t="array" ref="L968">_xlfn.IFS(K968="Small Family Size",1,K968="Normal Family Size",2,K968="Large Family Size",3)</f>
        <v>3</v>
      </c>
      <c r="M968" cm="1">
        <f t="array" ref="M968">_xlfn.IFS(G968="southwest",1,G968="northwest",2,G968="southeast",3,G968="northeast",4)</f>
        <v>2</v>
      </c>
      <c r="N968" t="str" cm="1">
        <f t="array" ref="N968">_xlfn.IFS(AND(E969&gt;=0,E969&lt;=2),"Normal Family Size",E969&gt;=3,"Large Family Size")</f>
        <v>Large Family Size</v>
      </c>
      <c r="P968" t="str" cm="1">
        <f t="array" ref="P968">_xlfn.IFS(AND(E968=0,C968="female"),"Small Family Size Female",AND(E968=0,C968="male"),"Small Family Size Male",AND(E968&gt;=1,E968&lt;=2),"Normal Family Size",E968&gt;=3,"Large Family Size")</f>
        <v>Large Family Size</v>
      </c>
      <c r="Q968" cm="1">
        <f t="array" ref="Q968">_xlfn.IFS(P968="Small Family Size Female",1,P968="Small Family Size Male",2,P968="Normal Family Size",3,P968="Large Family Size",4)</f>
        <v>4</v>
      </c>
      <c r="R968" t="str" cm="1">
        <f t="array" ref="R968">_xlfn.IFS(AND(E968=0,F968="yes"),"Small Family Size smoker",AND(E968=0,F968="no"),"Small Family Size non-smoker",AND(E968&gt;=1,E968&lt;=2),"Normal Family Size",E968&gt;=3,"Large Family Size")</f>
        <v>Large Family Size</v>
      </c>
      <c r="S968" cm="1">
        <f t="array" ref="S968">_xlfn.IFS(R968="Small Family Size smoker",1,R968="Small Family Size non-smoker",2,R968="Normal Family Size",3,R968="Large Family Size",4)</f>
        <v>4</v>
      </c>
      <c r="T968" s="1" t="str">
        <f t="shared" si="30"/>
        <v>Below Average</v>
      </c>
      <c r="U968" s="2">
        <f t="shared" si="31"/>
        <v>0</v>
      </c>
      <c r="V968" t="str" cm="1">
        <f t="array" ref="V968">_xlfn.IFS(AND(K968="Small Family Size",U968=1),"SFS_AA",AND(K968="Small Family Size",U968=0),"SFS_BA",AND(K968="Normal Family Size",OR(U968=1,U968=0)),"NFS",AND(K968="Large Family Size",OR(U968=1,U968=0)),"LFS")</f>
        <v>LFS</v>
      </c>
      <c r="W968" cm="1">
        <f t="array" ref="W968">_xlfn.IFS(V968="SFS_BA",1,V968="SFS_AA",2,V968="NFS",3,V968="LFS",4)</f>
        <v>4</v>
      </c>
      <c r="Y968" s="1"/>
    </row>
    <row r="969" spans="1:25" x14ac:dyDescent="0.45">
      <c r="A969">
        <v>462</v>
      </c>
      <c r="B969">
        <v>28</v>
      </c>
      <c r="C969" t="s">
        <v>17</v>
      </c>
      <c r="D969">
        <v>26.3</v>
      </c>
      <c r="E969">
        <v>3</v>
      </c>
      <c r="F969" t="s">
        <v>24</v>
      </c>
      <c r="G969" t="s">
        <v>20</v>
      </c>
      <c r="H969">
        <v>5312.17</v>
      </c>
      <c r="I969" t="str" cm="1">
        <f t="array" ref="I969">_xlfn.IFS(D969&lt;18.5,"Underweight",AND(D969&gt;=18.5,D969&lt;=24.9),"Normal weight",AND(D969&gt;=25,D969&lt;=29.9),"Overweight",D969&gt;=30,"Obese")</f>
        <v>Overweight</v>
      </c>
      <c r="J969" cm="1">
        <f t="array" ref="J969">_xlfn.IFS(I969="Underweight",1,I969="Normal weight",2,I969="Overweight",3,I969="Obese",4)</f>
        <v>3</v>
      </c>
      <c r="K969" t="str" cm="1">
        <f t="array" ref="K969">_xlfn.IFS(E969=0,"Small Family Size",AND(E969&gt;=1,E969&lt;=2),"Normal Family Size",E969&gt;=3,"Large Family Size")</f>
        <v>Large Family Size</v>
      </c>
      <c r="L969" cm="1">
        <f t="array" ref="L969">_xlfn.IFS(K969="Small Family Size",1,K969="Normal Family Size",2,K969="Large Family Size",3)</f>
        <v>3</v>
      </c>
      <c r="M969" cm="1">
        <f t="array" ref="M969">_xlfn.IFS(G969="southwest",1,G969="northwest",2,G969="southeast",3,G969="northeast",4)</f>
        <v>2</v>
      </c>
      <c r="N969" t="str" cm="1">
        <f t="array" ref="N969">_xlfn.IFS(AND(E970&gt;=0,E970&lt;=2),"Normal Family Size",E970&gt;=3,"Large Family Size")</f>
        <v>Large Family Size</v>
      </c>
      <c r="P969" t="str" cm="1">
        <f t="array" ref="P969">_xlfn.IFS(AND(E969=0,C969="female"),"Small Family Size Female",AND(E969=0,C969="male"),"Small Family Size Male",AND(E969&gt;=1,E969&lt;=2),"Normal Family Size",E969&gt;=3,"Large Family Size")</f>
        <v>Large Family Size</v>
      </c>
      <c r="Q969" cm="1">
        <f t="array" ref="Q969">_xlfn.IFS(P969="Small Family Size Female",1,P969="Small Family Size Male",2,P969="Normal Family Size",3,P969="Large Family Size",4)</f>
        <v>4</v>
      </c>
      <c r="R969" t="str" cm="1">
        <f t="array" ref="R969">_xlfn.IFS(AND(E969=0,F969="yes"),"Small Family Size smoker",AND(E969=0,F969="no"),"Small Family Size non-smoker",AND(E969&gt;=1,E969&lt;=2),"Normal Family Size",E969&gt;=3,"Large Family Size")</f>
        <v>Large Family Size</v>
      </c>
      <c r="S969" cm="1">
        <f t="array" ref="S969">_xlfn.IFS(R969="Small Family Size smoker",1,R969="Small Family Size non-smoker",2,R969="Normal Family Size",3,R969="Large Family Size",4)</f>
        <v>4</v>
      </c>
      <c r="T969" s="1" t="str">
        <f t="shared" si="30"/>
        <v>Below Average</v>
      </c>
      <c r="U969" s="2">
        <f t="shared" si="31"/>
        <v>0</v>
      </c>
      <c r="V969" t="str" cm="1">
        <f t="array" ref="V969">_xlfn.IFS(AND(K969="Small Family Size",U969=1),"SFS_AA",AND(K969="Small Family Size",U969=0),"SFS_BA",AND(K969="Normal Family Size",OR(U969=1,U969=0)),"NFS",AND(K969="Large Family Size",OR(U969=1,U969=0)),"LFS")</f>
        <v>LFS</v>
      </c>
      <c r="W969" cm="1">
        <f t="array" ref="W969">_xlfn.IFS(V969="SFS_BA",1,V969="SFS_AA",2,V969="NFS",3,V969="LFS",4)</f>
        <v>4</v>
      </c>
      <c r="Y969" s="1"/>
    </row>
    <row r="970" spans="1:25" x14ac:dyDescent="0.45">
      <c r="A970">
        <v>456</v>
      </c>
      <c r="B970">
        <v>18</v>
      </c>
      <c r="C970" t="s">
        <v>17</v>
      </c>
      <c r="D970">
        <v>31.4</v>
      </c>
      <c r="E970">
        <v>4</v>
      </c>
      <c r="F970" t="s">
        <v>24</v>
      </c>
      <c r="G970" t="s">
        <v>22</v>
      </c>
      <c r="H970">
        <v>4561.1899999999996</v>
      </c>
      <c r="I970" t="str" cm="1">
        <f t="array" ref="I970">_xlfn.IFS(D970&lt;18.5,"Underweight",AND(D970&gt;=18.5,D970&lt;=24.9),"Normal weight",AND(D970&gt;=25,D970&lt;=29.9),"Overweight",D970&gt;=30,"Obese")</f>
        <v>Obese</v>
      </c>
      <c r="J970" cm="1">
        <f t="array" ref="J970">_xlfn.IFS(I970="Underweight",1,I970="Normal weight",2,I970="Overweight",3,I970="Obese",4)</f>
        <v>4</v>
      </c>
      <c r="K970" t="str" cm="1">
        <f t="array" ref="K970">_xlfn.IFS(E970=0,"Small Family Size",AND(E970&gt;=1,E970&lt;=2),"Normal Family Size",E970&gt;=3,"Large Family Size")</f>
        <v>Large Family Size</v>
      </c>
      <c r="L970" cm="1">
        <f t="array" ref="L970">_xlfn.IFS(K970="Small Family Size",1,K970="Normal Family Size",2,K970="Large Family Size",3)</f>
        <v>3</v>
      </c>
      <c r="M970" cm="1">
        <f t="array" ref="M970">_xlfn.IFS(G970="southwest",1,G970="northwest",2,G970="southeast",3,G970="northeast",4)</f>
        <v>4</v>
      </c>
      <c r="N970" t="str" cm="1">
        <f t="array" ref="N970">_xlfn.IFS(AND(E971&gt;=0,E971&lt;=2),"Normal Family Size",E971&gt;=3,"Large Family Size")</f>
        <v>Large Family Size</v>
      </c>
      <c r="P970" t="str" cm="1">
        <f t="array" ref="P970">_xlfn.IFS(AND(E970=0,C970="female"),"Small Family Size Female",AND(E970=0,C970="male"),"Small Family Size Male",AND(E970&gt;=1,E970&lt;=2),"Normal Family Size",E970&gt;=3,"Large Family Size")</f>
        <v>Large Family Size</v>
      </c>
      <c r="Q970" cm="1">
        <f t="array" ref="Q970">_xlfn.IFS(P970="Small Family Size Female",1,P970="Small Family Size Male",2,P970="Normal Family Size",3,P970="Large Family Size",4)</f>
        <v>4</v>
      </c>
      <c r="R970" t="str" cm="1">
        <f t="array" ref="R970">_xlfn.IFS(AND(E970=0,F970="yes"),"Small Family Size smoker",AND(E970=0,F970="no"),"Small Family Size non-smoker",AND(E970&gt;=1,E970&lt;=2),"Normal Family Size",E970&gt;=3,"Large Family Size")</f>
        <v>Large Family Size</v>
      </c>
      <c r="S970" cm="1">
        <f t="array" ref="S970">_xlfn.IFS(R970="Small Family Size smoker",1,R970="Small Family Size non-smoker",2,R970="Normal Family Size",3,R970="Large Family Size",4)</f>
        <v>4</v>
      </c>
      <c r="T970" s="1" t="str">
        <f t="shared" si="30"/>
        <v>Below Average</v>
      </c>
      <c r="U970" s="2">
        <f t="shared" si="31"/>
        <v>0</v>
      </c>
      <c r="V970" t="str" cm="1">
        <f t="array" ref="V970">_xlfn.IFS(AND(K970="Small Family Size",U970=1),"SFS_AA",AND(K970="Small Family Size",U970=0),"SFS_BA",AND(K970="Normal Family Size",OR(U970=1,U970=0)),"NFS",AND(K970="Large Family Size",OR(U970=1,U970=0)),"LFS")</f>
        <v>LFS</v>
      </c>
      <c r="W970" cm="1">
        <f t="array" ref="W970">_xlfn.IFS(V970="SFS_BA",1,V970="SFS_AA",2,V970="NFS",3,V970="LFS",4)</f>
        <v>4</v>
      </c>
      <c r="Y970" s="1"/>
    </row>
    <row r="971" spans="1:25" x14ac:dyDescent="0.45">
      <c r="A971">
        <v>455</v>
      </c>
      <c r="B971">
        <v>50</v>
      </c>
      <c r="C971" t="s">
        <v>17</v>
      </c>
      <c r="D971">
        <v>33.700000000000003</v>
      </c>
      <c r="E971">
        <v>4</v>
      </c>
      <c r="F971" t="s">
        <v>24</v>
      </c>
      <c r="G971" t="s">
        <v>19</v>
      </c>
      <c r="H971">
        <v>11299.34</v>
      </c>
      <c r="I971" t="str" cm="1">
        <f t="array" ref="I971">_xlfn.IFS(D971&lt;18.5,"Underweight",AND(D971&gt;=18.5,D971&lt;=24.9),"Normal weight",AND(D971&gt;=25,D971&lt;=29.9),"Overweight",D971&gt;=30,"Obese")</f>
        <v>Obese</v>
      </c>
      <c r="J971" cm="1">
        <f t="array" ref="J971">_xlfn.IFS(I971="Underweight",1,I971="Normal weight",2,I971="Overweight",3,I971="Obese",4)</f>
        <v>4</v>
      </c>
      <c r="K971" t="str" cm="1">
        <f t="array" ref="K971">_xlfn.IFS(E971=0,"Small Family Size",AND(E971&gt;=1,E971&lt;=2),"Normal Family Size",E971&gt;=3,"Large Family Size")</f>
        <v>Large Family Size</v>
      </c>
      <c r="L971" cm="1">
        <f t="array" ref="L971">_xlfn.IFS(K971="Small Family Size",1,K971="Normal Family Size",2,K971="Large Family Size",3)</f>
        <v>3</v>
      </c>
      <c r="M971" cm="1">
        <f t="array" ref="M971">_xlfn.IFS(G971="southwest",1,G971="northwest",2,G971="southeast",3,G971="northeast",4)</f>
        <v>1</v>
      </c>
      <c r="N971" t="str" cm="1">
        <f t="array" ref="N971">_xlfn.IFS(AND(E972&gt;=0,E972&lt;=2),"Normal Family Size",E972&gt;=3,"Large Family Size")</f>
        <v>Large Family Size</v>
      </c>
      <c r="P971" t="str" cm="1">
        <f t="array" ref="P971">_xlfn.IFS(AND(E971=0,C971="female"),"Small Family Size Female",AND(E971=0,C971="male"),"Small Family Size Male",AND(E971&gt;=1,E971&lt;=2),"Normal Family Size",E971&gt;=3,"Large Family Size")</f>
        <v>Large Family Size</v>
      </c>
      <c r="Q971" cm="1">
        <f t="array" ref="Q971">_xlfn.IFS(P971="Small Family Size Female",1,P971="Small Family Size Male",2,P971="Normal Family Size",3,P971="Large Family Size",4)</f>
        <v>4</v>
      </c>
      <c r="R971" t="str" cm="1">
        <f t="array" ref="R971">_xlfn.IFS(AND(E971=0,F971="yes"),"Small Family Size smoker",AND(E971=0,F971="no"),"Small Family Size non-smoker",AND(E971&gt;=1,E971&lt;=2),"Normal Family Size",E971&gt;=3,"Large Family Size")</f>
        <v>Large Family Size</v>
      </c>
      <c r="S971" cm="1">
        <f t="array" ref="S971">_xlfn.IFS(R971="Small Family Size smoker",1,R971="Small Family Size non-smoker",2,R971="Normal Family Size",3,R971="Large Family Size",4)</f>
        <v>4</v>
      </c>
      <c r="T971" s="1" t="str">
        <f t="shared" si="30"/>
        <v>Above Average</v>
      </c>
      <c r="U971" s="2">
        <f t="shared" si="31"/>
        <v>1</v>
      </c>
      <c r="V971" t="str" cm="1">
        <f t="array" ref="V971">_xlfn.IFS(AND(K971="Small Family Size",U971=1),"SFS_AA",AND(K971="Small Family Size",U971=0),"SFS_BA",AND(K971="Normal Family Size",OR(U971=1,U971=0)),"NFS",AND(K971="Large Family Size",OR(U971=1,U971=0)),"LFS")</f>
        <v>LFS</v>
      </c>
      <c r="W971" cm="1">
        <f t="array" ref="W971">_xlfn.IFS(V971="SFS_BA",1,V971="SFS_AA",2,V971="NFS",3,V971="LFS",4)</f>
        <v>4</v>
      </c>
      <c r="Y971" s="1"/>
    </row>
    <row r="972" spans="1:25" x14ac:dyDescent="0.45">
      <c r="A972">
        <v>446</v>
      </c>
      <c r="B972">
        <v>29</v>
      </c>
      <c r="C972" t="s">
        <v>17</v>
      </c>
      <c r="D972">
        <v>25.6</v>
      </c>
      <c r="E972">
        <v>4</v>
      </c>
      <c r="F972" t="s">
        <v>24</v>
      </c>
      <c r="G972" t="s">
        <v>19</v>
      </c>
      <c r="H972">
        <v>5708.87</v>
      </c>
      <c r="I972" t="str" cm="1">
        <f t="array" ref="I972">_xlfn.IFS(D972&lt;18.5,"Underweight",AND(D972&gt;=18.5,D972&lt;=24.9),"Normal weight",AND(D972&gt;=25,D972&lt;=29.9),"Overweight",D972&gt;=30,"Obese")</f>
        <v>Overweight</v>
      </c>
      <c r="J972" cm="1">
        <f t="array" ref="J972">_xlfn.IFS(I972="Underweight",1,I972="Normal weight",2,I972="Overweight",3,I972="Obese",4)</f>
        <v>3</v>
      </c>
      <c r="K972" t="str" cm="1">
        <f t="array" ref="K972">_xlfn.IFS(E972=0,"Small Family Size",AND(E972&gt;=1,E972&lt;=2),"Normal Family Size",E972&gt;=3,"Large Family Size")</f>
        <v>Large Family Size</v>
      </c>
      <c r="L972" cm="1">
        <f t="array" ref="L972">_xlfn.IFS(K972="Small Family Size",1,K972="Normal Family Size",2,K972="Large Family Size",3)</f>
        <v>3</v>
      </c>
      <c r="M972" cm="1">
        <f t="array" ref="M972">_xlfn.IFS(G972="southwest",1,G972="northwest",2,G972="southeast",3,G972="northeast",4)</f>
        <v>1</v>
      </c>
      <c r="N972" t="str" cm="1">
        <f t="array" ref="N972">_xlfn.IFS(AND(E973&gt;=0,E973&lt;=2),"Normal Family Size",E973&gt;=3,"Large Family Size")</f>
        <v>Large Family Size</v>
      </c>
      <c r="P972" t="str" cm="1">
        <f t="array" ref="P972">_xlfn.IFS(AND(E972=0,C972="female"),"Small Family Size Female",AND(E972=0,C972="male"),"Small Family Size Male",AND(E972&gt;=1,E972&lt;=2),"Normal Family Size",E972&gt;=3,"Large Family Size")</f>
        <v>Large Family Size</v>
      </c>
      <c r="Q972" cm="1">
        <f t="array" ref="Q972">_xlfn.IFS(P972="Small Family Size Female",1,P972="Small Family Size Male",2,P972="Normal Family Size",3,P972="Large Family Size",4)</f>
        <v>4</v>
      </c>
      <c r="R972" t="str" cm="1">
        <f t="array" ref="R972">_xlfn.IFS(AND(E972=0,F972="yes"),"Small Family Size smoker",AND(E972=0,F972="no"),"Small Family Size non-smoker",AND(E972&gt;=1,E972&lt;=2),"Normal Family Size",E972&gt;=3,"Large Family Size")</f>
        <v>Large Family Size</v>
      </c>
      <c r="S972" cm="1">
        <f t="array" ref="S972">_xlfn.IFS(R972="Small Family Size smoker",1,R972="Small Family Size non-smoker",2,R972="Normal Family Size",3,R972="Large Family Size",4)</f>
        <v>4</v>
      </c>
      <c r="T972" s="1" t="str">
        <f t="shared" si="30"/>
        <v>Below Average</v>
      </c>
      <c r="U972" s="2">
        <f t="shared" si="31"/>
        <v>0</v>
      </c>
      <c r="V972" t="str" cm="1">
        <f t="array" ref="V972">_xlfn.IFS(AND(K972="Small Family Size",U972=1),"SFS_AA",AND(K972="Small Family Size",U972=0),"SFS_BA",AND(K972="Normal Family Size",OR(U972=1,U972=0)),"NFS",AND(K972="Large Family Size",OR(U972=1,U972=0)),"LFS")</f>
        <v>LFS</v>
      </c>
      <c r="W972" cm="1">
        <f t="array" ref="W972">_xlfn.IFS(V972="SFS_BA",1,V972="SFS_AA",2,V972="NFS",3,V972="LFS",4)</f>
        <v>4</v>
      </c>
      <c r="Y972" s="1"/>
    </row>
    <row r="973" spans="1:25" x14ac:dyDescent="0.45">
      <c r="A973">
        <v>437</v>
      </c>
      <c r="B973">
        <v>54</v>
      </c>
      <c r="C973" t="s">
        <v>17</v>
      </c>
      <c r="D973">
        <v>23</v>
      </c>
      <c r="E973">
        <v>3</v>
      </c>
      <c r="F973" t="s">
        <v>24</v>
      </c>
      <c r="G973" t="s">
        <v>19</v>
      </c>
      <c r="H973">
        <v>12094.48</v>
      </c>
      <c r="I973" t="str" cm="1">
        <f t="array" ref="I973">_xlfn.IFS(D973&lt;18.5,"Underweight",AND(D973&gt;=18.5,D973&lt;=24.9),"Normal weight",AND(D973&gt;=25,D973&lt;=29.9),"Overweight",D973&gt;=30,"Obese")</f>
        <v>Normal weight</v>
      </c>
      <c r="J973" cm="1">
        <f t="array" ref="J973">_xlfn.IFS(I973="Underweight",1,I973="Normal weight",2,I973="Overweight",3,I973="Obese",4)</f>
        <v>2</v>
      </c>
      <c r="K973" t="str" cm="1">
        <f t="array" ref="K973">_xlfn.IFS(E973=0,"Small Family Size",AND(E973&gt;=1,E973&lt;=2),"Normal Family Size",E973&gt;=3,"Large Family Size")</f>
        <v>Large Family Size</v>
      </c>
      <c r="L973" cm="1">
        <f t="array" ref="L973">_xlfn.IFS(K973="Small Family Size",1,K973="Normal Family Size",2,K973="Large Family Size",3)</f>
        <v>3</v>
      </c>
      <c r="M973" cm="1">
        <f t="array" ref="M973">_xlfn.IFS(G973="southwest",1,G973="northwest",2,G973="southeast",3,G973="northeast",4)</f>
        <v>1</v>
      </c>
      <c r="N973" t="str" cm="1">
        <f t="array" ref="N973">_xlfn.IFS(AND(E974&gt;=0,E974&lt;=2),"Normal Family Size",E974&gt;=3,"Large Family Size")</f>
        <v>Large Family Size</v>
      </c>
      <c r="P973" t="str" cm="1">
        <f t="array" ref="P973">_xlfn.IFS(AND(E973=0,C973="female"),"Small Family Size Female",AND(E973=0,C973="male"),"Small Family Size Male",AND(E973&gt;=1,E973&lt;=2),"Normal Family Size",E973&gt;=3,"Large Family Size")</f>
        <v>Large Family Size</v>
      </c>
      <c r="Q973" cm="1">
        <f t="array" ref="Q973">_xlfn.IFS(P973="Small Family Size Female",1,P973="Small Family Size Male",2,P973="Normal Family Size",3,P973="Large Family Size",4)</f>
        <v>4</v>
      </c>
      <c r="R973" t="str" cm="1">
        <f t="array" ref="R973">_xlfn.IFS(AND(E973=0,F973="yes"),"Small Family Size smoker",AND(E973=0,F973="no"),"Small Family Size non-smoker",AND(E973&gt;=1,E973&lt;=2),"Normal Family Size",E973&gt;=3,"Large Family Size")</f>
        <v>Large Family Size</v>
      </c>
      <c r="S973" cm="1">
        <f t="array" ref="S973">_xlfn.IFS(R973="Small Family Size smoker",1,R973="Small Family Size non-smoker",2,R973="Normal Family Size",3,R973="Large Family Size",4)</f>
        <v>4</v>
      </c>
      <c r="T973" s="1" t="str">
        <f t="shared" si="30"/>
        <v>Above Average</v>
      </c>
      <c r="U973" s="2">
        <f t="shared" si="31"/>
        <v>1</v>
      </c>
      <c r="V973" t="str" cm="1">
        <f t="array" ref="V973">_xlfn.IFS(AND(K973="Small Family Size",U973=1),"SFS_AA",AND(K973="Small Family Size",U973=0),"SFS_BA",AND(K973="Normal Family Size",OR(U973=1,U973=0)),"NFS",AND(K973="Large Family Size",OR(U973=1,U973=0)),"LFS")</f>
        <v>LFS</v>
      </c>
      <c r="W973" cm="1">
        <f t="array" ref="W973">_xlfn.IFS(V973="SFS_BA",1,V973="SFS_AA",2,V973="NFS",3,V973="LFS",4)</f>
        <v>4</v>
      </c>
      <c r="Y973" s="1"/>
    </row>
    <row r="974" spans="1:25" x14ac:dyDescent="0.45">
      <c r="A974">
        <v>432</v>
      </c>
      <c r="B974">
        <v>54</v>
      </c>
      <c r="C974" t="s">
        <v>17</v>
      </c>
      <c r="D974">
        <v>35.799999999999997</v>
      </c>
      <c r="E974">
        <v>3</v>
      </c>
      <c r="F974" t="s">
        <v>24</v>
      </c>
      <c r="G974" t="s">
        <v>20</v>
      </c>
      <c r="H974">
        <v>12495.29</v>
      </c>
      <c r="I974" t="str" cm="1">
        <f t="array" ref="I974">_xlfn.IFS(D974&lt;18.5,"Underweight",AND(D974&gt;=18.5,D974&lt;=24.9),"Normal weight",AND(D974&gt;=25,D974&lt;=29.9),"Overweight",D974&gt;=30,"Obese")</f>
        <v>Obese</v>
      </c>
      <c r="J974" cm="1">
        <f t="array" ref="J974">_xlfn.IFS(I974="Underweight",1,I974="Normal weight",2,I974="Overweight",3,I974="Obese",4)</f>
        <v>4</v>
      </c>
      <c r="K974" t="str" cm="1">
        <f t="array" ref="K974">_xlfn.IFS(E974=0,"Small Family Size",AND(E974&gt;=1,E974&lt;=2),"Normal Family Size",E974&gt;=3,"Large Family Size")</f>
        <v>Large Family Size</v>
      </c>
      <c r="L974" cm="1">
        <f t="array" ref="L974">_xlfn.IFS(K974="Small Family Size",1,K974="Normal Family Size",2,K974="Large Family Size",3)</f>
        <v>3</v>
      </c>
      <c r="M974" cm="1">
        <f t="array" ref="M974">_xlfn.IFS(G974="southwest",1,G974="northwest",2,G974="southeast",3,G974="northeast",4)</f>
        <v>2</v>
      </c>
      <c r="N974" t="str" cm="1">
        <f t="array" ref="N974">_xlfn.IFS(AND(E975&gt;=0,E975&lt;=2),"Normal Family Size",E975&gt;=3,"Large Family Size")</f>
        <v>Large Family Size</v>
      </c>
      <c r="P974" t="str" cm="1">
        <f t="array" ref="P974">_xlfn.IFS(AND(E974=0,C974="female"),"Small Family Size Female",AND(E974=0,C974="male"),"Small Family Size Male",AND(E974&gt;=1,E974&lt;=2),"Normal Family Size",E974&gt;=3,"Large Family Size")</f>
        <v>Large Family Size</v>
      </c>
      <c r="Q974" cm="1">
        <f t="array" ref="Q974">_xlfn.IFS(P974="Small Family Size Female",1,P974="Small Family Size Male",2,P974="Normal Family Size",3,P974="Large Family Size",4)</f>
        <v>4</v>
      </c>
      <c r="R974" t="str" cm="1">
        <f t="array" ref="R974">_xlfn.IFS(AND(E974=0,F974="yes"),"Small Family Size smoker",AND(E974=0,F974="no"),"Small Family Size non-smoker",AND(E974&gt;=1,E974&lt;=2),"Normal Family Size",E974&gt;=3,"Large Family Size")</f>
        <v>Large Family Size</v>
      </c>
      <c r="S974" cm="1">
        <f t="array" ref="S974">_xlfn.IFS(R974="Small Family Size smoker",1,R974="Small Family Size non-smoker",2,R974="Normal Family Size",3,R974="Large Family Size",4)</f>
        <v>4</v>
      </c>
      <c r="T974" s="1" t="str">
        <f t="shared" si="30"/>
        <v>Above Average</v>
      </c>
      <c r="U974" s="2">
        <f t="shared" si="31"/>
        <v>1</v>
      </c>
      <c r="V974" t="str" cm="1">
        <f t="array" ref="V974">_xlfn.IFS(AND(K974="Small Family Size",U974=1),"SFS_AA",AND(K974="Small Family Size",U974=0),"SFS_BA",AND(K974="Normal Family Size",OR(U974=1,U974=0)),"NFS",AND(K974="Large Family Size",OR(U974=1,U974=0)),"LFS")</f>
        <v>LFS</v>
      </c>
      <c r="W974" cm="1">
        <f t="array" ref="W974">_xlfn.IFS(V974="SFS_BA",1,V974="SFS_AA",2,V974="NFS",3,V974="LFS",4)</f>
        <v>4</v>
      </c>
      <c r="Y974" s="1"/>
    </row>
    <row r="975" spans="1:25" x14ac:dyDescent="0.45">
      <c r="A975">
        <v>426</v>
      </c>
      <c r="B975">
        <v>33</v>
      </c>
      <c r="C975" t="s">
        <v>17</v>
      </c>
      <c r="D975">
        <v>36.299999999999997</v>
      </c>
      <c r="E975">
        <v>3</v>
      </c>
      <c r="F975" t="s">
        <v>24</v>
      </c>
      <c r="G975" t="s">
        <v>22</v>
      </c>
      <c r="H975">
        <v>6551.75</v>
      </c>
      <c r="I975" t="str" cm="1">
        <f t="array" ref="I975">_xlfn.IFS(D975&lt;18.5,"Underweight",AND(D975&gt;=18.5,D975&lt;=24.9),"Normal weight",AND(D975&gt;=25,D975&lt;=29.9),"Overweight",D975&gt;=30,"Obese")</f>
        <v>Obese</v>
      </c>
      <c r="J975" cm="1">
        <f t="array" ref="J975">_xlfn.IFS(I975="Underweight",1,I975="Normal weight",2,I975="Overweight",3,I975="Obese",4)</f>
        <v>4</v>
      </c>
      <c r="K975" t="str" cm="1">
        <f t="array" ref="K975">_xlfn.IFS(E975=0,"Small Family Size",AND(E975&gt;=1,E975&lt;=2),"Normal Family Size",E975&gt;=3,"Large Family Size")</f>
        <v>Large Family Size</v>
      </c>
      <c r="L975" cm="1">
        <f t="array" ref="L975">_xlfn.IFS(K975="Small Family Size",1,K975="Normal Family Size",2,K975="Large Family Size",3)</f>
        <v>3</v>
      </c>
      <c r="M975" cm="1">
        <f t="array" ref="M975">_xlfn.IFS(G975="southwest",1,G975="northwest",2,G975="southeast",3,G975="northeast",4)</f>
        <v>4</v>
      </c>
      <c r="N975" t="str" cm="1">
        <f t="array" ref="N975">_xlfn.IFS(AND(E976&gt;=0,E976&lt;=2),"Normal Family Size",E976&gt;=3,"Large Family Size")</f>
        <v>Large Family Size</v>
      </c>
      <c r="P975" t="str" cm="1">
        <f t="array" ref="P975">_xlfn.IFS(AND(E975=0,C975="female"),"Small Family Size Female",AND(E975=0,C975="male"),"Small Family Size Male",AND(E975&gt;=1,E975&lt;=2),"Normal Family Size",E975&gt;=3,"Large Family Size")</f>
        <v>Large Family Size</v>
      </c>
      <c r="Q975" cm="1">
        <f t="array" ref="Q975">_xlfn.IFS(P975="Small Family Size Female",1,P975="Small Family Size Male",2,P975="Normal Family Size",3,P975="Large Family Size",4)</f>
        <v>4</v>
      </c>
      <c r="R975" t="str" cm="1">
        <f t="array" ref="R975">_xlfn.IFS(AND(E975=0,F975="yes"),"Small Family Size smoker",AND(E975=0,F975="no"),"Small Family Size non-smoker",AND(E975&gt;=1,E975&lt;=2),"Normal Family Size",E975&gt;=3,"Large Family Size")</f>
        <v>Large Family Size</v>
      </c>
      <c r="S975" cm="1">
        <f t="array" ref="S975">_xlfn.IFS(R975="Small Family Size smoker",1,R975="Small Family Size non-smoker",2,R975="Normal Family Size",3,R975="Large Family Size",4)</f>
        <v>4</v>
      </c>
      <c r="T975" s="1" t="str">
        <f t="shared" si="30"/>
        <v>Below Average</v>
      </c>
      <c r="U975" s="2">
        <f t="shared" si="31"/>
        <v>0</v>
      </c>
      <c r="V975" t="str" cm="1">
        <f t="array" ref="V975">_xlfn.IFS(AND(K975="Small Family Size",U975=1),"SFS_AA",AND(K975="Small Family Size",U975=0),"SFS_BA",AND(K975="Normal Family Size",OR(U975=1,U975=0)),"NFS",AND(K975="Large Family Size",OR(U975=1,U975=0)),"LFS")</f>
        <v>LFS</v>
      </c>
      <c r="W975" cm="1">
        <f t="array" ref="W975">_xlfn.IFS(V975="SFS_BA",1,V975="SFS_AA",2,V975="NFS",3,V975="LFS",4)</f>
        <v>4</v>
      </c>
      <c r="Y975" s="1"/>
    </row>
    <row r="976" spans="1:25" x14ac:dyDescent="0.45">
      <c r="A976">
        <v>424</v>
      </c>
      <c r="B976">
        <v>39</v>
      </c>
      <c r="C976" t="s">
        <v>17</v>
      </c>
      <c r="D976">
        <v>34.1</v>
      </c>
      <c r="E976">
        <v>3</v>
      </c>
      <c r="F976" t="s">
        <v>24</v>
      </c>
      <c r="G976" t="s">
        <v>19</v>
      </c>
      <c r="H976">
        <v>7418.52</v>
      </c>
      <c r="I976" t="str" cm="1">
        <f t="array" ref="I976">_xlfn.IFS(D976&lt;18.5,"Underweight",AND(D976&gt;=18.5,D976&lt;=24.9),"Normal weight",AND(D976&gt;=25,D976&lt;=29.9),"Overweight",D976&gt;=30,"Obese")</f>
        <v>Obese</v>
      </c>
      <c r="J976" cm="1">
        <f t="array" ref="J976">_xlfn.IFS(I976="Underweight",1,I976="Normal weight",2,I976="Overweight",3,I976="Obese",4)</f>
        <v>4</v>
      </c>
      <c r="K976" t="str" cm="1">
        <f t="array" ref="K976">_xlfn.IFS(E976=0,"Small Family Size",AND(E976&gt;=1,E976&lt;=2),"Normal Family Size",E976&gt;=3,"Large Family Size")</f>
        <v>Large Family Size</v>
      </c>
      <c r="L976" cm="1">
        <f t="array" ref="L976">_xlfn.IFS(K976="Small Family Size",1,K976="Normal Family Size",2,K976="Large Family Size",3)</f>
        <v>3</v>
      </c>
      <c r="M976" cm="1">
        <f t="array" ref="M976">_xlfn.IFS(G976="southwest",1,G976="northwest",2,G976="southeast",3,G976="northeast",4)</f>
        <v>1</v>
      </c>
      <c r="N976" t="str" cm="1">
        <f t="array" ref="N976">_xlfn.IFS(AND(E977&gt;=0,E977&lt;=2),"Normal Family Size",E977&gt;=3,"Large Family Size")</f>
        <v>Large Family Size</v>
      </c>
      <c r="P976" t="str" cm="1">
        <f t="array" ref="P976">_xlfn.IFS(AND(E976=0,C976="female"),"Small Family Size Female",AND(E976=0,C976="male"),"Small Family Size Male",AND(E976&gt;=1,E976&lt;=2),"Normal Family Size",E976&gt;=3,"Large Family Size")</f>
        <v>Large Family Size</v>
      </c>
      <c r="Q976" cm="1">
        <f t="array" ref="Q976">_xlfn.IFS(P976="Small Family Size Female",1,P976="Small Family Size Male",2,P976="Normal Family Size",3,P976="Large Family Size",4)</f>
        <v>4</v>
      </c>
      <c r="R976" t="str" cm="1">
        <f t="array" ref="R976">_xlfn.IFS(AND(E976=0,F976="yes"),"Small Family Size smoker",AND(E976=0,F976="no"),"Small Family Size non-smoker",AND(E976&gt;=1,E976&lt;=2),"Normal Family Size",E976&gt;=3,"Large Family Size")</f>
        <v>Large Family Size</v>
      </c>
      <c r="S976" cm="1">
        <f t="array" ref="S976">_xlfn.IFS(R976="Small Family Size smoker",1,R976="Small Family Size non-smoker",2,R976="Normal Family Size",3,R976="Large Family Size",4)</f>
        <v>4</v>
      </c>
      <c r="T976" s="1" t="str">
        <f t="shared" si="30"/>
        <v>Below Average</v>
      </c>
      <c r="U976" s="2">
        <f t="shared" si="31"/>
        <v>0</v>
      </c>
      <c r="V976" t="str" cm="1">
        <f t="array" ref="V976">_xlfn.IFS(AND(K976="Small Family Size",U976=1),"SFS_AA",AND(K976="Small Family Size",U976=0),"SFS_BA",AND(K976="Normal Family Size",OR(U976=1,U976=0)),"NFS",AND(K976="Large Family Size",OR(U976=1,U976=0)),"LFS")</f>
        <v>LFS</v>
      </c>
      <c r="W976" cm="1">
        <f t="array" ref="W976">_xlfn.IFS(V976="SFS_BA",1,V976="SFS_AA",2,V976="NFS",3,V976="LFS",4)</f>
        <v>4</v>
      </c>
      <c r="Y976" s="1"/>
    </row>
    <row r="977" spans="1:25" x14ac:dyDescent="0.45">
      <c r="A977">
        <v>423</v>
      </c>
      <c r="B977">
        <v>39</v>
      </c>
      <c r="C977" t="s">
        <v>17</v>
      </c>
      <c r="D977">
        <v>23.3</v>
      </c>
      <c r="E977">
        <v>3</v>
      </c>
      <c r="F977" t="s">
        <v>24</v>
      </c>
      <c r="G977" t="s">
        <v>22</v>
      </c>
      <c r="H977">
        <v>7986.48</v>
      </c>
      <c r="I977" t="str" cm="1">
        <f t="array" ref="I977">_xlfn.IFS(D977&lt;18.5,"Underweight",AND(D977&gt;=18.5,D977&lt;=24.9),"Normal weight",AND(D977&gt;=25,D977&lt;=29.9),"Overweight",D977&gt;=30,"Obese")</f>
        <v>Normal weight</v>
      </c>
      <c r="J977" cm="1">
        <f t="array" ref="J977">_xlfn.IFS(I977="Underweight",1,I977="Normal weight",2,I977="Overweight",3,I977="Obese",4)</f>
        <v>2</v>
      </c>
      <c r="K977" t="str" cm="1">
        <f t="array" ref="K977">_xlfn.IFS(E977=0,"Small Family Size",AND(E977&gt;=1,E977&lt;=2),"Normal Family Size",E977&gt;=3,"Large Family Size")</f>
        <v>Large Family Size</v>
      </c>
      <c r="L977" cm="1">
        <f t="array" ref="L977">_xlfn.IFS(K977="Small Family Size",1,K977="Normal Family Size",2,K977="Large Family Size",3)</f>
        <v>3</v>
      </c>
      <c r="M977" cm="1">
        <f t="array" ref="M977">_xlfn.IFS(G977="southwest",1,G977="northwest",2,G977="southeast",3,G977="northeast",4)</f>
        <v>4</v>
      </c>
      <c r="N977" t="str" cm="1">
        <f t="array" ref="N977">_xlfn.IFS(AND(E978&gt;=0,E978&lt;=2),"Normal Family Size",E978&gt;=3,"Large Family Size")</f>
        <v>Large Family Size</v>
      </c>
      <c r="P977" t="str" cm="1">
        <f t="array" ref="P977">_xlfn.IFS(AND(E977=0,C977="female"),"Small Family Size Female",AND(E977=0,C977="male"),"Small Family Size Male",AND(E977&gt;=1,E977&lt;=2),"Normal Family Size",E977&gt;=3,"Large Family Size")</f>
        <v>Large Family Size</v>
      </c>
      <c r="Q977" cm="1">
        <f t="array" ref="Q977">_xlfn.IFS(P977="Small Family Size Female",1,P977="Small Family Size Male",2,P977="Normal Family Size",3,P977="Large Family Size",4)</f>
        <v>4</v>
      </c>
      <c r="R977" t="str" cm="1">
        <f t="array" ref="R977">_xlfn.IFS(AND(E977=0,F977="yes"),"Small Family Size smoker",AND(E977=0,F977="no"),"Small Family Size non-smoker",AND(E977&gt;=1,E977&lt;=2),"Normal Family Size",E977&gt;=3,"Large Family Size")</f>
        <v>Large Family Size</v>
      </c>
      <c r="S977" cm="1">
        <f t="array" ref="S977">_xlfn.IFS(R977="Small Family Size smoker",1,R977="Small Family Size non-smoker",2,R977="Normal Family Size",3,R977="Large Family Size",4)</f>
        <v>4</v>
      </c>
      <c r="T977" s="1" t="str">
        <f t="shared" si="30"/>
        <v>Above Average</v>
      </c>
      <c r="U977" s="2">
        <f t="shared" si="31"/>
        <v>1</v>
      </c>
      <c r="V977" t="str" cm="1">
        <f t="array" ref="V977">_xlfn.IFS(AND(K977="Small Family Size",U977=1),"SFS_AA",AND(K977="Small Family Size",U977=0),"SFS_BA",AND(K977="Normal Family Size",OR(U977=1,U977=0)),"NFS",AND(K977="Large Family Size",OR(U977=1,U977=0)),"LFS")</f>
        <v>LFS</v>
      </c>
      <c r="W977" cm="1">
        <f t="array" ref="W977">_xlfn.IFS(V977="SFS_BA",1,V977="SFS_AA",2,V977="NFS",3,V977="LFS",4)</f>
        <v>4</v>
      </c>
      <c r="Y977" s="1"/>
    </row>
    <row r="978" spans="1:25" x14ac:dyDescent="0.45">
      <c r="A978">
        <v>416</v>
      </c>
      <c r="B978">
        <v>45</v>
      </c>
      <c r="C978" t="s">
        <v>17</v>
      </c>
      <c r="D978">
        <v>40</v>
      </c>
      <c r="E978">
        <v>3</v>
      </c>
      <c r="F978" t="s">
        <v>24</v>
      </c>
      <c r="G978" t="s">
        <v>22</v>
      </c>
      <c r="H978">
        <v>9704.67</v>
      </c>
      <c r="I978" t="str" cm="1">
        <f t="array" ref="I978">_xlfn.IFS(D978&lt;18.5,"Underweight",AND(D978&gt;=18.5,D978&lt;=24.9),"Normal weight",AND(D978&gt;=25,D978&lt;=29.9),"Overweight",D978&gt;=30,"Obese")</f>
        <v>Obese</v>
      </c>
      <c r="J978" cm="1">
        <f t="array" ref="J978">_xlfn.IFS(I978="Underweight",1,I978="Normal weight",2,I978="Overweight",3,I978="Obese",4)</f>
        <v>4</v>
      </c>
      <c r="K978" t="str" cm="1">
        <f t="array" ref="K978">_xlfn.IFS(E978=0,"Small Family Size",AND(E978&gt;=1,E978&lt;=2),"Normal Family Size",E978&gt;=3,"Large Family Size")</f>
        <v>Large Family Size</v>
      </c>
      <c r="L978" cm="1">
        <f t="array" ref="L978">_xlfn.IFS(K978="Small Family Size",1,K978="Normal Family Size",2,K978="Large Family Size",3)</f>
        <v>3</v>
      </c>
      <c r="M978" cm="1">
        <f t="array" ref="M978">_xlfn.IFS(G978="southwest",1,G978="northwest",2,G978="southeast",3,G978="northeast",4)</f>
        <v>4</v>
      </c>
      <c r="N978" t="str" cm="1">
        <f t="array" ref="N978">_xlfn.IFS(AND(E979&gt;=0,E979&lt;=2),"Normal Family Size",E979&gt;=3,"Large Family Size")</f>
        <v>Large Family Size</v>
      </c>
      <c r="P978" t="str" cm="1">
        <f t="array" ref="P978">_xlfn.IFS(AND(E978=0,C978="female"),"Small Family Size Female",AND(E978=0,C978="male"),"Small Family Size Male",AND(E978&gt;=1,E978&lt;=2),"Normal Family Size",E978&gt;=3,"Large Family Size")</f>
        <v>Large Family Size</v>
      </c>
      <c r="Q978" cm="1">
        <f t="array" ref="Q978">_xlfn.IFS(P978="Small Family Size Female",1,P978="Small Family Size Male",2,P978="Normal Family Size",3,P978="Large Family Size",4)</f>
        <v>4</v>
      </c>
      <c r="R978" t="str" cm="1">
        <f t="array" ref="R978">_xlfn.IFS(AND(E978=0,F978="yes"),"Small Family Size smoker",AND(E978=0,F978="no"),"Small Family Size non-smoker",AND(E978&gt;=1,E978&lt;=2),"Normal Family Size",E978&gt;=3,"Large Family Size")</f>
        <v>Large Family Size</v>
      </c>
      <c r="S978" cm="1">
        <f t="array" ref="S978">_xlfn.IFS(R978="Small Family Size smoker",1,R978="Small Family Size non-smoker",2,R978="Normal Family Size",3,R978="Large Family Size",4)</f>
        <v>4</v>
      </c>
      <c r="T978" s="1" t="str">
        <f t="shared" si="30"/>
        <v>Above Average</v>
      </c>
      <c r="U978" s="2">
        <f t="shared" si="31"/>
        <v>1</v>
      </c>
      <c r="V978" t="str" cm="1">
        <f t="array" ref="V978">_xlfn.IFS(AND(K978="Small Family Size",U978=1),"SFS_AA",AND(K978="Small Family Size",U978=0),"SFS_BA",AND(K978="Normal Family Size",OR(U978=1,U978=0)),"NFS",AND(K978="Large Family Size",OR(U978=1,U978=0)),"LFS")</f>
        <v>LFS</v>
      </c>
      <c r="W978" cm="1">
        <f t="array" ref="W978">_xlfn.IFS(V978="SFS_BA",1,V978="SFS_AA",2,V978="NFS",3,V978="LFS",4)</f>
        <v>4</v>
      </c>
      <c r="Y978" s="1"/>
    </row>
    <row r="979" spans="1:25" x14ac:dyDescent="0.45">
      <c r="A979">
        <v>412</v>
      </c>
      <c r="B979">
        <v>50</v>
      </c>
      <c r="C979" t="s">
        <v>17</v>
      </c>
      <c r="D979">
        <v>28.2</v>
      </c>
      <c r="E979">
        <v>3</v>
      </c>
      <c r="F979" t="s">
        <v>24</v>
      </c>
      <c r="G979" t="s">
        <v>21</v>
      </c>
      <c r="H979">
        <v>10702.64</v>
      </c>
      <c r="I979" t="str" cm="1">
        <f t="array" ref="I979">_xlfn.IFS(D979&lt;18.5,"Underweight",AND(D979&gt;=18.5,D979&lt;=24.9),"Normal weight",AND(D979&gt;=25,D979&lt;=29.9),"Overweight",D979&gt;=30,"Obese")</f>
        <v>Overweight</v>
      </c>
      <c r="J979" cm="1">
        <f t="array" ref="J979">_xlfn.IFS(I979="Underweight",1,I979="Normal weight",2,I979="Overweight",3,I979="Obese",4)</f>
        <v>3</v>
      </c>
      <c r="K979" t="str" cm="1">
        <f t="array" ref="K979">_xlfn.IFS(E979=0,"Small Family Size",AND(E979&gt;=1,E979&lt;=2),"Normal Family Size",E979&gt;=3,"Large Family Size")</f>
        <v>Large Family Size</v>
      </c>
      <c r="L979" cm="1">
        <f t="array" ref="L979">_xlfn.IFS(K979="Small Family Size",1,K979="Normal Family Size",2,K979="Large Family Size",3)</f>
        <v>3</v>
      </c>
      <c r="M979" cm="1">
        <f t="array" ref="M979">_xlfn.IFS(G979="southwest",1,G979="northwest",2,G979="southeast",3,G979="northeast",4)</f>
        <v>3</v>
      </c>
      <c r="N979" t="str" cm="1">
        <f t="array" ref="N979">_xlfn.IFS(AND(E980&gt;=0,E980&lt;=2),"Normal Family Size",E980&gt;=3,"Large Family Size")</f>
        <v>Large Family Size</v>
      </c>
      <c r="P979" t="str" cm="1">
        <f t="array" ref="P979">_xlfn.IFS(AND(E979=0,C979="female"),"Small Family Size Female",AND(E979=0,C979="male"),"Small Family Size Male",AND(E979&gt;=1,E979&lt;=2),"Normal Family Size",E979&gt;=3,"Large Family Size")</f>
        <v>Large Family Size</v>
      </c>
      <c r="Q979" cm="1">
        <f t="array" ref="Q979">_xlfn.IFS(P979="Small Family Size Female",1,P979="Small Family Size Male",2,P979="Normal Family Size",3,P979="Large Family Size",4)</f>
        <v>4</v>
      </c>
      <c r="R979" t="str" cm="1">
        <f t="array" ref="R979">_xlfn.IFS(AND(E979=0,F979="yes"),"Small Family Size smoker",AND(E979=0,F979="no"),"Small Family Size non-smoker",AND(E979&gt;=1,E979&lt;=2),"Normal Family Size",E979&gt;=3,"Large Family Size")</f>
        <v>Large Family Size</v>
      </c>
      <c r="S979" cm="1">
        <f t="array" ref="S979">_xlfn.IFS(R979="Small Family Size smoker",1,R979="Small Family Size non-smoker",2,R979="Normal Family Size",3,R979="Large Family Size",4)</f>
        <v>4</v>
      </c>
      <c r="T979" s="1" t="str">
        <f t="shared" si="30"/>
        <v>Above Average</v>
      </c>
      <c r="U979" s="2">
        <f t="shared" si="31"/>
        <v>1</v>
      </c>
      <c r="V979" t="str" cm="1">
        <f t="array" ref="V979">_xlfn.IFS(AND(K979="Small Family Size",U979=1),"SFS_AA",AND(K979="Small Family Size",U979=0),"SFS_BA",AND(K979="Normal Family Size",OR(U979=1,U979=0)),"NFS",AND(K979="Large Family Size",OR(U979=1,U979=0)),"LFS")</f>
        <v>LFS</v>
      </c>
      <c r="W979" cm="1">
        <f t="array" ref="W979">_xlfn.IFS(V979="SFS_BA",1,V979="SFS_AA",2,V979="NFS",3,V979="LFS",4)</f>
        <v>4</v>
      </c>
      <c r="Y979" s="1"/>
    </row>
    <row r="980" spans="1:25" x14ac:dyDescent="0.45">
      <c r="A980">
        <v>411</v>
      </c>
      <c r="B980">
        <v>39</v>
      </c>
      <c r="C980" t="s">
        <v>17</v>
      </c>
      <c r="D980">
        <v>34.299999999999997</v>
      </c>
      <c r="E980">
        <v>5</v>
      </c>
      <c r="F980" t="s">
        <v>24</v>
      </c>
      <c r="G980" t="s">
        <v>21</v>
      </c>
      <c r="H980">
        <v>8596.83</v>
      </c>
      <c r="I980" t="str" cm="1">
        <f t="array" ref="I980">_xlfn.IFS(D980&lt;18.5,"Underweight",AND(D980&gt;=18.5,D980&lt;=24.9),"Normal weight",AND(D980&gt;=25,D980&lt;=29.9),"Overweight",D980&gt;=30,"Obese")</f>
        <v>Obese</v>
      </c>
      <c r="J980" cm="1">
        <f t="array" ref="J980">_xlfn.IFS(I980="Underweight",1,I980="Normal weight",2,I980="Overweight",3,I980="Obese",4)</f>
        <v>4</v>
      </c>
      <c r="K980" t="str" cm="1">
        <f t="array" ref="K980">_xlfn.IFS(E980=0,"Small Family Size",AND(E980&gt;=1,E980&lt;=2),"Normal Family Size",E980&gt;=3,"Large Family Size")</f>
        <v>Large Family Size</v>
      </c>
      <c r="L980" cm="1">
        <f t="array" ref="L980">_xlfn.IFS(K980="Small Family Size",1,K980="Normal Family Size",2,K980="Large Family Size",3)</f>
        <v>3</v>
      </c>
      <c r="M980" cm="1">
        <f t="array" ref="M980">_xlfn.IFS(G980="southwest",1,G980="northwest",2,G980="southeast",3,G980="northeast",4)</f>
        <v>3</v>
      </c>
      <c r="N980" t="str" cm="1">
        <f t="array" ref="N980">_xlfn.IFS(AND(E981&gt;=0,E981&lt;=2),"Normal Family Size",E981&gt;=3,"Large Family Size")</f>
        <v>Large Family Size</v>
      </c>
      <c r="P980" t="str" cm="1">
        <f t="array" ref="P980">_xlfn.IFS(AND(E980=0,C980="female"),"Small Family Size Female",AND(E980=0,C980="male"),"Small Family Size Male",AND(E980&gt;=1,E980&lt;=2),"Normal Family Size",E980&gt;=3,"Large Family Size")</f>
        <v>Large Family Size</v>
      </c>
      <c r="Q980" cm="1">
        <f t="array" ref="Q980">_xlfn.IFS(P980="Small Family Size Female",1,P980="Small Family Size Male",2,P980="Normal Family Size",3,P980="Large Family Size",4)</f>
        <v>4</v>
      </c>
      <c r="R980" t="str" cm="1">
        <f t="array" ref="R980">_xlfn.IFS(AND(E980=0,F980="yes"),"Small Family Size smoker",AND(E980=0,F980="no"),"Small Family Size non-smoker",AND(E980&gt;=1,E980&lt;=2),"Normal Family Size",E980&gt;=3,"Large Family Size")</f>
        <v>Large Family Size</v>
      </c>
      <c r="S980" cm="1">
        <f t="array" ref="S980">_xlfn.IFS(R980="Small Family Size smoker",1,R980="Small Family Size non-smoker",2,R980="Normal Family Size",3,R980="Large Family Size",4)</f>
        <v>4</v>
      </c>
      <c r="T980" s="1" t="str">
        <f t="shared" si="30"/>
        <v>Above Average</v>
      </c>
      <c r="U980" s="2">
        <f t="shared" si="31"/>
        <v>1</v>
      </c>
      <c r="V980" t="str" cm="1">
        <f t="array" ref="V980">_xlfn.IFS(AND(K980="Small Family Size",U980=1),"SFS_AA",AND(K980="Small Family Size",U980=0),"SFS_BA",AND(K980="Normal Family Size",OR(U980=1,U980=0)),"NFS",AND(K980="Large Family Size",OR(U980=1,U980=0)),"LFS")</f>
        <v>LFS</v>
      </c>
      <c r="W980" cm="1">
        <f t="array" ref="W980">_xlfn.IFS(V980="SFS_BA",1,V980="SFS_AA",2,V980="NFS",3,V980="LFS",4)</f>
        <v>4</v>
      </c>
      <c r="Y980" s="1"/>
    </row>
    <row r="981" spans="1:25" x14ac:dyDescent="0.45">
      <c r="A981">
        <v>403</v>
      </c>
      <c r="B981">
        <v>39</v>
      </c>
      <c r="C981" t="s">
        <v>17</v>
      </c>
      <c r="D981">
        <v>24.2</v>
      </c>
      <c r="E981">
        <v>5</v>
      </c>
      <c r="F981" t="s">
        <v>24</v>
      </c>
      <c r="G981" t="s">
        <v>20</v>
      </c>
      <c r="H981">
        <v>8965.7999999999993</v>
      </c>
      <c r="I981" t="str" cm="1">
        <f t="array" ref="I981">_xlfn.IFS(D981&lt;18.5,"Underweight",AND(D981&gt;=18.5,D981&lt;=24.9),"Normal weight",AND(D981&gt;=25,D981&lt;=29.9),"Overweight",D981&gt;=30,"Obese")</f>
        <v>Normal weight</v>
      </c>
      <c r="J981" cm="1">
        <f t="array" ref="J981">_xlfn.IFS(I981="Underweight",1,I981="Normal weight",2,I981="Overweight",3,I981="Obese",4)</f>
        <v>2</v>
      </c>
      <c r="K981" t="str" cm="1">
        <f t="array" ref="K981">_xlfn.IFS(E981=0,"Small Family Size",AND(E981&gt;=1,E981&lt;=2),"Normal Family Size",E981&gt;=3,"Large Family Size")</f>
        <v>Large Family Size</v>
      </c>
      <c r="L981" cm="1">
        <f t="array" ref="L981">_xlfn.IFS(K981="Small Family Size",1,K981="Normal Family Size",2,K981="Large Family Size",3)</f>
        <v>3</v>
      </c>
      <c r="M981" cm="1">
        <f t="array" ref="M981">_xlfn.IFS(G981="southwest",1,G981="northwest",2,G981="southeast",3,G981="northeast",4)</f>
        <v>2</v>
      </c>
      <c r="N981" t="str" cm="1">
        <f t="array" ref="N981">_xlfn.IFS(AND(E982&gt;=0,E982&lt;=2),"Normal Family Size",E982&gt;=3,"Large Family Size")</f>
        <v>Large Family Size</v>
      </c>
      <c r="P981" t="str" cm="1">
        <f t="array" ref="P981">_xlfn.IFS(AND(E981=0,C981="female"),"Small Family Size Female",AND(E981=0,C981="male"),"Small Family Size Male",AND(E981&gt;=1,E981&lt;=2),"Normal Family Size",E981&gt;=3,"Large Family Size")</f>
        <v>Large Family Size</v>
      </c>
      <c r="Q981" cm="1">
        <f t="array" ref="Q981">_xlfn.IFS(P981="Small Family Size Female",1,P981="Small Family Size Male",2,P981="Normal Family Size",3,P981="Large Family Size",4)</f>
        <v>4</v>
      </c>
      <c r="R981" t="str" cm="1">
        <f t="array" ref="R981">_xlfn.IFS(AND(E981=0,F981="yes"),"Small Family Size smoker",AND(E981=0,F981="no"),"Small Family Size non-smoker",AND(E981&gt;=1,E981&lt;=2),"Normal Family Size",E981&gt;=3,"Large Family Size")</f>
        <v>Large Family Size</v>
      </c>
      <c r="S981" cm="1">
        <f t="array" ref="S981">_xlfn.IFS(R981="Small Family Size smoker",1,R981="Small Family Size non-smoker",2,R981="Normal Family Size",3,R981="Large Family Size",4)</f>
        <v>4</v>
      </c>
      <c r="T981" s="1" t="str">
        <f t="shared" si="30"/>
        <v>Above Average</v>
      </c>
      <c r="U981" s="2">
        <f t="shared" si="31"/>
        <v>1</v>
      </c>
      <c r="V981" t="str" cm="1">
        <f t="array" ref="V981">_xlfn.IFS(AND(K981="Small Family Size",U981=1),"SFS_AA",AND(K981="Small Family Size",U981=0),"SFS_BA",AND(K981="Normal Family Size",OR(U981=1,U981=0)),"NFS",AND(K981="Large Family Size",OR(U981=1,U981=0)),"LFS")</f>
        <v>LFS</v>
      </c>
      <c r="W981" cm="1">
        <f t="array" ref="W981">_xlfn.IFS(V981="SFS_BA",1,V981="SFS_AA",2,V981="NFS",3,V981="LFS",4)</f>
        <v>4</v>
      </c>
      <c r="Y981" s="1"/>
    </row>
    <row r="982" spans="1:25" x14ac:dyDescent="0.45">
      <c r="A982">
        <v>390</v>
      </c>
      <c r="B982">
        <v>59</v>
      </c>
      <c r="C982" t="s">
        <v>17</v>
      </c>
      <c r="D982">
        <v>26.7</v>
      </c>
      <c r="E982">
        <v>3</v>
      </c>
      <c r="F982" t="s">
        <v>24</v>
      </c>
      <c r="G982" t="s">
        <v>20</v>
      </c>
      <c r="H982">
        <v>14382.71</v>
      </c>
      <c r="I982" t="str" cm="1">
        <f t="array" ref="I982">_xlfn.IFS(D982&lt;18.5,"Underweight",AND(D982&gt;=18.5,D982&lt;=24.9),"Normal weight",AND(D982&gt;=25,D982&lt;=29.9),"Overweight",D982&gt;=30,"Obese")</f>
        <v>Overweight</v>
      </c>
      <c r="J982" cm="1">
        <f t="array" ref="J982">_xlfn.IFS(I982="Underweight",1,I982="Normal weight",2,I982="Overweight",3,I982="Obese",4)</f>
        <v>3</v>
      </c>
      <c r="K982" t="str" cm="1">
        <f t="array" ref="K982">_xlfn.IFS(E982=0,"Small Family Size",AND(E982&gt;=1,E982&lt;=2),"Normal Family Size",E982&gt;=3,"Large Family Size")</f>
        <v>Large Family Size</v>
      </c>
      <c r="L982" cm="1">
        <f t="array" ref="L982">_xlfn.IFS(K982="Small Family Size",1,K982="Normal Family Size",2,K982="Large Family Size",3)</f>
        <v>3</v>
      </c>
      <c r="M982" cm="1">
        <f t="array" ref="M982">_xlfn.IFS(G982="southwest",1,G982="northwest",2,G982="southeast",3,G982="northeast",4)</f>
        <v>2</v>
      </c>
      <c r="N982" t="str" cm="1">
        <f t="array" ref="N982">_xlfn.IFS(AND(E983&gt;=0,E983&lt;=2),"Normal Family Size",E983&gt;=3,"Large Family Size")</f>
        <v>Large Family Size</v>
      </c>
      <c r="P982" t="str" cm="1">
        <f t="array" ref="P982">_xlfn.IFS(AND(E982=0,C982="female"),"Small Family Size Female",AND(E982=0,C982="male"),"Small Family Size Male",AND(E982&gt;=1,E982&lt;=2),"Normal Family Size",E982&gt;=3,"Large Family Size")</f>
        <v>Large Family Size</v>
      </c>
      <c r="Q982" cm="1">
        <f t="array" ref="Q982">_xlfn.IFS(P982="Small Family Size Female",1,P982="Small Family Size Male",2,P982="Normal Family Size",3,P982="Large Family Size",4)</f>
        <v>4</v>
      </c>
      <c r="R982" t="str" cm="1">
        <f t="array" ref="R982">_xlfn.IFS(AND(E982=0,F982="yes"),"Small Family Size smoker",AND(E982=0,F982="no"),"Small Family Size non-smoker",AND(E982&gt;=1,E982&lt;=2),"Normal Family Size",E982&gt;=3,"Large Family Size")</f>
        <v>Large Family Size</v>
      </c>
      <c r="S982" cm="1">
        <f t="array" ref="S982">_xlfn.IFS(R982="Small Family Size smoker",1,R982="Small Family Size non-smoker",2,R982="Normal Family Size",3,R982="Large Family Size",4)</f>
        <v>4</v>
      </c>
      <c r="T982" s="1" t="str">
        <f t="shared" si="30"/>
        <v>Above Average</v>
      </c>
      <c r="U982" s="2">
        <f t="shared" si="31"/>
        <v>1</v>
      </c>
      <c r="V982" t="str" cm="1">
        <f t="array" ref="V982">_xlfn.IFS(AND(K982="Small Family Size",U982=1),"SFS_AA",AND(K982="Small Family Size",U982=0),"SFS_BA",AND(K982="Normal Family Size",OR(U982=1,U982=0)),"NFS",AND(K982="Large Family Size",OR(U982=1,U982=0)),"LFS")</f>
        <v>LFS</v>
      </c>
      <c r="W982" cm="1">
        <f t="array" ref="W982">_xlfn.IFS(V982="SFS_BA",1,V982="SFS_AA",2,V982="NFS",3,V982="LFS",4)</f>
        <v>4</v>
      </c>
      <c r="Y982" s="1"/>
    </row>
    <row r="983" spans="1:25" x14ac:dyDescent="0.45">
      <c r="A983">
        <v>383</v>
      </c>
      <c r="B983">
        <v>36</v>
      </c>
      <c r="C983" t="s">
        <v>17</v>
      </c>
      <c r="D983">
        <v>29</v>
      </c>
      <c r="E983">
        <v>4</v>
      </c>
      <c r="F983" t="s">
        <v>24</v>
      </c>
      <c r="G983" t="s">
        <v>21</v>
      </c>
      <c r="H983">
        <v>7243.81</v>
      </c>
      <c r="I983" t="str" cm="1">
        <f t="array" ref="I983">_xlfn.IFS(D983&lt;18.5,"Underweight",AND(D983&gt;=18.5,D983&lt;=24.9),"Normal weight",AND(D983&gt;=25,D983&lt;=29.9),"Overweight",D983&gt;=30,"Obese")</f>
        <v>Overweight</v>
      </c>
      <c r="J983" cm="1">
        <f t="array" ref="J983">_xlfn.IFS(I983="Underweight",1,I983="Normal weight",2,I983="Overweight",3,I983="Obese",4)</f>
        <v>3</v>
      </c>
      <c r="K983" t="str" cm="1">
        <f t="array" ref="K983">_xlfn.IFS(E983=0,"Small Family Size",AND(E983&gt;=1,E983&lt;=2),"Normal Family Size",E983&gt;=3,"Large Family Size")</f>
        <v>Large Family Size</v>
      </c>
      <c r="L983" cm="1">
        <f t="array" ref="L983">_xlfn.IFS(K983="Small Family Size",1,K983="Normal Family Size",2,K983="Large Family Size",3)</f>
        <v>3</v>
      </c>
      <c r="M983" cm="1">
        <f t="array" ref="M983">_xlfn.IFS(G983="southwest",1,G983="northwest",2,G983="southeast",3,G983="northeast",4)</f>
        <v>3</v>
      </c>
      <c r="N983" t="str" cm="1">
        <f t="array" ref="N983">_xlfn.IFS(AND(E984&gt;=0,E984&lt;=2),"Normal Family Size",E984&gt;=3,"Large Family Size")</f>
        <v>Large Family Size</v>
      </c>
      <c r="P983" t="str" cm="1">
        <f t="array" ref="P983">_xlfn.IFS(AND(E983=0,C983="female"),"Small Family Size Female",AND(E983=0,C983="male"),"Small Family Size Male",AND(E983&gt;=1,E983&lt;=2),"Normal Family Size",E983&gt;=3,"Large Family Size")</f>
        <v>Large Family Size</v>
      </c>
      <c r="Q983" cm="1">
        <f t="array" ref="Q983">_xlfn.IFS(P983="Small Family Size Female",1,P983="Small Family Size Male",2,P983="Normal Family Size",3,P983="Large Family Size",4)</f>
        <v>4</v>
      </c>
      <c r="R983" t="str" cm="1">
        <f t="array" ref="R983">_xlfn.IFS(AND(E983=0,F983="yes"),"Small Family Size smoker",AND(E983=0,F983="no"),"Small Family Size non-smoker",AND(E983&gt;=1,E983&lt;=2),"Normal Family Size",E983&gt;=3,"Large Family Size")</f>
        <v>Large Family Size</v>
      </c>
      <c r="S983" cm="1">
        <f t="array" ref="S983">_xlfn.IFS(R983="Small Family Size smoker",1,R983="Small Family Size non-smoker",2,R983="Normal Family Size",3,R983="Large Family Size",4)</f>
        <v>4</v>
      </c>
      <c r="T983" s="1" t="str">
        <f t="shared" si="30"/>
        <v>Below Average</v>
      </c>
      <c r="U983" s="2">
        <f t="shared" si="31"/>
        <v>0</v>
      </c>
      <c r="V983" t="str" cm="1">
        <f t="array" ref="V983">_xlfn.IFS(AND(K983="Small Family Size",U983=1),"SFS_AA",AND(K983="Small Family Size",U983=0),"SFS_BA",AND(K983="Normal Family Size",OR(U983=1,U983=0)),"NFS",AND(K983="Large Family Size",OR(U983=1,U983=0)),"LFS")</f>
        <v>LFS</v>
      </c>
      <c r="W983" cm="1">
        <f t="array" ref="W983">_xlfn.IFS(V983="SFS_BA",1,V983="SFS_AA",2,V983="NFS",3,V983="LFS",4)</f>
        <v>4</v>
      </c>
      <c r="Y983" s="1"/>
    </row>
    <row r="984" spans="1:25" x14ac:dyDescent="0.45">
      <c r="A984">
        <v>377</v>
      </c>
      <c r="B984">
        <v>25</v>
      </c>
      <c r="C984" t="s">
        <v>17</v>
      </c>
      <c r="D984">
        <v>24.3</v>
      </c>
      <c r="E984">
        <v>3</v>
      </c>
      <c r="F984" t="s">
        <v>24</v>
      </c>
      <c r="G984" t="s">
        <v>19</v>
      </c>
      <c r="H984">
        <v>4391.6499999999996</v>
      </c>
      <c r="I984" t="str" cm="1">
        <f t="array" ref="I984">_xlfn.IFS(D984&lt;18.5,"Underweight",AND(D984&gt;=18.5,D984&lt;=24.9),"Normal weight",AND(D984&gt;=25,D984&lt;=29.9),"Overweight",D984&gt;=30,"Obese")</f>
        <v>Normal weight</v>
      </c>
      <c r="J984" cm="1">
        <f t="array" ref="J984">_xlfn.IFS(I984="Underweight",1,I984="Normal weight",2,I984="Overweight",3,I984="Obese",4)</f>
        <v>2</v>
      </c>
      <c r="K984" t="str" cm="1">
        <f t="array" ref="K984">_xlfn.IFS(E984=0,"Small Family Size",AND(E984&gt;=1,E984&lt;=2),"Normal Family Size",E984&gt;=3,"Large Family Size")</f>
        <v>Large Family Size</v>
      </c>
      <c r="L984" cm="1">
        <f t="array" ref="L984">_xlfn.IFS(K984="Small Family Size",1,K984="Normal Family Size",2,K984="Large Family Size",3)</f>
        <v>3</v>
      </c>
      <c r="M984" cm="1">
        <f t="array" ref="M984">_xlfn.IFS(G984="southwest",1,G984="northwest",2,G984="southeast",3,G984="northeast",4)</f>
        <v>1</v>
      </c>
      <c r="N984" t="str" cm="1">
        <f t="array" ref="N984">_xlfn.IFS(AND(E985&gt;=0,E985&lt;=2),"Normal Family Size",E985&gt;=3,"Large Family Size")</f>
        <v>Large Family Size</v>
      </c>
      <c r="P984" t="str" cm="1">
        <f t="array" ref="P984">_xlfn.IFS(AND(E984=0,C984="female"),"Small Family Size Female",AND(E984=0,C984="male"),"Small Family Size Male",AND(E984&gt;=1,E984&lt;=2),"Normal Family Size",E984&gt;=3,"Large Family Size")</f>
        <v>Large Family Size</v>
      </c>
      <c r="Q984" cm="1">
        <f t="array" ref="Q984">_xlfn.IFS(P984="Small Family Size Female",1,P984="Small Family Size Male",2,P984="Normal Family Size",3,P984="Large Family Size",4)</f>
        <v>4</v>
      </c>
      <c r="R984" t="str" cm="1">
        <f t="array" ref="R984">_xlfn.IFS(AND(E984=0,F984="yes"),"Small Family Size smoker",AND(E984=0,F984="no"),"Small Family Size non-smoker",AND(E984&gt;=1,E984&lt;=2),"Normal Family Size",E984&gt;=3,"Large Family Size")</f>
        <v>Large Family Size</v>
      </c>
      <c r="S984" cm="1">
        <f t="array" ref="S984">_xlfn.IFS(R984="Small Family Size smoker",1,R984="Small Family Size non-smoker",2,R984="Normal Family Size",3,R984="Large Family Size",4)</f>
        <v>4</v>
      </c>
      <c r="T984" s="1" t="str">
        <f t="shared" si="30"/>
        <v>Below Average</v>
      </c>
      <c r="U984" s="2">
        <f t="shared" si="31"/>
        <v>0</v>
      </c>
      <c r="V984" t="str" cm="1">
        <f t="array" ref="V984">_xlfn.IFS(AND(K984="Small Family Size",U984=1),"SFS_AA",AND(K984="Small Family Size",U984=0),"SFS_BA",AND(K984="Normal Family Size",OR(U984=1,U984=0)),"NFS",AND(K984="Large Family Size",OR(U984=1,U984=0)),"LFS")</f>
        <v>LFS</v>
      </c>
      <c r="W984" cm="1">
        <f t="array" ref="W984">_xlfn.IFS(V984="SFS_BA",1,V984="SFS_AA",2,V984="NFS",3,V984="LFS",4)</f>
        <v>4</v>
      </c>
      <c r="Y984" s="1"/>
    </row>
    <row r="985" spans="1:25" x14ac:dyDescent="0.45">
      <c r="A985">
        <v>374</v>
      </c>
      <c r="B985">
        <v>38</v>
      </c>
      <c r="C985" t="s">
        <v>17</v>
      </c>
      <c r="D985">
        <v>28</v>
      </c>
      <c r="E985">
        <v>3</v>
      </c>
      <c r="F985" t="s">
        <v>24</v>
      </c>
      <c r="G985" t="s">
        <v>19</v>
      </c>
      <c r="H985">
        <v>7151.09</v>
      </c>
      <c r="I985" t="str" cm="1">
        <f t="array" ref="I985">_xlfn.IFS(D985&lt;18.5,"Underweight",AND(D985&gt;=18.5,D985&lt;=24.9),"Normal weight",AND(D985&gt;=25,D985&lt;=29.9),"Overweight",D985&gt;=30,"Obese")</f>
        <v>Overweight</v>
      </c>
      <c r="J985" cm="1">
        <f t="array" ref="J985">_xlfn.IFS(I985="Underweight",1,I985="Normal weight",2,I985="Overweight",3,I985="Obese",4)</f>
        <v>3</v>
      </c>
      <c r="K985" t="str" cm="1">
        <f t="array" ref="K985">_xlfn.IFS(E985=0,"Small Family Size",AND(E985&gt;=1,E985&lt;=2),"Normal Family Size",E985&gt;=3,"Large Family Size")</f>
        <v>Large Family Size</v>
      </c>
      <c r="L985" cm="1">
        <f t="array" ref="L985">_xlfn.IFS(K985="Small Family Size",1,K985="Normal Family Size",2,K985="Large Family Size",3)</f>
        <v>3</v>
      </c>
      <c r="M985" cm="1">
        <f t="array" ref="M985">_xlfn.IFS(G985="southwest",1,G985="northwest",2,G985="southeast",3,G985="northeast",4)</f>
        <v>1</v>
      </c>
      <c r="N985" t="str" cm="1">
        <f t="array" ref="N985">_xlfn.IFS(AND(E986&gt;=0,E986&lt;=2),"Normal Family Size",E986&gt;=3,"Large Family Size")</f>
        <v>Large Family Size</v>
      </c>
      <c r="P985" t="str" cm="1">
        <f t="array" ref="P985">_xlfn.IFS(AND(E985=0,C985="female"),"Small Family Size Female",AND(E985=0,C985="male"),"Small Family Size Male",AND(E985&gt;=1,E985&lt;=2),"Normal Family Size",E985&gt;=3,"Large Family Size")</f>
        <v>Large Family Size</v>
      </c>
      <c r="Q985" cm="1">
        <f t="array" ref="Q985">_xlfn.IFS(P985="Small Family Size Female",1,P985="Small Family Size Male",2,P985="Normal Family Size",3,P985="Large Family Size",4)</f>
        <v>4</v>
      </c>
      <c r="R985" t="str" cm="1">
        <f t="array" ref="R985">_xlfn.IFS(AND(E985=0,F985="yes"),"Small Family Size smoker",AND(E985=0,F985="no"),"Small Family Size non-smoker",AND(E985&gt;=1,E985&lt;=2),"Normal Family Size",E985&gt;=3,"Large Family Size")</f>
        <v>Large Family Size</v>
      </c>
      <c r="S985" cm="1">
        <f t="array" ref="S985">_xlfn.IFS(R985="Small Family Size smoker",1,R985="Small Family Size non-smoker",2,R985="Normal Family Size",3,R985="Large Family Size",4)</f>
        <v>4</v>
      </c>
      <c r="T985" s="1" t="str">
        <f t="shared" si="30"/>
        <v>Below Average</v>
      </c>
      <c r="U985" s="2">
        <f t="shared" si="31"/>
        <v>0</v>
      </c>
      <c r="V985" t="str" cm="1">
        <f t="array" ref="V985">_xlfn.IFS(AND(K985="Small Family Size",U985=1),"SFS_AA",AND(K985="Small Family Size",U985=0),"SFS_BA",AND(K985="Normal Family Size",OR(U985=1,U985=0)),"NFS",AND(K985="Large Family Size",OR(U985=1,U985=0)),"LFS")</f>
        <v>LFS</v>
      </c>
      <c r="W985" cm="1">
        <f t="array" ref="W985">_xlfn.IFS(V985="SFS_BA",1,V985="SFS_AA",2,V985="NFS",3,V985="LFS",4)</f>
        <v>4</v>
      </c>
      <c r="Y985" s="1"/>
    </row>
    <row r="986" spans="1:25" x14ac:dyDescent="0.45">
      <c r="A986">
        <v>358</v>
      </c>
      <c r="B986">
        <v>33</v>
      </c>
      <c r="C986" t="s">
        <v>17</v>
      </c>
      <c r="D986">
        <v>42.9</v>
      </c>
      <c r="E986">
        <v>3</v>
      </c>
      <c r="F986" t="s">
        <v>24</v>
      </c>
      <c r="G986" t="s">
        <v>20</v>
      </c>
      <c r="H986">
        <v>6360.99</v>
      </c>
      <c r="I986" t="str" cm="1">
        <f t="array" ref="I986">_xlfn.IFS(D986&lt;18.5,"Underweight",AND(D986&gt;=18.5,D986&lt;=24.9),"Normal weight",AND(D986&gt;=25,D986&lt;=29.9),"Overweight",D986&gt;=30,"Obese")</f>
        <v>Obese</v>
      </c>
      <c r="J986" cm="1">
        <f t="array" ref="J986">_xlfn.IFS(I986="Underweight",1,I986="Normal weight",2,I986="Overweight",3,I986="Obese",4)</f>
        <v>4</v>
      </c>
      <c r="K986" t="str" cm="1">
        <f t="array" ref="K986">_xlfn.IFS(E986=0,"Small Family Size",AND(E986&gt;=1,E986&lt;=2),"Normal Family Size",E986&gt;=3,"Large Family Size")</f>
        <v>Large Family Size</v>
      </c>
      <c r="L986" cm="1">
        <f t="array" ref="L986">_xlfn.IFS(K986="Small Family Size",1,K986="Normal Family Size",2,K986="Large Family Size",3)</f>
        <v>3</v>
      </c>
      <c r="M986" cm="1">
        <f t="array" ref="M986">_xlfn.IFS(G986="southwest",1,G986="northwest",2,G986="southeast",3,G986="northeast",4)</f>
        <v>2</v>
      </c>
      <c r="N986" t="str" cm="1">
        <f t="array" ref="N986">_xlfn.IFS(AND(E987&gt;=0,E987&lt;=2),"Normal Family Size",E987&gt;=3,"Large Family Size")</f>
        <v>Large Family Size</v>
      </c>
      <c r="P986" t="str" cm="1">
        <f t="array" ref="P986">_xlfn.IFS(AND(E986=0,C986="female"),"Small Family Size Female",AND(E986=0,C986="male"),"Small Family Size Male",AND(E986&gt;=1,E986&lt;=2),"Normal Family Size",E986&gt;=3,"Large Family Size")</f>
        <v>Large Family Size</v>
      </c>
      <c r="Q986" cm="1">
        <f t="array" ref="Q986">_xlfn.IFS(P986="Small Family Size Female",1,P986="Small Family Size Male",2,P986="Normal Family Size",3,P986="Large Family Size",4)</f>
        <v>4</v>
      </c>
      <c r="R986" t="str" cm="1">
        <f t="array" ref="R986">_xlfn.IFS(AND(E986=0,F986="yes"),"Small Family Size smoker",AND(E986=0,F986="no"),"Small Family Size non-smoker",AND(E986&gt;=1,E986&lt;=2),"Normal Family Size",E986&gt;=3,"Large Family Size")</f>
        <v>Large Family Size</v>
      </c>
      <c r="S986" cm="1">
        <f t="array" ref="S986">_xlfn.IFS(R986="Small Family Size smoker",1,R986="Small Family Size non-smoker",2,R986="Normal Family Size",3,R986="Large Family Size",4)</f>
        <v>4</v>
      </c>
      <c r="T986" s="1" t="str">
        <f t="shared" si="30"/>
        <v>Below Average</v>
      </c>
      <c r="U986" s="2">
        <f t="shared" si="31"/>
        <v>0</v>
      </c>
      <c r="V986" t="str" cm="1">
        <f t="array" ref="V986">_xlfn.IFS(AND(K986="Small Family Size",U986=1),"SFS_AA",AND(K986="Small Family Size",U986=0),"SFS_BA",AND(K986="Normal Family Size",OR(U986=1,U986=0)),"NFS",AND(K986="Large Family Size",OR(U986=1,U986=0)),"LFS")</f>
        <v>LFS</v>
      </c>
      <c r="W986" cm="1">
        <f t="array" ref="W986">_xlfn.IFS(V986="SFS_BA",1,V986="SFS_AA",2,V986="NFS",3,V986="LFS",4)</f>
        <v>4</v>
      </c>
      <c r="Y986" s="1"/>
    </row>
    <row r="987" spans="1:25" x14ac:dyDescent="0.45">
      <c r="A987">
        <v>357</v>
      </c>
      <c r="B987">
        <v>46</v>
      </c>
      <c r="C987" t="s">
        <v>17</v>
      </c>
      <c r="D987">
        <v>30.8</v>
      </c>
      <c r="E987">
        <v>3</v>
      </c>
      <c r="F987" t="s">
        <v>24</v>
      </c>
      <c r="G987" t="s">
        <v>19</v>
      </c>
      <c r="H987">
        <v>9414.92</v>
      </c>
      <c r="I987" t="str" cm="1">
        <f t="array" ref="I987">_xlfn.IFS(D987&lt;18.5,"Underweight",AND(D987&gt;=18.5,D987&lt;=24.9),"Normal weight",AND(D987&gt;=25,D987&lt;=29.9),"Overweight",D987&gt;=30,"Obese")</f>
        <v>Obese</v>
      </c>
      <c r="J987" cm="1">
        <f t="array" ref="J987">_xlfn.IFS(I987="Underweight",1,I987="Normal weight",2,I987="Overweight",3,I987="Obese",4)</f>
        <v>4</v>
      </c>
      <c r="K987" t="str" cm="1">
        <f t="array" ref="K987">_xlfn.IFS(E987=0,"Small Family Size",AND(E987&gt;=1,E987&lt;=2),"Normal Family Size",E987&gt;=3,"Large Family Size")</f>
        <v>Large Family Size</v>
      </c>
      <c r="L987" cm="1">
        <f t="array" ref="L987">_xlfn.IFS(K987="Small Family Size",1,K987="Normal Family Size",2,K987="Large Family Size",3)</f>
        <v>3</v>
      </c>
      <c r="M987" cm="1">
        <f t="array" ref="M987">_xlfn.IFS(G987="southwest",1,G987="northwest",2,G987="southeast",3,G987="northeast",4)</f>
        <v>1</v>
      </c>
      <c r="N987" t="str" cm="1">
        <f t="array" ref="N987">_xlfn.IFS(AND(E988&gt;=0,E988&lt;=2),"Normal Family Size",E988&gt;=3,"Large Family Size")</f>
        <v>Large Family Size</v>
      </c>
      <c r="P987" t="str" cm="1">
        <f t="array" ref="P987">_xlfn.IFS(AND(E987=0,C987="female"),"Small Family Size Female",AND(E987=0,C987="male"),"Small Family Size Male",AND(E987&gt;=1,E987&lt;=2),"Normal Family Size",E987&gt;=3,"Large Family Size")</f>
        <v>Large Family Size</v>
      </c>
      <c r="Q987" cm="1">
        <f t="array" ref="Q987">_xlfn.IFS(P987="Small Family Size Female",1,P987="Small Family Size Male",2,P987="Normal Family Size",3,P987="Large Family Size",4)</f>
        <v>4</v>
      </c>
      <c r="R987" t="str" cm="1">
        <f t="array" ref="R987">_xlfn.IFS(AND(E987=0,F987="yes"),"Small Family Size smoker",AND(E987=0,F987="no"),"Small Family Size non-smoker",AND(E987&gt;=1,E987&lt;=2),"Normal Family Size",E987&gt;=3,"Large Family Size")</f>
        <v>Large Family Size</v>
      </c>
      <c r="S987" cm="1">
        <f t="array" ref="S987">_xlfn.IFS(R987="Small Family Size smoker",1,R987="Small Family Size non-smoker",2,R987="Normal Family Size",3,R987="Large Family Size",4)</f>
        <v>4</v>
      </c>
      <c r="T987" s="1" t="str">
        <f t="shared" si="30"/>
        <v>Above Average</v>
      </c>
      <c r="U987" s="2">
        <f t="shared" si="31"/>
        <v>1</v>
      </c>
      <c r="V987" t="str" cm="1">
        <f t="array" ref="V987">_xlfn.IFS(AND(K987="Small Family Size",U987=1),"SFS_AA",AND(K987="Small Family Size",U987=0),"SFS_BA",AND(K987="Normal Family Size",OR(U987=1,U987=0)),"NFS",AND(K987="Large Family Size",OR(U987=1,U987=0)),"LFS")</f>
        <v>LFS</v>
      </c>
      <c r="W987" cm="1">
        <f t="array" ref="W987">_xlfn.IFS(V987="SFS_BA",1,V987="SFS_AA",2,V987="NFS",3,V987="LFS",4)</f>
        <v>4</v>
      </c>
      <c r="Y987" s="1"/>
    </row>
    <row r="988" spans="1:25" x14ac:dyDescent="0.45">
      <c r="A988">
        <v>346</v>
      </c>
      <c r="B988">
        <v>35</v>
      </c>
      <c r="C988" t="s">
        <v>17</v>
      </c>
      <c r="D988">
        <v>27.7</v>
      </c>
      <c r="E988">
        <v>3</v>
      </c>
      <c r="F988" t="s">
        <v>24</v>
      </c>
      <c r="G988" t="s">
        <v>19</v>
      </c>
      <c r="H988">
        <v>6414.18</v>
      </c>
      <c r="I988" t="str" cm="1">
        <f t="array" ref="I988">_xlfn.IFS(D988&lt;18.5,"Underweight",AND(D988&gt;=18.5,D988&lt;=24.9),"Normal weight",AND(D988&gt;=25,D988&lt;=29.9),"Overweight",D988&gt;=30,"Obese")</f>
        <v>Overweight</v>
      </c>
      <c r="J988" cm="1">
        <f t="array" ref="J988">_xlfn.IFS(I988="Underweight",1,I988="Normal weight",2,I988="Overweight",3,I988="Obese",4)</f>
        <v>3</v>
      </c>
      <c r="K988" t="str" cm="1">
        <f t="array" ref="K988">_xlfn.IFS(E988=0,"Small Family Size",AND(E988&gt;=1,E988&lt;=2),"Normal Family Size",E988&gt;=3,"Large Family Size")</f>
        <v>Large Family Size</v>
      </c>
      <c r="L988" cm="1">
        <f t="array" ref="L988">_xlfn.IFS(K988="Small Family Size",1,K988="Normal Family Size",2,K988="Large Family Size",3)</f>
        <v>3</v>
      </c>
      <c r="M988" cm="1">
        <f t="array" ref="M988">_xlfn.IFS(G988="southwest",1,G988="northwest",2,G988="southeast",3,G988="northeast",4)</f>
        <v>1</v>
      </c>
      <c r="N988" t="str" cm="1">
        <f t="array" ref="N988">_xlfn.IFS(AND(E989&gt;=0,E989&lt;=2),"Normal Family Size",E989&gt;=3,"Large Family Size")</f>
        <v>Large Family Size</v>
      </c>
      <c r="P988" t="str" cm="1">
        <f t="array" ref="P988">_xlfn.IFS(AND(E988=0,C988="female"),"Small Family Size Female",AND(E988=0,C988="male"),"Small Family Size Male",AND(E988&gt;=1,E988&lt;=2),"Normal Family Size",E988&gt;=3,"Large Family Size")</f>
        <v>Large Family Size</v>
      </c>
      <c r="Q988" cm="1">
        <f t="array" ref="Q988">_xlfn.IFS(P988="Small Family Size Female",1,P988="Small Family Size Male",2,P988="Normal Family Size",3,P988="Large Family Size",4)</f>
        <v>4</v>
      </c>
      <c r="R988" t="str" cm="1">
        <f t="array" ref="R988">_xlfn.IFS(AND(E988=0,F988="yes"),"Small Family Size smoker",AND(E988=0,F988="no"),"Small Family Size non-smoker",AND(E988&gt;=1,E988&lt;=2),"Normal Family Size",E988&gt;=3,"Large Family Size")</f>
        <v>Large Family Size</v>
      </c>
      <c r="S988" cm="1">
        <f t="array" ref="S988">_xlfn.IFS(R988="Small Family Size smoker",1,R988="Small Family Size non-smoker",2,R988="Normal Family Size",3,R988="Large Family Size",4)</f>
        <v>4</v>
      </c>
      <c r="T988" s="1" t="str">
        <f t="shared" si="30"/>
        <v>Below Average</v>
      </c>
      <c r="U988" s="2">
        <f t="shared" si="31"/>
        <v>0</v>
      </c>
      <c r="V988" t="str" cm="1">
        <f t="array" ref="V988">_xlfn.IFS(AND(K988="Small Family Size",U988=1),"SFS_AA",AND(K988="Small Family Size",U988=0),"SFS_BA",AND(K988="Normal Family Size",OR(U988=1,U988=0)),"NFS",AND(K988="Large Family Size",OR(U988=1,U988=0)),"LFS")</f>
        <v>LFS</v>
      </c>
      <c r="W988" cm="1">
        <f t="array" ref="W988">_xlfn.IFS(V988="SFS_BA",1,V988="SFS_AA",2,V988="NFS",3,V988="LFS",4)</f>
        <v>4</v>
      </c>
      <c r="Y988" s="1"/>
    </row>
    <row r="989" spans="1:25" x14ac:dyDescent="0.45">
      <c r="A989">
        <v>336</v>
      </c>
      <c r="B989">
        <v>39</v>
      </c>
      <c r="C989" t="s">
        <v>17</v>
      </c>
      <c r="D989">
        <v>22.8</v>
      </c>
      <c r="E989">
        <v>3</v>
      </c>
      <c r="F989" t="s">
        <v>24</v>
      </c>
      <c r="G989" t="s">
        <v>22</v>
      </c>
      <c r="H989">
        <v>7985.82</v>
      </c>
      <c r="I989" t="str" cm="1">
        <f t="array" ref="I989">_xlfn.IFS(D989&lt;18.5,"Underweight",AND(D989&gt;=18.5,D989&lt;=24.9),"Normal weight",AND(D989&gt;=25,D989&lt;=29.9),"Overweight",D989&gt;=30,"Obese")</f>
        <v>Normal weight</v>
      </c>
      <c r="J989" cm="1">
        <f t="array" ref="J989">_xlfn.IFS(I989="Underweight",1,I989="Normal weight",2,I989="Overweight",3,I989="Obese",4)</f>
        <v>2</v>
      </c>
      <c r="K989" t="str" cm="1">
        <f t="array" ref="K989">_xlfn.IFS(E989=0,"Small Family Size",AND(E989&gt;=1,E989&lt;=2),"Normal Family Size",E989&gt;=3,"Large Family Size")</f>
        <v>Large Family Size</v>
      </c>
      <c r="L989" cm="1">
        <f t="array" ref="L989">_xlfn.IFS(K989="Small Family Size",1,K989="Normal Family Size",2,K989="Large Family Size",3)</f>
        <v>3</v>
      </c>
      <c r="M989" cm="1">
        <f t="array" ref="M989">_xlfn.IFS(G989="southwest",1,G989="northwest",2,G989="southeast",3,G989="northeast",4)</f>
        <v>4</v>
      </c>
      <c r="N989" t="str" cm="1">
        <f t="array" ref="N989">_xlfn.IFS(AND(E990&gt;=0,E990&lt;=2),"Normal Family Size",E990&gt;=3,"Large Family Size")</f>
        <v>Large Family Size</v>
      </c>
      <c r="P989" t="str" cm="1">
        <f t="array" ref="P989">_xlfn.IFS(AND(E989=0,C989="female"),"Small Family Size Female",AND(E989=0,C989="male"),"Small Family Size Male",AND(E989&gt;=1,E989&lt;=2),"Normal Family Size",E989&gt;=3,"Large Family Size")</f>
        <v>Large Family Size</v>
      </c>
      <c r="Q989" cm="1">
        <f t="array" ref="Q989">_xlfn.IFS(P989="Small Family Size Female",1,P989="Small Family Size Male",2,P989="Normal Family Size",3,P989="Large Family Size",4)</f>
        <v>4</v>
      </c>
      <c r="R989" t="str" cm="1">
        <f t="array" ref="R989">_xlfn.IFS(AND(E989=0,F989="yes"),"Small Family Size smoker",AND(E989=0,F989="no"),"Small Family Size non-smoker",AND(E989&gt;=1,E989&lt;=2),"Normal Family Size",E989&gt;=3,"Large Family Size")</f>
        <v>Large Family Size</v>
      </c>
      <c r="S989" cm="1">
        <f t="array" ref="S989">_xlfn.IFS(R989="Small Family Size smoker",1,R989="Small Family Size non-smoker",2,R989="Normal Family Size",3,R989="Large Family Size",4)</f>
        <v>4</v>
      </c>
      <c r="T989" s="1" t="str">
        <f t="shared" si="30"/>
        <v>Above Average</v>
      </c>
      <c r="U989" s="2">
        <f t="shared" si="31"/>
        <v>1</v>
      </c>
      <c r="V989" t="str" cm="1">
        <f t="array" ref="V989">_xlfn.IFS(AND(K989="Small Family Size",U989=1),"SFS_AA",AND(K989="Small Family Size",U989=0),"SFS_BA",AND(K989="Normal Family Size",OR(U989=1,U989=0)),"NFS",AND(K989="Large Family Size",OR(U989=1,U989=0)),"LFS")</f>
        <v>LFS</v>
      </c>
      <c r="W989" cm="1">
        <f t="array" ref="W989">_xlfn.IFS(V989="SFS_BA",1,V989="SFS_AA",2,V989="NFS",3,V989="LFS",4)</f>
        <v>4</v>
      </c>
      <c r="Y989" s="1"/>
    </row>
    <row r="990" spans="1:25" x14ac:dyDescent="0.45">
      <c r="A990">
        <v>330</v>
      </c>
      <c r="B990">
        <v>59</v>
      </c>
      <c r="C990" t="s">
        <v>17</v>
      </c>
      <c r="D990">
        <v>32.1</v>
      </c>
      <c r="E990">
        <v>3</v>
      </c>
      <c r="F990" t="s">
        <v>24</v>
      </c>
      <c r="G990" t="s">
        <v>19</v>
      </c>
      <c r="H990">
        <v>14007.22</v>
      </c>
      <c r="I990" t="str" cm="1">
        <f t="array" ref="I990">_xlfn.IFS(D990&lt;18.5,"Underweight",AND(D990&gt;=18.5,D990&lt;=24.9),"Normal weight",AND(D990&gt;=25,D990&lt;=29.9),"Overweight",D990&gt;=30,"Obese")</f>
        <v>Obese</v>
      </c>
      <c r="J990" cm="1">
        <f t="array" ref="J990">_xlfn.IFS(I990="Underweight",1,I990="Normal weight",2,I990="Overweight",3,I990="Obese",4)</f>
        <v>4</v>
      </c>
      <c r="K990" t="str" cm="1">
        <f t="array" ref="K990">_xlfn.IFS(E990=0,"Small Family Size",AND(E990&gt;=1,E990&lt;=2),"Normal Family Size",E990&gt;=3,"Large Family Size")</f>
        <v>Large Family Size</v>
      </c>
      <c r="L990" cm="1">
        <f t="array" ref="L990">_xlfn.IFS(K990="Small Family Size",1,K990="Normal Family Size",2,K990="Large Family Size",3)</f>
        <v>3</v>
      </c>
      <c r="M990" cm="1">
        <f t="array" ref="M990">_xlfn.IFS(G990="southwest",1,G990="northwest",2,G990="southeast",3,G990="northeast",4)</f>
        <v>1</v>
      </c>
      <c r="N990" t="str" cm="1">
        <f t="array" ref="N990">_xlfn.IFS(AND(E991&gt;=0,E991&lt;=2),"Normal Family Size",E991&gt;=3,"Large Family Size")</f>
        <v>Large Family Size</v>
      </c>
      <c r="P990" t="str" cm="1">
        <f t="array" ref="P990">_xlfn.IFS(AND(E990=0,C990="female"),"Small Family Size Female",AND(E990=0,C990="male"),"Small Family Size Male",AND(E990&gt;=1,E990&lt;=2),"Normal Family Size",E990&gt;=3,"Large Family Size")</f>
        <v>Large Family Size</v>
      </c>
      <c r="Q990" cm="1">
        <f t="array" ref="Q990">_xlfn.IFS(P990="Small Family Size Female",1,P990="Small Family Size Male",2,P990="Normal Family Size",3,P990="Large Family Size",4)</f>
        <v>4</v>
      </c>
      <c r="R990" t="str" cm="1">
        <f t="array" ref="R990">_xlfn.IFS(AND(E990=0,F990="yes"),"Small Family Size smoker",AND(E990=0,F990="no"),"Small Family Size non-smoker",AND(E990&gt;=1,E990&lt;=2),"Normal Family Size",E990&gt;=3,"Large Family Size")</f>
        <v>Large Family Size</v>
      </c>
      <c r="S990" cm="1">
        <f t="array" ref="S990">_xlfn.IFS(R990="Small Family Size smoker",1,R990="Small Family Size non-smoker",2,R990="Normal Family Size",3,R990="Large Family Size",4)</f>
        <v>4</v>
      </c>
      <c r="T990" s="1" t="str">
        <f t="shared" si="30"/>
        <v>Above Average</v>
      </c>
      <c r="U990" s="2">
        <f t="shared" si="31"/>
        <v>1</v>
      </c>
      <c r="V990" t="str" cm="1">
        <f t="array" ref="V990">_xlfn.IFS(AND(K990="Small Family Size",U990=1),"SFS_AA",AND(K990="Small Family Size",U990=0),"SFS_BA",AND(K990="Normal Family Size",OR(U990=1,U990=0)),"NFS",AND(K990="Large Family Size",OR(U990=1,U990=0)),"LFS")</f>
        <v>LFS</v>
      </c>
      <c r="W990" cm="1">
        <f t="array" ref="W990">_xlfn.IFS(V990="SFS_BA",1,V990="SFS_AA",2,V990="NFS",3,V990="LFS",4)</f>
        <v>4</v>
      </c>
      <c r="Y990" s="1"/>
    </row>
    <row r="991" spans="1:25" x14ac:dyDescent="0.45">
      <c r="A991">
        <v>328</v>
      </c>
      <c r="B991">
        <v>24</v>
      </c>
      <c r="C991" t="s">
        <v>17</v>
      </c>
      <c r="D991">
        <v>30.1</v>
      </c>
      <c r="E991">
        <v>3</v>
      </c>
      <c r="F991" t="s">
        <v>24</v>
      </c>
      <c r="G991" t="s">
        <v>19</v>
      </c>
      <c r="H991">
        <v>4234.93</v>
      </c>
      <c r="I991" t="str" cm="1">
        <f t="array" ref="I991">_xlfn.IFS(D991&lt;18.5,"Underweight",AND(D991&gt;=18.5,D991&lt;=24.9),"Normal weight",AND(D991&gt;=25,D991&lt;=29.9),"Overweight",D991&gt;=30,"Obese")</f>
        <v>Obese</v>
      </c>
      <c r="J991" cm="1">
        <f t="array" ref="J991">_xlfn.IFS(I991="Underweight",1,I991="Normal weight",2,I991="Overweight",3,I991="Obese",4)</f>
        <v>4</v>
      </c>
      <c r="K991" t="str" cm="1">
        <f t="array" ref="K991">_xlfn.IFS(E991=0,"Small Family Size",AND(E991&gt;=1,E991&lt;=2),"Normal Family Size",E991&gt;=3,"Large Family Size")</f>
        <v>Large Family Size</v>
      </c>
      <c r="L991" cm="1">
        <f t="array" ref="L991">_xlfn.IFS(K991="Small Family Size",1,K991="Normal Family Size",2,K991="Large Family Size",3)</f>
        <v>3</v>
      </c>
      <c r="M991" cm="1">
        <f t="array" ref="M991">_xlfn.IFS(G991="southwest",1,G991="northwest",2,G991="southeast",3,G991="northeast",4)</f>
        <v>1</v>
      </c>
      <c r="N991" t="str" cm="1">
        <f t="array" ref="N991">_xlfn.IFS(AND(E992&gt;=0,E992&lt;=2),"Normal Family Size",E992&gt;=3,"Large Family Size")</f>
        <v>Large Family Size</v>
      </c>
      <c r="P991" t="str" cm="1">
        <f t="array" ref="P991">_xlfn.IFS(AND(E991=0,C991="female"),"Small Family Size Female",AND(E991=0,C991="male"),"Small Family Size Male",AND(E991&gt;=1,E991&lt;=2),"Normal Family Size",E991&gt;=3,"Large Family Size")</f>
        <v>Large Family Size</v>
      </c>
      <c r="Q991" cm="1">
        <f t="array" ref="Q991">_xlfn.IFS(P991="Small Family Size Female",1,P991="Small Family Size Male",2,P991="Normal Family Size",3,P991="Large Family Size",4)</f>
        <v>4</v>
      </c>
      <c r="R991" t="str" cm="1">
        <f t="array" ref="R991">_xlfn.IFS(AND(E991=0,F991="yes"),"Small Family Size smoker",AND(E991=0,F991="no"),"Small Family Size non-smoker",AND(E991&gt;=1,E991&lt;=2),"Normal Family Size",E991&gt;=3,"Large Family Size")</f>
        <v>Large Family Size</v>
      </c>
      <c r="S991" cm="1">
        <f t="array" ref="S991">_xlfn.IFS(R991="Small Family Size smoker",1,R991="Small Family Size non-smoker",2,R991="Normal Family Size",3,R991="Large Family Size",4)</f>
        <v>4</v>
      </c>
      <c r="T991" s="1" t="str">
        <f t="shared" si="30"/>
        <v>Below Average</v>
      </c>
      <c r="U991" s="2">
        <f t="shared" si="31"/>
        <v>0</v>
      </c>
      <c r="V991" t="str" cm="1">
        <f t="array" ref="V991">_xlfn.IFS(AND(K991="Small Family Size",U991=1),"SFS_AA",AND(K991="Small Family Size",U991=0),"SFS_BA",AND(K991="Normal Family Size",OR(U991=1,U991=0)),"NFS",AND(K991="Large Family Size",OR(U991=1,U991=0)),"LFS")</f>
        <v>LFS</v>
      </c>
      <c r="W991" cm="1">
        <f t="array" ref="W991">_xlfn.IFS(V991="SFS_BA",1,V991="SFS_AA",2,V991="NFS",3,V991="LFS",4)</f>
        <v>4</v>
      </c>
      <c r="Y991" s="1"/>
    </row>
    <row r="992" spans="1:25" x14ac:dyDescent="0.45">
      <c r="A992">
        <v>316</v>
      </c>
      <c r="B992">
        <v>31</v>
      </c>
      <c r="C992" t="s">
        <v>17</v>
      </c>
      <c r="D992">
        <v>30.5</v>
      </c>
      <c r="E992">
        <v>3</v>
      </c>
      <c r="F992" t="s">
        <v>24</v>
      </c>
      <c r="G992" t="s">
        <v>22</v>
      </c>
      <c r="H992">
        <v>6113.23</v>
      </c>
      <c r="I992" t="str" cm="1">
        <f t="array" ref="I992">_xlfn.IFS(D992&lt;18.5,"Underweight",AND(D992&gt;=18.5,D992&lt;=24.9),"Normal weight",AND(D992&gt;=25,D992&lt;=29.9),"Overweight",D992&gt;=30,"Obese")</f>
        <v>Obese</v>
      </c>
      <c r="J992" cm="1">
        <f t="array" ref="J992">_xlfn.IFS(I992="Underweight",1,I992="Normal weight",2,I992="Overweight",3,I992="Obese",4)</f>
        <v>4</v>
      </c>
      <c r="K992" t="str" cm="1">
        <f t="array" ref="K992">_xlfn.IFS(E992=0,"Small Family Size",AND(E992&gt;=1,E992&lt;=2),"Normal Family Size",E992&gt;=3,"Large Family Size")</f>
        <v>Large Family Size</v>
      </c>
      <c r="L992" cm="1">
        <f t="array" ref="L992">_xlfn.IFS(K992="Small Family Size",1,K992="Normal Family Size",2,K992="Large Family Size",3)</f>
        <v>3</v>
      </c>
      <c r="M992" cm="1">
        <f t="array" ref="M992">_xlfn.IFS(G992="southwest",1,G992="northwest",2,G992="southeast",3,G992="northeast",4)</f>
        <v>4</v>
      </c>
      <c r="N992" t="str" cm="1">
        <f t="array" ref="N992">_xlfn.IFS(AND(E993&gt;=0,E993&lt;=2),"Normal Family Size",E993&gt;=3,"Large Family Size")</f>
        <v>Large Family Size</v>
      </c>
      <c r="P992" t="str" cm="1">
        <f t="array" ref="P992">_xlfn.IFS(AND(E992=0,C992="female"),"Small Family Size Female",AND(E992=0,C992="male"),"Small Family Size Male",AND(E992&gt;=1,E992&lt;=2),"Normal Family Size",E992&gt;=3,"Large Family Size")</f>
        <v>Large Family Size</v>
      </c>
      <c r="Q992" cm="1">
        <f t="array" ref="Q992">_xlfn.IFS(P992="Small Family Size Female",1,P992="Small Family Size Male",2,P992="Normal Family Size",3,P992="Large Family Size",4)</f>
        <v>4</v>
      </c>
      <c r="R992" t="str" cm="1">
        <f t="array" ref="R992">_xlfn.IFS(AND(E992=0,F992="yes"),"Small Family Size smoker",AND(E992=0,F992="no"),"Small Family Size non-smoker",AND(E992&gt;=1,E992&lt;=2),"Normal Family Size",E992&gt;=3,"Large Family Size")</f>
        <v>Large Family Size</v>
      </c>
      <c r="S992" cm="1">
        <f t="array" ref="S992">_xlfn.IFS(R992="Small Family Size smoker",1,R992="Small Family Size non-smoker",2,R992="Normal Family Size",3,R992="Large Family Size",4)</f>
        <v>4</v>
      </c>
      <c r="T992" s="1" t="str">
        <f t="shared" si="30"/>
        <v>Below Average</v>
      </c>
      <c r="U992" s="2">
        <f t="shared" si="31"/>
        <v>0</v>
      </c>
      <c r="V992" t="str" cm="1">
        <f t="array" ref="V992">_xlfn.IFS(AND(K992="Small Family Size",U992=1),"SFS_AA",AND(K992="Small Family Size",U992=0),"SFS_BA",AND(K992="Normal Family Size",OR(U992=1,U992=0)),"NFS",AND(K992="Large Family Size",OR(U992=1,U992=0)),"LFS")</f>
        <v>LFS</v>
      </c>
      <c r="W992" cm="1">
        <f t="array" ref="W992">_xlfn.IFS(V992="SFS_BA",1,V992="SFS_AA",2,V992="NFS",3,V992="LFS",4)</f>
        <v>4</v>
      </c>
      <c r="Y992" s="1"/>
    </row>
    <row r="993" spans="1:25" x14ac:dyDescent="0.45">
      <c r="A993">
        <v>304</v>
      </c>
      <c r="B993">
        <v>55</v>
      </c>
      <c r="C993" t="s">
        <v>17</v>
      </c>
      <c r="D993">
        <v>40.799999999999997</v>
      </c>
      <c r="E993">
        <v>3</v>
      </c>
      <c r="F993" t="s">
        <v>24</v>
      </c>
      <c r="G993" t="s">
        <v>21</v>
      </c>
      <c r="H993">
        <v>12485.8</v>
      </c>
      <c r="I993" t="str" cm="1">
        <f t="array" ref="I993">_xlfn.IFS(D993&lt;18.5,"Underweight",AND(D993&gt;=18.5,D993&lt;=24.9),"Normal weight",AND(D993&gt;=25,D993&lt;=29.9),"Overweight",D993&gt;=30,"Obese")</f>
        <v>Obese</v>
      </c>
      <c r="J993" cm="1">
        <f t="array" ref="J993">_xlfn.IFS(I993="Underweight",1,I993="Normal weight",2,I993="Overweight",3,I993="Obese",4)</f>
        <v>4</v>
      </c>
      <c r="K993" t="str" cm="1">
        <f t="array" ref="K993">_xlfn.IFS(E993=0,"Small Family Size",AND(E993&gt;=1,E993&lt;=2),"Normal Family Size",E993&gt;=3,"Large Family Size")</f>
        <v>Large Family Size</v>
      </c>
      <c r="L993" cm="1">
        <f t="array" ref="L993">_xlfn.IFS(K993="Small Family Size",1,K993="Normal Family Size",2,K993="Large Family Size",3)</f>
        <v>3</v>
      </c>
      <c r="M993" cm="1">
        <f t="array" ref="M993">_xlfn.IFS(G993="southwest",1,G993="northwest",2,G993="southeast",3,G993="northeast",4)</f>
        <v>3</v>
      </c>
      <c r="N993" t="str" cm="1">
        <f t="array" ref="N993">_xlfn.IFS(AND(E994&gt;=0,E994&lt;=2),"Normal Family Size",E994&gt;=3,"Large Family Size")</f>
        <v>Large Family Size</v>
      </c>
      <c r="P993" t="str" cm="1">
        <f t="array" ref="P993">_xlfn.IFS(AND(E993=0,C993="female"),"Small Family Size Female",AND(E993=0,C993="male"),"Small Family Size Male",AND(E993&gt;=1,E993&lt;=2),"Normal Family Size",E993&gt;=3,"Large Family Size")</f>
        <v>Large Family Size</v>
      </c>
      <c r="Q993" cm="1">
        <f t="array" ref="Q993">_xlfn.IFS(P993="Small Family Size Female",1,P993="Small Family Size Male",2,P993="Normal Family Size",3,P993="Large Family Size",4)</f>
        <v>4</v>
      </c>
      <c r="R993" t="str" cm="1">
        <f t="array" ref="R993">_xlfn.IFS(AND(E993=0,F993="yes"),"Small Family Size smoker",AND(E993=0,F993="no"),"Small Family Size non-smoker",AND(E993&gt;=1,E993&lt;=2),"Normal Family Size",E993&gt;=3,"Large Family Size")</f>
        <v>Large Family Size</v>
      </c>
      <c r="S993" cm="1">
        <f t="array" ref="S993">_xlfn.IFS(R993="Small Family Size smoker",1,R993="Small Family Size non-smoker",2,R993="Normal Family Size",3,R993="Large Family Size",4)</f>
        <v>4</v>
      </c>
      <c r="T993" s="1" t="str">
        <f t="shared" si="30"/>
        <v>Above Average</v>
      </c>
      <c r="U993" s="2">
        <f t="shared" si="31"/>
        <v>1</v>
      </c>
      <c r="V993" t="str" cm="1">
        <f t="array" ref="V993">_xlfn.IFS(AND(K993="Small Family Size",U993=1),"SFS_AA",AND(K993="Small Family Size",U993=0),"SFS_BA",AND(K993="Normal Family Size",OR(U993=1,U993=0)),"NFS",AND(K993="Large Family Size",OR(U993=1,U993=0)),"LFS")</f>
        <v>LFS</v>
      </c>
      <c r="W993" cm="1">
        <f t="array" ref="W993">_xlfn.IFS(V993="SFS_BA",1,V993="SFS_AA",2,V993="NFS",3,V993="LFS",4)</f>
        <v>4</v>
      </c>
      <c r="Y993" s="1"/>
    </row>
    <row r="994" spans="1:25" x14ac:dyDescent="0.45">
      <c r="A994">
        <v>299</v>
      </c>
      <c r="B994">
        <v>57</v>
      </c>
      <c r="C994" t="s">
        <v>17</v>
      </c>
      <c r="D994">
        <v>28.8</v>
      </c>
      <c r="E994">
        <v>4</v>
      </c>
      <c r="F994" t="s">
        <v>24</v>
      </c>
      <c r="G994" t="s">
        <v>22</v>
      </c>
      <c r="H994">
        <v>14394.4</v>
      </c>
      <c r="I994" t="str" cm="1">
        <f t="array" ref="I994">_xlfn.IFS(D994&lt;18.5,"Underweight",AND(D994&gt;=18.5,D994&lt;=24.9),"Normal weight",AND(D994&gt;=25,D994&lt;=29.9),"Overweight",D994&gt;=30,"Obese")</f>
        <v>Overweight</v>
      </c>
      <c r="J994" cm="1">
        <f t="array" ref="J994">_xlfn.IFS(I994="Underweight",1,I994="Normal weight",2,I994="Overweight",3,I994="Obese",4)</f>
        <v>3</v>
      </c>
      <c r="K994" t="str" cm="1">
        <f t="array" ref="K994">_xlfn.IFS(E994=0,"Small Family Size",AND(E994&gt;=1,E994&lt;=2),"Normal Family Size",E994&gt;=3,"Large Family Size")</f>
        <v>Large Family Size</v>
      </c>
      <c r="L994" cm="1">
        <f t="array" ref="L994">_xlfn.IFS(K994="Small Family Size",1,K994="Normal Family Size",2,K994="Large Family Size",3)</f>
        <v>3</v>
      </c>
      <c r="M994" cm="1">
        <f t="array" ref="M994">_xlfn.IFS(G994="southwest",1,G994="northwest",2,G994="southeast",3,G994="northeast",4)</f>
        <v>4</v>
      </c>
      <c r="N994" t="str" cm="1">
        <f t="array" ref="N994">_xlfn.IFS(AND(E995&gt;=0,E995&lt;=2),"Normal Family Size",E995&gt;=3,"Large Family Size")</f>
        <v>Large Family Size</v>
      </c>
      <c r="P994" t="str" cm="1">
        <f t="array" ref="P994">_xlfn.IFS(AND(E994=0,C994="female"),"Small Family Size Female",AND(E994=0,C994="male"),"Small Family Size Male",AND(E994&gt;=1,E994&lt;=2),"Normal Family Size",E994&gt;=3,"Large Family Size")</f>
        <v>Large Family Size</v>
      </c>
      <c r="Q994" cm="1">
        <f t="array" ref="Q994">_xlfn.IFS(P994="Small Family Size Female",1,P994="Small Family Size Male",2,P994="Normal Family Size",3,P994="Large Family Size",4)</f>
        <v>4</v>
      </c>
      <c r="R994" t="str" cm="1">
        <f t="array" ref="R994">_xlfn.IFS(AND(E994=0,F994="yes"),"Small Family Size smoker",AND(E994=0,F994="no"),"Small Family Size non-smoker",AND(E994&gt;=1,E994&lt;=2),"Normal Family Size",E994&gt;=3,"Large Family Size")</f>
        <v>Large Family Size</v>
      </c>
      <c r="S994" cm="1">
        <f t="array" ref="S994">_xlfn.IFS(R994="Small Family Size smoker",1,R994="Small Family Size non-smoker",2,R994="Normal Family Size",3,R994="Large Family Size",4)</f>
        <v>4</v>
      </c>
      <c r="T994" s="1" t="str">
        <f t="shared" si="30"/>
        <v>Above Average</v>
      </c>
      <c r="U994" s="2">
        <f t="shared" si="31"/>
        <v>1</v>
      </c>
      <c r="V994" t="str" cm="1">
        <f t="array" ref="V994">_xlfn.IFS(AND(K994="Small Family Size",U994=1),"SFS_AA",AND(K994="Small Family Size",U994=0),"SFS_BA",AND(K994="Normal Family Size",OR(U994=1,U994=0)),"NFS",AND(K994="Large Family Size",OR(U994=1,U994=0)),"LFS")</f>
        <v>LFS</v>
      </c>
      <c r="W994" cm="1">
        <f t="array" ref="W994">_xlfn.IFS(V994="SFS_BA",1,V994="SFS_AA",2,V994="NFS",3,V994="LFS",4)</f>
        <v>4</v>
      </c>
      <c r="Y994" s="1"/>
    </row>
    <row r="995" spans="1:25" x14ac:dyDescent="0.45">
      <c r="A995">
        <v>291</v>
      </c>
      <c r="B995">
        <v>40</v>
      </c>
      <c r="C995" t="s">
        <v>17</v>
      </c>
      <c r="D995">
        <v>23.4</v>
      </c>
      <c r="E995">
        <v>3</v>
      </c>
      <c r="F995" t="s">
        <v>24</v>
      </c>
      <c r="G995" t="s">
        <v>22</v>
      </c>
      <c r="H995">
        <v>8252.2800000000007</v>
      </c>
      <c r="I995" t="str" cm="1">
        <f t="array" ref="I995">_xlfn.IFS(D995&lt;18.5,"Underweight",AND(D995&gt;=18.5,D995&lt;=24.9),"Normal weight",AND(D995&gt;=25,D995&lt;=29.9),"Overweight",D995&gt;=30,"Obese")</f>
        <v>Normal weight</v>
      </c>
      <c r="J995" cm="1">
        <f t="array" ref="J995">_xlfn.IFS(I995="Underweight",1,I995="Normal weight",2,I995="Overweight",3,I995="Obese",4)</f>
        <v>2</v>
      </c>
      <c r="K995" t="str" cm="1">
        <f t="array" ref="K995">_xlfn.IFS(E995=0,"Small Family Size",AND(E995&gt;=1,E995&lt;=2),"Normal Family Size",E995&gt;=3,"Large Family Size")</f>
        <v>Large Family Size</v>
      </c>
      <c r="L995" cm="1">
        <f t="array" ref="L995">_xlfn.IFS(K995="Small Family Size",1,K995="Normal Family Size",2,K995="Large Family Size",3)</f>
        <v>3</v>
      </c>
      <c r="M995" cm="1">
        <f t="array" ref="M995">_xlfn.IFS(G995="southwest",1,G995="northwest",2,G995="southeast",3,G995="northeast",4)</f>
        <v>4</v>
      </c>
      <c r="N995" t="str" cm="1">
        <f t="array" ref="N995">_xlfn.IFS(AND(E996&gt;=0,E996&lt;=2),"Normal Family Size",E996&gt;=3,"Large Family Size")</f>
        <v>Large Family Size</v>
      </c>
      <c r="P995" t="str" cm="1">
        <f t="array" ref="P995">_xlfn.IFS(AND(E995=0,C995="female"),"Small Family Size Female",AND(E995=0,C995="male"),"Small Family Size Male",AND(E995&gt;=1,E995&lt;=2),"Normal Family Size",E995&gt;=3,"Large Family Size")</f>
        <v>Large Family Size</v>
      </c>
      <c r="Q995" cm="1">
        <f t="array" ref="Q995">_xlfn.IFS(P995="Small Family Size Female",1,P995="Small Family Size Male",2,P995="Normal Family Size",3,P995="Large Family Size",4)</f>
        <v>4</v>
      </c>
      <c r="R995" t="str" cm="1">
        <f t="array" ref="R995">_xlfn.IFS(AND(E995=0,F995="yes"),"Small Family Size smoker",AND(E995=0,F995="no"),"Small Family Size non-smoker",AND(E995&gt;=1,E995&lt;=2),"Normal Family Size",E995&gt;=3,"Large Family Size")</f>
        <v>Large Family Size</v>
      </c>
      <c r="S995" cm="1">
        <f t="array" ref="S995">_xlfn.IFS(R995="Small Family Size smoker",1,R995="Small Family Size non-smoker",2,R995="Normal Family Size",3,R995="Large Family Size",4)</f>
        <v>4</v>
      </c>
      <c r="T995" s="1" t="str">
        <f t="shared" si="30"/>
        <v>Above Average</v>
      </c>
      <c r="U995" s="2">
        <f t="shared" si="31"/>
        <v>1</v>
      </c>
      <c r="V995" t="str" cm="1">
        <f t="array" ref="V995">_xlfn.IFS(AND(K995="Small Family Size",U995=1),"SFS_AA",AND(K995="Small Family Size",U995=0),"SFS_BA",AND(K995="Normal Family Size",OR(U995=1,U995=0)),"NFS",AND(K995="Large Family Size",OR(U995=1,U995=0)),"LFS")</f>
        <v>LFS</v>
      </c>
      <c r="W995" cm="1">
        <f t="array" ref="W995">_xlfn.IFS(V995="SFS_BA",1,V995="SFS_AA",2,V995="NFS",3,V995="LFS",4)</f>
        <v>4</v>
      </c>
      <c r="Y995" s="1"/>
    </row>
    <row r="996" spans="1:25" x14ac:dyDescent="0.45">
      <c r="A996">
        <v>290</v>
      </c>
      <c r="B996">
        <v>23</v>
      </c>
      <c r="C996" t="s">
        <v>17</v>
      </c>
      <c r="D996">
        <v>35</v>
      </c>
      <c r="E996">
        <v>3</v>
      </c>
      <c r="F996" t="s">
        <v>24</v>
      </c>
      <c r="G996" t="s">
        <v>20</v>
      </c>
      <c r="H996">
        <v>4466.62</v>
      </c>
      <c r="I996" t="str" cm="1">
        <f t="array" ref="I996">_xlfn.IFS(D996&lt;18.5,"Underweight",AND(D996&gt;=18.5,D996&lt;=24.9),"Normal weight",AND(D996&gt;=25,D996&lt;=29.9),"Overweight",D996&gt;=30,"Obese")</f>
        <v>Obese</v>
      </c>
      <c r="J996" cm="1">
        <f t="array" ref="J996">_xlfn.IFS(I996="Underweight",1,I996="Normal weight",2,I996="Overweight",3,I996="Obese",4)</f>
        <v>4</v>
      </c>
      <c r="K996" t="str" cm="1">
        <f t="array" ref="K996">_xlfn.IFS(E996=0,"Small Family Size",AND(E996&gt;=1,E996&lt;=2),"Normal Family Size",E996&gt;=3,"Large Family Size")</f>
        <v>Large Family Size</v>
      </c>
      <c r="L996" cm="1">
        <f t="array" ref="L996">_xlfn.IFS(K996="Small Family Size",1,K996="Normal Family Size",2,K996="Large Family Size",3)</f>
        <v>3</v>
      </c>
      <c r="M996" cm="1">
        <f t="array" ref="M996">_xlfn.IFS(G996="southwest",1,G996="northwest",2,G996="southeast",3,G996="northeast",4)</f>
        <v>2</v>
      </c>
      <c r="N996" t="str" cm="1">
        <f t="array" ref="N996">_xlfn.IFS(AND(E997&gt;=0,E997&lt;=2),"Normal Family Size",E997&gt;=3,"Large Family Size")</f>
        <v>Large Family Size</v>
      </c>
      <c r="P996" t="str" cm="1">
        <f t="array" ref="P996">_xlfn.IFS(AND(E996=0,C996="female"),"Small Family Size Female",AND(E996=0,C996="male"),"Small Family Size Male",AND(E996&gt;=1,E996&lt;=2),"Normal Family Size",E996&gt;=3,"Large Family Size")</f>
        <v>Large Family Size</v>
      </c>
      <c r="Q996" cm="1">
        <f t="array" ref="Q996">_xlfn.IFS(P996="Small Family Size Female",1,P996="Small Family Size Male",2,P996="Normal Family Size",3,P996="Large Family Size",4)</f>
        <v>4</v>
      </c>
      <c r="R996" t="str" cm="1">
        <f t="array" ref="R996">_xlfn.IFS(AND(E996=0,F996="yes"),"Small Family Size smoker",AND(E996=0,F996="no"),"Small Family Size non-smoker",AND(E996&gt;=1,E996&lt;=2),"Normal Family Size",E996&gt;=3,"Large Family Size")</f>
        <v>Large Family Size</v>
      </c>
      <c r="S996" cm="1">
        <f t="array" ref="S996">_xlfn.IFS(R996="Small Family Size smoker",1,R996="Small Family Size non-smoker",2,R996="Normal Family Size",3,R996="Large Family Size",4)</f>
        <v>4</v>
      </c>
      <c r="T996" s="1" t="str">
        <f t="shared" si="30"/>
        <v>Below Average</v>
      </c>
      <c r="U996" s="2">
        <f t="shared" si="31"/>
        <v>0</v>
      </c>
      <c r="V996" t="str" cm="1">
        <f t="array" ref="V996">_xlfn.IFS(AND(K996="Small Family Size",U996=1),"SFS_AA",AND(K996="Small Family Size",U996=0),"SFS_BA",AND(K996="Normal Family Size",OR(U996=1,U996=0)),"NFS",AND(K996="Large Family Size",OR(U996=1,U996=0)),"LFS")</f>
        <v>LFS</v>
      </c>
      <c r="W996" cm="1">
        <f t="array" ref="W996">_xlfn.IFS(V996="SFS_BA",1,V996="SFS_AA",2,V996="NFS",3,V996="LFS",4)</f>
        <v>4</v>
      </c>
      <c r="Y996" s="1"/>
    </row>
    <row r="997" spans="1:25" x14ac:dyDescent="0.45">
      <c r="A997">
        <v>282</v>
      </c>
      <c r="B997">
        <v>34</v>
      </c>
      <c r="C997" t="s">
        <v>17</v>
      </c>
      <c r="D997">
        <v>19</v>
      </c>
      <c r="E997">
        <v>3</v>
      </c>
      <c r="F997" t="s">
        <v>24</v>
      </c>
      <c r="G997" t="s">
        <v>22</v>
      </c>
      <c r="H997">
        <v>6753.04</v>
      </c>
      <c r="I997" t="str" cm="1">
        <f t="array" ref="I997">_xlfn.IFS(D997&lt;18.5,"Underweight",AND(D997&gt;=18.5,D997&lt;=24.9),"Normal weight",AND(D997&gt;=25,D997&lt;=29.9),"Overweight",D997&gt;=30,"Obese")</f>
        <v>Normal weight</v>
      </c>
      <c r="J997" cm="1">
        <f t="array" ref="J997">_xlfn.IFS(I997="Underweight",1,I997="Normal weight",2,I997="Overweight",3,I997="Obese",4)</f>
        <v>2</v>
      </c>
      <c r="K997" t="str" cm="1">
        <f t="array" ref="K997">_xlfn.IFS(E997=0,"Small Family Size",AND(E997&gt;=1,E997&lt;=2),"Normal Family Size",E997&gt;=3,"Large Family Size")</f>
        <v>Large Family Size</v>
      </c>
      <c r="L997" cm="1">
        <f t="array" ref="L997">_xlfn.IFS(K997="Small Family Size",1,K997="Normal Family Size",2,K997="Large Family Size",3)</f>
        <v>3</v>
      </c>
      <c r="M997" cm="1">
        <f t="array" ref="M997">_xlfn.IFS(G997="southwest",1,G997="northwest",2,G997="southeast",3,G997="northeast",4)</f>
        <v>4</v>
      </c>
      <c r="N997" t="str" cm="1">
        <f t="array" ref="N997">_xlfn.IFS(AND(E998&gt;=0,E998&lt;=2),"Normal Family Size",E998&gt;=3,"Large Family Size")</f>
        <v>Large Family Size</v>
      </c>
      <c r="P997" t="str" cm="1">
        <f t="array" ref="P997">_xlfn.IFS(AND(E997=0,C997="female"),"Small Family Size Female",AND(E997=0,C997="male"),"Small Family Size Male",AND(E997&gt;=1,E997&lt;=2),"Normal Family Size",E997&gt;=3,"Large Family Size")</f>
        <v>Large Family Size</v>
      </c>
      <c r="Q997" cm="1">
        <f t="array" ref="Q997">_xlfn.IFS(P997="Small Family Size Female",1,P997="Small Family Size Male",2,P997="Normal Family Size",3,P997="Large Family Size",4)</f>
        <v>4</v>
      </c>
      <c r="R997" t="str" cm="1">
        <f t="array" ref="R997">_xlfn.IFS(AND(E997=0,F997="yes"),"Small Family Size smoker",AND(E997=0,F997="no"),"Small Family Size non-smoker",AND(E997&gt;=1,E997&lt;=2),"Normal Family Size",E997&gt;=3,"Large Family Size")</f>
        <v>Large Family Size</v>
      </c>
      <c r="S997" cm="1">
        <f t="array" ref="S997">_xlfn.IFS(R997="Small Family Size smoker",1,R997="Small Family Size non-smoker",2,R997="Normal Family Size",3,R997="Large Family Size",4)</f>
        <v>4</v>
      </c>
      <c r="T997" s="1" t="str">
        <f t="shared" si="30"/>
        <v>Below Average</v>
      </c>
      <c r="U997" s="2">
        <f t="shared" si="31"/>
        <v>0</v>
      </c>
      <c r="V997" t="str" cm="1">
        <f t="array" ref="V997">_xlfn.IFS(AND(K997="Small Family Size",U997=1),"SFS_AA",AND(K997="Small Family Size",U997=0),"SFS_BA",AND(K997="Normal Family Size",OR(U997=1,U997=0)),"NFS",AND(K997="Large Family Size",OR(U997=1,U997=0)),"LFS")</f>
        <v>LFS</v>
      </c>
      <c r="W997" cm="1">
        <f t="array" ref="W997">_xlfn.IFS(V997="SFS_BA",1,V997="SFS_AA",2,V997="NFS",3,V997="LFS",4)</f>
        <v>4</v>
      </c>
      <c r="Y997" s="1"/>
    </row>
    <row r="998" spans="1:25" x14ac:dyDescent="0.45">
      <c r="A998">
        <v>276</v>
      </c>
      <c r="B998">
        <v>64</v>
      </c>
      <c r="C998" t="s">
        <v>17</v>
      </c>
      <c r="D998">
        <v>39.1</v>
      </c>
      <c r="E998">
        <v>3</v>
      </c>
      <c r="F998" t="s">
        <v>24</v>
      </c>
      <c r="G998" t="s">
        <v>21</v>
      </c>
      <c r="H998">
        <v>16085.13</v>
      </c>
      <c r="I998" t="str" cm="1">
        <f t="array" ref="I998">_xlfn.IFS(D998&lt;18.5,"Underweight",AND(D998&gt;=18.5,D998&lt;=24.9),"Normal weight",AND(D998&gt;=25,D998&lt;=29.9),"Overweight",D998&gt;=30,"Obese")</f>
        <v>Obese</v>
      </c>
      <c r="J998" cm="1">
        <f t="array" ref="J998">_xlfn.IFS(I998="Underweight",1,I998="Normal weight",2,I998="Overweight",3,I998="Obese",4)</f>
        <v>4</v>
      </c>
      <c r="K998" t="str" cm="1">
        <f t="array" ref="K998">_xlfn.IFS(E998=0,"Small Family Size",AND(E998&gt;=1,E998&lt;=2),"Normal Family Size",E998&gt;=3,"Large Family Size")</f>
        <v>Large Family Size</v>
      </c>
      <c r="L998" cm="1">
        <f t="array" ref="L998">_xlfn.IFS(K998="Small Family Size",1,K998="Normal Family Size",2,K998="Large Family Size",3)</f>
        <v>3</v>
      </c>
      <c r="M998" cm="1">
        <f t="array" ref="M998">_xlfn.IFS(G998="southwest",1,G998="northwest",2,G998="southeast",3,G998="northeast",4)</f>
        <v>3</v>
      </c>
      <c r="N998" t="str" cm="1">
        <f t="array" ref="N998">_xlfn.IFS(AND(E999&gt;=0,E999&lt;=2),"Normal Family Size",E999&gt;=3,"Large Family Size")</f>
        <v>Large Family Size</v>
      </c>
      <c r="P998" t="str" cm="1">
        <f t="array" ref="P998">_xlfn.IFS(AND(E998=0,C998="female"),"Small Family Size Female",AND(E998=0,C998="male"),"Small Family Size Male",AND(E998&gt;=1,E998&lt;=2),"Normal Family Size",E998&gt;=3,"Large Family Size")</f>
        <v>Large Family Size</v>
      </c>
      <c r="Q998" cm="1">
        <f t="array" ref="Q998">_xlfn.IFS(P998="Small Family Size Female",1,P998="Small Family Size Male",2,P998="Normal Family Size",3,P998="Large Family Size",4)</f>
        <v>4</v>
      </c>
      <c r="R998" t="str" cm="1">
        <f t="array" ref="R998">_xlfn.IFS(AND(E998=0,F998="yes"),"Small Family Size smoker",AND(E998=0,F998="no"),"Small Family Size non-smoker",AND(E998&gt;=1,E998&lt;=2),"Normal Family Size",E998&gt;=3,"Large Family Size")</f>
        <v>Large Family Size</v>
      </c>
      <c r="S998" cm="1">
        <f t="array" ref="S998">_xlfn.IFS(R998="Small Family Size smoker",1,R998="Small Family Size non-smoker",2,R998="Normal Family Size",3,R998="Large Family Size",4)</f>
        <v>4</v>
      </c>
      <c r="T998" s="1" t="str">
        <f t="shared" si="30"/>
        <v>Above Average</v>
      </c>
      <c r="U998" s="2">
        <f t="shared" si="31"/>
        <v>1</v>
      </c>
      <c r="V998" t="str" cm="1">
        <f t="array" ref="V998">_xlfn.IFS(AND(K998="Small Family Size",U998=1),"SFS_AA",AND(K998="Small Family Size",U998=0),"SFS_BA",AND(K998="Normal Family Size",OR(U998=1,U998=0)),"NFS",AND(K998="Large Family Size",OR(U998=1,U998=0)),"LFS")</f>
        <v>LFS</v>
      </c>
      <c r="W998" cm="1">
        <f t="array" ref="W998">_xlfn.IFS(V998="SFS_BA",1,V998="SFS_AA",2,V998="NFS",3,V998="LFS",4)</f>
        <v>4</v>
      </c>
      <c r="Y998" s="1"/>
    </row>
    <row r="999" spans="1:25" x14ac:dyDescent="0.45">
      <c r="A999">
        <v>259</v>
      </c>
      <c r="B999">
        <v>49</v>
      </c>
      <c r="C999" t="s">
        <v>17</v>
      </c>
      <c r="D999">
        <v>31.9</v>
      </c>
      <c r="E999">
        <v>5</v>
      </c>
      <c r="F999" t="s">
        <v>24</v>
      </c>
      <c r="G999" t="s">
        <v>19</v>
      </c>
      <c r="H999">
        <v>11552.9</v>
      </c>
      <c r="I999" t="str" cm="1">
        <f t="array" ref="I999">_xlfn.IFS(D999&lt;18.5,"Underweight",AND(D999&gt;=18.5,D999&lt;=24.9),"Normal weight",AND(D999&gt;=25,D999&lt;=29.9),"Overweight",D999&gt;=30,"Obese")</f>
        <v>Obese</v>
      </c>
      <c r="J999" cm="1">
        <f t="array" ref="J999">_xlfn.IFS(I999="Underweight",1,I999="Normal weight",2,I999="Overweight",3,I999="Obese",4)</f>
        <v>4</v>
      </c>
      <c r="K999" t="str" cm="1">
        <f t="array" ref="K999">_xlfn.IFS(E999=0,"Small Family Size",AND(E999&gt;=1,E999&lt;=2),"Normal Family Size",E999&gt;=3,"Large Family Size")</f>
        <v>Large Family Size</v>
      </c>
      <c r="L999" cm="1">
        <f t="array" ref="L999">_xlfn.IFS(K999="Small Family Size",1,K999="Normal Family Size",2,K999="Large Family Size",3)</f>
        <v>3</v>
      </c>
      <c r="M999" cm="1">
        <f t="array" ref="M999">_xlfn.IFS(G999="southwest",1,G999="northwest",2,G999="southeast",3,G999="northeast",4)</f>
        <v>1</v>
      </c>
      <c r="N999" t="str" cm="1">
        <f t="array" ref="N999">_xlfn.IFS(AND(E1000&gt;=0,E1000&lt;=2),"Normal Family Size",E1000&gt;=3,"Large Family Size")</f>
        <v>Large Family Size</v>
      </c>
      <c r="P999" t="str" cm="1">
        <f t="array" ref="P999">_xlfn.IFS(AND(E999=0,C999="female"),"Small Family Size Female",AND(E999=0,C999="male"),"Small Family Size Male",AND(E999&gt;=1,E999&lt;=2),"Normal Family Size",E999&gt;=3,"Large Family Size")</f>
        <v>Large Family Size</v>
      </c>
      <c r="Q999" cm="1">
        <f t="array" ref="Q999">_xlfn.IFS(P999="Small Family Size Female",1,P999="Small Family Size Male",2,P999="Normal Family Size",3,P999="Large Family Size",4)</f>
        <v>4</v>
      </c>
      <c r="R999" t="str" cm="1">
        <f t="array" ref="R999">_xlfn.IFS(AND(E999=0,F999="yes"),"Small Family Size smoker",AND(E999=0,F999="no"),"Small Family Size non-smoker",AND(E999&gt;=1,E999&lt;=2),"Normal Family Size",E999&gt;=3,"Large Family Size")</f>
        <v>Large Family Size</v>
      </c>
      <c r="S999" cm="1">
        <f t="array" ref="S999">_xlfn.IFS(R999="Small Family Size smoker",1,R999="Small Family Size non-smoker",2,R999="Normal Family Size",3,R999="Large Family Size",4)</f>
        <v>4</v>
      </c>
      <c r="T999" s="1" t="str">
        <f t="shared" si="30"/>
        <v>Above Average</v>
      </c>
      <c r="U999" s="2">
        <f t="shared" si="31"/>
        <v>1</v>
      </c>
      <c r="V999" t="str" cm="1">
        <f t="array" ref="V999">_xlfn.IFS(AND(K999="Small Family Size",U999=1),"SFS_AA",AND(K999="Small Family Size",U999=0),"SFS_BA",AND(K999="Normal Family Size",OR(U999=1,U999=0)),"NFS",AND(K999="Large Family Size",OR(U999=1,U999=0)),"LFS")</f>
        <v>LFS</v>
      </c>
      <c r="W999" cm="1">
        <f t="array" ref="W999">_xlfn.IFS(V999="SFS_BA",1,V999="SFS_AA",2,V999="NFS",3,V999="LFS",4)</f>
        <v>4</v>
      </c>
      <c r="Y999" s="1"/>
    </row>
    <row r="1000" spans="1:25" x14ac:dyDescent="0.45">
      <c r="A1000">
        <v>246</v>
      </c>
      <c r="B1000">
        <v>34</v>
      </c>
      <c r="C1000" t="s">
        <v>17</v>
      </c>
      <c r="D1000">
        <v>38</v>
      </c>
      <c r="E1000">
        <v>3</v>
      </c>
      <c r="F1000" t="s">
        <v>24</v>
      </c>
      <c r="G1000" t="s">
        <v>19</v>
      </c>
      <c r="H1000">
        <v>6196.45</v>
      </c>
      <c r="I1000" t="str" cm="1">
        <f t="array" ref="I1000">_xlfn.IFS(D1000&lt;18.5,"Underweight",AND(D1000&gt;=18.5,D1000&lt;=24.9),"Normal weight",AND(D1000&gt;=25,D1000&lt;=29.9),"Overweight",D1000&gt;=30,"Obese")</f>
        <v>Obese</v>
      </c>
      <c r="J1000" cm="1">
        <f t="array" ref="J1000">_xlfn.IFS(I1000="Underweight",1,I1000="Normal weight",2,I1000="Overweight",3,I1000="Obese",4)</f>
        <v>4</v>
      </c>
      <c r="K1000" t="str" cm="1">
        <f t="array" ref="K1000">_xlfn.IFS(E1000=0,"Small Family Size",AND(E1000&gt;=1,E1000&lt;=2),"Normal Family Size",E1000&gt;=3,"Large Family Size")</f>
        <v>Large Family Size</v>
      </c>
      <c r="L1000" cm="1">
        <f t="array" ref="L1000">_xlfn.IFS(K1000="Small Family Size",1,K1000="Normal Family Size",2,K1000="Large Family Size",3)</f>
        <v>3</v>
      </c>
      <c r="M1000" cm="1">
        <f t="array" ref="M1000">_xlfn.IFS(G1000="southwest",1,G1000="northwest",2,G1000="southeast",3,G1000="northeast",4)</f>
        <v>1</v>
      </c>
      <c r="N1000" t="str" cm="1">
        <f t="array" ref="N1000">_xlfn.IFS(AND(E1001&gt;=0,E1001&lt;=2),"Normal Family Size",E1001&gt;=3,"Large Family Size")</f>
        <v>Large Family Size</v>
      </c>
      <c r="P1000" t="str" cm="1">
        <f t="array" ref="P1000">_xlfn.IFS(AND(E1000=0,C1000="female"),"Small Family Size Female",AND(E1000=0,C1000="male"),"Small Family Size Male",AND(E1000&gt;=1,E1000&lt;=2),"Normal Family Size",E1000&gt;=3,"Large Family Size")</f>
        <v>Large Family Size</v>
      </c>
      <c r="Q1000" cm="1">
        <f t="array" ref="Q1000">_xlfn.IFS(P1000="Small Family Size Female",1,P1000="Small Family Size Male",2,P1000="Normal Family Size",3,P1000="Large Family Size",4)</f>
        <v>4</v>
      </c>
      <c r="R1000" t="str" cm="1">
        <f t="array" ref="R1000">_xlfn.IFS(AND(E1000=0,F1000="yes"),"Small Family Size smoker",AND(E1000=0,F1000="no"),"Small Family Size non-smoker",AND(E1000&gt;=1,E1000&lt;=2),"Normal Family Size",E1000&gt;=3,"Large Family Size")</f>
        <v>Large Family Size</v>
      </c>
      <c r="S1000" cm="1">
        <f t="array" ref="S1000">_xlfn.IFS(R1000="Small Family Size smoker",1,R1000="Small Family Size non-smoker",2,R1000="Normal Family Size",3,R1000="Large Family Size",4)</f>
        <v>4</v>
      </c>
      <c r="T1000" s="1" t="str">
        <f t="shared" si="30"/>
        <v>Below Average</v>
      </c>
      <c r="U1000" s="2">
        <f t="shared" si="31"/>
        <v>0</v>
      </c>
      <c r="V1000" t="str" cm="1">
        <f t="array" ref="V1000">_xlfn.IFS(AND(K1000="Small Family Size",U1000=1),"SFS_AA",AND(K1000="Small Family Size",U1000=0),"SFS_BA",AND(K1000="Normal Family Size",OR(U1000=1,U1000=0)),"NFS",AND(K1000="Large Family Size",OR(U1000=1,U1000=0)),"LFS")</f>
        <v>LFS</v>
      </c>
      <c r="W1000" cm="1">
        <f t="array" ref="W1000">_xlfn.IFS(V1000="SFS_BA",1,V1000="SFS_AA",2,V1000="NFS",3,V1000="LFS",4)</f>
        <v>4</v>
      </c>
      <c r="Y1000" s="1"/>
    </row>
    <row r="1001" spans="1:25" x14ac:dyDescent="0.45">
      <c r="A1001">
        <v>243</v>
      </c>
      <c r="B1001">
        <v>33</v>
      </c>
      <c r="C1001" t="s">
        <v>17</v>
      </c>
      <c r="D1001">
        <v>38.9</v>
      </c>
      <c r="E1001">
        <v>3</v>
      </c>
      <c r="F1001" t="s">
        <v>24</v>
      </c>
      <c r="G1001" t="s">
        <v>19</v>
      </c>
      <c r="H1001">
        <v>5972.38</v>
      </c>
      <c r="I1001" t="str" cm="1">
        <f t="array" ref="I1001">_xlfn.IFS(D1001&lt;18.5,"Underweight",AND(D1001&gt;=18.5,D1001&lt;=24.9),"Normal weight",AND(D1001&gt;=25,D1001&lt;=29.9),"Overweight",D1001&gt;=30,"Obese")</f>
        <v>Obese</v>
      </c>
      <c r="J1001" cm="1">
        <f t="array" ref="J1001">_xlfn.IFS(I1001="Underweight",1,I1001="Normal weight",2,I1001="Overweight",3,I1001="Obese",4)</f>
        <v>4</v>
      </c>
      <c r="K1001" t="str" cm="1">
        <f t="array" ref="K1001">_xlfn.IFS(E1001=0,"Small Family Size",AND(E1001&gt;=1,E1001&lt;=2),"Normal Family Size",E1001&gt;=3,"Large Family Size")</f>
        <v>Large Family Size</v>
      </c>
      <c r="L1001" cm="1">
        <f t="array" ref="L1001">_xlfn.IFS(K1001="Small Family Size",1,K1001="Normal Family Size",2,K1001="Large Family Size",3)</f>
        <v>3</v>
      </c>
      <c r="M1001" cm="1">
        <f t="array" ref="M1001">_xlfn.IFS(G1001="southwest",1,G1001="northwest",2,G1001="southeast",3,G1001="northeast",4)</f>
        <v>1</v>
      </c>
      <c r="N1001" t="str" cm="1">
        <f t="array" ref="N1001">_xlfn.IFS(AND(E1002&gt;=0,E1002&lt;=2),"Normal Family Size",E1002&gt;=3,"Large Family Size")</f>
        <v>Large Family Size</v>
      </c>
      <c r="P1001" t="str" cm="1">
        <f t="array" ref="P1001">_xlfn.IFS(AND(E1001=0,C1001="female"),"Small Family Size Female",AND(E1001=0,C1001="male"),"Small Family Size Male",AND(E1001&gt;=1,E1001&lt;=2),"Normal Family Size",E1001&gt;=3,"Large Family Size")</f>
        <v>Large Family Size</v>
      </c>
      <c r="Q1001" cm="1">
        <f t="array" ref="Q1001">_xlfn.IFS(P1001="Small Family Size Female",1,P1001="Small Family Size Male",2,P1001="Normal Family Size",3,P1001="Large Family Size",4)</f>
        <v>4</v>
      </c>
      <c r="R1001" t="str" cm="1">
        <f t="array" ref="R1001">_xlfn.IFS(AND(E1001=0,F1001="yes"),"Small Family Size smoker",AND(E1001=0,F1001="no"),"Small Family Size non-smoker",AND(E1001&gt;=1,E1001&lt;=2),"Normal Family Size",E1001&gt;=3,"Large Family Size")</f>
        <v>Large Family Size</v>
      </c>
      <c r="S1001" cm="1">
        <f t="array" ref="S1001">_xlfn.IFS(R1001="Small Family Size smoker",1,R1001="Small Family Size non-smoker",2,R1001="Normal Family Size",3,R1001="Large Family Size",4)</f>
        <v>4</v>
      </c>
      <c r="T1001" s="1" t="str">
        <f t="shared" si="30"/>
        <v>Below Average</v>
      </c>
      <c r="U1001" s="2">
        <f t="shared" si="31"/>
        <v>0</v>
      </c>
      <c r="V1001" t="str" cm="1">
        <f t="array" ref="V1001">_xlfn.IFS(AND(K1001="Small Family Size",U1001=1),"SFS_AA",AND(K1001="Small Family Size",U1001=0),"SFS_BA",AND(K1001="Normal Family Size",OR(U1001=1,U1001=0)),"NFS",AND(K1001="Large Family Size",OR(U1001=1,U1001=0)),"LFS")</f>
        <v>LFS</v>
      </c>
      <c r="W1001" cm="1">
        <f t="array" ref="W1001">_xlfn.IFS(V1001="SFS_BA",1,V1001="SFS_AA",2,V1001="NFS",3,V1001="LFS",4)</f>
        <v>4</v>
      </c>
      <c r="Y1001" s="1"/>
    </row>
    <row r="1002" spans="1:25" x14ac:dyDescent="0.45">
      <c r="A1002">
        <v>227</v>
      </c>
      <c r="B1002">
        <v>54</v>
      </c>
      <c r="C1002" t="s">
        <v>17</v>
      </c>
      <c r="D1002">
        <v>21.5</v>
      </c>
      <c r="E1002">
        <v>3</v>
      </c>
      <c r="F1002" t="s">
        <v>24</v>
      </c>
      <c r="G1002" t="s">
        <v>20</v>
      </c>
      <c r="H1002">
        <v>12475.35</v>
      </c>
      <c r="I1002" t="str" cm="1">
        <f t="array" ref="I1002">_xlfn.IFS(D1002&lt;18.5,"Underweight",AND(D1002&gt;=18.5,D1002&lt;=24.9),"Normal weight",AND(D1002&gt;=25,D1002&lt;=29.9),"Overweight",D1002&gt;=30,"Obese")</f>
        <v>Normal weight</v>
      </c>
      <c r="J1002" cm="1">
        <f t="array" ref="J1002">_xlfn.IFS(I1002="Underweight",1,I1002="Normal weight",2,I1002="Overweight",3,I1002="Obese",4)</f>
        <v>2</v>
      </c>
      <c r="K1002" t="str" cm="1">
        <f t="array" ref="K1002">_xlfn.IFS(E1002=0,"Small Family Size",AND(E1002&gt;=1,E1002&lt;=2),"Normal Family Size",E1002&gt;=3,"Large Family Size")</f>
        <v>Large Family Size</v>
      </c>
      <c r="L1002" cm="1">
        <f t="array" ref="L1002">_xlfn.IFS(K1002="Small Family Size",1,K1002="Normal Family Size",2,K1002="Large Family Size",3)</f>
        <v>3</v>
      </c>
      <c r="M1002" cm="1">
        <f t="array" ref="M1002">_xlfn.IFS(G1002="southwest",1,G1002="northwest",2,G1002="southeast",3,G1002="northeast",4)</f>
        <v>2</v>
      </c>
      <c r="N1002" t="str" cm="1">
        <f t="array" ref="N1002">_xlfn.IFS(AND(E1003&gt;=0,E1003&lt;=2),"Normal Family Size",E1003&gt;=3,"Large Family Size")</f>
        <v>Large Family Size</v>
      </c>
      <c r="P1002" t="str" cm="1">
        <f t="array" ref="P1002">_xlfn.IFS(AND(E1002=0,C1002="female"),"Small Family Size Female",AND(E1002=0,C1002="male"),"Small Family Size Male",AND(E1002&gt;=1,E1002&lt;=2),"Normal Family Size",E1002&gt;=3,"Large Family Size")</f>
        <v>Large Family Size</v>
      </c>
      <c r="Q1002" cm="1">
        <f t="array" ref="Q1002">_xlfn.IFS(P1002="Small Family Size Female",1,P1002="Small Family Size Male",2,P1002="Normal Family Size",3,P1002="Large Family Size",4)</f>
        <v>4</v>
      </c>
      <c r="R1002" t="str" cm="1">
        <f t="array" ref="R1002">_xlfn.IFS(AND(E1002=0,F1002="yes"),"Small Family Size smoker",AND(E1002=0,F1002="no"),"Small Family Size non-smoker",AND(E1002&gt;=1,E1002&lt;=2),"Normal Family Size",E1002&gt;=3,"Large Family Size")</f>
        <v>Large Family Size</v>
      </c>
      <c r="S1002" cm="1">
        <f t="array" ref="S1002">_xlfn.IFS(R1002="Small Family Size smoker",1,R1002="Small Family Size non-smoker",2,R1002="Normal Family Size",3,R1002="Large Family Size",4)</f>
        <v>4</v>
      </c>
      <c r="T1002" s="1" t="str">
        <f t="shared" si="30"/>
        <v>Above Average</v>
      </c>
      <c r="U1002" s="2">
        <f t="shared" si="31"/>
        <v>1</v>
      </c>
      <c r="V1002" t="str" cm="1">
        <f t="array" ref="V1002">_xlfn.IFS(AND(K1002="Small Family Size",U1002=1),"SFS_AA",AND(K1002="Small Family Size",U1002=0),"SFS_BA",AND(K1002="Normal Family Size",OR(U1002=1,U1002=0)),"NFS",AND(K1002="Large Family Size",OR(U1002=1,U1002=0)),"LFS")</f>
        <v>LFS</v>
      </c>
      <c r="W1002" cm="1">
        <f t="array" ref="W1002">_xlfn.IFS(V1002="SFS_BA",1,V1002="SFS_AA",2,V1002="NFS",3,V1002="LFS",4)</f>
        <v>4</v>
      </c>
      <c r="Y1002" s="1"/>
    </row>
    <row r="1003" spans="1:25" x14ac:dyDescent="0.45">
      <c r="A1003">
        <v>217</v>
      </c>
      <c r="B1003">
        <v>49</v>
      </c>
      <c r="C1003" t="s">
        <v>17</v>
      </c>
      <c r="D1003">
        <v>36.6</v>
      </c>
      <c r="E1003">
        <v>3</v>
      </c>
      <c r="F1003" t="s">
        <v>24</v>
      </c>
      <c r="G1003" t="s">
        <v>21</v>
      </c>
      <c r="H1003">
        <v>10381.48</v>
      </c>
      <c r="I1003" t="str" cm="1">
        <f t="array" ref="I1003">_xlfn.IFS(D1003&lt;18.5,"Underweight",AND(D1003&gt;=18.5,D1003&lt;=24.9),"Normal weight",AND(D1003&gt;=25,D1003&lt;=29.9),"Overweight",D1003&gt;=30,"Obese")</f>
        <v>Obese</v>
      </c>
      <c r="J1003" cm="1">
        <f t="array" ref="J1003">_xlfn.IFS(I1003="Underweight",1,I1003="Normal weight",2,I1003="Overweight",3,I1003="Obese",4)</f>
        <v>4</v>
      </c>
      <c r="K1003" t="str" cm="1">
        <f t="array" ref="K1003">_xlfn.IFS(E1003=0,"Small Family Size",AND(E1003&gt;=1,E1003&lt;=2),"Normal Family Size",E1003&gt;=3,"Large Family Size")</f>
        <v>Large Family Size</v>
      </c>
      <c r="L1003" cm="1">
        <f t="array" ref="L1003">_xlfn.IFS(K1003="Small Family Size",1,K1003="Normal Family Size",2,K1003="Large Family Size",3)</f>
        <v>3</v>
      </c>
      <c r="M1003" cm="1">
        <f t="array" ref="M1003">_xlfn.IFS(G1003="southwest",1,G1003="northwest",2,G1003="southeast",3,G1003="northeast",4)</f>
        <v>3</v>
      </c>
      <c r="N1003" t="str" cm="1">
        <f t="array" ref="N1003">_xlfn.IFS(AND(E1004&gt;=0,E1004&lt;=2),"Normal Family Size",E1004&gt;=3,"Large Family Size")</f>
        <v>Large Family Size</v>
      </c>
      <c r="P1003" t="str" cm="1">
        <f t="array" ref="P1003">_xlfn.IFS(AND(E1003=0,C1003="female"),"Small Family Size Female",AND(E1003=0,C1003="male"),"Small Family Size Male",AND(E1003&gt;=1,E1003&lt;=2),"Normal Family Size",E1003&gt;=3,"Large Family Size")</f>
        <v>Large Family Size</v>
      </c>
      <c r="Q1003" cm="1">
        <f t="array" ref="Q1003">_xlfn.IFS(P1003="Small Family Size Female",1,P1003="Small Family Size Male",2,P1003="Normal Family Size",3,P1003="Large Family Size",4)</f>
        <v>4</v>
      </c>
      <c r="R1003" t="str" cm="1">
        <f t="array" ref="R1003">_xlfn.IFS(AND(E1003=0,F1003="yes"),"Small Family Size smoker",AND(E1003=0,F1003="no"),"Small Family Size non-smoker",AND(E1003&gt;=1,E1003&lt;=2),"Normal Family Size",E1003&gt;=3,"Large Family Size")</f>
        <v>Large Family Size</v>
      </c>
      <c r="S1003" cm="1">
        <f t="array" ref="S1003">_xlfn.IFS(R1003="Small Family Size smoker",1,R1003="Small Family Size non-smoker",2,R1003="Normal Family Size",3,R1003="Large Family Size",4)</f>
        <v>4</v>
      </c>
      <c r="T1003" s="1" t="str">
        <f t="shared" si="30"/>
        <v>Above Average</v>
      </c>
      <c r="U1003" s="2">
        <f t="shared" si="31"/>
        <v>1</v>
      </c>
      <c r="V1003" t="str" cm="1">
        <f t="array" ref="V1003">_xlfn.IFS(AND(K1003="Small Family Size",U1003=1),"SFS_AA",AND(K1003="Small Family Size",U1003=0),"SFS_BA",AND(K1003="Normal Family Size",OR(U1003=1,U1003=0)),"NFS",AND(K1003="Large Family Size",OR(U1003=1,U1003=0)),"LFS")</f>
        <v>LFS</v>
      </c>
      <c r="W1003" cm="1">
        <f t="array" ref="W1003">_xlfn.IFS(V1003="SFS_BA",1,V1003="SFS_AA",2,V1003="NFS",3,V1003="LFS",4)</f>
        <v>4</v>
      </c>
      <c r="Y1003" s="1"/>
    </row>
    <row r="1004" spans="1:25" x14ac:dyDescent="0.45">
      <c r="A1004">
        <v>216</v>
      </c>
      <c r="B1004">
        <v>40</v>
      </c>
      <c r="C1004" t="s">
        <v>17</v>
      </c>
      <c r="D1004">
        <v>33</v>
      </c>
      <c r="E1004">
        <v>3</v>
      </c>
      <c r="F1004" t="s">
        <v>24</v>
      </c>
      <c r="G1004" t="s">
        <v>21</v>
      </c>
      <c r="H1004">
        <v>7682.67</v>
      </c>
      <c r="I1004" t="str" cm="1">
        <f t="array" ref="I1004">_xlfn.IFS(D1004&lt;18.5,"Underweight",AND(D1004&gt;=18.5,D1004&lt;=24.9),"Normal weight",AND(D1004&gt;=25,D1004&lt;=29.9),"Overweight",D1004&gt;=30,"Obese")</f>
        <v>Obese</v>
      </c>
      <c r="J1004" cm="1">
        <f t="array" ref="J1004">_xlfn.IFS(I1004="Underweight",1,I1004="Normal weight",2,I1004="Overweight",3,I1004="Obese",4)</f>
        <v>4</v>
      </c>
      <c r="K1004" t="str" cm="1">
        <f t="array" ref="K1004">_xlfn.IFS(E1004=0,"Small Family Size",AND(E1004&gt;=1,E1004&lt;=2),"Normal Family Size",E1004&gt;=3,"Large Family Size")</f>
        <v>Large Family Size</v>
      </c>
      <c r="L1004" cm="1">
        <f t="array" ref="L1004">_xlfn.IFS(K1004="Small Family Size",1,K1004="Normal Family Size",2,K1004="Large Family Size",3)</f>
        <v>3</v>
      </c>
      <c r="M1004" cm="1">
        <f t="array" ref="M1004">_xlfn.IFS(G1004="southwest",1,G1004="northwest",2,G1004="southeast",3,G1004="northeast",4)</f>
        <v>3</v>
      </c>
      <c r="N1004" t="str" cm="1">
        <f t="array" ref="N1004">_xlfn.IFS(AND(E1005&gt;=0,E1005&lt;=2),"Normal Family Size",E1005&gt;=3,"Large Family Size")</f>
        <v>Large Family Size</v>
      </c>
      <c r="P1004" t="str" cm="1">
        <f t="array" ref="P1004">_xlfn.IFS(AND(E1004=0,C1004="female"),"Small Family Size Female",AND(E1004=0,C1004="male"),"Small Family Size Male",AND(E1004&gt;=1,E1004&lt;=2),"Normal Family Size",E1004&gt;=3,"Large Family Size")</f>
        <v>Large Family Size</v>
      </c>
      <c r="Q1004" cm="1">
        <f t="array" ref="Q1004">_xlfn.IFS(P1004="Small Family Size Female",1,P1004="Small Family Size Male",2,P1004="Normal Family Size",3,P1004="Large Family Size",4)</f>
        <v>4</v>
      </c>
      <c r="R1004" t="str" cm="1">
        <f t="array" ref="R1004">_xlfn.IFS(AND(E1004=0,F1004="yes"),"Small Family Size smoker",AND(E1004=0,F1004="no"),"Small Family Size non-smoker",AND(E1004&gt;=1,E1004&lt;=2),"Normal Family Size",E1004&gt;=3,"Large Family Size")</f>
        <v>Large Family Size</v>
      </c>
      <c r="S1004" cm="1">
        <f t="array" ref="S1004">_xlfn.IFS(R1004="Small Family Size smoker",1,R1004="Small Family Size non-smoker",2,R1004="Normal Family Size",3,R1004="Large Family Size",4)</f>
        <v>4</v>
      </c>
      <c r="T1004" s="1" t="str">
        <f t="shared" si="30"/>
        <v>Above Average</v>
      </c>
      <c r="U1004" s="2">
        <f t="shared" si="31"/>
        <v>1</v>
      </c>
      <c r="V1004" t="str" cm="1">
        <f t="array" ref="V1004">_xlfn.IFS(AND(K1004="Small Family Size",U1004=1),"SFS_AA",AND(K1004="Small Family Size",U1004=0),"SFS_BA",AND(K1004="Normal Family Size",OR(U1004=1,U1004=0)),"NFS",AND(K1004="Large Family Size",OR(U1004=1,U1004=0)),"LFS")</f>
        <v>LFS</v>
      </c>
      <c r="W1004" cm="1">
        <f t="array" ref="W1004">_xlfn.IFS(V1004="SFS_BA",1,V1004="SFS_AA",2,V1004="NFS",3,V1004="LFS",4)</f>
        <v>4</v>
      </c>
      <c r="Y1004" s="1"/>
    </row>
    <row r="1005" spans="1:25" x14ac:dyDescent="0.45">
      <c r="A1005">
        <v>209</v>
      </c>
      <c r="B1005">
        <v>52</v>
      </c>
      <c r="C1005" t="s">
        <v>17</v>
      </c>
      <c r="D1005">
        <v>46.8</v>
      </c>
      <c r="E1005">
        <v>5</v>
      </c>
      <c r="F1005" t="s">
        <v>24</v>
      </c>
      <c r="G1005" t="s">
        <v>21</v>
      </c>
      <c r="H1005">
        <v>12592.53</v>
      </c>
      <c r="I1005" t="str" cm="1">
        <f t="array" ref="I1005">_xlfn.IFS(D1005&lt;18.5,"Underweight",AND(D1005&gt;=18.5,D1005&lt;=24.9),"Normal weight",AND(D1005&gt;=25,D1005&lt;=29.9),"Overweight",D1005&gt;=30,"Obese")</f>
        <v>Obese</v>
      </c>
      <c r="J1005" cm="1">
        <f t="array" ref="J1005">_xlfn.IFS(I1005="Underweight",1,I1005="Normal weight",2,I1005="Overweight",3,I1005="Obese",4)</f>
        <v>4</v>
      </c>
      <c r="K1005" t="str" cm="1">
        <f t="array" ref="K1005">_xlfn.IFS(E1005=0,"Small Family Size",AND(E1005&gt;=1,E1005&lt;=2),"Normal Family Size",E1005&gt;=3,"Large Family Size")</f>
        <v>Large Family Size</v>
      </c>
      <c r="L1005" cm="1">
        <f t="array" ref="L1005">_xlfn.IFS(K1005="Small Family Size",1,K1005="Normal Family Size",2,K1005="Large Family Size",3)</f>
        <v>3</v>
      </c>
      <c r="M1005" cm="1">
        <f t="array" ref="M1005">_xlfn.IFS(G1005="southwest",1,G1005="northwest",2,G1005="southeast",3,G1005="northeast",4)</f>
        <v>3</v>
      </c>
      <c r="N1005" t="str" cm="1">
        <f t="array" ref="N1005">_xlfn.IFS(AND(E1006&gt;=0,E1006&lt;=2),"Normal Family Size",E1006&gt;=3,"Large Family Size")</f>
        <v>Large Family Size</v>
      </c>
      <c r="P1005" t="str" cm="1">
        <f t="array" ref="P1005">_xlfn.IFS(AND(E1005=0,C1005="female"),"Small Family Size Female",AND(E1005=0,C1005="male"),"Small Family Size Male",AND(E1005&gt;=1,E1005&lt;=2),"Normal Family Size",E1005&gt;=3,"Large Family Size")</f>
        <v>Large Family Size</v>
      </c>
      <c r="Q1005" cm="1">
        <f t="array" ref="Q1005">_xlfn.IFS(P1005="Small Family Size Female",1,P1005="Small Family Size Male",2,P1005="Normal Family Size",3,P1005="Large Family Size",4)</f>
        <v>4</v>
      </c>
      <c r="R1005" t="str" cm="1">
        <f t="array" ref="R1005">_xlfn.IFS(AND(E1005=0,F1005="yes"),"Small Family Size smoker",AND(E1005=0,F1005="no"),"Small Family Size non-smoker",AND(E1005&gt;=1,E1005&lt;=2),"Normal Family Size",E1005&gt;=3,"Large Family Size")</f>
        <v>Large Family Size</v>
      </c>
      <c r="S1005" cm="1">
        <f t="array" ref="S1005">_xlfn.IFS(R1005="Small Family Size smoker",1,R1005="Small Family Size non-smoker",2,R1005="Normal Family Size",3,R1005="Large Family Size",4)</f>
        <v>4</v>
      </c>
      <c r="T1005" s="1" t="str">
        <f t="shared" si="30"/>
        <v>Above Average</v>
      </c>
      <c r="U1005" s="2">
        <f t="shared" si="31"/>
        <v>1</v>
      </c>
      <c r="V1005" t="str" cm="1">
        <f t="array" ref="V1005">_xlfn.IFS(AND(K1005="Small Family Size",U1005=1),"SFS_AA",AND(K1005="Small Family Size",U1005=0),"SFS_BA",AND(K1005="Normal Family Size",OR(U1005=1,U1005=0)),"NFS",AND(K1005="Large Family Size",OR(U1005=1,U1005=0)),"LFS")</f>
        <v>LFS</v>
      </c>
      <c r="W1005" cm="1">
        <f t="array" ref="W1005">_xlfn.IFS(V1005="SFS_BA",1,V1005="SFS_AA",2,V1005="NFS",3,V1005="LFS",4)</f>
        <v>4</v>
      </c>
      <c r="Y1005" s="1"/>
    </row>
    <row r="1006" spans="1:25" x14ac:dyDescent="0.45">
      <c r="A1006">
        <v>195</v>
      </c>
      <c r="B1006">
        <v>43</v>
      </c>
      <c r="C1006" t="s">
        <v>17</v>
      </c>
      <c r="D1006">
        <v>34.4</v>
      </c>
      <c r="E1006">
        <v>3</v>
      </c>
      <c r="F1006" t="s">
        <v>24</v>
      </c>
      <c r="G1006" t="s">
        <v>19</v>
      </c>
      <c r="H1006">
        <v>8522</v>
      </c>
      <c r="I1006" t="str" cm="1">
        <f t="array" ref="I1006">_xlfn.IFS(D1006&lt;18.5,"Underweight",AND(D1006&gt;=18.5,D1006&lt;=24.9),"Normal weight",AND(D1006&gt;=25,D1006&lt;=29.9),"Overweight",D1006&gt;=30,"Obese")</f>
        <v>Obese</v>
      </c>
      <c r="J1006" cm="1">
        <f t="array" ref="J1006">_xlfn.IFS(I1006="Underweight",1,I1006="Normal weight",2,I1006="Overweight",3,I1006="Obese",4)</f>
        <v>4</v>
      </c>
      <c r="K1006" t="str" cm="1">
        <f t="array" ref="K1006">_xlfn.IFS(E1006=0,"Small Family Size",AND(E1006&gt;=1,E1006&lt;=2),"Normal Family Size",E1006&gt;=3,"Large Family Size")</f>
        <v>Large Family Size</v>
      </c>
      <c r="L1006" cm="1">
        <f t="array" ref="L1006">_xlfn.IFS(K1006="Small Family Size",1,K1006="Normal Family Size",2,K1006="Large Family Size",3)</f>
        <v>3</v>
      </c>
      <c r="M1006" cm="1">
        <f t="array" ref="M1006">_xlfn.IFS(G1006="southwest",1,G1006="northwest",2,G1006="southeast",3,G1006="northeast",4)</f>
        <v>1</v>
      </c>
      <c r="N1006" t="str" cm="1">
        <f t="array" ref="N1006">_xlfn.IFS(AND(E1007&gt;=0,E1007&lt;=2),"Normal Family Size",E1007&gt;=3,"Large Family Size")</f>
        <v>Large Family Size</v>
      </c>
      <c r="P1006" t="str" cm="1">
        <f t="array" ref="P1006">_xlfn.IFS(AND(E1006=0,C1006="female"),"Small Family Size Female",AND(E1006=0,C1006="male"),"Small Family Size Male",AND(E1006&gt;=1,E1006&lt;=2),"Normal Family Size",E1006&gt;=3,"Large Family Size")</f>
        <v>Large Family Size</v>
      </c>
      <c r="Q1006" cm="1">
        <f t="array" ref="Q1006">_xlfn.IFS(P1006="Small Family Size Female",1,P1006="Small Family Size Male",2,P1006="Normal Family Size",3,P1006="Large Family Size",4)</f>
        <v>4</v>
      </c>
      <c r="R1006" t="str" cm="1">
        <f t="array" ref="R1006">_xlfn.IFS(AND(E1006=0,F1006="yes"),"Small Family Size smoker",AND(E1006=0,F1006="no"),"Small Family Size non-smoker",AND(E1006&gt;=1,E1006&lt;=2),"Normal Family Size",E1006&gt;=3,"Large Family Size")</f>
        <v>Large Family Size</v>
      </c>
      <c r="S1006" cm="1">
        <f t="array" ref="S1006">_xlfn.IFS(R1006="Small Family Size smoker",1,R1006="Small Family Size non-smoker",2,R1006="Normal Family Size",3,R1006="Large Family Size",4)</f>
        <v>4</v>
      </c>
      <c r="T1006" s="1" t="str">
        <f t="shared" si="30"/>
        <v>Above Average</v>
      </c>
      <c r="U1006" s="2">
        <f t="shared" si="31"/>
        <v>1</v>
      </c>
      <c r="V1006" t="str" cm="1">
        <f t="array" ref="V1006">_xlfn.IFS(AND(K1006="Small Family Size",U1006=1),"SFS_AA",AND(K1006="Small Family Size",U1006=0),"SFS_BA",AND(K1006="Normal Family Size",OR(U1006=1,U1006=0)),"NFS",AND(K1006="Large Family Size",OR(U1006=1,U1006=0)),"LFS")</f>
        <v>LFS</v>
      </c>
      <c r="W1006" cm="1">
        <f t="array" ref="W1006">_xlfn.IFS(V1006="SFS_BA",1,V1006="SFS_AA",2,V1006="NFS",3,V1006="LFS",4)</f>
        <v>4</v>
      </c>
      <c r="Y1006" s="1"/>
    </row>
    <row r="1007" spans="1:25" x14ac:dyDescent="0.45">
      <c r="A1007">
        <v>192</v>
      </c>
      <c r="B1007">
        <v>24</v>
      </c>
      <c r="C1007" t="s">
        <v>17</v>
      </c>
      <c r="D1007">
        <v>30.2</v>
      </c>
      <c r="E1007">
        <v>3</v>
      </c>
      <c r="F1007" t="s">
        <v>24</v>
      </c>
      <c r="G1007" t="s">
        <v>20</v>
      </c>
      <c r="H1007">
        <v>4618.08</v>
      </c>
      <c r="I1007" t="str" cm="1">
        <f t="array" ref="I1007">_xlfn.IFS(D1007&lt;18.5,"Underweight",AND(D1007&gt;=18.5,D1007&lt;=24.9),"Normal weight",AND(D1007&gt;=25,D1007&lt;=29.9),"Overweight",D1007&gt;=30,"Obese")</f>
        <v>Obese</v>
      </c>
      <c r="J1007" cm="1">
        <f t="array" ref="J1007">_xlfn.IFS(I1007="Underweight",1,I1007="Normal weight",2,I1007="Overweight",3,I1007="Obese",4)</f>
        <v>4</v>
      </c>
      <c r="K1007" t="str" cm="1">
        <f t="array" ref="K1007">_xlfn.IFS(E1007=0,"Small Family Size",AND(E1007&gt;=1,E1007&lt;=2),"Normal Family Size",E1007&gt;=3,"Large Family Size")</f>
        <v>Large Family Size</v>
      </c>
      <c r="L1007" cm="1">
        <f t="array" ref="L1007">_xlfn.IFS(K1007="Small Family Size",1,K1007="Normal Family Size",2,K1007="Large Family Size",3)</f>
        <v>3</v>
      </c>
      <c r="M1007" cm="1">
        <f t="array" ref="M1007">_xlfn.IFS(G1007="southwest",1,G1007="northwest",2,G1007="southeast",3,G1007="northeast",4)</f>
        <v>2</v>
      </c>
      <c r="N1007" t="str" cm="1">
        <f t="array" ref="N1007">_xlfn.IFS(AND(E1008&gt;=0,E1008&lt;=2),"Normal Family Size",E1008&gt;=3,"Large Family Size")</f>
        <v>Large Family Size</v>
      </c>
      <c r="P1007" t="str" cm="1">
        <f t="array" ref="P1007">_xlfn.IFS(AND(E1007=0,C1007="female"),"Small Family Size Female",AND(E1007=0,C1007="male"),"Small Family Size Male",AND(E1007&gt;=1,E1007&lt;=2),"Normal Family Size",E1007&gt;=3,"Large Family Size")</f>
        <v>Large Family Size</v>
      </c>
      <c r="Q1007" cm="1">
        <f t="array" ref="Q1007">_xlfn.IFS(P1007="Small Family Size Female",1,P1007="Small Family Size Male",2,P1007="Normal Family Size",3,P1007="Large Family Size",4)</f>
        <v>4</v>
      </c>
      <c r="R1007" t="str" cm="1">
        <f t="array" ref="R1007">_xlfn.IFS(AND(E1007=0,F1007="yes"),"Small Family Size smoker",AND(E1007=0,F1007="no"),"Small Family Size non-smoker",AND(E1007&gt;=1,E1007&lt;=2),"Normal Family Size",E1007&gt;=3,"Large Family Size")</f>
        <v>Large Family Size</v>
      </c>
      <c r="S1007" cm="1">
        <f t="array" ref="S1007">_xlfn.IFS(R1007="Small Family Size smoker",1,R1007="Small Family Size non-smoker",2,R1007="Normal Family Size",3,R1007="Large Family Size",4)</f>
        <v>4</v>
      </c>
      <c r="T1007" s="1" t="str">
        <f t="shared" si="30"/>
        <v>Below Average</v>
      </c>
      <c r="U1007" s="2">
        <f t="shared" si="31"/>
        <v>0</v>
      </c>
      <c r="V1007" t="str" cm="1">
        <f t="array" ref="V1007">_xlfn.IFS(AND(K1007="Small Family Size",U1007=1),"SFS_AA",AND(K1007="Small Family Size",U1007=0),"SFS_BA",AND(K1007="Normal Family Size",OR(U1007=1,U1007=0)),"NFS",AND(K1007="Large Family Size",OR(U1007=1,U1007=0)),"LFS")</f>
        <v>LFS</v>
      </c>
      <c r="W1007" cm="1">
        <f t="array" ref="W1007">_xlfn.IFS(V1007="SFS_BA",1,V1007="SFS_AA",2,V1007="NFS",3,V1007="LFS",4)</f>
        <v>4</v>
      </c>
      <c r="Y1007" s="1"/>
    </row>
    <row r="1008" spans="1:25" x14ac:dyDescent="0.45">
      <c r="A1008">
        <v>188</v>
      </c>
      <c r="B1008">
        <v>64</v>
      </c>
      <c r="C1008" t="s">
        <v>17</v>
      </c>
      <c r="D1008">
        <v>30.1</v>
      </c>
      <c r="E1008">
        <v>3</v>
      </c>
      <c r="F1008" t="s">
        <v>24</v>
      </c>
      <c r="G1008" t="s">
        <v>20</v>
      </c>
      <c r="H1008">
        <v>16455.71</v>
      </c>
      <c r="I1008" t="str" cm="1">
        <f t="array" ref="I1008">_xlfn.IFS(D1008&lt;18.5,"Underweight",AND(D1008&gt;=18.5,D1008&lt;=24.9),"Normal weight",AND(D1008&gt;=25,D1008&lt;=29.9),"Overweight",D1008&gt;=30,"Obese")</f>
        <v>Obese</v>
      </c>
      <c r="J1008" cm="1">
        <f t="array" ref="J1008">_xlfn.IFS(I1008="Underweight",1,I1008="Normal weight",2,I1008="Overweight",3,I1008="Obese",4)</f>
        <v>4</v>
      </c>
      <c r="K1008" t="str" cm="1">
        <f t="array" ref="K1008">_xlfn.IFS(E1008=0,"Small Family Size",AND(E1008&gt;=1,E1008&lt;=2),"Normal Family Size",E1008&gt;=3,"Large Family Size")</f>
        <v>Large Family Size</v>
      </c>
      <c r="L1008" cm="1">
        <f t="array" ref="L1008">_xlfn.IFS(K1008="Small Family Size",1,K1008="Normal Family Size",2,K1008="Large Family Size",3)</f>
        <v>3</v>
      </c>
      <c r="M1008" cm="1">
        <f t="array" ref="M1008">_xlfn.IFS(G1008="southwest",1,G1008="northwest",2,G1008="southeast",3,G1008="northeast",4)</f>
        <v>2</v>
      </c>
      <c r="N1008" t="str" cm="1">
        <f t="array" ref="N1008">_xlfn.IFS(AND(E1009&gt;=0,E1009&lt;=2),"Normal Family Size",E1009&gt;=3,"Large Family Size")</f>
        <v>Large Family Size</v>
      </c>
      <c r="P1008" t="str" cm="1">
        <f t="array" ref="P1008">_xlfn.IFS(AND(E1008=0,C1008="female"),"Small Family Size Female",AND(E1008=0,C1008="male"),"Small Family Size Male",AND(E1008&gt;=1,E1008&lt;=2),"Normal Family Size",E1008&gt;=3,"Large Family Size")</f>
        <v>Large Family Size</v>
      </c>
      <c r="Q1008" cm="1">
        <f t="array" ref="Q1008">_xlfn.IFS(P1008="Small Family Size Female",1,P1008="Small Family Size Male",2,P1008="Normal Family Size",3,P1008="Large Family Size",4)</f>
        <v>4</v>
      </c>
      <c r="R1008" t="str" cm="1">
        <f t="array" ref="R1008">_xlfn.IFS(AND(E1008=0,F1008="yes"),"Small Family Size smoker",AND(E1008=0,F1008="no"),"Small Family Size non-smoker",AND(E1008&gt;=1,E1008&lt;=2),"Normal Family Size",E1008&gt;=3,"Large Family Size")</f>
        <v>Large Family Size</v>
      </c>
      <c r="S1008" cm="1">
        <f t="array" ref="S1008">_xlfn.IFS(R1008="Small Family Size smoker",1,R1008="Small Family Size non-smoker",2,R1008="Normal Family Size",3,R1008="Large Family Size",4)</f>
        <v>4</v>
      </c>
      <c r="T1008" s="1" t="str">
        <f t="shared" si="30"/>
        <v>Above Average</v>
      </c>
      <c r="U1008" s="2">
        <f t="shared" si="31"/>
        <v>1</v>
      </c>
      <c r="V1008" t="str" cm="1">
        <f t="array" ref="V1008">_xlfn.IFS(AND(K1008="Small Family Size",U1008=1),"SFS_AA",AND(K1008="Small Family Size",U1008=0),"SFS_BA",AND(K1008="Normal Family Size",OR(U1008=1,U1008=0)),"NFS",AND(K1008="Large Family Size",OR(U1008=1,U1008=0)),"LFS")</f>
        <v>LFS</v>
      </c>
      <c r="W1008" cm="1">
        <f t="array" ref="W1008">_xlfn.IFS(V1008="SFS_BA",1,V1008="SFS_AA",2,V1008="NFS",3,V1008="LFS",4)</f>
        <v>4</v>
      </c>
      <c r="Y1008" s="1"/>
    </row>
    <row r="1009" spans="1:25" x14ac:dyDescent="0.45">
      <c r="A1009">
        <v>183</v>
      </c>
      <c r="B1009">
        <v>56</v>
      </c>
      <c r="C1009" t="s">
        <v>17</v>
      </c>
      <c r="D1009">
        <v>32.299999999999997</v>
      </c>
      <c r="E1009">
        <v>3</v>
      </c>
      <c r="F1009" t="s">
        <v>24</v>
      </c>
      <c r="G1009" t="s">
        <v>22</v>
      </c>
      <c r="H1009">
        <v>13430.27</v>
      </c>
      <c r="I1009" t="str" cm="1">
        <f t="array" ref="I1009">_xlfn.IFS(D1009&lt;18.5,"Underweight",AND(D1009&gt;=18.5,D1009&lt;=24.9),"Normal weight",AND(D1009&gt;=25,D1009&lt;=29.9),"Overweight",D1009&gt;=30,"Obese")</f>
        <v>Obese</v>
      </c>
      <c r="J1009" cm="1">
        <f t="array" ref="J1009">_xlfn.IFS(I1009="Underweight",1,I1009="Normal weight",2,I1009="Overweight",3,I1009="Obese",4)</f>
        <v>4</v>
      </c>
      <c r="K1009" t="str" cm="1">
        <f t="array" ref="K1009">_xlfn.IFS(E1009=0,"Small Family Size",AND(E1009&gt;=1,E1009&lt;=2),"Normal Family Size",E1009&gt;=3,"Large Family Size")</f>
        <v>Large Family Size</v>
      </c>
      <c r="L1009" cm="1">
        <f t="array" ref="L1009">_xlfn.IFS(K1009="Small Family Size",1,K1009="Normal Family Size",2,K1009="Large Family Size",3)</f>
        <v>3</v>
      </c>
      <c r="M1009" cm="1">
        <f t="array" ref="M1009">_xlfn.IFS(G1009="southwest",1,G1009="northwest",2,G1009="southeast",3,G1009="northeast",4)</f>
        <v>4</v>
      </c>
      <c r="N1009" t="str" cm="1">
        <f t="array" ref="N1009">_xlfn.IFS(AND(E1010&gt;=0,E1010&lt;=2),"Normal Family Size",E1010&gt;=3,"Large Family Size")</f>
        <v>Large Family Size</v>
      </c>
      <c r="P1009" t="str" cm="1">
        <f t="array" ref="P1009">_xlfn.IFS(AND(E1009=0,C1009="female"),"Small Family Size Female",AND(E1009=0,C1009="male"),"Small Family Size Male",AND(E1009&gt;=1,E1009&lt;=2),"Normal Family Size",E1009&gt;=3,"Large Family Size")</f>
        <v>Large Family Size</v>
      </c>
      <c r="Q1009" cm="1">
        <f t="array" ref="Q1009">_xlfn.IFS(P1009="Small Family Size Female",1,P1009="Small Family Size Male",2,P1009="Normal Family Size",3,P1009="Large Family Size",4)</f>
        <v>4</v>
      </c>
      <c r="R1009" t="str" cm="1">
        <f t="array" ref="R1009">_xlfn.IFS(AND(E1009=0,F1009="yes"),"Small Family Size smoker",AND(E1009=0,F1009="no"),"Small Family Size non-smoker",AND(E1009&gt;=1,E1009&lt;=2),"Normal Family Size",E1009&gt;=3,"Large Family Size")</f>
        <v>Large Family Size</v>
      </c>
      <c r="S1009" cm="1">
        <f t="array" ref="S1009">_xlfn.IFS(R1009="Small Family Size smoker",1,R1009="Small Family Size non-smoker",2,R1009="Normal Family Size",3,R1009="Large Family Size",4)</f>
        <v>4</v>
      </c>
      <c r="T1009" s="1" t="str">
        <f t="shared" si="30"/>
        <v>Above Average</v>
      </c>
      <c r="U1009" s="2">
        <f t="shared" si="31"/>
        <v>1</v>
      </c>
      <c r="V1009" t="str" cm="1">
        <f t="array" ref="V1009">_xlfn.IFS(AND(K1009="Small Family Size",U1009=1),"SFS_AA",AND(K1009="Small Family Size",U1009=0),"SFS_BA",AND(K1009="Normal Family Size",OR(U1009=1,U1009=0)),"NFS",AND(K1009="Large Family Size",OR(U1009=1,U1009=0)),"LFS")</f>
        <v>LFS</v>
      </c>
      <c r="W1009" cm="1">
        <f t="array" ref="W1009">_xlfn.IFS(V1009="SFS_BA",1,V1009="SFS_AA",2,V1009="NFS",3,V1009="LFS",4)</f>
        <v>4</v>
      </c>
      <c r="Y1009" s="1"/>
    </row>
    <row r="1010" spans="1:25" x14ac:dyDescent="0.45">
      <c r="A1010">
        <v>172</v>
      </c>
      <c r="B1010">
        <v>34</v>
      </c>
      <c r="C1010" t="s">
        <v>17</v>
      </c>
      <c r="D1010">
        <v>29.3</v>
      </c>
      <c r="E1010">
        <v>3</v>
      </c>
      <c r="F1010" t="s">
        <v>24</v>
      </c>
      <c r="G1010" t="s">
        <v>21</v>
      </c>
      <c r="H1010">
        <v>6184.3</v>
      </c>
      <c r="I1010" t="str" cm="1">
        <f t="array" ref="I1010">_xlfn.IFS(D1010&lt;18.5,"Underweight",AND(D1010&gt;=18.5,D1010&lt;=24.9),"Normal weight",AND(D1010&gt;=25,D1010&lt;=29.9),"Overweight",D1010&gt;=30,"Obese")</f>
        <v>Overweight</v>
      </c>
      <c r="J1010" cm="1">
        <f t="array" ref="J1010">_xlfn.IFS(I1010="Underweight",1,I1010="Normal weight",2,I1010="Overweight",3,I1010="Obese",4)</f>
        <v>3</v>
      </c>
      <c r="K1010" t="str" cm="1">
        <f t="array" ref="K1010">_xlfn.IFS(E1010=0,"Small Family Size",AND(E1010&gt;=1,E1010&lt;=2),"Normal Family Size",E1010&gt;=3,"Large Family Size")</f>
        <v>Large Family Size</v>
      </c>
      <c r="L1010" cm="1">
        <f t="array" ref="L1010">_xlfn.IFS(K1010="Small Family Size",1,K1010="Normal Family Size",2,K1010="Large Family Size",3)</f>
        <v>3</v>
      </c>
      <c r="M1010" cm="1">
        <f t="array" ref="M1010">_xlfn.IFS(G1010="southwest",1,G1010="northwest",2,G1010="southeast",3,G1010="northeast",4)</f>
        <v>3</v>
      </c>
      <c r="N1010" t="str" cm="1">
        <f t="array" ref="N1010">_xlfn.IFS(AND(E1011&gt;=0,E1011&lt;=2),"Normal Family Size",E1011&gt;=3,"Large Family Size")</f>
        <v>Large Family Size</v>
      </c>
      <c r="P1010" t="str" cm="1">
        <f t="array" ref="P1010">_xlfn.IFS(AND(E1010=0,C1010="female"),"Small Family Size Female",AND(E1010=0,C1010="male"),"Small Family Size Male",AND(E1010&gt;=1,E1010&lt;=2),"Normal Family Size",E1010&gt;=3,"Large Family Size")</f>
        <v>Large Family Size</v>
      </c>
      <c r="Q1010" cm="1">
        <f t="array" ref="Q1010">_xlfn.IFS(P1010="Small Family Size Female",1,P1010="Small Family Size Male",2,P1010="Normal Family Size",3,P1010="Large Family Size",4)</f>
        <v>4</v>
      </c>
      <c r="R1010" t="str" cm="1">
        <f t="array" ref="R1010">_xlfn.IFS(AND(E1010=0,F1010="yes"),"Small Family Size smoker",AND(E1010=0,F1010="no"),"Small Family Size non-smoker",AND(E1010&gt;=1,E1010&lt;=2),"Normal Family Size",E1010&gt;=3,"Large Family Size")</f>
        <v>Large Family Size</v>
      </c>
      <c r="S1010" cm="1">
        <f t="array" ref="S1010">_xlfn.IFS(R1010="Small Family Size smoker",1,R1010="Small Family Size non-smoker",2,R1010="Normal Family Size",3,R1010="Large Family Size",4)</f>
        <v>4</v>
      </c>
      <c r="T1010" s="1" t="str">
        <f t="shared" si="30"/>
        <v>Below Average</v>
      </c>
      <c r="U1010" s="2">
        <f t="shared" si="31"/>
        <v>0</v>
      </c>
      <c r="V1010" t="str" cm="1">
        <f t="array" ref="V1010">_xlfn.IFS(AND(K1010="Small Family Size",U1010=1),"SFS_AA",AND(K1010="Small Family Size",U1010=0),"SFS_BA",AND(K1010="Normal Family Size",OR(U1010=1,U1010=0)),"NFS",AND(K1010="Large Family Size",OR(U1010=1,U1010=0)),"LFS")</f>
        <v>LFS</v>
      </c>
      <c r="W1010" cm="1">
        <f t="array" ref="W1010">_xlfn.IFS(V1010="SFS_BA",1,V1010="SFS_AA",2,V1010="NFS",3,V1010="LFS",4)</f>
        <v>4</v>
      </c>
      <c r="Y1010" s="1"/>
    </row>
    <row r="1011" spans="1:25" x14ac:dyDescent="0.45">
      <c r="A1011">
        <v>171</v>
      </c>
      <c r="B1011">
        <v>49</v>
      </c>
      <c r="C1011" t="s">
        <v>17</v>
      </c>
      <c r="D1011">
        <v>41.5</v>
      </c>
      <c r="E1011">
        <v>4</v>
      </c>
      <c r="F1011" t="s">
        <v>24</v>
      </c>
      <c r="G1011" t="s">
        <v>21</v>
      </c>
      <c r="H1011">
        <v>10977.21</v>
      </c>
      <c r="I1011" t="str" cm="1">
        <f t="array" ref="I1011">_xlfn.IFS(D1011&lt;18.5,"Underweight",AND(D1011&gt;=18.5,D1011&lt;=24.9),"Normal weight",AND(D1011&gt;=25,D1011&lt;=29.9),"Overweight",D1011&gt;=30,"Obese")</f>
        <v>Obese</v>
      </c>
      <c r="J1011" cm="1">
        <f t="array" ref="J1011">_xlfn.IFS(I1011="Underweight",1,I1011="Normal weight",2,I1011="Overweight",3,I1011="Obese",4)</f>
        <v>4</v>
      </c>
      <c r="K1011" t="str" cm="1">
        <f t="array" ref="K1011">_xlfn.IFS(E1011=0,"Small Family Size",AND(E1011&gt;=1,E1011&lt;=2),"Normal Family Size",E1011&gt;=3,"Large Family Size")</f>
        <v>Large Family Size</v>
      </c>
      <c r="L1011" cm="1">
        <f t="array" ref="L1011">_xlfn.IFS(K1011="Small Family Size",1,K1011="Normal Family Size",2,K1011="Large Family Size",3)</f>
        <v>3</v>
      </c>
      <c r="M1011" cm="1">
        <f t="array" ref="M1011">_xlfn.IFS(G1011="southwest",1,G1011="northwest",2,G1011="southeast",3,G1011="northeast",4)</f>
        <v>3</v>
      </c>
      <c r="N1011" t="str" cm="1">
        <f t="array" ref="N1011">_xlfn.IFS(AND(E1012&gt;=0,E1012&lt;=2),"Normal Family Size",E1012&gt;=3,"Large Family Size")</f>
        <v>Large Family Size</v>
      </c>
      <c r="P1011" t="str" cm="1">
        <f t="array" ref="P1011">_xlfn.IFS(AND(E1011=0,C1011="female"),"Small Family Size Female",AND(E1011=0,C1011="male"),"Small Family Size Male",AND(E1011&gt;=1,E1011&lt;=2),"Normal Family Size",E1011&gt;=3,"Large Family Size")</f>
        <v>Large Family Size</v>
      </c>
      <c r="Q1011" cm="1">
        <f t="array" ref="Q1011">_xlfn.IFS(P1011="Small Family Size Female",1,P1011="Small Family Size Male",2,P1011="Normal Family Size",3,P1011="Large Family Size",4)</f>
        <v>4</v>
      </c>
      <c r="R1011" t="str" cm="1">
        <f t="array" ref="R1011">_xlfn.IFS(AND(E1011=0,F1011="yes"),"Small Family Size smoker",AND(E1011=0,F1011="no"),"Small Family Size non-smoker",AND(E1011&gt;=1,E1011&lt;=2),"Normal Family Size",E1011&gt;=3,"Large Family Size")</f>
        <v>Large Family Size</v>
      </c>
      <c r="S1011" cm="1">
        <f t="array" ref="S1011">_xlfn.IFS(R1011="Small Family Size smoker",1,R1011="Small Family Size non-smoker",2,R1011="Normal Family Size",3,R1011="Large Family Size",4)</f>
        <v>4</v>
      </c>
      <c r="T1011" s="1" t="str">
        <f t="shared" si="30"/>
        <v>Above Average</v>
      </c>
      <c r="U1011" s="2">
        <f t="shared" si="31"/>
        <v>1</v>
      </c>
      <c r="V1011" t="str" cm="1">
        <f t="array" ref="V1011">_xlfn.IFS(AND(K1011="Small Family Size",U1011=1),"SFS_AA",AND(K1011="Small Family Size",U1011=0),"SFS_BA",AND(K1011="Normal Family Size",OR(U1011=1,U1011=0)),"NFS",AND(K1011="Large Family Size",OR(U1011=1,U1011=0)),"LFS")</f>
        <v>LFS</v>
      </c>
      <c r="W1011" cm="1">
        <f t="array" ref="W1011">_xlfn.IFS(V1011="SFS_BA",1,V1011="SFS_AA",2,V1011="NFS",3,V1011="LFS",4)</f>
        <v>4</v>
      </c>
      <c r="Y1011" s="1"/>
    </row>
    <row r="1012" spans="1:25" x14ac:dyDescent="0.45">
      <c r="A1012">
        <v>148</v>
      </c>
      <c r="B1012">
        <v>59</v>
      </c>
      <c r="C1012" t="s">
        <v>17</v>
      </c>
      <c r="D1012">
        <v>32.4</v>
      </c>
      <c r="E1012">
        <v>3</v>
      </c>
      <c r="F1012" t="s">
        <v>24</v>
      </c>
      <c r="G1012" t="s">
        <v>22</v>
      </c>
      <c r="H1012">
        <v>14590.63</v>
      </c>
      <c r="I1012" t="str" cm="1">
        <f t="array" ref="I1012">_xlfn.IFS(D1012&lt;18.5,"Underweight",AND(D1012&gt;=18.5,D1012&lt;=24.9),"Normal weight",AND(D1012&gt;=25,D1012&lt;=29.9),"Overweight",D1012&gt;=30,"Obese")</f>
        <v>Obese</v>
      </c>
      <c r="J1012" cm="1">
        <f t="array" ref="J1012">_xlfn.IFS(I1012="Underweight",1,I1012="Normal weight",2,I1012="Overweight",3,I1012="Obese",4)</f>
        <v>4</v>
      </c>
      <c r="K1012" t="str" cm="1">
        <f t="array" ref="K1012">_xlfn.IFS(E1012=0,"Small Family Size",AND(E1012&gt;=1,E1012&lt;=2),"Normal Family Size",E1012&gt;=3,"Large Family Size")</f>
        <v>Large Family Size</v>
      </c>
      <c r="L1012" cm="1">
        <f t="array" ref="L1012">_xlfn.IFS(K1012="Small Family Size",1,K1012="Normal Family Size",2,K1012="Large Family Size",3)</f>
        <v>3</v>
      </c>
      <c r="M1012" cm="1">
        <f t="array" ref="M1012">_xlfn.IFS(G1012="southwest",1,G1012="northwest",2,G1012="southeast",3,G1012="northeast",4)</f>
        <v>4</v>
      </c>
      <c r="N1012" t="str" cm="1">
        <f t="array" ref="N1012">_xlfn.IFS(AND(E1013&gt;=0,E1013&lt;=2),"Normal Family Size",E1013&gt;=3,"Large Family Size")</f>
        <v>Large Family Size</v>
      </c>
      <c r="P1012" t="str" cm="1">
        <f t="array" ref="P1012">_xlfn.IFS(AND(E1012=0,C1012="female"),"Small Family Size Female",AND(E1012=0,C1012="male"),"Small Family Size Male",AND(E1012&gt;=1,E1012&lt;=2),"Normal Family Size",E1012&gt;=3,"Large Family Size")</f>
        <v>Large Family Size</v>
      </c>
      <c r="Q1012" cm="1">
        <f t="array" ref="Q1012">_xlfn.IFS(P1012="Small Family Size Female",1,P1012="Small Family Size Male",2,P1012="Normal Family Size",3,P1012="Large Family Size",4)</f>
        <v>4</v>
      </c>
      <c r="R1012" t="str" cm="1">
        <f t="array" ref="R1012">_xlfn.IFS(AND(E1012=0,F1012="yes"),"Small Family Size smoker",AND(E1012=0,F1012="no"),"Small Family Size non-smoker",AND(E1012&gt;=1,E1012&lt;=2),"Normal Family Size",E1012&gt;=3,"Large Family Size")</f>
        <v>Large Family Size</v>
      </c>
      <c r="S1012" cm="1">
        <f t="array" ref="S1012">_xlfn.IFS(R1012="Small Family Size smoker",1,R1012="Small Family Size non-smoker",2,R1012="Normal Family Size",3,R1012="Large Family Size",4)</f>
        <v>4</v>
      </c>
      <c r="T1012" s="1" t="str">
        <f t="shared" si="30"/>
        <v>Above Average</v>
      </c>
      <c r="U1012" s="2">
        <f t="shared" si="31"/>
        <v>1</v>
      </c>
      <c r="V1012" t="str" cm="1">
        <f t="array" ref="V1012">_xlfn.IFS(AND(K1012="Small Family Size",U1012=1),"SFS_AA",AND(K1012="Small Family Size",U1012=0),"SFS_BA",AND(K1012="Normal Family Size",OR(U1012=1,U1012=0)),"NFS",AND(K1012="Large Family Size",OR(U1012=1,U1012=0)),"LFS")</f>
        <v>LFS</v>
      </c>
      <c r="W1012" cm="1">
        <f t="array" ref="W1012">_xlfn.IFS(V1012="SFS_BA",1,V1012="SFS_AA",2,V1012="NFS",3,V1012="LFS",4)</f>
        <v>4</v>
      </c>
      <c r="Y1012" s="1"/>
    </row>
    <row r="1013" spans="1:25" x14ac:dyDescent="0.45">
      <c r="A1013">
        <v>145</v>
      </c>
      <c r="B1013">
        <v>55</v>
      </c>
      <c r="C1013" t="s">
        <v>17</v>
      </c>
      <c r="D1013">
        <v>25.4</v>
      </c>
      <c r="E1013">
        <v>3</v>
      </c>
      <c r="F1013" t="s">
        <v>24</v>
      </c>
      <c r="G1013" t="s">
        <v>22</v>
      </c>
      <c r="H1013">
        <v>13047.33</v>
      </c>
      <c r="I1013" t="str" cm="1">
        <f t="array" ref="I1013">_xlfn.IFS(D1013&lt;18.5,"Underweight",AND(D1013&gt;=18.5,D1013&lt;=24.9),"Normal weight",AND(D1013&gt;=25,D1013&lt;=29.9),"Overweight",D1013&gt;=30,"Obese")</f>
        <v>Overweight</v>
      </c>
      <c r="J1013" cm="1">
        <f t="array" ref="J1013">_xlfn.IFS(I1013="Underweight",1,I1013="Normal weight",2,I1013="Overweight",3,I1013="Obese",4)</f>
        <v>3</v>
      </c>
      <c r="K1013" t="str" cm="1">
        <f t="array" ref="K1013">_xlfn.IFS(E1013=0,"Small Family Size",AND(E1013&gt;=1,E1013&lt;=2),"Normal Family Size",E1013&gt;=3,"Large Family Size")</f>
        <v>Large Family Size</v>
      </c>
      <c r="L1013" cm="1">
        <f t="array" ref="L1013">_xlfn.IFS(K1013="Small Family Size",1,K1013="Normal Family Size",2,K1013="Large Family Size",3)</f>
        <v>3</v>
      </c>
      <c r="M1013" cm="1">
        <f t="array" ref="M1013">_xlfn.IFS(G1013="southwest",1,G1013="northwest",2,G1013="southeast",3,G1013="northeast",4)</f>
        <v>4</v>
      </c>
      <c r="N1013" t="str" cm="1">
        <f t="array" ref="N1013">_xlfn.IFS(AND(E1014&gt;=0,E1014&lt;=2),"Normal Family Size",E1014&gt;=3,"Large Family Size")</f>
        <v>Large Family Size</v>
      </c>
      <c r="P1013" t="str" cm="1">
        <f t="array" ref="P1013">_xlfn.IFS(AND(E1013=0,C1013="female"),"Small Family Size Female",AND(E1013=0,C1013="male"),"Small Family Size Male",AND(E1013&gt;=1,E1013&lt;=2),"Normal Family Size",E1013&gt;=3,"Large Family Size")</f>
        <v>Large Family Size</v>
      </c>
      <c r="Q1013" cm="1">
        <f t="array" ref="Q1013">_xlfn.IFS(P1013="Small Family Size Female",1,P1013="Small Family Size Male",2,P1013="Normal Family Size",3,P1013="Large Family Size",4)</f>
        <v>4</v>
      </c>
      <c r="R1013" t="str" cm="1">
        <f t="array" ref="R1013">_xlfn.IFS(AND(E1013=0,F1013="yes"),"Small Family Size smoker",AND(E1013=0,F1013="no"),"Small Family Size non-smoker",AND(E1013&gt;=1,E1013&lt;=2),"Normal Family Size",E1013&gt;=3,"Large Family Size")</f>
        <v>Large Family Size</v>
      </c>
      <c r="S1013" cm="1">
        <f t="array" ref="S1013">_xlfn.IFS(R1013="Small Family Size smoker",1,R1013="Small Family Size non-smoker",2,R1013="Normal Family Size",3,R1013="Large Family Size",4)</f>
        <v>4</v>
      </c>
      <c r="T1013" s="1" t="str">
        <f t="shared" si="30"/>
        <v>Above Average</v>
      </c>
      <c r="U1013" s="2">
        <f t="shared" si="31"/>
        <v>1</v>
      </c>
      <c r="V1013" t="str" cm="1">
        <f t="array" ref="V1013">_xlfn.IFS(AND(K1013="Small Family Size",U1013=1),"SFS_AA",AND(K1013="Small Family Size",U1013=0),"SFS_BA",AND(K1013="Normal Family Size",OR(U1013=1,U1013=0)),"NFS",AND(K1013="Large Family Size",OR(U1013=1,U1013=0)),"LFS")</f>
        <v>LFS</v>
      </c>
      <c r="W1013" cm="1">
        <f t="array" ref="W1013">_xlfn.IFS(V1013="SFS_BA",1,V1013="SFS_AA",2,V1013="NFS",3,V1013="LFS",4)</f>
        <v>4</v>
      </c>
      <c r="Y1013" s="1"/>
    </row>
    <row r="1014" spans="1:25" x14ac:dyDescent="0.45">
      <c r="A1014">
        <v>140</v>
      </c>
      <c r="B1014">
        <v>59</v>
      </c>
      <c r="C1014" t="s">
        <v>17</v>
      </c>
      <c r="D1014">
        <v>27.8</v>
      </c>
      <c r="E1014">
        <v>3</v>
      </c>
      <c r="F1014" t="s">
        <v>24</v>
      </c>
      <c r="G1014" t="s">
        <v>21</v>
      </c>
      <c r="H1014">
        <v>14001.29</v>
      </c>
      <c r="I1014" t="str" cm="1">
        <f t="array" ref="I1014">_xlfn.IFS(D1014&lt;18.5,"Underweight",AND(D1014&gt;=18.5,D1014&lt;=24.9),"Normal weight",AND(D1014&gt;=25,D1014&lt;=29.9),"Overweight",D1014&gt;=30,"Obese")</f>
        <v>Overweight</v>
      </c>
      <c r="J1014" cm="1">
        <f t="array" ref="J1014">_xlfn.IFS(I1014="Underweight",1,I1014="Normal weight",2,I1014="Overweight",3,I1014="Obese",4)</f>
        <v>3</v>
      </c>
      <c r="K1014" t="str" cm="1">
        <f t="array" ref="K1014">_xlfn.IFS(E1014=0,"Small Family Size",AND(E1014&gt;=1,E1014&lt;=2),"Normal Family Size",E1014&gt;=3,"Large Family Size")</f>
        <v>Large Family Size</v>
      </c>
      <c r="L1014" cm="1">
        <f t="array" ref="L1014">_xlfn.IFS(K1014="Small Family Size",1,K1014="Normal Family Size",2,K1014="Large Family Size",3)</f>
        <v>3</v>
      </c>
      <c r="M1014" cm="1">
        <f t="array" ref="M1014">_xlfn.IFS(G1014="southwest",1,G1014="northwest",2,G1014="southeast",3,G1014="northeast",4)</f>
        <v>3</v>
      </c>
      <c r="N1014" t="str" cm="1">
        <f t="array" ref="N1014">_xlfn.IFS(AND(E1015&gt;=0,E1015&lt;=2),"Normal Family Size",E1015&gt;=3,"Large Family Size")</f>
        <v>Large Family Size</v>
      </c>
      <c r="P1014" t="str" cm="1">
        <f t="array" ref="P1014">_xlfn.IFS(AND(E1014=0,C1014="female"),"Small Family Size Female",AND(E1014=0,C1014="male"),"Small Family Size Male",AND(E1014&gt;=1,E1014&lt;=2),"Normal Family Size",E1014&gt;=3,"Large Family Size")</f>
        <v>Large Family Size</v>
      </c>
      <c r="Q1014" cm="1">
        <f t="array" ref="Q1014">_xlfn.IFS(P1014="Small Family Size Female",1,P1014="Small Family Size Male",2,P1014="Normal Family Size",3,P1014="Large Family Size",4)</f>
        <v>4</v>
      </c>
      <c r="R1014" t="str" cm="1">
        <f t="array" ref="R1014">_xlfn.IFS(AND(E1014=0,F1014="yes"),"Small Family Size smoker",AND(E1014=0,F1014="no"),"Small Family Size non-smoker",AND(E1014&gt;=1,E1014&lt;=2),"Normal Family Size",E1014&gt;=3,"Large Family Size")</f>
        <v>Large Family Size</v>
      </c>
      <c r="S1014" cm="1">
        <f t="array" ref="S1014">_xlfn.IFS(R1014="Small Family Size smoker",1,R1014="Small Family Size non-smoker",2,R1014="Normal Family Size",3,R1014="Large Family Size",4)</f>
        <v>4</v>
      </c>
      <c r="T1014" s="1" t="str">
        <f t="shared" si="30"/>
        <v>Above Average</v>
      </c>
      <c r="U1014" s="2">
        <f t="shared" si="31"/>
        <v>1</v>
      </c>
      <c r="V1014" t="str" cm="1">
        <f t="array" ref="V1014">_xlfn.IFS(AND(K1014="Small Family Size",U1014=1),"SFS_AA",AND(K1014="Small Family Size",U1014=0),"SFS_BA",AND(K1014="Normal Family Size",OR(U1014=1,U1014=0)),"NFS",AND(K1014="Large Family Size",OR(U1014=1,U1014=0)),"LFS")</f>
        <v>LFS</v>
      </c>
      <c r="W1014" cm="1">
        <f t="array" ref="W1014">_xlfn.IFS(V1014="SFS_BA",1,V1014="SFS_AA",2,V1014="NFS",3,V1014="LFS",4)</f>
        <v>4</v>
      </c>
      <c r="Y1014" s="1"/>
    </row>
    <row r="1015" spans="1:25" x14ac:dyDescent="0.45">
      <c r="A1015">
        <v>117</v>
      </c>
      <c r="B1015">
        <v>30</v>
      </c>
      <c r="C1015" t="s">
        <v>17</v>
      </c>
      <c r="D1015">
        <v>30.9</v>
      </c>
      <c r="E1015">
        <v>3</v>
      </c>
      <c r="F1015" t="s">
        <v>24</v>
      </c>
      <c r="G1015" t="s">
        <v>19</v>
      </c>
      <c r="H1015">
        <v>5325.65</v>
      </c>
      <c r="I1015" t="str" cm="1">
        <f t="array" ref="I1015">_xlfn.IFS(D1015&lt;18.5,"Underweight",AND(D1015&gt;=18.5,D1015&lt;=24.9),"Normal weight",AND(D1015&gt;=25,D1015&lt;=29.9),"Overweight",D1015&gt;=30,"Obese")</f>
        <v>Obese</v>
      </c>
      <c r="J1015" cm="1">
        <f t="array" ref="J1015">_xlfn.IFS(I1015="Underweight",1,I1015="Normal weight",2,I1015="Overweight",3,I1015="Obese",4)</f>
        <v>4</v>
      </c>
      <c r="K1015" t="str" cm="1">
        <f t="array" ref="K1015">_xlfn.IFS(E1015=0,"Small Family Size",AND(E1015&gt;=1,E1015&lt;=2),"Normal Family Size",E1015&gt;=3,"Large Family Size")</f>
        <v>Large Family Size</v>
      </c>
      <c r="L1015" cm="1">
        <f t="array" ref="L1015">_xlfn.IFS(K1015="Small Family Size",1,K1015="Normal Family Size",2,K1015="Large Family Size",3)</f>
        <v>3</v>
      </c>
      <c r="M1015" cm="1">
        <f t="array" ref="M1015">_xlfn.IFS(G1015="southwest",1,G1015="northwest",2,G1015="southeast",3,G1015="northeast",4)</f>
        <v>1</v>
      </c>
      <c r="N1015" t="str" cm="1">
        <f t="array" ref="N1015">_xlfn.IFS(AND(E1016&gt;=0,E1016&lt;=2),"Normal Family Size",E1016&gt;=3,"Large Family Size")</f>
        <v>Large Family Size</v>
      </c>
      <c r="P1015" t="str" cm="1">
        <f t="array" ref="P1015">_xlfn.IFS(AND(E1015=0,C1015="female"),"Small Family Size Female",AND(E1015=0,C1015="male"),"Small Family Size Male",AND(E1015&gt;=1,E1015&lt;=2),"Normal Family Size",E1015&gt;=3,"Large Family Size")</f>
        <v>Large Family Size</v>
      </c>
      <c r="Q1015" cm="1">
        <f t="array" ref="Q1015">_xlfn.IFS(P1015="Small Family Size Female",1,P1015="Small Family Size Male",2,P1015="Normal Family Size",3,P1015="Large Family Size",4)</f>
        <v>4</v>
      </c>
      <c r="R1015" t="str" cm="1">
        <f t="array" ref="R1015">_xlfn.IFS(AND(E1015=0,F1015="yes"),"Small Family Size smoker",AND(E1015=0,F1015="no"),"Small Family Size non-smoker",AND(E1015&gt;=1,E1015&lt;=2),"Normal Family Size",E1015&gt;=3,"Large Family Size")</f>
        <v>Large Family Size</v>
      </c>
      <c r="S1015" cm="1">
        <f t="array" ref="S1015">_xlfn.IFS(R1015="Small Family Size smoker",1,R1015="Small Family Size non-smoker",2,R1015="Normal Family Size",3,R1015="Large Family Size",4)</f>
        <v>4</v>
      </c>
      <c r="T1015" s="1" t="str">
        <f t="shared" si="30"/>
        <v>Below Average</v>
      </c>
      <c r="U1015" s="2">
        <f t="shared" si="31"/>
        <v>0</v>
      </c>
      <c r="V1015" t="str" cm="1">
        <f t="array" ref="V1015">_xlfn.IFS(AND(K1015="Small Family Size",U1015=1),"SFS_AA",AND(K1015="Small Family Size",U1015=0),"SFS_BA",AND(K1015="Normal Family Size",OR(U1015=1,U1015=0)),"NFS",AND(K1015="Large Family Size",OR(U1015=1,U1015=0)),"LFS")</f>
        <v>LFS</v>
      </c>
      <c r="W1015" cm="1">
        <f t="array" ref="W1015">_xlfn.IFS(V1015="SFS_BA",1,V1015="SFS_AA",2,V1015="NFS",3,V1015="LFS",4)</f>
        <v>4</v>
      </c>
      <c r="Y1015" s="1"/>
    </row>
    <row r="1016" spans="1:25" x14ac:dyDescent="0.45">
      <c r="A1016">
        <v>113</v>
      </c>
      <c r="B1016">
        <v>41</v>
      </c>
      <c r="C1016" t="s">
        <v>17</v>
      </c>
      <c r="D1016">
        <v>33.200000000000003</v>
      </c>
      <c r="E1016">
        <v>3</v>
      </c>
      <c r="F1016" t="s">
        <v>24</v>
      </c>
      <c r="G1016" t="s">
        <v>22</v>
      </c>
      <c r="H1016">
        <v>8538.2900000000009</v>
      </c>
      <c r="I1016" t="str" cm="1">
        <f t="array" ref="I1016">_xlfn.IFS(D1016&lt;18.5,"Underweight",AND(D1016&gt;=18.5,D1016&lt;=24.9),"Normal weight",AND(D1016&gt;=25,D1016&lt;=29.9),"Overweight",D1016&gt;=30,"Obese")</f>
        <v>Obese</v>
      </c>
      <c r="J1016" cm="1">
        <f t="array" ref="J1016">_xlfn.IFS(I1016="Underweight",1,I1016="Normal weight",2,I1016="Overweight",3,I1016="Obese",4)</f>
        <v>4</v>
      </c>
      <c r="K1016" t="str" cm="1">
        <f t="array" ref="K1016">_xlfn.IFS(E1016=0,"Small Family Size",AND(E1016&gt;=1,E1016&lt;=2),"Normal Family Size",E1016&gt;=3,"Large Family Size")</f>
        <v>Large Family Size</v>
      </c>
      <c r="L1016" cm="1">
        <f t="array" ref="L1016">_xlfn.IFS(K1016="Small Family Size",1,K1016="Normal Family Size",2,K1016="Large Family Size",3)</f>
        <v>3</v>
      </c>
      <c r="M1016" cm="1">
        <f t="array" ref="M1016">_xlfn.IFS(G1016="southwest",1,G1016="northwest",2,G1016="southeast",3,G1016="northeast",4)</f>
        <v>4</v>
      </c>
      <c r="N1016" t="str" cm="1">
        <f t="array" ref="N1016">_xlfn.IFS(AND(E1017&gt;=0,E1017&lt;=2),"Normal Family Size",E1017&gt;=3,"Large Family Size")</f>
        <v>Large Family Size</v>
      </c>
      <c r="P1016" t="str" cm="1">
        <f t="array" ref="P1016">_xlfn.IFS(AND(E1016=0,C1016="female"),"Small Family Size Female",AND(E1016=0,C1016="male"),"Small Family Size Male",AND(E1016&gt;=1,E1016&lt;=2),"Normal Family Size",E1016&gt;=3,"Large Family Size")</f>
        <v>Large Family Size</v>
      </c>
      <c r="Q1016" cm="1">
        <f t="array" ref="Q1016">_xlfn.IFS(P1016="Small Family Size Female",1,P1016="Small Family Size Male",2,P1016="Normal Family Size",3,P1016="Large Family Size",4)</f>
        <v>4</v>
      </c>
      <c r="R1016" t="str" cm="1">
        <f t="array" ref="R1016">_xlfn.IFS(AND(E1016=0,F1016="yes"),"Small Family Size smoker",AND(E1016=0,F1016="no"),"Small Family Size non-smoker",AND(E1016&gt;=1,E1016&lt;=2),"Normal Family Size",E1016&gt;=3,"Large Family Size")</f>
        <v>Large Family Size</v>
      </c>
      <c r="S1016" cm="1">
        <f t="array" ref="S1016">_xlfn.IFS(R1016="Small Family Size smoker",1,R1016="Small Family Size non-smoker",2,R1016="Normal Family Size",3,R1016="Large Family Size",4)</f>
        <v>4</v>
      </c>
      <c r="T1016" s="1" t="str">
        <f t="shared" si="30"/>
        <v>Above Average</v>
      </c>
      <c r="U1016" s="2">
        <f t="shared" si="31"/>
        <v>1</v>
      </c>
      <c r="V1016" t="str" cm="1">
        <f t="array" ref="V1016">_xlfn.IFS(AND(K1016="Small Family Size",U1016=1),"SFS_AA",AND(K1016="Small Family Size",U1016=0),"SFS_BA",AND(K1016="Normal Family Size",OR(U1016=1,U1016=0)),"NFS",AND(K1016="Large Family Size",OR(U1016=1,U1016=0)),"LFS")</f>
        <v>LFS</v>
      </c>
      <c r="W1016" cm="1">
        <f t="array" ref="W1016">_xlfn.IFS(V1016="SFS_BA",1,V1016="SFS_AA",2,V1016="NFS",3,V1016="LFS",4)</f>
        <v>4</v>
      </c>
      <c r="Y1016" s="1"/>
    </row>
    <row r="1017" spans="1:25" x14ac:dyDescent="0.45">
      <c r="A1017">
        <v>108</v>
      </c>
      <c r="B1017">
        <v>32</v>
      </c>
      <c r="C1017" t="s">
        <v>17</v>
      </c>
      <c r="D1017">
        <v>33.200000000000003</v>
      </c>
      <c r="E1017">
        <v>3</v>
      </c>
      <c r="F1017" t="s">
        <v>24</v>
      </c>
      <c r="G1017" t="s">
        <v>20</v>
      </c>
      <c r="H1017">
        <v>6128.8</v>
      </c>
      <c r="I1017" t="str" cm="1">
        <f t="array" ref="I1017">_xlfn.IFS(D1017&lt;18.5,"Underweight",AND(D1017&gt;=18.5,D1017&lt;=24.9),"Normal weight",AND(D1017&gt;=25,D1017&lt;=29.9),"Overweight",D1017&gt;=30,"Obese")</f>
        <v>Obese</v>
      </c>
      <c r="J1017" cm="1">
        <f t="array" ref="J1017">_xlfn.IFS(I1017="Underweight",1,I1017="Normal weight",2,I1017="Overweight",3,I1017="Obese",4)</f>
        <v>4</v>
      </c>
      <c r="K1017" t="str" cm="1">
        <f t="array" ref="K1017">_xlfn.IFS(E1017=0,"Small Family Size",AND(E1017&gt;=1,E1017&lt;=2),"Normal Family Size",E1017&gt;=3,"Large Family Size")</f>
        <v>Large Family Size</v>
      </c>
      <c r="L1017" cm="1">
        <f t="array" ref="L1017">_xlfn.IFS(K1017="Small Family Size",1,K1017="Normal Family Size",2,K1017="Large Family Size",3)</f>
        <v>3</v>
      </c>
      <c r="M1017" cm="1">
        <f t="array" ref="M1017">_xlfn.IFS(G1017="southwest",1,G1017="northwest",2,G1017="southeast",3,G1017="northeast",4)</f>
        <v>2</v>
      </c>
      <c r="N1017" t="str" cm="1">
        <f t="array" ref="N1017">_xlfn.IFS(AND(E1018&gt;=0,E1018&lt;=2),"Normal Family Size",E1018&gt;=3,"Large Family Size")</f>
        <v>Large Family Size</v>
      </c>
      <c r="P1017" t="str" cm="1">
        <f t="array" ref="P1017">_xlfn.IFS(AND(E1017=0,C1017="female"),"Small Family Size Female",AND(E1017=0,C1017="male"),"Small Family Size Male",AND(E1017&gt;=1,E1017&lt;=2),"Normal Family Size",E1017&gt;=3,"Large Family Size")</f>
        <v>Large Family Size</v>
      </c>
      <c r="Q1017" cm="1">
        <f t="array" ref="Q1017">_xlfn.IFS(P1017="Small Family Size Female",1,P1017="Small Family Size Male",2,P1017="Normal Family Size",3,P1017="Large Family Size",4)</f>
        <v>4</v>
      </c>
      <c r="R1017" t="str" cm="1">
        <f t="array" ref="R1017">_xlfn.IFS(AND(E1017=0,F1017="yes"),"Small Family Size smoker",AND(E1017=0,F1017="no"),"Small Family Size non-smoker",AND(E1017&gt;=1,E1017&lt;=2),"Normal Family Size",E1017&gt;=3,"Large Family Size")</f>
        <v>Large Family Size</v>
      </c>
      <c r="S1017" cm="1">
        <f t="array" ref="S1017">_xlfn.IFS(R1017="Small Family Size smoker",1,R1017="Small Family Size non-smoker",2,R1017="Normal Family Size",3,R1017="Large Family Size",4)</f>
        <v>4</v>
      </c>
      <c r="T1017" s="1" t="str">
        <f t="shared" si="30"/>
        <v>Below Average</v>
      </c>
      <c r="U1017" s="2">
        <f t="shared" si="31"/>
        <v>0</v>
      </c>
      <c r="V1017" t="str" cm="1">
        <f t="array" ref="V1017">_xlfn.IFS(AND(K1017="Small Family Size",U1017=1),"SFS_AA",AND(K1017="Small Family Size",U1017=0),"SFS_BA",AND(K1017="Normal Family Size",OR(U1017=1,U1017=0)),"NFS",AND(K1017="Large Family Size",OR(U1017=1,U1017=0)),"LFS")</f>
        <v>LFS</v>
      </c>
      <c r="W1017" cm="1">
        <f t="array" ref="W1017">_xlfn.IFS(V1017="SFS_BA",1,V1017="SFS_AA",2,V1017="NFS",3,V1017="LFS",4)</f>
        <v>4</v>
      </c>
      <c r="Y1017" s="1"/>
    </row>
    <row r="1018" spans="1:25" x14ac:dyDescent="0.45">
      <c r="A1018">
        <v>107</v>
      </c>
      <c r="B1018">
        <v>20</v>
      </c>
      <c r="C1018" t="s">
        <v>17</v>
      </c>
      <c r="D1018">
        <v>37</v>
      </c>
      <c r="E1018">
        <v>5</v>
      </c>
      <c r="F1018" t="s">
        <v>24</v>
      </c>
      <c r="G1018" t="s">
        <v>19</v>
      </c>
      <c r="H1018">
        <v>4830.63</v>
      </c>
      <c r="I1018" t="str" cm="1">
        <f t="array" ref="I1018">_xlfn.IFS(D1018&lt;18.5,"Underweight",AND(D1018&gt;=18.5,D1018&lt;=24.9),"Normal weight",AND(D1018&gt;=25,D1018&lt;=29.9),"Overweight",D1018&gt;=30,"Obese")</f>
        <v>Obese</v>
      </c>
      <c r="J1018" cm="1">
        <f t="array" ref="J1018">_xlfn.IFS(I1018="Underweight",1,I1018="Normal weight",2,I1018="Overweight",3,I1018="Obese",4)</f>
        <v>4</v>
      </c>
      <c r="K1018" t="str" cm="1">
        <f t="array" ref="K1018">_xlfn.IFS(E1018=0,"Small Family Size",AND(E1018&gt;=1,E1018&lt;=2),"Normal Family Size",E1018&gt;=3,"Large Family Size")</f>
        <v>Large Family Size</v>
      </c>
      <c r="L1018" cm="1">
        <f t="array" ref="L1018">_xlfn.IFS(K1018="Small Family Size",1,K1018="Normal Family Size",2,K1018="Large Family Size",3)</f>
        <v>3</v>
      </c>
      <c r="M1018" cm="1">
        <f t="array" ref="M1018">_xlfn.IFS(G1018="southwest",1,G1018="northwest",2,G1018="southeast",3,G1018="northeast",4)</f>
        <v>1</v>
      </c>
      <c r="N1018" t="str" cm="1">
        <f t="array" ref="N1018">_xlfn.IFS(AND(E1019&gt;=0,E1019&lt;=2),"Normal Family Size",E1019&gt;=3,"Large Family Size")</f>
        <v>Large Family Size</v>
      </c>
      <c r="P1018" t="str" cm="1">
        <f t="array" ref="P1018">_xlfn.IFS(AND(E1018=0,C1018="female"),"Small Family Size Female",AND(E1018=0,C1018="male"),"Small Family Size Male",AND(E1018&gt;=1,E1018&lt;=2),"Normal Family Size",E1018&gt;=3,"Large Family Size")</f>
        <v>Large Family Size</v>
      </c>
      <c r="Q1018" cm="1">
        <f t="array" ref="Q1018">_xlfn.IFS(P1018="Small Family Size Female",1,P1018="Small Family Size Male",2,P1018="Normal Family Size",3,P1018="Large Family Size",4)</f>
        <v>4</v>
      </c>
      <c r="R1018" t="str" cm="1">
        <f t="array" ref="R1018">_xlfn.IFS(AND(E1018=0,F1018="yes"),"Small Family Size smoker",AND(E1018=0,F1018="no"),"Small Family Size non-smoker",AND(E1018&gt;=1,E1018&lt;=2),"Normal Family Size",E1018&gt;=3,"Large Family Size")</f>
        <v>Large Family Size</v>
      </c>
      <c r="S1018" cm="1">
        <f t="array" ref="S1018">_xlfn.IFS(R1018="Small Family Size smoker",1,R1018="Small Family Size non-smoker",2,R1018="Normal Family Size",3,R1018="Large Family Size",4)</f>
        <v>4</v>
      </c>
      <c r="T1018" s="1" t="str">
        <f t="shared" si="30"/>
        <v>Below Average</v>
      </c>
      <c r="U1018" s="2">
        <f t="shared" si="31"/>
        <v>0</v>
      </c>
      <c r="V1018" t="str" cm="1">
        <f t="array" ref="V1018">_xlfn.IFS(AND(K1018="Small Family Size",U1018=1),"SFS_AA",AND(K1018="Small Family Size",U1018=0),"SFS_BA",AND(K1018="Normal Family Size",OR(U1018=1,U1018=0)),"NFS",AND(K1018="Large Family Size",OR(U1018=1,U1018=0)),"LFS")</f>
        <v>LFS</v>
      </c>
      <c r="W1018" cm="1">
        <f t="array" ref="W1018">_xlfn.IFS(V1018="SFS_BA",1,V1018="SFS_AA",2,V1018="NFS",3,V1018="LFS",4)</f>
        <v>4</v>
      </c>
      <c r="Y1018" s="1"/>
    </row>
    <row r="1019" spans="1:25" x14ac:dyDescent="0.45">
      <c r="A1019">
        <v>104</v>
      </c>
      <c r="B1019">
        <v>32</v>
      </c>
      <c r="C1019" t="s">
        <v>17</v>
      </c>
      <c r="D1019">
        <v>37.1</v>
      </c>
      <c r="E1019">
        <v>3</v>
      </c>
      <c r="F1019" t="s">
        <v>24</v>
      </c>
      <c r="G1019" t="s">
        <v>22</v>
      </c>
      <c r="H1019">
        <v>6334.34</v>
      </c>
      <c r="I1019" t="str" cm="1">
        <f t="array" ref="I1019">_xlfn.IFS(D1019&lt;18.5,"Underweight",AND(D1019&gt;=18.5,D1019&lt;=24.9),"Normal weight",AND(D1019&gt;=25,D1019&lt;=29.9),"Overweight",D1019&gt;=30,"Obese")</f>
        <v>Obese</v>
      </c>
      <c r="J1019" cm="1">
        <f t="array" ref="J1019">_xlfn.IFS(I1019="Underweight",1,I1019="Normal weight",2,I1019="Overweight",3,I1019="Obese",4)</f>
        <v>4</v>
      </c>
      <c r="K1019" t="str" cm="1">
        <f t="array" ref="K1019">_xlfn.IFS(E1019=0,"Small Family Size",AND(E1019&gt;=1,E1019&lt;=2),"Normal Family Size",E1019&gt;=3,"Large Family Size")</f>
        <v>Large Family Size</v>
      </c>
      <c r="L1019" cm="1">
        <f t="array" ref="L1019">_xlfn.IFS(K1019="Small Family Size",1,K1019="Normal Family Size",2,K1019="Large Family Size",3)</f>
        <v>3</v>
      </c>
      <c r="M1019" cm="1">
        <f t="array" ref="M1019">_xlfn.IFS(G1019="southwest",1,G1019="northwest",2,G1019="southeast",3,G1019="northeast",4)</f>
        <v>4</v>
      </c>
      <c r="N1019" t="str" cm="1">
        <f t="array" ref="N1019">_xlfn.IFS(AND(E1020&gt;=0,E1020&lt;=2),"Normal Family Size",E1020&gt;=3,"Large Family Size")</f>
        <v>Large Family Size</v>
      </c>
      <c r="P1019" t="str" cm="1">
        <f t="array" ref="P1019">_xlfn.IFS(AND(E1019=0,C1019="female"),"Small Family Size Female",AND(E1019=0,C1019="male"),"Small Family Size Male",AND(E1019&gt;=1,E1019&lt;=2),"Normal Family Size",E1019&gt;=3,"Large Family Size")</f>
        <v>Large Family Size</v>
      </c>
      <c r="Q1019" cm="1">
        <f t="array" ref="Q1019">_xlfn.IFS(P1019="Small Family Size Female",1,P1019="Small Family Size Male",2,P1019="Normal Family Size",3,P1019="Large Family Size",4)</f>
        <v>4</v>
      </c>
      <c r="R1019" t="str" cm="1">
        <f t="array" ref="R1019">_xlfn.IFS(AND(E1019=0,F1019="yes"),"Small Family Size smoker",AND(E1019=0,F1019="no"),"Small Family Size non-smoker",AND(E1019&gt;=1,E1019&lt;=2),"Normal Family Size",E1019&gt;=3,"Large Family Size")</f>
        <v>Large Family Size</v>
      </c>
      <c r="S1019" cm="1">
        <f t="array" ref="S1019">_xlfn.IFS(R1019="Small Family Size smoker",1,R1019="Small Family Size non-smoker",2,R1019="Normal Family Size",3,R1019="Large Family Size",4)</f>
        <v>4</v>
      </c>
      <c r="T1019" s="1" t="str">
        <f t="shared" si="30"/>
        <v>Below Average</v>
      </c>
      <c r="U1019" s="2">
        <f t="shared" si="31"/>
        <v>0</v>
      </c>
      <c r="V1019" t="str" cm="1">
        <f t="array" ref="V1019">_xlfn.IFS(AND(K1019="Small Family Size",U1019=1),"SFS_AA",AND(K1019="Small Family Size",U1019=0),"SFS_BA",AND(K1019="Normal Family Size",OR(U1019=1,U1019=0)),"NFS",AND(K1019="Large Family Size",OR(U1019=1,U1019=0)),"LFS")</f>
        <v>LFS</v>
      </c>
      <c r="W1019" cm="1">
        <f t="array" ref="W1019">_xlfn.IFS(V1019="SFS_BA",1,V1019="SFS_AA",2,V1019="NFS",3,V1019="LFS",4)</f>
        <v>4</v>
      </c>
      <c r="Y1019" s="1"/>
    </row>
    <row r="1020" spans="1:25" x14ac:dyDescent="0.45">
      <c r="A1020">
        <v>101</v>
      </c>
      <c r="B1020">
        <v>29</v>
      </c>
      <c r="C1020" t="s">
        <v>17</v>
      </c>
      <c r="D1020">
        <v>38.799999999999997</v>
      </c>
      <c r="E1020">
        <v>3</v>
      </c>
      <c r="F1020" t="s">
        <v>24</v>
      </c>
      <c r="G1020" t="s">
        <v>21</v>
      </c>
      <c r="H1020">
        <v>5138.26</v>
      </c>
      <c r="I1020" t="str" cm="1">
        <f t="array" ref="I1020">_xlfn.IFS(D1020&lt;18.5,"Underweight",AND(D1020&gt;=18.5,D1020&lt;=24.9),"Normal weight",AND(D1020&gt;=25,D1020&lt;=29.9),"Overweight",D1020&gt;=30,"Obese")</f>
        <v>Obese</v>
      </c>
      <c r="J1020" cm="1">
        <f t="array" ref="J1020">_xlfn.IFS(I1020="Underweight",1,I1020="Normal weight",2,I1020="Overweight",3,I1020="Obese",4)</f>
        <v>4</v>
      </c>
      <c r="K1020" t="str" cm="1">
        <f t="array" ref="K1020">_xlfn.IFS(E1020=0,"Small Family Size",AND(E1020&gt;=1,E1020&lt;=2),"Normal Family Size",E1020&gt;=3,"Large Family Size")</f>
        <v>Large Family Size</v>
      </c>
      <c r="L1020" cm="1">
        <f t="array" ref="L1020">_xlfn.IFS(K1020="Small Family Size",1,K1020="Normal Family Size",2,K1020="Large Family Size",3)</f>
        <v>3</v>
      </c>
      <c r="M1020" cm="1">
        <f t="array" ref="M1020">_xlfn.IFS(G1020="southwest",1,G1020="northwest",2,G1020="southeast",3,G1020="northeast",4)</f>
        <v>3</v>
      </c>
      <c r="N1020" t="str" cm="1">
        <f t="array" ref="N1020">_xlfn.IFS(AND(E1021&gt;=0,E1021&lt;=2),"Normal Family Size",E1021&gt;=3,"Large Family Size")</f>
        <v>Large Family Size</v>
      </c>
      <c r="P1020" t="str" cm="1">
        <f t="array" ref="P1020">_xlfn.IFS(AND(E1020=0,C1020="female"),"Small Family Size Female",AND(E1020=0,C1020="male"),"Small Family Size Male",AND(E1020&gt;=1,E1020&lt;=2),"Normal Family Size",E1020&gt;=3,"Large Family Size")</f>
        <v>Large Family Size</v>
      </c>
      <c r="Q1020" cm="1">
        <f t="array" ref="Q1020">_xlfn.IFS(P1020="Small Family Size Female",1,P1020="Small Family Size Male",2,P1020="Normal Family Size",3,P1020="Large Family Size",4)</f>
        <v>4</v>
      </c>
      <c r="R1020" t="str" cm="1">
        <f t="array" ref="R1020">_xlfn.IFS(AND(E1020=0,F1020="yes"),"Small Family Size smoker",AND(E1020=0,F1020="no"),"Small Family Size non-smoker",AND(E1020&gt;=1,E1020&lt;=2),"Normal Family Size",E1020&gt;=3,"Large Family Size")</f>
        <v>Large Family Size</v>
      </c>
      <c r="S1020" cm="1">
        <f t="array" ref="S1020">_xlfn.IFS(R1020="Small Family Size smoker",1,R1020="Small Family Size non-smoker",2,R1020="Normal Family Size",3,R1020="Large Family Size",4)</f>
        <v>4</v>
      </c>
      <c r="T1020" s="1" t="str">
        <f t="shared" si="30"/>
        <v>Below Average</v>
      </c>
      <c r="U1020" s="2">
        <f t="shared" si="31"/>
        <v>0</v>
      </c>
      <c r="V1020" t="str" cm="1">
        <f t="array" ref="V1020">_xlfn.IFS(AND(K1020="Small Family Size",U1020=1),"SFS_AA",AND(K1020="Small Family Size",U1020=0),"SFS_BA",AND(K1020="Normal Family Size",OR(U1020=1,U1020=0)),"NFS",AND(K1020="Large Family Size",OR(U1020=1,U1020=0)),"LFS")</f>
        <v>LFS</v>
      </c>
      <c r="W1020" cm="1">
        <f t="array" ref="W1020">_xlfn.IFS(V1020="SFS_BA",1,V1020="SFS_AA",2,V1020="NFS",3,V1020="LFS",4)</f>
        <v>4</v>
      </c>
      <c r="Y1020" s="1"/>
    </row>
    <row r="1021" spans="1:25" x14ac:dyDescent="0.45">
      <c r="A1021">
        <v>92</v>
      </c>
      <c r="B1021">
        <v>47</v>
      </c>
      <c r="C1021" t="s">
        <v>17</v>
      </c>
      <c r="D1021">
        <v>33.9</v>
      </c>
      <c r="E1021">
        <v>3</v>
      </c>
      <c r="F1021" t="s">
        <v>24</v>
      </c>
      <c r="G1021" t="s">
        <v>20</v>
      </c>
      <c r="H1021">
        <v>10115.01</v>
      </c>
      <c r="I1021" t="str" cm="1">
        <f t="array" ref="I1021">_xlfn.IFS(D1021&lt;18.5,"Underweight",AND(D1021&gt;=18.5,D1021&lt;=24.9),"Normal weight",AND(D1021&gt;=25,D1021&lt;=29.9),"Overweight",D1021&gt;=30,"Obese")</f>
        <v>Obese</v>
      </c>
      <c r="J1021" cm="1">
        <f t="array" ref="J1021">_xlfn.IFS(I1021="Underweight",1,I1021="Normal weight",2,I1021="Overweight",3,I1021="Obese",4)</f>
        <v>4</v>
      </c>
      <c r="K1021" t="str" cm="1">
        <f t="array" ref="K1021">_xlfn.IFS(E1021=0,"Small Family Size",AND(E1021&gt;=1,E1021&lt;=2),"Normal Family Size",E1021&gt;=3,"Large Family Size")</f>
        <v>Large Family Size</v>
      </c>
      <c r="L1021" cm="1">
        <f t="array" ref="L1021">_xlfn.IFS(K1021="Small Family Size",1,K1021="Normal Family Size",2,K1021="Large Family Size",3)</f>
        <v>3</v>
      </c>
      <c r="M1021" cm="1">
        <f t="array" ref="M1021">_xlfn.IFS(G1021="southwest",1,G1021="northwest",2,G1021="southeast",3,G1021="northeast",4)</f>
        <v>2</v>
      </c>
      <c r="N1021" t="str" cm="1">
        <f t="array" ref="N1021">_xlfn.IFS(AND(E1022&gt;=0,E1022&lt;=2),"Normal Family Size",E1022&gt;=3,"Large Family Size")</f>
        <v>Large Family Size</v>
      </c>
      <c r="P1021" t="str" cm="1">
        <f t="array" ref="P1021">_xlfn.IFS(AND(E1021=0,C1021="female"),"Small Family Size Female",AND(E1021=0,C1021="male"),"Small Family Size Male",AND(E1021&gt;=1,E1021&lt;=2),"Normal Family Size",E1021&gt;=3,"Large Family Size")</f>
        <v>Large Family Size</v>
      </c>
      <c r="Q1021" cm="1">
        <f t="array" ref="Q1021">_xlfn.IFS(P1021="Small Family Size Female",1,P1021="Small Family Size Male",2,P1021="Normal Family Size",3,P1021="Large Family Size",4)</f>
        <v>4</v>
      </c>
      <c r="R1021" t="str" cm="1">
        <f t="array" ref="R1021">_xlfn.IFS(AND(E1021=0,F1021="yes"),"Small Family Size smoker",AND(E1021=0,F1021="no"),"Small Family Size non-smoker",AND(E1021&gt;=1,E1021&lt;=2),"Normal Family Size",E1021&gt;=3,"Large Family Size")</f>
        <v>Large Family Size</v>
      </c>
      <c r="S1021" cm="1">
        <f t="array" ref="S1021">_xlfn.IFS(R1021="Small Family Size smoker",1,R1021="Small Family Size non-smoker",2,R1021="Normal Family Size",3,R1021="Large Family Size",4)</f>
        <v>4</v>
      </c>
      <c r="T1021" s="1" t="str">
        <f t="shared" si="30"/>
        <v>Above Average</v>
      </c>
      <c r="U1021" s="2">
        <f t="shared" si="31"/>
        <v>1</v>
      </c>
      <c r="V1021" t="str" cm="1">
        <f t="array" ref="V1021">_xlfn.IFS(AND(K1021="Small Family Size",U1021=1),"SFS_AA",AND(K1021="Small Family Size",U1021=0),"SFS_BA",AND(K1021="Normal Family Size",OR(U1021=1,U1021=0)),"NFS",AND(K1021="Large Family Size",OR(U1021=1,U1021=0)),"LFS")</f>
        <v>LFS</v>
      </c>
      <c r="W1021" cm="1">
        <f t="array" ref="W1021">_xlfn.IFS(V1021="SFS_BA",1,V1021="SFS_AA",2,V1021="NFS",3,V1021="LFS",4)</f>
        <v>4</v>
      </c>
      <c r="Y1021" s="1"/>
    </row>
    <row r="1022" spans="1:25" x14ac:dyDescent="0.45">
      <c r="A1022">
        <v>83</v>
      </c>
      <c r="B1022">
        <v>54</v>
      </c>
      <c r="C1022" t="s">
        <v>17</v>
      </c>
      <c r="D1022">
        <v>30.8</v>
      </c>
      <c r="E1022">
        <v>3</v>
      </c>
      <c r="F1022" t="s">
        <v>24</v>
      </c>
      <c r="G1022" t="s">
        <v>19</v>
      </c>
      <c r="H1022">
        <v>12105.32</v>
      </c>
      <c r="I1022" t="str" cm="1">
        <f t="array" ref="I1022">_xlfn.IFS(D1022&lt;18.5,"Underweight",AND(D1022&gt;=18.5,D1022&lt;=24.9),"Normal weight",AND(D1022&gt;=25,D1022&lt;=29.9),"Overweight",D1022&gt;=30,"Obese")</f>
        <v>Obese</v>
      </c>
      <c r="J1022" cm="1">
        <f t="array" ref="J1022">_xlfn.IFS(I1022="Underweight",1,I1022="Normal weight",2,I1022="Overweight",3,I1022="Obese",4)</f>
        <v>4</v>
      </c>
      <c r="K1022" t="str" cm="1">
        <f t="array" ref="K1022">_xlfn.IFS(E1022=0,"Small Family Size",AND(E1022&gt;=1,E1022&lt;=2),"Normal Family Size",E1022&gt;=3,"Large Family Size")</f>
        <v>Large Family Size</v>
      </c>
      <c r="L1022" cm="1">
        <f t="array" ref="L1022">_xlfn.IFS(K1022="Small Family Size",1,K1022="Normal Family Size",2,K1022="Large Family Size",3)</f>
        <v>3</v>
      </c>
      <c r="M1022" cm="1">
        <f t="array" ref="M1022">_xlfn.IFS(G1022="southwest",1,G1022="northwest",2,G1022="southeast",3,G1022="northeast",4)</f>
        <v>1</v>
      </c>
      <c r="N1022" t="str" cm="1">
        <f t="array" ref="N1022">_xlfn.IFS(AND(E1023&gt;=0,E1023&lt;=2),"Normal Family Size",E1023&gt;=3,"Large Family Size")</f>
        <v>Large Family Size</v>
      </c>
      <c r="P1022" t="str" cm="1">
        <f t="array" ref="P1022">_xlfn.IFS(AND(E1022=0,C1022="female"),"Small Family Size Female",AND(E1022=0,C1022="male"),"Small Family Size Male",AND(E1022&gt;=1,E1022&lt;=2),"Normal Family Size",E1022&gt;=3,"Large Family Size")</f>
        <v>Large Family Size</v>
      </c>
      <c r="Q1022" cm="1">
        <f t="array" ref="Q1022">_xlfn.IFS(P1022="Small Family Size Female",1,P1022="Small Family Size Male",2,P1022="Normal Family Size",3,P1022="Large Family Size",4)</f>
        <v>4</v>
      </c>
      <c r="R1022" t="str" cm="1">
        <f t="array" ref="R1022">_xlfn.IFS(AND(E1022=0,F1022="yes"),"Small Family Size smoker",AND(E1022=0,F1022="no"),"Small Family Size non-smoker",AND(E1022&gt;=1,E1022&lt;=2),"Normal Family Size",E1022&gt;=3,"Large Family Size")</f>
        <v>Large Family Size</v>
      </c>
      <c r="S1022" cm="1">
        <f t="array" ref="S1022">_xlfn.IFS(R1022="Small Family Size smoker",1,R1022="Small Family Size non-smoker",2,R1022="Normal Family Size",3,R1022="Large Family Size",4)</f>
        <v>4</v>
      </c>
      <c r="T1022" s="1" t="str">
        <f t="shared" si="30"/>
        <v>Above Average</v>
      </c>
      <c r="U1022" s="2">
        <f t="shared" si="31"/>
        <v>1</v>
      </c>
      <c r="V1022" t="str" cm="1">
        <f t="array" ref="V1022">_xlfn.IFS(AND(K1022="Small Family Size",U1022=1),"SFS_AA",AND(K1022="Small Family Size",U1022=0),"SFS_BA",AND(K1022="Normal Family Size",OR(U1022=1,U1022=0)),"NFS",AND(K1022="Large Family Size",OR(U1022=1,U1022=0)),"LFS")</f>
        <v>LFS</v>
      </c>
      <c r="W1022" cm="1">
        <f t="array" ref="W1022">_xlfn.IFS(V1022="SFS_BA",1,V1022="SFS_AA",2,V1022="NFS",3,V1022="LFS",4)</f>
        <v>4</v>
      </c>
      <c r="Y1022" s="1"/>
    </row>
    <row r="1023" spans="1:25" x14ac:dyDescent="0.45">
      <c r="A1023">
        <v>76</v>
      </c>
      <c r="B1023">
        <v>48</v>
      </c>
      <c r="C1023" t="s">
        <v>17</v>
      </c>
      <c r="D1023">
        <v>41.2</v>
      </c>
      <c r="E1023">
        <v>4</v>
      </c>
      <c r="F1023" t="s">
        <v>24</v>
      </c>
      <c r="G1023" t="s">
        <v>20</v>
      </c>
      <c r="H1023">
        <v>11033.66</v>
      </c>
      <c r="I1023" t="str" cm="1">
        <f t="array" ref="I1023">_xlfn.IFS(D1023&lt;18.5,"Underweight",AND(D1023&gt;=18.5,D1023&lt;=24.9),"Normal weight",AND(D1023&gt;=25,D1023&lt;=29.9),"Overweight",D1023&gt;=30,"Obese")</f>
        <v>Obese</v>
      </c>
      <c r="J1023" cm="1">
        <f t="array" ref="J1023">_xlfn.IFS(I1023="Underweight",1,I1023="Normal weight",2,I1023="Overweight",3,I1023="Obese",4)</f>
        <v>4</v>
      </c>
      <c r="K1023" t="str" cm="1">
        <f t="array" ref="K1023">_xlfn.IFS(E1023=0,"Small Family Size",AND(E1023&gt;=1,E1023&lt;=2),"Normal Family Size",E1023&gt;=3,"Large Family Size")</f>
        <v>Large Family Size</v>
      </c>
      <c r="L1023" cm="1">
        <f t="array" ref="L1023">_xlfn.IFS(K1023="Small Family Size",1,K1023="Normal Family Size",2,K1023="Large Family Size",3)</f>
        <v>3</v>
      </c>
      <c r="M1023" cm="1">
        <f t="array" ref="M1023">_xlfn.IFS(G1023="southwest",1,G1023="northwest",2,G1023="southeast",3,G1023="northeast",4)</f>
        <v>2</v>
      </c>
      <c r="N1023" t="str" cm="1">
        <f t="array" ref="N1023">_xlfn.IFS(AND(E1024&gt;=0,E1024&lt;=2),"Normal Family Size",E1024&gt;=3,"Large Family Size")</f>
        <v>Large Family Size</v>
      </c>
      <c r="P1023" t="str" cm="1">
        <f t="array" ref="P1023">_xlfn.IFS(AND(E1023=0,C1023="female"),"Small Family Size Female",AND(E1023=0,C1023="male"),"Small Family Size Male",AND(E1023&gt;=1,E1023&lt;=2),"Normal Family Size",E1023&gt;=3,"Large Family Size")</f>
        <v>Large Family Size</v>
      </c>
      <c r="Q1023" cm="1">
        <f t="array" ref="Q1023">_xlfn.IFS(P1023="Small Family Size Female",1,P1023="Small Family Size Male",2,P1023="Normal Family Size",3,P1023="Large Family Size",4)</f>
        <v>4</v>
      </c>
      <c r="R1023" t="str" cm="1">
        <f t="array" ref="R1023">_xlfn.IFS(AND(E1023=0,F1023="yes"),"Small Family Size smoker",AND(E1023=0,F1023="no"),"Small Family Size non-smoker",AND(E1023&gt;=1,E1023&lt;=2),"Normal Family Size",E1023&gt;=3,"Large Family Size")</f>
        <v>Large Family Size</v>
      </c>
      <c r="S1023" cm="1">
        <f t="array" ref="S1023">_xlfn.IFS(R1023="Small Family Size smoker",1,R1023="Small Family Size non-smoker",2,R1023="Normal Family Size",3,R1023="Large Family Size",4)</f>
        <v>4</v>
      </c>
      <c r="T1023" s="1" t="str">
        <f t="shared" si="30"/>
        <v>Above Average</v>
      </c>
      <c r="U1023" s="2">
        <f t="shared" si="31"/>
        <v>1</v>
      </c>
      <c r="V1023" t="str" cm="1">
        <f t="array" ref="V1023">_xlfn.IFS(AND(K1023="Small Family Size",U1023=1),"SFS_AA",AND(K1023="Small Family Size",U1023=0),"SFS_BA",AND(K1023="Normal Family Size",OR(U1023=1,U1023=0)),"NFS",AND(K1023="Large Family Size",OR(U1023=1,U1023=0)),"LFS")</f>
        <v>LFS</v>
      </c>
      <c r="W1023" cm="1">
        <f t="array" ref="W1023">_xlfn.IFS(V1023="SFS_BA",1,V1023="SFS_AA",2,V1023="NFS",3,V1023="LFS",4)</f>
        <v>4</v>
      </c>
      <c r="Y1023" s="1"/>
    </row>
    <row r="1024" spans="1:25" x14ac:dyDescent="0.45">
      <c r="A1024">
        <v>71</v>
      </c>
      <c r="B1024">
        <v>53</v>
      </c>
      <c r="C1024" t="s">
        <v>17</v>
      </c>
      <c r="D1024">
        <v>28.1</v>
      </c>
      <c r="E1024">
        <v>3</v>
      </c>
      <c r="F1024" t="s">
        <v>24</v>
      </c>
      <c r="G1024" t="s">
        <v>19</v>
      </c>
      <c r="H1024">
        <v>11741.73</v>
      </c>
      <c r="I1024" t="str" cm="1">
        <f t="array" ref="I1024">_xlfn.IFS(D1024&lt;18.5,"Underweight",AND(D1024&gt;=18.5,D1024&lt;=24.9),"Normal weight",AND(D1024&gt;=25,D1024&lt;=29.9),"Overweight",D1024&gt;=30,"Obese")</f>
        <v>Overweight</v>
      </c>
      <c r="J1024" cm="1">
        <f t="array" ref="J1024">_xlfn.IFS(I1024="Underweight",1,I1024="Normal weight",2,I1024="Overweight",3,I1024="Obese",4)</f>
        <v>3</v>
      </c>
      <c r="K1024" t="str" cm="1">
        <f t="array" ref="K1024">_xlfn.IFS(E1024=0,"Small Family Size",AND(E1024&gt;=1,E1024&lt;=2),"Normal Family Size",E1024&gt;=3,"Large Family Size")</f>
        <v>Large Family Size</v>
      </c>
      <c r="L1024" cm="1">
        <f t="array" ref="L1024">_xlfn.IFS(K1024="Small Family Size",1,K1024="Normal Family Size",2,K1024="Large Family Size",3)</f>
        <v>3</v>
      </c>
      <c r="M1024" cm="1">
        <f t="array" ref="M1024">_xlfn.IFS(G1024="southwest",1,G1024="northwest",2,G1024="southeast",3,G1024="northeast",4)</f>
        <v>1</v>
      </c>
      <c r="N1024" t="str" cm="1">
        <f t="array" ref="N1024">_xlfn.IFS(AND(E1025&gt;=0,E1025&lt;=2),"Normal Family Size",E1025&gt;=3,"Large Family Size")</f>
        <v>Large Family Size</v>
      </c>
      <c r="P1024" t="str" cm="1">
        <f t="array" ref="P1024">_xlfn.IFS(AND(E1024=0,C1024="female"),"Small Family Size Female",AND(E1024=0,C1024="male"),"Small Family Size Male",AND(E1024&gt;=1,E1024&lt;=2),"Normal Family Size",E1024&gt;=3,"Large Family Size")</f>
        <v>Large Family Size</v>
      </c>
      <c r="Q1024" cm="1">
        <f t="array" ref="Q1024">_xlfn.IFS(P1024="Small Family Size Female",1,P1024="Small Family Size Male",2,P1024="Normal Family Size",3,P1024="Large Family Size",4)</f>
        <v>4</v>
      </c>
      <c r="R1024" t="str" cm="1">
        <f t="array" ref="R1024">_xlfn.IFS(AND(E1024=0,F1024="yes"),"Small Family Size smoker",AND(E1024=0,F1024="no"),"Small Family Size non-smoker",AND(E1024&gt;=1,E1024&lt;=2),"Normal Family Size",E1024&gt;=3,"Large Family Size")</f>
        <v>Large Family Size</v>
      </c>
      <c r="S1024" cm="1">
        <f t="array" ref="S1024">_xlfn.IFS(R1024="Small Family Size smoker",1,R1024="Small Family Size non-smoker",2,R1024="Normal Family Size",3,R1024="Large Family Size",4)</f>
        <v>4</v>
      </c>
      <c r="T1024" s="1" t="str">
        <f t="shared" si="30"/>
        <v>Above Average</v>
      </c>
      <c r="U1024" s="2">
        <f t="shared" si="31"/>
        <v>1</v>
      </c>
      <c r="V1024" t="str" cm="1">
        <f t="array" ref="V1024">_xlfn.IFS(AND(K1024="Small Family Size",U1024=1),"SFS_AA",AND(K1024="Small Family Size",U1024=0),"SFS_BA",AND(K1024="Normal Family Size",OR(U1024=1,U1024=0)),"NFS",AND(K1024="Large Family Size",OR(U1024=1,U1024=0)),"LFS")</f>
        <v>LFS</v>
      </c>
      <c r="W1024" cm="1">
        <f t="array" ref="W1024">_xlfn.IFS(V1024="SFS_BA",1,V1024="SFS_AA",2,V1024="NFS",3,V1024="LFS",4)</f>
        <v>4</v>
      </c>
      <c r="Y1024" s="1"/>
    </row>
    <row r="1025" spans="1:25" x14ac:dyDescent="0.45">
      <c r="A1025">
        <v>64</v>
      </c>
      <c r="B1025">
        <v>40</v>
      </c>
      <c r="C1025" t="s">
        <v>17</v>
      </c>
      <c r="D1025">
        <v>28.7</v>
      </c>
      <c r="E1025">
        <v>3</v>
      </c>
      <c r="F1025" t="s">
        <v>24</v>
      </c>
      <c r="G1025" t="s">
        <v>20</v>
      </c>
      <c r="H1025">
        <v>8059.68</v>
      </c>
      <c r="I1025" t="str" cm="1">
        <f t="array" ref="I1025">_xlfn.IFS(D1025&lt;18.5,"Underweight",AND(D1025&gt;=18.5,D1025&lt;=24.9),"Normal weight",AND(D1025&gt;=25,D1025&lt;=29.9),"Overweight",D1025&gt;=30,"Obese")</f>
        <v>Overweight</v>
      </c>
      <c r="J1025" cm="1">
        <f t="array" ref="J1025">_xlfn.IFS(I1025="Underweight",1,I1025="Normal weight",2,I1025="Overweight",3,I1025="Obese",4)</f>
        <v>3</v>
      </c>
      <c r="K1025" t="str" cm="1">
        <f t="array" ref="K1025">_xlfn.IFS(E1025=0,"Small Family Size",AND(E1025&gt;=1,E1025&lt;=2),"Normal Family Size",E1025&gt;=3,"Large Family Size")</f>
        <v>Large Family Size</v>
      </c>
      <c r="L1025" cm="1">
        <f t="array" ref="L1025">_xlfn.IFS(K1025="Small Family Size",1,K1025="Normal Family Size",2,K1025="Large Family Size",3)</f>
        <v>3</v>
      </c>
      <c r="M1025" cm="1">
        <f t="array" ref="M1025">_xlfn.IFS(G1025="southwest",1,G1025="northwest",2,G1025="southeast",3,G1025="northeast",4)</f>
        <v>2</v>
      </c>
      <c r="N1025" t="str" cm="1">
        <f t="array" ref="N1025">_xlfn.IFS(AND(E1026&gt;=0,E1026&lt;=2),"Normal Family Size",E1026&gt;=3,"Large Family Size")</f>
        <v>Large Family Size</v>
      </c>
      <c r="P1025" t="str" cm="1">
        <f t="array" ref="P1025">_xlfn.IFS(AND(E1025=0,C1025="female"),"Small Family Size Female",AND(E1025=0,C1025="male"),"Small Family Size Male",AND(E1025&gt;=1,E1025&lt;=2),"Normal Family Size",E1025&gt;=3,"Large Family Size")</f>
        <v>Large Family Size</v>
      </c>
      <c r="Q1025" cm="1">
        <f t="array" ref="Q1025">_xlfn.IFS(P1025="Small Family Size Female",1,P1025="Small Family Size Male",2,P1025="Normal Family Size",3,P1025="Large Family Size",4)</f>
        <v>4</v>
      </c>
      <c r="R1025" t="str" cm="1">
        <f t="array" ref="R1025">_xlfn.IFS(AND(E1025=0,F1025="yes"),"Small Family Size smoker",AND(E1025=0,F1025="no"),"Small Family Size non-smoker",AND(E1025&gt;=1,E1025&lt;=2),"Normal Family Size",E1025&gt;=3,"Large Family Size")</f>
        <v>Large Family Size</v>
      </c>
      <c r="S1025" cm="1">
        <f t="array" ref="S1025">_xlfn.IFS(R1025="Small Family Size smoker",1,R1025="Small Family Size non-smoker",2,R1025="Normal Family Size",3,R1025="Large Family Size",4)</f>
        <v>4</v>
      </c>
      <c r="T1025" s="1" t="str">
        <f t="shared" si="30"/>
        <v>Above Average</v>
      </c>
      <c r="U1025" s="2">
        <f t="shared" si="31"/>
        <v>1</v>
      </c>
      <c r="V1025" t="str" cm="1">
        <f t="array" ref="V1025">_xlfn.IFS(AND(K1025="Small Family Size",U1025=1),"SFS_AA",AND(K1025="Small Family Size",U1025=0),"SFS_BA",AND(K1025="Normal Family Size",OR(U1025=1,U1025=0)),"NFS",AND(K1025="Large Family Size",OR(U1025=1,U1025=0)),"LFS")</f>
        <v>LFS</v>
      </c>
      <c r="W1025" cm="1">
        <f t="array" ref="W1025">_xlfn.IFS(V1025="SFS_BA",1,V1025="SFS_AA",2,V1025="NFS",3,V1025="LFS",4)</f>
        <v>4</v>
      </c>
      <c r="Y1025" s="1"/>
    </row>
    <row r="1026" spans="1:25" x14ac:dyDescent="0.45">
      <c r="A1026">
        <v>55</v>
      </c>
      <c r="B1026">
        <v>62</v>
      </c>
      <c r="C1026" t="s">
        <v>17</v>
      </c>
      <c r="D1026">
        <v>33</v>
      </c>
      <c r="E1026">
        <v>3</v>
      </c>
      <c r="F1026" t="s">
        <v>24</v>
      </c>
      <c r="G1026" t="s">
        <v>20</v>
      </c>
      <c r="H1026">
        <v>15612.19</v>
      </c>
      <c r="I1026" t="str" cm="1">
        <f t="array" ref="I1026">_xlfn.IFS(D1026&lt;18.5,"Underweight",AND(D1026&gt;=18.5,D1026&lt;=24.9),"Normal weight",AND(D1026&gt;=25,D1026&lt;=29.9),"Overweight",D1026&gt;=30,"Obese")</f>
        <v>Obese</v>
      </c>
      <c r="J1026" cm="1">
        <f t="array" ref="J1026">_xlfn.IFS(I1026="Underweight",1,I1026="Normal weight",2,I1026="Overweight",3,I1026="Obese",4)</f>
        <v>4</v>
      </c>
      <c r="K1026" t="str" cm="1">
        <f t="array" ref="K1026">_xlfn.IFS(E1026=0,"Small Family Size",AND(E1026&gt;=1,E1026&lt;=2),"Normal Family Size",E1026&gt;=3,"Large Family Size")</f>
        <v>Large Family Size</v>
      </c>
      <c r="L1026" cm="1">
        <f t="array" ref="L1026">_xlfn.IFS(K1026="Small Family Size",1,K1026="Normal Family Size",2,K1026="Large Family Size",3)</f>
        <v>3</v>
      </c>
      <c r="M1026" cm="1">
        <f t="array" ref="M1026">_xlfn.IFS(G1026="southwest",1,G1026="northwest",2,G1026="southeast",3,G1026="northeast",4)</f>
        <v>2</v>
      </c>
      <c r="N1026" t="str" cm="1">
        <f t="array" ref="N1026">_xlfn.IFS(AND(E1027&gt;=0,E1027&lt;=2),"Normal Family Size",E1027&gt;=3,"Large Family Size")</f>
        <v>Large Family Size</v>
      </c>
      <c r="P1026" t="str" cm="1">
        <f t="array" ref="P1026">_xlfn.IFS(AND(E1026=0,C1026="female"),"Small Family Size Female",AND(E1026=0,C1026="male"),"Small Family Size Male",AND(E1026&gt;=1,E1026&lt;=2),"Normal Family Size",E1026&gt;=3,"Large Family Size")</f>
        <v>Large Family Size</v>
      </c>
      <c r="Q1026" cm="1">
        <f t="array" ref="Q1026">_xlfn.IFS(P1026="Small Family Size Female",1,P1026="Small Family Size Male",2,P1026="Normal Family Size",3,P1026="Large Family Size",4)</f>
        <v>4</v>
      </c>
      <c r="R1026" t="str" cm="1">
        <f t="array" ref="R1026">_xlfn.IFS(AND(E1026=0,F1026="yes"),"Small Family Size smoker",AND(E1026=0,F1026="no"),"Small Family Size non-smoker",AND(E1026&gt;=1,E1026&lt;=2),"Normal Family Size",E1026&gt;=3,"Large Family Size")</f>
        <v>Large Family Size</v>
      </c>
      <c r="S1026" cm="1">
        <f t="array" ref="S1026">_xlfn.IFS(R1026="Small Family Size smoker",1,R1026="Small Family Size non-smoker",2,R1026="Normal Family Size",3,R1026="Large Family Size",4)</f>
        <v>4</v>
      </c>
      <c r="T1026" s="1" t="str">
        <f t="shared" ref="T1026:T1034" si="32">IF(H1026&gt;$H$1036,"Above Average","Below Average")</f>
        <v>Above Average</v>
      </c>
      <c r="U1026" s="2">
        <f t="shared" ref="U1026:U1089" si="33">IF(T1026="Above Average",1,0)</f>
        <v>1</v>
      </c>
      <c r="V1026" t="str" cm="1">
        <f t="array" ref="V1026">_xlfn.IFS(AND(K1026="Small Family Size",U1026=1),"SFS_AA",AND(K1026="Small Family Size",U1026=0),"SFS_BA",AND(K1026="Normal Family Size",OR(U1026=1,U1026=0)),"NFS",AND(K1026="Large Family Size",OR(U1026=1,U1026=0)),"LFS")</f>
        <v>LFS</v>
      </c>
      <c r="W1026" cm="1">
        <f t="array" ref="W1026">_xlfn.IFS(V1026="SFS_BA",1,V1026="SFS_AA",2,V1026="NFS",3,V1026="LFS",4)</f>
        <v>4</v>
      </c>
      <c r="Y1026" s="1"/>
    </row>
    <row r="1027" spans="1:25" x14ac:dyDescent="0.45">
      <c r="A1027">
        <v>54</v>
      </c>
      <c r="B1027">
        <v>19</v>
      </c>
      <c r="C1027" t="s">
        <v>17</v>
      </c>
      <c r="D1027">
        <v>28.6</v>
      </c>
      <c r="E1027">
        <v>5</v>
      </c>
      <c r="F1027" t="s">
        <v>24</v>
      </c>
      <c r="G1027" t="s">
        <v>19</v>
      </c>
      <c r="H1027">
        <v>4687.8</v>
      </c>
      <c r="I1027" t="str" cm="1">
        <f t="array" ref="I1027">_xlfn.IFS(D1027&lt;18.5,"Underweight",AND(D1027&gt;=18.5,D1027&lt;=24.9),"Normal weight",AND(D1027&gt;=25,D1027&lt;=29.9),"Overweight",D1027&gt;=30,"Obese")</f>
        <v>Overweight</v>
      </c>
      <c r="J1027" cm="1">
        <f t="array" ref="J1027">_xlfn.IFS(I1027="Underweight",1,I1027="Normal weight",2,I1027="Overweight",3,I1027="Obese",4)</f>
        <v>3</v>
      </c>
      <c r="K1027" t="str" cm="1">
        <f t="array" ref="K1027">_xlfn.IFS(E1027=0,"Small Family Size",AND(E1027&gt;=1,E1027&lt;=2),"Normal Family Size",E1027&gt;=3,"Large Family Size")</f>
        <v>Large Family Size</v>
      </c>
      <c r="L1027" cm="1">
        <f t="array" ref="L1027">_xlfn.IFS(K1027="Small Family Size",1,K1027="Normal Family Size",2,K1027="Large Family Size",3)</f>
        <v>3</v>
      </c>
      <c r="M1027" cm="1">
        <f t="array" ref="M1027">_xlfn.IFS(G1027="southwest",1,G1027="northwest",2,G1027="southeast",3,G1027="northeast",4)</f>
        <v>1</v>
      </c>
      <c r="N1027" t="str" cm="1">
        <f t="array" ref="N1027">_xlfn.IFS(AND(E1028&gt;=0,E1028&lt;=2),"Normal Family Size",E1028&gt;=3,"Large Family Size")</f>
        <v>Large Family Size</v>
      </c>
      <c r="P1027" t="str" cm="1">
        <f t="array" ref="P1027">_xlfn.IFS(AND(E1027=0,C1027="female"),"Small Family Size Female",AND(E1027=0,C1027="male"),"Small Family Size Male",AND(E1027&gt;=1,E1027&lt;=2),"Normal Family Size",E1027&gt;=3,"Large Family Size")</f>
        <v>Large Family Size</v>
      </c>
      <c r="Q1027" cm="1">
        <f t="array" ref="Q1027">_xlfn.IFS(P1027="Small Family Size Female",1,P1027="Small Family Size Male",2,P1027="Normal Family Size",3,P1027="Large Family Size",4)</f>
        <v>4</v>
      </c>
      <c r="R1027" t="str" cm="1">
        <f t="array" ref="R1027">_xlfn.IFS(AND(E1027=0,F1027="yes"),"Small Family Size smoker",AND(E1027=0,F1027="no"),"Small Family Size non-smoker",AND(E1027&gt;=1,E1027&lt;=2),"Normal Family Size",E1027&gt;=3,"Large Family Size")</f>
        <v>Large Family Size</v>
      </c>
      <c r="S1027" cm="1">
        <f t="array" ref="S1027">_xlfn.IFS(R1027="Small Family Size smoker",1,R1027="Small Family Size non-smoker",2,R1027="Normal Family Size",3,R1027="Large Family Size",4)</f>
        <v>4</v>
      </c>
      <c r="T1027" s="1" t="str">
        <f t="shared" si="32"/>
        <v>Below Average</v>
      </c>
      <c r="U1027" s="2">
        <f t="shared" si="33"/>
        <v>0</v>
      </c>
      <c r="V1027" t="str" cm="1">
        <f t="array" ref="V1027">_xlfn.IFS(AND(K1027="Small Family Size",U1027=1),"SFS_AA",AND(K1027="Small Family Size",U1027=0),"SFS_BA",AND(K1027="Normal Family Size",OR(U1027=1,U1027=0)),"NFS",AND(K1027="Large Family Size",OR(U1027=1,U1027=0)),"LFS")</f>
        <v>LFS</v>
      </c>
      <c r="W1027" cm="1">
        <f t="array" ref="W1027">_xlfn.IFS(V1027="SFS_BA",1,V1027="SFS_AA",2,V1027="NFS",3,V1027="LFS",4)</f>
        <v>4</v>
      </c>
      <c r="Y1027" s="1"/>
    </row>
    <row r="1028" spans="1:25" x14ac:dyDescent="0.45">
      <c r="A1028">
        <v>50</v>
      </c>
      <c r="B1028">
        <v>59</v>
      </c>
      <c r="C1028" t="s">
        <v>17</v>
      </c>
      <c r="D1028">
        <v>27.7</v>
      </c>
      <c r="E1028">
        <v>3</v>
      </c>
      <c r="F1028" t="s">
        <v>24</v>
      </c>
      <c r="G1028" t="s">
        <v>21</v>
      </c>
      <c r="H1028">
        <v>14001.13</v>
      </c>
      <c r="I1028" t="str" cm="1">
        <f t="array" ref="I1028">_xlfn.IFS(D1028&lt;18.5,"Underweight",AND(D1028&gt;=18.5,D1028&lt;=24.9),"Normal weight",AND(D1028&gt;=25,D1028&lt;=29.9),"Overweight",D1028&gt;=30,"Obese")</f>
        <v>Overweight</v>
      </c>
      <c r="J1028" cm="1">
        <f t="array" ref="J1028">_xlfn.IFS(I1028="Underweight",1,I1028="Normal weight",2,I1028="Overweight",3,I1028="Obese",4)</f>
        <v>3</v>
      </c>
      <c r="K1028" t="str" cm="1">
        <f t="array" ref="K1028">_xlfn.IFS(E1028=0,"Small Family Size",AND(E1028&gt;=1,E1028&lt;=2),"Normal Family Size",E1028&gt;=3,"Large Family Size")</f>
        <v>Large Family Size</v>
      </c>
      <c r="L1028" cm="1">
        <f t="array" ref="L1028">_xlfn.IFS(K1028="Small Family Size",1,K1028="Normal Family Size",2,K1028="Large Family Size",3)</f>
        <v>3</v>
      </c>
      <c r="M1028" cm="1">
        <f t="array" ref="M1028">_xlfn.IFS(G1028="southwest",1,G1028="northwest",2,G1028="southeast",3,G1028="northeast",4)</f>
        <v>3</v>
      </c>
      <c r="N1028" t="str" cm="1">
        <f t="array" ref="N1028">_xlfn.IFS(AND(E1029&gt;=0,E1029&lt;=2),"Normal Family Size",E1029&gt;=3,"Large Family Size")</f>
        <v>Large Family Size</v>
      </c>
      <c r="P1028" t="str" cm="1">
        <f t="array" ref="P1028">_xlfn.IFS(AND(E1028=0,C1028="female"),"Small Family Size Female",AND(E1028=0,C1028="male"),"Small Family Size Male",AND(E1028&gt;=1,E1028&lt;=2),"Normal Family Size",E1028&gt;=3,"Large Family Size")</f>
        <v>Large Family Size</v>
      </c>
      <c r="Q1028" cm="1">
        <f t="array" ref="Q1028">_xlfn.IFS(P1028="Small Family Size Female",1,P1028="Small Family Size Male",2,P1028="Normal Family Size",3,P1028="Large Family Size",4)</f>
        <v>4</v>
      </c>
      <c r="R1028" t="str" cm="1">
        <f t="array" ref="R1028">_xlfn.IFS(AND(E1028=0,F1028="yes"),"Small Family Size smoker",AND(E1028=0,F1028="no"),"Small Family Size non-smoker",AND(E1028&gt;=1,E1028&lt;=2),"Normal Family Size",E1028&gt;=3,"Large Family Size")</f>
        <v>Large Family Size</v>
      </c>
      <c r="S1028" cm="1">
        <f t="array" ref="S1028">_xlfn.IFS(R1028="Small Family Size smoker",1,R1028="Small Family Size non-smoker",2,R1028="Normal Family Size",3,R1028="Large Family Size",4)</f>
        <v>4</v>
      </c>
      <c r="T1028" s="1" t="str">
        <f t="shared" si="32"/>
        <v>Above Average</v>
      </c>
      <c r="U1028" s="2">
        <f t="shared" si="33"/>
        <v>1</v>
      </c>
      <c r="V1028" t="str" cm="1">
        <f t="array" ref="V1028">_xlfn.IFS(AND(K1028="Small Family Size",U1028=1),"SFS_AA",AND(K1028="Small Family Size",U1028=0),"SFS_BA",AND(K1028="Normal Family Size",OR(U1028=1,U1028=0)),"NFS",AND(K1028="Large Family Size",OR(U1028=1,U1028=0)),"LFS")</f>
        <v>LFS</v>
      </c>
      <c r="W1028" cm="1">
        <f t="array" ref="W1028">_xlfn.IFS(V1028="SFS_BA",1,V1028="SFS_AA",2,V1028="NFS",3,V1028="LFS",4)</f>
        <v>4</v>
      </c>
      <c r="Y1028" s="1"/>
    </row>
    <row r="1029" spans="1:25" x14ac:dyDescent="0.45">
      <c r="A1029">
        <v>45</v>
      </c>
      <c r="B1029">
        <v>37</v>
      </c>
      <c r="C1029" t="s">
        <v>17</v>
      </c>
      <c r="D1029">
        <v>27.7</v>
      </c>
      <c r="E1029">
        <v>3</v>
      </c>
      <c r="F1029" t="s">
        <v>24</v>
      </c>
      <c r="G1029" t="s">
        <v>20</v>
      </c>
      <c r="H1029">
        <v>7281.51</v>
      </c>
      <c r="I1029" t="str" cm="1">
        <f t="array" ref="I1029">_xlfn.IFS(D1029&lt;18.5,"Underweight",AND(D1029&gt;=18.5,D1029&lt;=24.9),"Normal weight",AND(D1029&gt;=25,D1029&lt;=29.9),"Overweight",D1029&gt;=30,"Obese")</f>
        <v>Overweight</v>
      </c>
      <c r="J1029" cm="1">
        <f t="array" ref="J1029">_xlfn.IFS(I1029="Underweight",1,I1029="Normal weight",2,I1029="Overweight",3,I1029="Obese",4)</f>
        <v>3</v>
      </c>
      <c r="K1029" t="str" cm="1">
        <f t="array" ref="K1029">_xlfn.IFS(E1029=0,"Small Family Size",AND(E1029&gt;=1,E1029&lt;=2),"Normal Family Size",E1029&gt;=3,"Large Family Size")</f>
        <v>Large Family Size</v>
      </c>
      <c r="L1029" cm="1">
        <f t="array" ref="L1029">_xlfn.IFS(K1029="Small Family Size",1,K1029="Normal Family Size",2,K1029="Large Family Size",3)</f>
        <v>3</v>
      </c>
      <c r="M1029" cm="1">
        <f t="array" ref="M1029">_xlfn.IFS(G1029="southwest",1,G1029="northwest",2,G1029="southeast",3,G1029="northeast",4)</f>
        <v>2</v>
      </c>
      <c r="N1029" t="str" cm="1">
        <f t="array" ref="N1029">_xlfn.IFS(AND(E1030&gt;=0,E1030&lt;=2),"Normal Family Size",E1030&gt;=3,"Large Family Size")</f>
        <v>Large Family Size</v>
      </c>
      <c r="P1029" t="str" cm="1">
        <f t="array" ref="P1029">_xlfn.IFS(AND(E1029=0,C1029="female"),"Small Family Size Female",AND(E1029=0,C1029="male"),"Small Family Size Male",AND(E1029&gt;=1,E1029&lt;=2),"Normal Family Size",E1029&gt;=3,"Large Family Size")</f>
        <v>Large Family Size</v>
      </c>
      <c r="Q1029" cm="1">
        <f t="array" ref="Q1029">_xlfn.IFS(P1029="Small Family Size Female",1,P1029="Small Family Size Male",2,P1029="Normal Family Size",3,P1029="Large Family Size",4)</f>
        <v>4</v>
      </c>
      <c r="R1029" t="str" cm="1">
        <f t="array" ref="R1029">_xlfn.IFS(AND(E1029=0,F1029="yes"),"Small Family Size smoker",AND(E1029=0,F1029="no"),"Small Family Size non-smoker",AND(E1029&gt;=1,E1029&lt;=2),"Normal Family Size",E1029&gt;=3,"Large Family Size")</f>
        <v>Large Family Size</v>
      </c>
      <c r="S1029" cm="1">
        <f t="array" ref="S1029">_xlfn.IFS(R1029="Small Family Size smoker",1,R1029="Small Family Size non-smoker",2,R1029="Normal Family Size",3,R1029="Large Family Size",4)</f>
        <v>4</v>
      </c>
      <c r="T1029" s="1" t="str">
        <f t="shared" si="32"/>
        <v>Below Average</v>
      </c>
      <c r="U1029" s="2">
        <f t="shared" si="33"/>
        <v>0</v>
      </c>
      <c r="V1029" t="str" cm="1">
        <f t="array" ref="V1029">_xlfn.IFS(AND(K1029="Small Family Size",U1029=1),"SFS_AA",AND(K1029="Small Family Size",U1029=0),"SFS_BA",AND(K1029="Normal Family Size",OR(U1029=1,U1029=0)),"NFS",AND(K1029="Large Family Size",OR(U1029=1,U1029=0)),"LFS")</f>
        <v>LFS</v>
      </c>
      <c r="W1029" cm="1">
        <f t="array" ref="W1029">_xlfn.IFS(V1029="SFS_BA",1,V1029="SFS_AA",2,V1029="NFS",3,V1029="LFS",4)</f>
        <v>4</v>
      </c>
      <c r="Y1029" s="1"/>
    </row>
    <row r="1030" spans="1:25" x14ac:dyDescent="0.45">
      <c r="A1030">
        <v>32</v>
      </c>
      <c r="B1030">
        <v>30</v>
      </c>
      <c r="C1030" t="s">
        <v>23</v>
      </c>
      <c r="D1030">
        <v>24.4</v>
      </c>
      <c r="E1030">
        <v>3</v>
      </c>
      <c r="F1030" t="s">
        <v>18</v>
      </c>
      <c r="G1030" t="s">
        <v>19</v>
      </c>
      <c r="H1030">
        <v>18259.22</v>
      </c>
      <c r="I1030" t="str" cm="1">
        <f t="array" ref="I1030">_xlfn.IFS(D1030&lt;18.5,"Underweight",AND(D1030&gt;=18.5,D1030&lt;=24.9),"Normal weight",AND(D1030&gt;=25,D1030&lt;=29.9),"Overweight",D1030&gt;=30,"Obese")</f>
        <v>Normal weight</v>
      </c>
      <c r="J1030" cm="1">
        <f t="array" ref="J1030">_xlfn.IFS(I1030="Underweight",1,I1030="Normal weight",2,I1030="Overweight",3,I1030="Obese",4)</f>
        <v>2</v>
      </c>
      <c r="K1030" t="str" cm="1">
        <f t="array" ref="K1030">_xlfn.IFS(E1030=0,"Small Family Size",AND(E1030&gt;=1,E1030&lt;=2),"Normal Family Size",E1030&gt;=3,"Large Family Size")</f>
        <v>Large Family Size</v>
      </c>
      <c r="L1030" cm="1">
        <f t="array" ref="L1030">_xlfn.IFS(K1030="Small Family Size",1,K1030="Normal Family Size",2,K1030="Large Family Size",3)</f>
        <v>3</v>
      </c>
      <c r="M1030" cm="1">
        <f t="array" ref="M1030">_xlfn.IFS(G1030="southwest",1,G1030="northwest",2,G1030="southeast",3,G1030="northeast",4)</f>
        <v>1</v>
      </c>
      <c r="N1030" t="str" cm="1">
        <f t="array" ref="N1030">_xlfn.IFS(AND(E1031&gt;=0,E1031&lt;=2),"Normal Family Size",E1031&gt;=3,"Large Family Size")</f>
        <v>Large Family Size</v>
      </c>
      <c r="P1030" t="str" cm="1">
        <f t="array" ref="P1030">_xlfn.IFS(AND(E1030=0,C1030="female"),"Small Family Size Female",AND(E1030=0,C1030="male"),"Small Family Size Male",AND(E1030&gt;=1,E1030&lt;=2),"Normal Family Size",E1030&gt;=3,"Large Family Size")</f>
        <v>Large Family Size</v>
      </c>
      <c r="Q1030" cm="1">
        <f t="array" ref="Q1030">_xlfn.IFS(P1030="Small Family Size Female",1,P1030="Small Family Size Male",2,P1030="Normal Family Size",3,P1030="Large Family Size",4)</f>
        <v>4</v>
      </c>
      <c r="R1030" t="str" cm="1">
        <f t="array" ref="R1030">_xlfn.IFS(AND(E1030=0,F1030="yes"),"Small Family Size smoker",AND(E1030=0,F1030="no"),"Small Family Size non-smoker",AND(E1030&gt;=1,E1030&lt;=2),"Normal Family Size",E1030&gt;=3,"Large Family Size")</f>
        <v>Large Family Size</v>
      </c>
      <c r="S1030" cm="1">
        <f t="array" ref="S1030">_xlfn.IFS(R1030="Small Family Size smoker",1,R1030="Small Family Size non-smoker",2,R1030="Normal Family Size",3,R1030="Large Family Size",4)</f>
        <v>4</v>
      </c>
      <c r="T1030" s="1" t="str">
        <f t="shared" si="32"/>
        <v>Above Average</v>
      </c>
      <c r="U1030" s="2">
        <f t="shared" si="33"/>
        <v>1</v>
      </c>
      <c r="V1030" t="str" cm="1">
        <f t="array" ref="V1030">_xlfn.IFS(AND(K1030="Small Family Size",U1030=1),"SFS_AA",AND(K1030="Small Family Size",U1030=0),"SFS_BA",AND(K1030="Normal Family Size",OR(U1030=1,U1030=0)),"NFS",AND(K1030="Large Family Size",OR(U1030=1,U1030=0)),"LFS")</f>
        <v>LFS</v>
      </c>
      <c r="W1030" cm="1">
        <f t="array" ref="W1030">_xlfn.IFS(V1030="SFS_BA",1,V1030="SFS_AA",2,V1030="NFS",3,V1030="LFS",4)</f>
        <v>4</v>
      </c>
      <c r="Y1030" s="1"/>
    </row>
    <row r="1031" spans="1:25" x14ac:dyDescent="0.45">
      <c r="A1031">
        <v>30</v>
      </c>
      <c r="B1031">
        <v>21</v>
      </c>
      <c r="C1031" t="s">
        <v>23</v>
      </c>
      <c r="D1031">
        <v>25.7</v>
      </c>
      <c r="E1031">
        <v>4</v>
      </c>
      <c r="F1031" t="s">
        <v>18</v>
      </c>
      <c r="G1031" t="s">
        <v>19</v>
      </c>
      <c r="H1031">
        <v>17942.11</v>
      </c>
      <c r="I1031" t="str" cm="1">
        <f t="array" ref="I1031">_xlfn.IFS(D1031&lt;18.5,"Underweight",AND(D1031&gt;=18.5,D1031&lt;=24.9),"Normal weight",AND(D1031&gt;=25,D1031&lt;=29.9),"Overweight",D1031&gt;=30,"Obese")</f>
        <v>Overweight</v>
      </c>
      <c r="J1031" cm="1">
        <f t="array" ref="J1031">_xlfn.IFS(I1031="Underweight",1,I1031="Normal weight",2,I1031="Overweight",3,I1031="Obese",4)</f>
        <v>3</v>
      </c>
      <c r="K1031" t="str" cm="1">
        <f t="array" ref="K1031">_xlfn.IFS(E1031=0,"Small Family Size",AND(E1031&gt;=1,E1031&lt;=2),"Normal Family Size",E1031&gt;=3,"Large Family Size")</f>
        <v>Large Family Size</v>
      </c>
      <c r="L1031" cm="1">
        <f t="array" ref="L1031">_xlfn.IFS(K1031="Small Family Size",1,K1031="Normal Family Size",2,K1031="Large Family Size",3)</f>
        <v>3</v>
      </c>
      <c r="M1031" cm="1">
        <f t="array" ref="M1031">_xlfn.IFS(G1031="southwest",1,G1031="northwest",2,G1031="southeast",3,G1031="northeast",4)</f>
        <v>1</v>
      </c>
      <c r="N1031" t="str" cm="1">
        <f t="array" ref="N1031">_xlfn.IFS(AND(E1032&gt;=0,E1032&lt;=2),"Normal Family Size",E1032&gt;=3,"Large Family Size")</f>
        <v>Large Family Size</v>
      </c>
      <c r="P1031" t="str" cm="1">
        <f t="array" ref="P1031">_xlfn.IFS(AND(E1031=0,C1031="female"),"Small Family Size Female",AND(E1031=0,C1031="male"),"Small Family Size Male",AND(E1031&gt;=1,E1031&lt;=2),"Normal Family Size",E1031&gt;=3,"Large Family Size")</f>
        <v>Large Family Size</v>
      </c>
      <c r="Q1031" cm="1">
        <f t="array" ref="Q1031">_xlfn.IFS(P1031="Small Family Size Female",1,P1031="Small Family Size Male",2,P1031="Normal Family Size",3,P1031="Large Family Size",4)</f>
        <v>4</v>
      </c>
      <c r="R1031" t="str" cm="1">
        <f t="array" ref="R1031">_xlfn.IFS(AND(E1031=0,F1031="yes"),"Small Family Size smoker",AND(E1031=0,F1031="no"),"Small Family Size non-smoker",AND(E1031&gt;=1,E1031&lt;=2),"Normal Family Size",E1031&gt;=3,"Large Family Size")</f>
        <v>Large Family Size</v>
      </c>
      <c r="S1031" cm="1">
        <f t="array" ref="S1031">_xlfn.IFS(R1031="Small Family Size smoker",1,R1031="Small Family Size non-smoker",2,R1031="Normal Family Size",3,R1031="Large Family Size",4)</f>
        <v>4</v>
      </c>
      <c r="T1031" s="1" t="str">
        <f t="shared" si="32"/>
        <v>Above Average</v>
      </c>
      <c r="U1031" s="2">
        <f t="shared" si="33"/>
        <v>1</v>
      </c>
      <c r="V1031" t="str" cm="1">
        <f t="array" ref="V1031">_xlfn.IFS(AND(K1031="Small Family Size",U1031=1),"SFS_AA",AND(K1031="Small Family Size",U1031=0),"SFS_BA",AND(K1031="Normal Family Size",OR(U1031=1,U1031=0)),"NFS",AND(K1031="Large Family Size",OR(U1031=1,U1031=0)),"LFS")</f>
        <v>LFS</v>
      </c>
      <c r="W1031" cm="1">
        <f t="array" ref="W1031">_xlfn.IFS(V1031="SFS_BA",1,V1031="SFS_AA",2,V1031="NFS",3,V1031="LFS",4)</f>
        <v>4</v>
      </c>
      <c r="Y1031" s="1"/>
    </row>
    <row r="1032" spans="1:25" x14ac:dyDescent="0.45">
      <c r="A1032">
        <v>22</v>
      </c>
      <c r="B1032">
        <v>28</v>
      </c>
      <c r="C1032" t="s">
        <v>23</v>
      </c>
      <c r="D1032">
        <v>24</v>
      </c>
      <c r="E1032">
        <v>3</v>
      </c>
      <c r="F1032" t="s">
        <v>18</v>
      </c>
      <c r="G1032" t="s">
        <v>21</v>
      </c>
      <c r="H1032">
        <v>17663.14</v>
      </c>
      <c r="I1032" t="str" cm="1">
        <f t="array" ref="I1032">_xlfn.IFS(D1032&lt;18.5,"Underweight",AND(D1032&gt;=18.5,D1032&lt;=24.9),"Normal weight",AND(D1032&gt;=25,D1032&lt;=29.9),"Overweight",D1032&gt;=30,"Obese")</f>
        <v>Normal weight</v>
      </c>
      <c r="J1032" cm="1">
        <f t="array" ref="J1032">_xlfn.IFS(I1032="Underweight",1,I1032="Normal weight",2,I1032="Overweight",3,I1032="Obese",4)</f>
        <v>2</v>
      </c>
      <c r="K1032" t="str" cm="1">
        <f t="array" ref="K1032">_xlfn.IFS(E1032=0,"Small Family Size",AND(E1032&gt;=1,E1032&lt;=2),"Normal Family Size",E1032&gt;=3,"Large Family Size")</f>
        <v>Large Family Size</v>
      </c>
      <c r="L1032" cm="1">
        <f t="array" ref="L1032">_xlfn.IFS(K1032="Small Family Size",1,K1032="Normal Family Size",2,K1032="Large Family Size",3)</f>
        <v>3</v>
      </c>
      <c r="M1032" cm="1">
        <f t="array" ref="M1032">_xlfn.IFS(G1032="southwest",1,G1032="northwest",2,G1032="southeast",3,G1032="northeast",4)</f>
        <v>3</v>
      </c>
      <c r="N1032" t="str" cm="1">
        <f t="array" ref="N1032">_xlfn.IFS(AND(E1033&gt;=0,E1033&lt;=2),"Normal Family Size",E1033&gt;=3,"Large Family Size")</f>
        <v>Large Family Size</v>
      </c>
      <c r="P1032" t="str" cm="1">
        <f t="array" ref="P1032">_xlfn.IFS(AND(E1032=0,C1032="female"),"Small Family Size Female",AND(E1032=0,C1032="male"),"Small Family Size Male",AND(E1032&gt;=1,E1032&lt;=2),"Normal Family Size",E1032&gt;=3,"Large Family Size")</f>
        <v>Large Family Size</v>
      </c>
      <c r="Q1032" cm="1">
        <f t="array" ref="Q1032">_xlfn.IFS(P1032="Small Family Size Female",1,P1032="Small Family Size Male",2,P1032="Normal Family Size",3,P1032="Large Family Size",4)</f>
        <v>4</v>
      </c>
      <c r="R1032" t="str" cm="1">
        <f t="array" ref="R1032">_xlfn.IFS(AND(E1032=0,F1032="yes"),"Small Family Size smoker",AND(E1032=0,F1032="no"),"Small Family Size non-smoker",AND(E1032&gt;=1,E1032&lt;=2),"Normal Family Size",E1032&gt;=3,"Large Family Size")</f>
        <v>Large Family Size</v>
      </c>
      <c r="S1032" cm="1">
        <f t="array" ref="S1032">_xlfn.IFS(R1032="Small Family Size smoker",1,R1032="Small Family Size non-smoker",2,R1032="Normal Family Size",3,R1032="Large Family Size",4)</f>
        <v>4</v>
      </c>
      <c r="T1032" s="1" t="str">
        <f t="shared" si="32"/>
        <v>Above Average</v>
      </c>
      <c r="U1032" s="2">
        <f t="shared" si="33"/>
        <v>1</v>
      </c>
      <c r="V1032" t="str" cm="1">
        <f t="array" ref="V1032">_xlfn.IFS(AND(K1032="Small Family Size",U1032=1),"SFS_AA",AND(K1032="Small Family Size",U1032=0),"SFS_BA",AND(K1032="Normal Family Size",OR(U1032=1,U1032=0)),"NFS",AND(K1032="Large Family Size",OR(U1032=1,U1032=0)),"LFS")</f>
        <v>LFS</v>
      </c>
      <c r="W1032" cm="1">
        <f t="array" ref="W1032">_xlfn.IFS(V1032="SFS_BA",1,V1032="SFS_AA",2,V1032="NFS",3,V1032="LFS",4)</f>
        <v>4</v>
      </c>
      <c r="Y1032" s="1"/>
    </row>
    <row r="1033" spans="1:25" x14ac:dyDescent="0.45">
      <c r="A1033">
        <v>19</v>
      </c>
      <c r="B1033">
        <v>18</v>
      </c>
      <c r="C1033" t="s">
        <v>17</v>
      </c>
      <c r="D1033">
        <v>27.3</v>
      </c>
      <c r="E1033">
        <v>3</v>
      </c>
      <c r="F1033" t="s">
        <v>18</v>
      </c>
      <c r="G1033" t="s">
        <v>21</v>
      </c>
      <c r="H1033">
        <v>18223.45</v>
      </c>
      <c r="I1033" t="str" cm="1">
        <f t="array" ref="I1033">_xlfn.IFS(D1033&lt;18.5,"Underweight",AND(D1033&gt;=18.5,D1033&lt;=24.9),"Normal weight",AND(D1033&gt;=25,D1033&lt;=29.9),"Overweight",D1033&gt;=30,"Obese")</f>
        <v>Overweight</v>
      </c>
      <c r="J1033" cm="1">
        <f t="array" ref="J1033">_xlfn.IFS(I1033="Underweight",1,I1033="Normal weight",2,I1033="Overweight",3,I1033="Obese",4)</f>
        <v>3</v>
      </c>
      <c r="K1033" t="str" cm="1">
        <f t="array" ref="K1033">_xlfn.IFS(E1033=0,"Small Family Size",AND(E1033&gt;=1,E1033&lt;=2),"Normal Family Size",E1033&gt;=3,"Large Family Size")</f>
        <v>Large Family Size</v>
      </c>
      <c r="L1033" cm="1">
        <f t="array" ref="L1033">_xlfn.IFS(K1033="Small Family Size",1,K1033="Normal Family Size",2,K1033="Large Family Size",3)</f>
        <v>3</v>
      </c>
      <c r="M1033" cm="1">
        <f t="array" ref="M1033">_xlfn.IFS(G1033="southwest",1,G1033="northwest",2,G1033="southeast",3,G1033="northeast",4)</f>
        <v>3</v>
      </c>
      <c r="N1033" t="str" cm="1">
        <f t="array" ref="N1033">_xlfn.IFS(AND(E1034&gt;=0,E1034&lt;=2),"Normal Family Size",E1034&gt;=3,"Large Family Size")</f>
        <v>Large Family Size</v>
      </c>
      <c r="P1033" t="str" cm="1">
        <f t="array" ref="P1033">_xlfn.IFS(AND(E1033=0,C1033="female"),"Small Family Size Female",AND(E1033=0,C1033="male"),"Small Family Size Male",AND(E1033&gt;=1,E1033&lt;=2),"Normal Family Size",E1033&gt;=3,"Large Family Size")</f>
        <v>Large Family Size</v>
      </c>
      <c r="Q1033" cm="1">
        <f t="array" ref="Q1033">_xlfn.IFS(P1033="Small Family Size Female",1,P1033="Small Family Size Male",2,P1033="Normal Family Size",3,P1033="Large Family Size",4)</f>
        <v>4</v>
      </c>
      <c r="R1033" t="str" cm="1">
        <f t="array" ref="R1033">_xlfn.IFS(AND(E1033=0,F1033="yes"),"Small Family Size smoker",AND(E1033=0,F1033="no"),"Small Family Size non-smoker",AND(E1033&gt;=1,E1033&lt;=2),"Normal Family Size",E1033&gt;=3,"Large Family Size")</f>
        <v>Large Family Size</v>
      </c>
      <c r="S1033" cm="1">
        <f t="array" ref="S1033">_xlfn.IFS(R1033="Small Family Size smoker",1,R1033="Small Family Size non-smoker",2,R1033="Normal Family Size",3,R1033="Large Family Size",4)</f>
        <v>4</v>
      </c>
      <c r="T1033" s="1" t="str">
        <f t="shared" si="32"/>
        <v>Above Average</v>
      </c>
      <c r="U1033" s="2">
        <f t="shared" si="33"/>
        <v>1</v>
      </c>
      <c r="V1033" t="str" cm="1">
        <f t="array" ref="V1033">_xlfn.IFS(AND(K1033="Small Family Size",U1033=1),"SFS_AA",AND(K1033="Small Family Size",U1033=0),"SFS_BA",AND(K1033="Normal Family Size",OR(U1033=1,U1033=0)),"NFS",AND(K1033="Large Family Size",OR(U1033=1,U1033=0)),"LFS")</f>
        <v>LFS</v>
      </c>
      <c r="W1033" cm="1">
        <f t="array" ref="W1033">_xlfn.IFS(V1033="SFS_BA",1,V1033="SFS_AA",2,V1033="NFS",3,V1033="LFS",4)</f>
        <v>4</v>
      </c>
      <c r="Y1033" s="1"/>
    </row>
    <row r="1034" spans="1:25" x14ac:dyDescent="0.45">
      <c r="A1034">
        <v>16</v>
      </c>
      <c r="B1034">
        <v>27</v>
      </c>
      <c r="C1034" t="s">
        <v>17</v>
      </c>
      <c r="D1034">
        <v>20</v>
      </c>
      <c r="E1034">
        <v>3</v>
      </c>
      <c r="F1034" t="s">
        <v>18</v>
      </c>
      <c r="G1034" t="s">
        <v>20</v>
      </c>
      <c r="H1034">
        <v>16420.490000000002</v>
      </c>
      <c r="I1034" t="str" cm="1">
        <f t="array" ref="I1034">_xlfn.IFS(D1034&lt;18.5,"Underweight",AND(D1034&gt;=18.5,D1034&lt;=24.9),"Normal weight",AND(D1034&gt;=25,D1034&lt;=29.9),"Overweight",D1034&gt;=30,"Obese")</f>
        <v>Normal weight</v>
      </c>
      <c r="J1034" cm="1">
        <f t="array" ref="J1034">_xlfn.IFS(I1034="Underweight",1,I1034="Normal weight",2,I1034="Overweight",3,I1034="Obese",4)</f>
        <v>2</v>
      </c>
      <c r="K1034" t="str" cm="1">
        <f t="array" ref="K1034">_xlfn.IFS(E1034=0,"Small Family Size",AND(E1034&gt;=1,E1034&lt;=2),"Normal Family Size",E1034&gt;=3,"Large Family Size")</f>
        <v>Large Family Size</v>
      </c>
      <c r="L1034" cm="1">
        <f t="array" ref="L1034">_xlfn.IFS(K1034="Small Family Size",1,K1034="Normal Family Size",2,K1034="Large Family Size",3)</f>
        <v>3</v>
      </c>
      <c r="M1034" cm="1">
        <f t="array" ref="M1034">_xlfn.IFS(G1034="southwest",1,G1034="northwest",2,G1034="southeast",3,G1034="northeast",4)</f>
        <v>2</v>
      </c>
      <c r="N1034" t="str" cm="1">
        <f t="array" ref="N1034">_xlfn.IFS(AND(E1035&gt;=0,E1035&lt;=2),"Normal Family Size",E1035&gt;=3,"Large Family Size")</f>
        <v>Normal Family Size</v>
      </c>
      <c r="P1034" t="str" cm="1">
        <f t="array" ref="P1034">_xlfn.IFS(AND(E1034=0,C1034="female"),"Small Family Size Female",AND(E1034=0,C1034="male"),"Small Family Size Male",AND(E1034&gt;=1,E1034&lt;=2),"Normal Family Size",E1034&gt;=3,"Large Family Size")</f>
        <v>Large Family Size</v>
      </c>
      <c r="Q1034" cm="1">
        <f t="array" ref="Q1034">_xlfn.IFS(P1034="Small Family Size Female",1,P1034="Small Family Size Male",2,P1034="Normal Family Size",3,P1034="Large Family Size",4)</f>
        <v>4</v>
      </c>
      <c r="R1034" t="str" cm="1">
        <f t="array" ref="R1034">_xlfn.IFS(AND(E1034=0,F1034="yes"),"Small Family Size smoker",AND(E1034=0,F1034="no"),"Small Family Size non-smoker",AND(E1034&gt;=1,E1034&lt;=2),"Normal Family Size",E1034&gt;=3,"Large Family Size")</f>
        <v>Large Family Size</v>
      </c>
      <c r="S1034" cm="1">
        <f t="array" ref="S1034">_xlfn.IFS(R1034="Small Family Size smoker",1,R1034="Small Family Size non-smoker",2,R1034="Normal Family Size",3,R1034="Large Family Size",4)</f>
        <v>4</v>
      </c>
      <c r="T1034" s="1" t="str">
        <f t="shared" si="32"/>
        <v>Above Average</v>
      </c>
      <c r="U1034" s="2">
        <f t="shared" si="33"/>
        <v>1</v>
      </c>
      <c r="V1034" t="str" cm="1">
        <f t="array" ref="V1034">_xlfn.IFS(AND(K1034="Small Family Size",U1034=1),"SFS_AA",AND(K1034="Small Family Size",U1034=0),"SFS_BA",AND(K1034="Normal Family Size",OR(U1034=1,U1034=0)),"NFS",AND(K1034="Large Family Size",OR(U1034=1,U1034=0)),"LFS")</f>
        <v>LFS</v>
      </c>
      <c r="W1034" cm="1">
        <f t="array" ref="W1034">_xlfn.IFS(V1034="SFS_BA",1,V1034="SFS_AA",2,V1034="NFS",3,V1034="LFS",4)</f>
        <v>4</v>
      </c>
      <c r="Y1034" s="1"/>
    </row>
    <row r="1036" spans="1:25" x14ac:dyDescent="0.45">
      <c r="G1036" t="s">
        <v>72</v>
      </c>
      <c r="H1036">
        <f>AVERAGE(H2:H1034)</f>
        <v>7610.8604743465603</v>
      </c>
    </row>
  </sheetData>
  <autoFilter ref="A1:W1" xr:uid="{00000000-0001-0000-0000-000000000000}">
    <sortState xmlns:xlrd2="http://schemas.microsoft.com/office/spreadsheetml/2017/richdata2" ref="A2:W1034">
      <sortCondition ref="W1"/>
    </sortState>
  </autoFilter>
  <sortState xmlns:xlrd2="http://schemas.microsoft.com/office/spreadsheetml/2017/richdata2" ref="P1:W1034">
    <sortCondition ref="V1:V10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0231-7F3A-478E-9423-500B26A1EC9C}">
  <sheetPr>
    <tabColor rgb="FF7030A0"/>
  </sheetPr>
  <dimension ref="A1:J40"/>
  <sheetViews>
    <sheetView topLeftCell="A15" workbookViewId="0">
      <selection activeCell="I34" sqref="I34"/>
    </sheetView>
  </sheetViews>
  <sheetFormatPr defaultRowHeight="14.25" x14ac:dyDescent="0.45"/>
  <sheetData>
    <row r="1" spans="1:10" x14ac:dyDescent="0.45">
      <c r="A1" s="4" t="s">
        <v>36</v>
      </c>
      <c r="B1" s="4" t="s">
        <v>37</v>
      </c>
      <c r="C1" s="4" t="s">
        <v>30</v>
      </c>
      <c r="D1" s="4" t="s">
        <v>50</v>
      </c>
      <c r="E1" s="4" t="s">
        <v>51</v>
      </c>
      <c r="F1" s="4" t="s">
        <v>54</v>
      </c>
      <c r="G1" s="4" t="s">
        <v>53</v>
      </c>
      <c r="H1" s="4" t="s">
        <v>52</v>
      </c>
    </row>
    <row r="2" spans="1:10" x14ac:dyDescent="0.45">
      <c r="A2" s="11" t="s">
        <v>38</v>
      </c>
      <c r="B2" s="1">
        <f>1</f>
        <v>1</v>
      </c>
      <c r="C2" s="5" t="e">
        <f>#REF!</f>
        <v>#REF!</v>
      </c>
      <c r="D2" s="7">
        <f>(100/COUNT(B2:B7))/100</f>
        <v>0.16666666666666669</v>
      </c>
      <c r="E2" t="e">
        <f>D2*$C$8</f>
        <v>#REF!</v>
      </c>
      <c r="F2">
        <f>15%</f>
        <v>0.15</v>
      </c>
      <c r="G2" t="e">
        <f>F2*$C$8</f>
        <v>#REF!</v>
      </c>
      <c r="H2" s="6" t="e">
        <f>C2-G2</f>
        <v>#REF!</v>
      </c>
    </row>
    <row r="3" spans="1:10" x14ac:dyDescent="0.45">
      <c r="A3" s="11" t="s">
        <v>39</v>
      </c>
      <c r="B3" s="1">
        <f>2</f>
        <v>2</v>
      </c>
      <c r="C3" s="5" t="e">
        <f>#REF!</f>
        <v>#REF!</v>
      </c>
      <c r="D3" s="7">
        <f>$D$2</f>
        <v>0.16666666666666669</v>
      </c>
      <c r="E3" t="e">
        <f t="shared" ref="E3:E7" si="0">D3*$C$8</f>
        <v>#REF!</v>
      </c>
      <c r="F3">
        <f>20%</f>
        <v>0.2</v>
      </c>
      <c r="G3" t="e">
        <f t="shared" ref="G3:G7" si="1">F3*$C$8</f>
        <v>#REF!</v>
      </c>
      <c r="H3" s="6" t="e">
        <f t="shared" ref="H3:H7" si="2">C3-G3</f>
        <v>#REF!</v>
      </c>
      <c r="J3" t="s">
        <v>64</v>
      </c>
    </row>
    <row r="4" spans="1:10" x14ac:dyDescent="0.45">
      <c r="A4" s="11" t="s">
        <v>40</v>
      </c>
      <c r="B4" s="1">
        <f>3</f>
        <v>3</v>
      </c>
      <c r="C4" s="5" t="e">
        <f>#REF!</f>
        <v>#REF!</v>
      </c>
      <c r="D4" s="7">
        <f t="shared" ref="D4:D7" si="3">$D$2</f>
        <v>0.16666666666666669</v>
      </c>
      <c r="E4" t="e">
        <f t="shared" si="0"/>
        <v>#REF!</v>
      </c>
      <c r="F4">
        <f>30%</f>
        <v>0.3</v>
      </c>
      <c r="G4" t="e">
        <f t="shared" si="1"/>
        <v>#REF!</v>
      </c>
      <c r="H4" s="6" t="e">
        <f t="shared" si="2"/>
        <v>#REF!</v>
      </c>
      <c r="J4" t="s">
        <v>63</v>
      </c>
    </row>
    <row r="5" spans="1:10" x14ac:dyDescent="0.45">
      <c r="A5" s="11" t="s">
        <v>41</v>
      </c>
      <c r="B5" s="1">
        <f>4</f>
        <v>4</v>
      </c>
      <c r="C5" s="5" t="e">
        <f>#REF!</f>
        <v>#REF!</v>
      </c>
      <c r="D5" s="7">
        <f t="shared" si="3"/>
        <v>0.16666666666666669</v>
      </c>
      <c r="E5" t="e">
        <f t="shared" si="0"/>
        <v>#REF!</v>
      </c>
      <c r="F5">
        <f>20%</f>
        <v>0.2</v>
      </c>
      <c r="G5" t="e">
        <f t="shared" si="1"/>
        <v>#REF!</v>
      </c>
      <c r="H5" s="6" t="e">
        <f t="shared" si="2"/>
        <v>#REF!</v>
      </c>
    </row>
    <row r="6" spans="1:10" x14ac:dyDescent="0.45">
      <c r="A6" s="11" t="s">
        <v>42</v>
      </c>
      <c r="B6" s="1">
        <f>5</f>
        <v>5</v>
      </c>
      <c r="C6" s="5" t="e">
        <f>#REF!</f>
        <v>#REF!</v>
      </c>
      <c r="D6" s="7">
        <f t="shared" si="3"/>
        <v>0.16666666666666669</v>
      </c>
      <c r="E6" t="e">
        <f t="shared" si="0"/>
        <v>#REF!</v>
      </c>
      <c r="F6">
        <f>10%</f>
        <v>0.1</v>
      </c>
      <c r="G6" t="e">
        <f t="shared" si="1"/>
        <v>#REF!</v>
      </c>
      <c r="H6" s="6" t="e">
        <f t="shared" si="2"/>
        <v>#REF!</v>
      </c>
    </row>
    <row r="7" spans="1:10" x14ac:dyDescent="0.45">
      <c r="A7" s="11" t="s">
        <v>43</v>
      </c>
      <c r="B7" s="1">
        <f>6</f>
        <v>6</v>
      </c>
      <c r="C7" s="5" t="e">
        <f>#REF!</f>
        <v>#REF!</v>
      </c>
      <c r="D7" s="7">
        <f t="shared" si="3"/>
        <v>0.16666666666666669</v>
      </c>
      <c r="E7" t="e">
        <f t="shared" si="0"/>
        <v>#REF!</v>
      </c>
      <c r="F7">
        <f>5%</f>
        <v>0.05</v>
      </c>
      <c r="G7" t="e">
        <f t="shared" si="1"/>
        <v>#REF!</v>
      </c>
      <c r="H7" s="6" t="e">
        <f t="shared" si="2"/>
        <v>#REF!</v>
      </c>
    </row>
    <row r="8" spans="1:10" x14ac:dyDescent="0.45">
      <c r="C8" s="6" t="e">
        <f>SUM(C2:C7)</f>
        <v>#REF!</v>
      </c>
      <c r="D8" s="7">
        <f>SUM(D2:D7)</f>
        <v>1.0000000000000002</v>
      </c>
    </row>
    <row r="12" spans="1:10" x14ac:dyDescent="0.45">
      <c r="A12" s="12" t="s">
        <v>44</v>
      </c>
      <c r="B12" s="12" t="s">
        <v>45</v>
      </c>
      <c r="C12" s="12" t="s">
        <v>46</v>
      </c>
      <c r="D12" s="12" t="s">
        <v>47</v>
      </c>
    </row>
    <row r="13" spans="1:10" x14ac:dyDescent="0.45">
      <c r="A13" s="12" t="s">
        <v>31</v>
      </c>
      <c r="B13">
        <v>1</v>
      </c>
      <c r="C13">
        <v>210</v>
      </c>
      <c r="D13">
        <v>229</v>
      </c>
    </row>
    <row r="14" spans="1:10" x14ac:dyDescent="0.45">
      <c r="A14" s="12" t="s">
        <v>34</v>
      </c>
      <c r="B14">
        <v>0</v>
      </c>
      <c r="C14">
        <v>248</v>
      </c>
      <c r="D14">
        <v>229</v>
      </c>
    </row>
    <row r="16" spans="1:10" x14ac:dyDescent="0.45">
      <c r="A16" s="12" t="s">
        <v>48</v>
      </c>
      <c r="B16" s="12" t="s">
        <v>45</v>
      </c>
      <c r="C16" s="12" t="s">
        <v>46</v>
      </c>
      <c r="D16" s="12" t="s">
        <v>47</v>
      </c>
      <c r="J16" t="s">
        <v>64</v>
      </c>
    </row>
    <row r="17" spans="1:10" x14ac:dyDescent="0.45">
      <c r="A17" s="12" t="s">
        <v>31</v>
      </c>
      <c r="B17">
        <v>1</v>
      </c>
      <c r="C17">
        <v>190</v>
      </c>
      <c r="D17">
        <v>212</v>
      </c>
      <c r="J17" t="s">
        <v>63</v>
      </c>
    </row>
    <row r="18" spans="1:10" x14ac:dyDescent="0.45">
      <c r="A18" s="12" t="s">
        <v>34</v>
      </c>
      <c r="B18">
        <v>0</v>
      </c>
      <c r="C18">
        <v>234</v>
      </c>
      <c r="D18">
        <v>212</v>
      </c>
    </row>
    <row r="20" spans="1:10" x14ac:dyDescent="0.45">
      <c r="A20" s="12" t="s">
        <v>49</v>
      </c>
      <c r="B20" s="12" t="s">
        <v>45</v>
      </c>
      <c r="C20" s="12" t="s">
        <v>46</v>
      </c>
      <c r="D20" s="12" t="s">
        <v>47</v>
      </c>
    </row>
    <row r="21" spans="1:10" x14ac:dyDescent="0.45">
      <c r="A21" s="12" t="s">
        <v>31</v>
      </c>
      <c r="B21">
        <v>1</v>
      </c>
      <c r="C21">
        <v>85</v>
      </c>
      <c r="D21">
        <v>75.5</v>
      </c>
    </row>
    <row r="22" spans="1:10" x14ac:dyDescent="0.45">
      <c r="A22" s="12" t="s">
        <v>34</v>
      </c>
      <c r="B22">
        <v>0</v>
      </c>
      <c r="C22">
        <v>66</v>
      </c>
      <c r="D22">
        <v>75.5</v>
      </c>
    </row>
    <row r="24" spans="1:10" x14ac:dyDescent="0.45">
      <c r="A24" s="3" t="s">
        <v>27</v>
      </c>
      <c r="B24" s="3" t="s">
        <v>26</v>
      </c>
      <c r="C24" s="3" t="s">
        <v>28</v>
      </c>
      <c r="D24" s="3" t="s">
        <v>29</v>
      </c>
      <c r="E24" s="3" t="s">
        <v>30</v>
      </c>
    </row>
    <row r="25" spans="1:10" x14ac:dyDescent="0.45">
      <c r="A25" s="11" t="s">
        <v>31</v>
      </c>
      <c r="B25" s="1">
        <v>1</v>
      </c>
      <c r="C25" s="1" t="s">
        <v>32</v>
      </c>
      <c r="D25" s="1">
        <v>1</v>
      </c>
      <c r="E25" s="1">
        <v>210</v>
      </c>
    </row>
    <row r="26" spans="1:10" x14ac:dyDescent="0.45">
      <c r="A26" s="11" t="s">
        <v>31</v>
      </c>
      <c r="B26" s="1">
        <v>1</v>
      </c>
      <c r="C26" s="1" t="s">
        <v>33</v>
      </c>
      <c r="D26" s="1">
        <v>2</v>
      </c>
      <c r="E26" s="1">
        <v>190</v>
      </c>
    </row>
    <row r="27" spans="1:10" x14ac:dyDescent="0.45">
      <c r="A27" s="11" t="s">
        <v>34</v>
      </c>
      <c r="B27" s="1">
        <v>0</v>
      </c>
      <c r="C27" s="1" t="s">
        <v>32</v>
      </c>
      <c r="D27" s="1">
        <v>1</v>
      </c>
      <c r="E27" s="1">
        <v>248</v>
      </c>
      <c r="J27" t="s">
        <v>64</v>
      </c>
    </row>
    <row r="28" spans="1:10" x14ac:dyDescent="0.45">
      <c r="A28" s="11" t="s">
        <v>34</v>
      </c>
      <c r="B28" s="1">
        <v>0</v>
      </c>
      <c r="C28" s="1" t="s">
        <v>33</v>
      </c>
      <c r="D28" s="1">
        <v>2</v>
      </c>
      <c r="E28" s="1">
        <v>234</v>
      </c>
      <c r="J28" t="s">
        <v>65</v>
      </c>
    </row>
    <row r="30" spans="1:10" x14ac:dyDescent="0.45">
      <c r="A30" s="3" t="s">
        <v>27</v>
      </c>
      <c r="B30" s="3" t="s">
        <v>26</v>
      </c>
      <c r="C30" s="3" t="s">
        <v>28</v>
      </c>
      <c r="D30" s="3" t="s">
        <v>29</v>
      </c>
      <c r="E30" s="3" t="s">
        <v>30</v>
      </c>
    </row>
    <row r="31" spans="1:10" x14ac:dyDescent="0.45">
      <c r="A31" s="1" t="s">
        <v>31</v>
      </c>
      <c r="B31" s="1">
        <v>1</v>
      </c>
      <c r="C31" s="1" t="s">
        <v>32</v>
      </c>
      <c r="D31" s="1">
        <v>1</v>
      </c>
      <c r="E31" s="1">
        <v>210</v>
      </c>
    </row>
    <row r="32" spans="1:10" x14ac:dyDescent="0.45">
      <c r="A32" s="1" t="s">
        <v>31</v>
      </c>
      <c r="B32" s="1">
        <v>1</v>
      </c>
      <c r="C32" s="1" t="s">
        <v>35</v>
      </c>
      <c r="D32" s="1">
        <v>3</v>
      </c>
      <c r="E32" s="1">
        <v>85</v>
      </c>
    </row>
    <row r="33" spans="1:5" x14ac:dyDescent="0.45">
      <c r="A33" s="1" t="s">
        <v>34</v>
      </c>
      <c r="B33" s="1">
        <v>0</v>
      </c>
      <c r="C33" s="1" t="s">
        <v>32</v>
      </c>
      <c r="D33" s="1">
        <v>1</v>
      </c>
      <c r="E33" s="1">
        <v>248</v>
      </c>
    </row>
    <row r="34" spans="1:5" x14ac:dyDescent="0.45">
      <c r="A34" s="1" t="s">
        <v>34</v>
      </c>
      <c r="B34" s="1">
        <v>0</v>
      </c>
      <c r="C34" s="1" t="s">
        <v>35</v>
      </c>
      <c r="D34" s="1">
        <v>3</v>
      </c>
      <c r="E34" s="1">
        <v>66</v>
      </c>
    </row>
    <row r="36" spans="1:5" x14ac:dyDescent="0.45">
      <c r="A36" s="3" t="s">
        <v>27</v>
      </c>
      <c r="B36" s="3" t="s">
        <v>26</v>
      </c>
      <c r="C36" s="3" t="s">
        <v>28</v>
      </c>
      <c r="D36" s="3" t="s">
        <v>29</v>
      </c>
      <c r="E36" s="3" t="s">
        <v>30</v>
      </c>
    </row>
    <row r="37" spans="1:5" x14ac:dyDescent="0.45">
      <c r="A37" s="1" t="s">
        <v>31</v>
      </c>
      <c r="B37" s="1">
        <v>1</v>
      </c>
      <c r="C37" s="1" t="s">
        <v>33</v>
      </c>
      <c r="D37" s="1">
        <v>2</v>
      </c>
      <c r="E37" s="1">
        <v>190</v>
      </c>
    </row>
    <row r="38" spans="1:5" x14ac:dyDescent="0.45">
      <c r="A38" s="1" t="s">
        <v>31</v>
      </c>
      <c r="B38" s="1">
        <v>1</v>
      </c>
      <c r="C38" s="1" t="s">
        <v>35</v>
      </c>
      <c r="D38" s="1">
        <v>3</v>
      </c>
      <c r="E38" s="1">
        <v>85</v>
      </c>
    </row>
    <row r="39" spans="1:5" x14ac:dyDescent="0.45">
      <c r="A39" s="1" t="s">
        <v>34</v>
      </c>
      <c r="B39" s="1">
        <v>0</v>
      </c>
      <c r="C39" s="1" t="s">
        <v>33</v>
      </c>
      <c r="D39" s="1">
        <v>2</v>
      </c>
      <c r="E39" s="1">
        <v>234</v>
      </c>
    </row>
    <row r="40" spans="1:5" x14ac:dyDescent="0.45">
      <c r="A40" s="1" t="s">
        <v>34</v>
      </c>
      <c r="B40" s="1">
        <v>0</v>
      </c>
      <c r="C40" s="1" t="s">
        <v>35</v>
      </c>
      <c r="D40" s="1">
        <v>3</v>
      </c>
      <c r="E40" s="1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6409-0481-4E60-BAFF-82C549774CD2}">
  <sheetPr>
    <tabColor rgb="FF92D050"/>
  </sheetPr>
  <dimension ref="A1:E461"/>
  <sheetViews>
    <sheetView workbookViewId="0">
      <selection activeCell="E461" sqref="E461"/>
    </sheetView>
  </sheetViews>
  <sheetFormatPr defaultRowHeight="14.25" x14ac:dyDescent="0.45"/>
  <cols>
    <col min="1" max="1" width="23.3984375" customWidth="1"/>
    <col min="2" max="2" width="21.796875" customWidth="1"/>
    <col min="3" max="3" width="48.59765625" customWidth="1"/>
  </cols>
  <sheetData>
    <row r="1" spans="1:5" x14ac:dyDescent="0.45">
      <c r="A1" s="11" t="s">
        <v>57</v>
      </c>
      <c r="B1" s="11" t="s">
        <v>58</v>
      </c>
      <c r="C1" s="11" t="s">
        <v>59</v>
      </c>
      <c r="D1" s="1"/>
      <c r="E1" s="1"/>
    </row>
    <row r="2" spans="1:5" x14ac:dyDescent="0.45">
      <c r="A2" s="1" t="s">
        <v>60</v>
      </c>
      <c r="B2" s="1" t="s">
        <v>60</v>
      </c>
      <c r="C2" s="1" t="s">
        <v>60</v>
      </c>
      <c r="D2" s="1"/>
      <c r="E2" s="1"/>
    </row>
    <row r="3" spans="1:5" x14ac:dyDescent="0.45">
      <c r="A3" s="1" t="s">
        <v>60</v>
      </c>
      <c r="B3" s="1" t="s">
        <v>60</v>
      </c>
      <c r="C3" s="1" t="s">
        <v>60</v>
      </c>
      <c r="D3" s="1"/>
      <c r="E3" s="1"/>
    </row>
    <row r="4" spans="1:5" x14ac:dyDescent="0.45">
      <c r="A4" s="1" t="s">
        <v>60</v>
      </c>
      <c r="B4" s="1" t="s">
        <v>60</v>
      </c>
      <c r="C4" s="1" t="s">
        <v>60</v>
      </c>
      <c r="D4" s="1"/>
      <c r="E4" s="1"/>
    </row>
    <row r="5" spans="1:5" x14ac:dyDescent="0.45">
      <c r="A5" s="1" t="s">
        <v>60</v>
      </c>
      <c r="B5" s="1" t="s">
        <v>60</v>
      </c>
      <c r="C5" s="1" t="s">
        <v>60</v>
      </c>
      <c r="D5" s="1"/>
      <c r="E5" s="1"/>
    </row>
    <row r="6" spans="1:5" x14ac:dyDescent="0.45">
      <c r="A6" s="1" t="s">
        <v>60</v>
      </c>
      <c r="B6" s="1" t="s">
        <v>60</v>
      </c>
      <c r="C6" s="1" t="s">
        <v>60</v>
      </c>
      <c r="D6" s="1"/>
      <c r="E6" s="1"/>
    </row>
    <row r="7" spans="1:5" x14ac:dyDescent="0.45">
      <c r="A7" s="1" t="s">
        <v>61</v>
      </c>
      <c r="B7" s="1" t="s">
        <v>60</v>
      </c>
      <c r="C7" s="1" t="s">
        <v>60</v>
      </c>
      <c r="D7" s="1"/>
      <c r="E7" s="1"/>
    </row>
    <row r="8" spans="1:5" x14ac:dyDescent="0.45">
      <c r="A8" s="1" t="s">
        <v>60</v>
      </c>
      <c r="B8" s="1" t="s">
        <v>60</v>
      </c>
      <c r="C8" s="1" t="s">
        <v>60</v>
      </c>
      <c r="D8" s="1"/>
      <c r="E8" s="1"/>
    </row>
    <row r="9" spans="1:5" x14ac:dyDescent="0.45">
      <c r="A9" s="1" t="s">
        <v>61</v>
      </c>
      <c r="B9" s="1" t="s">
        <v>60</v>
      </c>
      <c r="C9" s="1" t="s">
        <v>60</v>
      </c>
      <c r="D9" s="1"/>
      <c r="E9" s="1"/>
    </row>
    <row r="10" spans="1:5" x14ac:dyDescent="0.45">
      <c r="A10" s="1" t="s">
        <v>60</v>
      </c>
      <c r="B10" s="1" t="s">
        <v>60</v>
      </c>
      <c r="C10" s="1" t="s">
        <v>60</v>
      </c>
      <c r="D10" s="1"/>
      <c r="E10" s="1"/>
    </row>
    <row r="11" spans="1:5" x14ac:dyDescent="0.45">
      <c r="A11" s="1" t="s">
        <v>60</v>
      </c>
      <c r="B11" s="1" t="s">
        <v>60</v>
      </c>
      <c r="C11" s="1" t="s">
        <v>60</v>
      </c>
      <c r="D11" s="1"/>
      <c r="E11" s="1"/>
    </row>
    <row r="12" spans="1:5" x14ac:dyDescent="0.45">
      <c r="A12" s="1" t="s">
        <v>60</v>
      </c>
      <c r="B12" s="1" t="s">
        <v>60</v>
      </c>
      <c r="C12" s="1" t="s">
        <v>60</v>
      </c>
      <c r="D12" s="1"/>
      <c r="E12" s="1"/>
    </row>
    <row r="13" spans="1:5" x14ac:dyDescent="0.45">
      <c r="A13" s="1" t="s">
        <v>60</v>
      </c>
      <c r="B13" s="1" t="s">
        <v>60</v>
      </c>
      <c r="C13" s="1" t="s">
        <v>60</v>
      </c>
      <c r="D13" s="1"/>
      <c r="E13" s="1"/>
    </row>
    <row r="14" spans="1:5" x14ac:dyDescent="0.45">
      <c r="A14" s="1" t="s">
        <v>60</v>
      </c>
      <c r="B14" s="1" t="s">
        <v>60</v>
      </c>
      <c r="C14" s="1" t="s">
        <v>60</v>
      </c>
      <c r="D14" s="1"/>
      <c r="E14" s="1"/>
    </row>
    <row r="15" spans="1:5" x14ac:dyDescent="0.45">
      <c r="A15" s="1" t="s">
        <v>60</v>
      </c>
      <c r="B15" s="1" t="s">
        <v>60</v>
      </c>
      <c r="C15" s="1" t="s">
        <v>60</v>
      </c>
      <c r="D15" s="1"/>
      <c r="E15" s="1"/>
    </row>
    <row r="16" spans="1:5" x14ac:dyDescent="0.45">
      <c r="A16" s="1" t="s">
        <v>61</v>
      </c>
      <c r="B16" s="1" t="s">
        <v>60</v>
      </c>
      <c r="C16" s="1" t="s">
        <v>60</v>
      </c>
      <c r="D16" s="1"/>
      <c r="E16" s="1"/>
    </row>
    <row r="17" spans="1:5" x14ac:dyDescent="0.45">
      <c r="A17" s="1" t="s">
        <v>61</v>
      </c>
      <c r="B17" s="1" t="s">
        <v>61</v>
      </c>
      <c r="C17" s="1" t="s">
        <v>60</v>
      </c>
      <c r="D17" s="1"/>
      <c r="E17" s="1"/>
    </row>
    <row r="18" spans="1:5" x14ac:dyDescent="0.45">
      <c r="A18" s="1" t="s">
        <v>61</v>
      </c>
      <c r="B18" s="1" t="s">
        <v>60</v>
      </c>
      <c r="C18" s="1" t="s">
        <v>60</v>
      </c>
      <c r="D18" s="1"/>
      <c r="E18" s="1"/>
    </row>
    <row r="19" spans="1:5" x14ac:dyDescent="0.45">
      <c r="A19" s="1" t="s">
        <v>61</v>
      </c>
      <c r="B19" s="1" t="s">
        <v>61</v>
      </c>
      <c r="C19" s="1" t="s">
        <v>60</v>
      </c>
      <c r="D19" s="1"/>
      <c r="E19" s="1"/>
    </row>
    <row r="20" spans="1:5" x14ac:dyDescent="0.45">
      <c r="A20" s="1" t="s">
        <v>60</v>
      </c>
      <c r="B20" s="1" t="s">
        <v>61</v>
      </c>
      <c r="C20" s="1" t="s">
        <v>60</v>
      </c>
      <c r="D20" s="1"/>
      <c r="E20" s="1"/>
    </row>
    <row r="21" spans="1:5" x14ac:dyDescent="0.45">
      <c r="A21" s="1" t="s">
        <v>61</v>
      </c>
      <c r="B21" s="1" t="s">
        <v>61</v>
      </c>
      <c r="C21" s="1" t="s">
        <v>60</v>
      </c>
      <c r="D21" s="1"/>
      <c r="E21" s="1"/>
    </row>
    <row r="22" spans="1:5" x14ac:dyDescent="0.45">
      <c r="A22" s="1" t="s">
        <v>60</v>
      </c>
      <c r="B22" s="1" t="s">
        <v>61</v>
      </c>
      <c r="C22" s="1" t="s">
        <v>60</v>
      </c>
      <c r="D22" s="1"/>
      <c r="E22" s="1"/>
    </row>
    <row r="23" spans="1:5" x14ac:dyDescent="0.45">
      <c r="A23" s="1" t="s">
        <v>60</v>
      </c>
      <c r="B23" s="1" t="s">
        <v>60</v>
      </c>
      <c r="C23" s="1" t="s">
        <v>60</v>
      </c>
      <c r="D23" s="1"/>
      <c r="E23" s="1"/>
    </row>
    <row r="24" spans="1:5" x14ac:dyDescent="0.45">
      <c r="A24" s="1" t="s">
        <v>60</v>
      </c>
      <c r="B24" s="1" t="s">
        <v>61</v>
      </c>
      <c r="C24" s="1" t="s">
        <v>60</v>
      </c>
      <c r="D24" s="1"/>
      <c r="E24" s="1"/>
    </row>
    <row r="25" spans="1:5" x14ac:dyDescent="0.45">
      <c r="A25" s="1" t="s">
        <v>60</v>
      </c>
      <c r="B25" s="1" t="s">
        <v>61</v>
      </c>
      <c r="C25" s="1" t="s">
        <v>60</v>
      </c>
      <c r="D25" s="1"/>
      <c r="E25" s="1"/>
    </row>
    <row r="26" spans="1:5" x14ac:dyDescent="0.45">
      <c r="A26" s="1" t="s">
        <v>61</v>
      </c>
      <c r="B26" s="1" t="s">
        <v>60</v>
      </c>
      <c r="C26" s="1" t="s">
        <v>61</v>
      </c>
      <c r="D26" s="1"/>
      <c r="E26" s="1"/>
    </row>
    <row r="27" spans="1:5" x14ac:dyDescent="0.45">
      <c r="A27" s="1" t="s">
        <v>60</v>
      </c>
      <c r="B27" s="1" t="s">
        <v>61</v>
      </c>
      <c r="C27" s="1" t="s">
        <v>60</v>
      </c>
      <c r="D27" s="1"/>
      <c r="E27" s="1"/>
    </row>
    <row r="28" spans="1:5" x14ac:dyDescent="0.45">
      <c r="A28" s="1" t="s">
        <v>60</v>
      </c>
      <c r="B28" s="1" t="s">
        <v>60</v>
      </c>
      <c r="C28" s="1" t="s">
        <v>60</v>
      </c>
      <c r="D28" s="1"/>
      <c r="E28" s="1"/>
    </row>
    <row r="29" spans="1:5" x14ac:dyDescent="0.45">
      <c r="A29" s="1" t="s">
        <v>61</v>
      </c>
      <c r="B29" s="1" t="s">
        <v>61</v>
      </c>
      <c r="C29" s="1" t="s">
        <v>60</v>
      </c>
      <c r="D29" s="1"/>
      <c r="E29" s="1"/>
    </row>
    <row r="30" spans="1:5" x14ac:dyDescent="0.45">
      <c r="A30" s="1" t="s">
        <v>60</v>
      </c>
      <c r="B30" s="1" t="s">
        <v>61</v>
      </c>
      <c r="C30" s="1" t="s">
        <v>61</v>
      </c>
      <c r="D30" s="1"/>
      <c r="E30" s="1"/>
    </row>
    <row r="31" spans="1:5" x14ac:dyDescent="0.45">
      <c r="A31" s="1" t="s">
        <v>60</v>
      </c>
      <c r="B31" s="1" t="s">
        <v>61</v>
      </c>
      <c r="C31" s="1" t="s">
        <v>61</v>
      </c>
      <c r="D31" s="1"/>
      <c r="E31" s="1"/>
    </row>
    <row r="32" spans="1:5" x14ac:dyDescent="0.45">
      <c r="A32" s="1" t="s">
        <v>60</v>
      </c>
      <c r="B32" s="1" t="s">
        <v>60</v>
      </c>
      <c r="C32" s="1" t="s">
        <v>61</v>
      </c>
      <c r="D32" s="1"/>
      <c r="E32" s="1"/>
    </row>
    <row r="33" spans="1:5" x14ac:dyDescent="0.45">
      <c r="A33" s="1" t="s">
        <v>60</v>
      </c>
      <c r="B33" s="1" t="s">
        <v>61</v>
      </c>
      <c r="C33" s="1" t="s">
        <v>60</v>
      </c>
      <c r="D33" s="1"/>
      <c r="E33" s="1"/>
    </row>
    <row r="34" spans="1:5" x14ac:dyDescent="0.45">
      <c r="A34" s="1" t="s">
        <v>60</v>
      </c>
      <c r="B34" s="1" t="s">
        <v>60</v>
      </c>
      <c r="C34" s="1" t="s">
        <v>61</v>
      </c>
      <c r="D34" s="1"/>
      <c r="E34" s="1"/>
    </row>
    <row r="35" spans="1:5" x14ac:dyDescent="0.45">
      <c r="A35" s="1" t="s">
        <v>61</v>
      </c>
      <c r="B35" s="1" t="s">
        <v>60</v>
      </c>
      <c r="C35" s="1" t="s">
        <v>61</v>
      </c>
      <c r="D35" s="1"/>
      <c r="E35" s="1"/>
    </row>
    <row r="36" spans="1:5" x14ac:dyDescent="0.45">
      <c r="A36" s="1" t="s">
        <v>61</v>
      </c>
      <c r="B36" s="1" t="s">
        <v>60</v>
      </c>
      <c r="C36" s="1" t="s">
        <v>61</v>
      </c>
      <c r="D36" s="1"/>
      <c r="E36" s="1"/>
    </row>
    <row r="37" spans="1:5" x14ac:dyDescent="0.45">
      <c r="A37" s="1" t="s">
        <v>60</v>
      </c>
      <c r="B37" s="1" t="s">
        <v>61</v>
      </c>
      <c r="C37" s="1" t="s">
        <v>61</v>
      </c>
      <c r="D37" s="1"/>
      <c r="E37" s="1"/>
    </row>
    <row r="38" spans="1:5" x14ac:dyDescent="0.45">
      <c r="A38" s="1" t="s">
        <v>60</v>
      </c>
      <c r="B38" s="1" t="s">
        <v>61</v>
      </c>
      <c r="C38" s="1" t="s">
        <v>61</v>
      </c>
      <c r="D38" s="1"/>
      <c r="E38" s="1"/>
    </row>
    <row r="39" spans="1:5" x14ac:dyDescent="0.45">
      <c r="A39" s="1" t="s">
        <v>61</v>
      </c>
      <c r="B39" s="1" t="s">
        <v>61</v>
      </c>
      <c r="C39" s="1" t="s">
        <v>60</v>
      </c>
      <c r="D39" s="1"/>
      <c r="E39" s="1"/>
    </row>
    <row r="40" spans="1:5" x14ac:dyDescent="0.45">
      <c r="A40" s="1" t="s">
        <v>61</v>
      </c>
      <c r="B40" s="1" t="s">
        <v>61</v>
      </c>
      <c r="C40" s="1" t="s">
        <v>60</v>
      </c>
      <c r="D40" s="1"/>
      <c r="E40" s="1"/>
    </row>
    <row r="41" spans="1:5" x14ac:dyDescent="0.45">
      <c r="A41" s="1" t="s">
        <v>60</v>
      </c>
      <c r="B41" s="1" t="s">
        <v>60</v>
      </c>
      <c r="C41" s="1" t="s">
        <v>60</v>
      </c>
      <c r="D41" s="1"/>
      <c r="E41" s="1"/>
    </row>
    <row r="42" spans="1:5" x14ac:dyDescent="0.45">
      <c r="A42" s="1" t="s">
        <v>60</v>
      </c>
      <c r="B42" s="1" t="s">
        <v>61</v>
      </c>
      <c r="C42" s="1" t="s">
        <v>60</v>
      </c>
      <c r="D42" s="1"/>
      <c r="E42" s="1"/>
    </row>
    <row r="43" spans="1:5" x14ac:dyDescent="0.45">
      <c r="A43" s="1" t="s">
        <v>60</v>
      </c>
      <c r="B43" s="1" t="s">
        <v>61</v>
      </c>
      <c r="C43" s="1" t="s">
        <v>61</v>
      </c>
      <c r="D43" s="1"/>
      <c r="E43" s="1"/>
    </row>
    <row r="44" spans="1:5" x14ac:dyDescent="0.45">
      <c r="A44" s="1" t="s">
        <v>61</v>
      </c>
      <c r="B44" s="1" t="s">
        <v>61</v>
      </c>
      <c r="C44" s="1" t="s">
        <v>61</v>
      </c>
      <c r="D44" s="1"/>
      <c r="E44" s="1"/>
    </row>
    <row r="45" spans="1:5" x14ac:dyDescent="0.45">
      <c r="A45" s="1" t="s">
        <v>61</v>
      </c>
      <c r="B45" s="1" t="s">
        <v>60</v>
      </c>
      <c r="C45" s="1" t="s">
        <v>61</v>
      </c>
      <c r="D45" s="1"/>
      <c r="E45" s="1"/>
    </row>
    <row r="46" spans="1:5" x14ac:dyDescent="0.45">
      <c r="A46" s="1" t="s">
        <v>60</v>
      </c>
      <c r="B46" s="1" t="s">
        <v>60</v>
      </c>
      <c r="C46" s="1" t="s">
        <v>60</v>
      </c>
      <c r="D46" s="1"/>
      <c r="E46" s="1"/>
    </row>
    <row r="47" spans="1:5" x14ac:dyDescent="0.45">
      <c r="A47" s="1" t="s">
        <v>60</v>
      </c>
      <c r="B47" s="1" t="s">
        <v>60</v>
      </c>
      <c r="C47" s="1" t="s">
        <v>61</v>
      </c>
      <c r="D47" s="1"/>
      <c r="E47" s="1"/>
    </row>
    <row r="48" spans="1:5" x14ac:dyDescent="0.45">
      <c r="A48" s="1" t="s">
        <v>61</v>
      </c>
      <c r="B48" s="1" t="s">
        <v>61</v>
      </c>
      <c r="C48" s="1" t="s">
        <v>61</v>
      </c>
      <c r="D48" s="1"/>
      <c r="E48" s="1"/>
    </row>
    <row r="49" spans="1:5" x14ac:dyDescent="0.45">
      <c r="A49" s="1" t="s">
        <v>60</v>
      </c>
      <c r="B49" s="1" t="s">
        <v>61</v>
      </c>
      <c r="C49" s="1" t="s">
        <v>60</v>
      </c>
      <c r="D49" s="1"/>
      <c r="E49" s="1"/>
    </row>
    <row r="50" spans="1:5" x14ac:dyDescent="0.45">
      <c r="A50" s="1" t="s">
        <v>61</v>
      </c>
      <c r="B50" s="1" t="s">
        <v>60</v>
      </c>
      <c r="C50" s="1" t="s">
        <v>60</v>
      </c>
      <c r="D50" s="1"/>
      <c r="E50" s="1"/>
    </row>
    <row r="51" spans="1:5" x14ac:dyDescent="0.45">
      <c r="A51" s="1" t="s">
        <v>61</v>
      </c>
      <c r="B51" s="1" t="s">
        <v>61</v>
      </c>
      <c r="C51" s="1" t="s">
        <v>60</v>
      </c>
      <c r="D51" s="1"/>
      <c r="E51" s="1"/>
    </row>
    <row r="52" spans="1:5" x14ac:dyDescent="0.45">
      <c r="A52" s="1" t="s">
        <v>61</v>
      </c>
      <c r="B52" s="1" t="s">
        <v>61</v>
      </c>
      <c r="C52" s="1" t="s">
        <v>61</v>
      </c>
      <c r="D52" s="1"/>
      <c r="E52" s="1"/>
    </row>
    <row r="53" spans="1:5" x14ac:dyDescent="0.45">
      <c r="A53" s="1" t="s">
        <v>61</v>
      </c>
      <c r="B53" s="1" t="s">
        <v>61</v>
      </c>
      <c r="C53" s="1" t="s">
        <v>61</v>
      </c>
      <c r="D53" s="1"/>
      <c r="E53" s="1"/>
    </row>
    <row r="54" spans="1:5" x14ac:dyDescent="0.45">
      <c r="A54" s="1" t="s">
        <v>60</v>
      </c>
      <c r="B54" s="1" t="s">
        <v>61</v>
      </c>
      <c r="C54" s="1" t="s">
        <v>61</v>
      </c>
      <c r="D54" s="1"/>
      <c r="E54" s="1"/>
    </row>
    <row r="55" spans="1:5" x14ac:dyDescent="0.45">
      <c r="A55" s="1" t="s">
        <v>60</v>
      </c>
      <c r="B55" s="1" t="s">
        <v>61</v>
      </c>
      <c r="C55" s="1" t="s">
        <v>61</v>
      </c>
      <c r="D55" s="1"/>
      <c r="E55" s="1"/>
    </row>
    <row r="56" spans="1:5" x14ac:dyDescent="0.45">
      <c r="A56" s="1" t="s">
        <v>60</v>
      </c>
      <c r="B56" s="1" t="s">
        <v>61</v>
      </c>
      <c r="C56" s="1" t="s">
        <v>61</v>
      </c>
      <c r="D56" s="1"/>
      <c r="E56" s="1"/>
    </row>
    <row r="57" spans="1:5" x14ac:dyDescent="0.45">
      <c r="A57" s="1" t="s">
        <v>60</v>
      </c>
      <c r="B57" s="1" t="s">
        <v>60</v>
      </c>
      <c r="C57" s="1" t="s">
        <v>61</v>
      </c>
      <c r="D57" s="1"/>
      <c r="E57" s="1"/>
    </row>
    <row r="58" spans="1:5" x14ac:dyDescent="0.45">
      <c r="A58" s="1" t="s">
        <v>60</v>
      </c>
      <c r="B58" s="1" t="s">
        <v>60</v>
      </c>
      <c r="C58" s="1" t="s">
        <v>61</v>
      </c>
      <c r="D58" s="1"/>
      <c r="E58" s="1"/>
    </row>
    <row r="59" spans="1:5" x14ac:dyDescent="0.45">
      <c r="A59" s="1" t="s">
        <v>60</v>
      </c>
      <c r="B59" s="1" t="s">
        <v>60</v>
      </c>
      <c r="C59" s="1" t="s">
        <v>61</v>
      </c>
      <c r="D59" s="1"/>
      <c r="E59" s="1"/>
    </row>
    <row r="60" spans="1:5" x14ac:dyDescent="0.45">
      <c r="A60" s="1" t="s">
        <v>61</v>
      </c>
      <c r="B60" s="1" t="s">
        <v>60</v>
      </c>
      <c r="C60" s="1" t="s">
        <v>60</v>
      </c>
      <c r="D60" s="1"/>
      <c r="E60" s="1"/>
    </row>
    <row r="61" spans="1:5" x14ac:dyDescent="0.45">
      <c r="A61" s="1" t="s">
        <v>61</v>
      </c>
      <c r="B61" s="1" t="s">
        <v>60</v>
      </c>
      <c r="C61" s="1" t="s">
        <v>60</v>
      </c>
      <c r="D61" s="1"/>
      <c r="E61" s="1"/>
    </row>
    <row r="62" spans="1:5" x14ac:dyDescent="0.45">
      <c r="A62" s="1" t="s">
        <v>60</v>
      </c>
      <c r="B62" s="1" t="s">
        <v>60</v>
      </c>
      <c r="C62" s="1" t="s">
        <v>61</v>
      </c>
      <c r="D62" s="1"/>
      <c r="E62" s="1"/>
    </row>
    <row r="63" spans="1:5" x14ac:dyDescent="0.45">
      <c r="A63" s="1" t="s">
        <v>60</v>
      </c>
      <c r="B63" s="1" t="s">
        <v>61</v>
      </c>
      <c r="C63" s="1" t="s">
        <v>60</v>
      </c>
      <c r="D63" s="1"/>
      <c r="E63" s="1"/>
    </row>
    <row r="64" spans="1:5" x14ac:dyDescent="0.45">
      <c r="A64" s="1" t="s">
        <v>61</v>
      </c>
      <c r="B64" s="1" t="s">
        <v>60</v>
      </c>
      <c r="C64" s="1" t="s">
        <v>60</v>
      </c>
      <c r="D64" s="1"/>
      <c r="E64" s="1"/>
    </row>
    <row r="65" spans="1:5" x14ac:dyDescent="0.45">
      <c r="A65" s="1" t="s">
        <v>60</v>
      </c>
      <c r="B65" s="1" t="s">
        <v>61</v>
      </c>
      <c r="C65" s="1" t="s">
        <v>60</v>
      </c>
      <c r="D65" s="1"/>
      <c r="E65" s="1"/>
    </row>
    <row r="66" spans="1:5" x14ac:dyDescent="0.45">
      <c r="A66" s="1" t="s">
        <v>61</v>
      </c>
      <c r="B66" s="1" t="s">
        <v>60</v>
      </c>
      <c r="C66" s="1" t="s">
        <v>60</v>
      </c>
      <c r="D66" s="1"/>
      <c r="E66" s="1"/>
    </row>
    <row r="67" spans="1:5" x14ac:dyDescent="0.45">
      <c r="A67" s="1" t="s">
        <v>61</v>
      </c>
      <c r="B67" s="1" t="s">
        <v>61</v>
      </c>
      <c r="C67" s="1" t="s">
        <v>61</v>
      </c>
      <c r="D67" s="1"/>
      <c r="E67" s="1"/>
    </row>
    <row r="68" spans="1:5" x14ac:dyDescent="0.45">
      <c r="A68" s="1" t="s">
        <v>61</v>
      </c>
      <c r="B68" s="1" t="s">
        <v>60</v>
      </c>
      <c r="C68" s="1" t="s">
        <v>61</v>
      </c>
      <c r="D68" s="1"/>
      <c r="E68" s="1"/>
    </row>
    <row r="69" spans="1:5" x14ac:dyDescent="0.45">
      <c r="A69" s="1" t="s">
        <v>60</v>
      </c>
      <c r="B69" s="1" t="s">
        <v>61</v>
      </c>
      <c r="C69" s="1" t="s">
        <v>60</v>
      </c>
      <c r="D69" s="1"/>
      <c r="E69" s="1"/>
    </row>
    <row r="70" spans="1:5" x14ac:dyDescent="0.45">
      <c r="A70" s="1" t="s">
        <v>60</v>
      </c>
      <c r="B70" s="1" t="s">
        <v>60</v>
      </c>
      <c r="C70" s="1" t="s">
        <v>61</v>
      </c>
      <c r="D70" s="1"/>
      <c r="E70" s="1"/>
    </row>
    <row r="71" spans="1:5" x14ac:dyDescent="0.45">
      <c r="A71" s="1" t="s">
        <v>60</v>
      </c>
      <c r="B71" s="1" t="s">
        <v>61</v>
      </c>
      <c r="C71" s="1" t="s">
        <v>60</v>
      </c>
      <c r="D71" s="1"/>
      <c r="E71" s="1"/>
    </row>
    <row r="72" spans="1:5" x14ac:dyDescent="0.45">
      <c r="A72" s="1" t="s">
        <v>60</v>
      </c>
      <c r="B72" s="1" t="s">
        <v>61</v>
      </c>
      <c r="C72" s="1" t="s">
        <v>61</v>
      </c>
      <c r="D72" s="1"/>
      <c r="E72" s="1"/>
    </row>
    <row r="73" spans="1:5" x14ac:dyDescent="0.45">
      <c r="A73" s="1" t="s">
        <v>61</v>
      </c>
      <c r="B73" s="1" t="s">
        <v>60</v>
      </c>
      <c r="C73" s="1" t="s">
        <v>60</v>
      </c>
      <c r="D73" s="1"/>
      <c r="E73" s="1"/>
    </row>
    <row r="74" spans="1:5" x14ac:dyDescent="0.45">
      <c r="A74" s="1" t="s">
        <v>61</v>
      </c>
      <c r="B74" s="1" t="s">
        <v>60</v>
      </c>
      <c r="C74" s="1" t="s">
        <v>60</v>
      </c>
      <c r="D74" s="1"/>
      <c r="E74" s="1"/>
    </row>
    <row r="75" spans="1:5" x14ac:dyDescent="0.45">
      <c r="A75" s="1" t="s">
        <v>60</v>
      </c>
      <c r="B75" s="1" t="s">
        <v>60</v>
      </c>
      <c r="C75" s="1" t="s">
        <v>61</v>
      </c>
      <c r="D75" s="1"/>
      <c r="E75" s="1"/>
    </row>
    <row r="76" spans="1:5" x14ac:dyDescent="0.45">
      <c r="A76" s="1" t="s">
        <v>61</v>
      </c>
      <c r="B76" s="1" t="s">
        <v>61</v>
      </c>
      <c r="C76" s="1" t="s">
        <v>61</v>
      </c>
      <c r="D76" s="1"/>
      <c r="E76" s="1"/>
    </row>
    <row r="77" spans="1:5" x14ac:dyDescent="0.45">
      <c r="A77" s="1" t="s">
        <v>60</v>
      </c>
      <c r="B77" s="1" t="s">
        <v>60</v>
      </c>
      <c r="C77" s="1" t="s">
        <v>61</v>
      </c>
      <c r="D77" s="1"/>
      <c r="E77" s="1"/>
    </row>
    <row r="78" spans="1:5" x14ac:dyDescent="0.45">
      <c r="A78" s="1" t="s">
        <v>60</v>
      </c>
      <c r="B78" s="1" t="s">
        <v>60</v>
      </c>
      <c r="C78" s="1" t="s">
        <v>61</v>
      </c>
      <c r="D78" s="1"/>
      <c r="E78" s="1"/>
    </row>
    <row r="79" spans="1:5" x14ac:dyDescent="0.45">
      <c r="A79" s="1" t="s">
        <v>60</v>
      </c>
      <c r="B79" s="1" t="s">
        <v>60</v>
      </c>
      <c r="C79" s="1" t="s">
        <v>60</v>
      </c>
      <c r="D79" s="1"/>
      <c r="E79" s="1"/>
    </row>
    <row r="80" spans="1:5" x14ac:dyDescent="0.45">
      <c r="A80" s="1" t="s">
        <v>60</v>
      </c>
      <c r="B80" s="1" t="s">
        <v>61</v>
      </c>
      <c r="C80" s="1" t="s">
        <v>60</v>
      </c>
      <c r="D80" s="1"/>
      <c r="E80" s="1"/>
    </row>
    <row r="81" spans="1:5" x14ac:dyDescent="0.45">
      <c r="A81" s="1" t="s">
        <v>61</v>
      </c>
      <c r="B81" s="1" t="s">
        <v>61</v>
      </c>
      <c r="C81" s="1" t="s">
        <v>60</v>
      </c>
      <c r="D81" s="1"/>
      <c r="E81" s="1"/>
    </row>
    <row r="82" spans="1:5" x14ac:dyDescent="0.45">
      <c r="A82" s="1" t="s">
        <v>60</v>
      </c>
      <c r="B82" s="1" t="s">
        <v>61</v>
      </c>
      <c r="C82" s="1" t="s">
        <v>60</v>
      </c>
      <c r="D82" s="1"/>
      <c r="E82" s="1"/>
    </row>
    <row r="83" spans="1:5" x14ac:dyDescent="0.45">
      <c r="A83" s="1" t="s">
        <v>61</v>
      </c>
      <c r="B83" s="1" t="s">
        <v>61</v>
      </c>
      <c r="C83" s="1" t="s">
        <v>60</v>
      </c>
      <c r="D83" s="1"/>
      <c r="E83" s="1"/>
    </row>
    <row r="84" spans="1:5" x14ac:dyDescent="0.45">
      <c r="A84" s="1" t="s">
        <v>61</v>
      </c>
      <c r="B84" s="1" t="s">
        <v>61</v>
      </c>
      <c r="C84" s="1" t="s">
        <v>61</v>
      </c>
      <c r="D84" s="1"/>
      <c r="E84" s="1"/>
    </row>
    <row r="85" spans="1:5" x14ac:dyDescent="0.45">
      <c r="A85" s="1" t="s">
        <v>60</v>
      </c>
      <c r="B85" s="1" t="s">
        <v>60</v>
      </c>
      <c r="C85" s="1" t="s">
        <v>60</v>
      </c>
      <c r="D85" s="1"/>
      <c r="E85" s="1"/>
    </row>
    <row r="86" spans="1:5" x14ac:dyDescent="0.45">
      <c r="A86" s="1" t="s">
        <v>60</v>
      </c>
      <c r="B86" s="1" t="s">
        <v>60</v>
      </c>
      <c r="C86" s="1" t="s">
        <v>61</v>
      </c>
      <c r="D86" s="1"/>
      <c r="E86" s="1"/>
    </row>
    <row r="87" spans="1:5" x14ac:dyDescent="0.45">
      <c r="A87" s="1" t="s">
        <v>61</v>
      </c>
      <c r="B87" s="1" t="s">
        <v>60</v>
      </c>
      <c r="C87" s="1" t="s">
        <v>60</v>
      </c>
      <c r="D87" s="1"/>
      <c r="E87" s="1"/>
    </row>
    <row r="88" spans="1:5" x14ac:dyDescent="0.45">
      <c r="A88" s="1" t="s">
        <v>61</v>
      </c>
      <c r="B88" s="1" t="s">
        <v>60</v>
      </c>
      <c r="C88" s="1" t="s">
        <v>60</v>
      </c>
      <c r="D88" s="1"/>
      <c r="E88" s="1"/>
    </row>
    <row r="89" spans="1:5" x14ac:dyDescent="0.45">
      <c r="A89" s="1" t="s">
        <v>60</v>
      </c>
      <c r="B89" s="1" t="s">
        <v>61</v>
      </c>
      <c r="C89" s="1" t="s">
        <v>60</v>
      </c>
      <c r="D89" s="1"/>
      <c r="E89" s="1"/>
    </row>
    <row r="90" spans="1:5" x14ac:dyDescent="0.45">
      <c r="A90" s="1" t="s">
        <v>61</v>
      </c>
      <c r="B90" s="1" t="s">
        <v>60</v>
      </c>
      <c r="C90" s="1" t="s">
        <v>61</v>
      </c>
      <c r="D90" s="1"/>
      <c r="E90" s="1"/>
    </row>
    <row r="91" spans="1:5" x14ac:dyDescent="0.45">
      <c r="A91" s="1" t="s">
        <v>60</v>
      </c>
      <c r="B91" s="1" t="s">
        <v>61</v>
      </c>
      <c r="C91" s="1" t="s">
        <v>61</v>
      </c>
      <c r="D91" s="1"/>
      <c r="E91" s="1"/>
    </row>
    <row r="92" spans="1:5" x14ac:dyDescent="0.45">
      <c r="A92" s="1" t="s">
        <v>61</v>
      </c>
      <c r="B92" s="1" t="s">
        <v>60</v>
      </c>
      <c r="C92" s="1" t="s">
        <v>61</v>
      </c>
      <c r="D92" s="1"/>
      <c r="E92" s="1"/>
    </row>
    <row r="93" spans="1:5" x14ac:dyDescent="0.45">
      <c r="A93" s="1" t="s">
        <v>61</v>
      </c>
      <c r="B93" s="1" t="s">
        <v>61</v>
      </c>
      <c r="C93" s="1" t="s">
        <v>60</v>
      </c>
      <c r="D93" s="1"/>
      <c r="E93" s="1"/>
    </row>
    <row r="94" spans="1:5" x14ac:dyDescent="0.45">
      <c r="A94" s="1" t="s">
        <v>60</v>
      </c>
      <c r="B94" s="1" t="s">
        <v>61</v>
      </c>
      <c r="C94" s="1" t="s">
        <v>60</v>
      </c>
      <c r="D94" s="1"/>
      <c r="E94" s="1"/>
    </row>
    <row r="95" spans="1:5" x14ac:dyDescent="0.45">
      <c r="A95" s="1" t="s">
        <v>61</v>
      </c>
      <c r="B95" s="1" t="s">
        <v>60</v>
      </c>
      <c r="C95" s="1" t="s">
        <v>61</v>
      </c>
      <c r="D95" s="1"/>
      <c r="E95" s="1"/>
    </row>
    <row r="96" spans="1:5" x14ac:dyDescent="0.45">
      <c r="A96" s="1" t="s">
        <v>61</v>
      </c>
      <c r="B96" s="1" t="s">
        <v>60</v>
      </c>
      <c r="C96" s="1" t="s">
        <v>61</v>
      </c>
      <c r="D96" s="1"/>
      <c r="E96" s="1"/>
    </row>
    <row r="97" spans="1:5" x14ac:dyDescent="0.45">
      <c r="A97" s="1" t="s">
        <v>60</v>
      </c>
      <c r="B97" s="1" t="s">
        <v>60</v>
      </c>
      <c r="C97" s="1" t="s">
        <v>61</v>
      </c>
      <c r="D97" s="1"/>
      <c r="E97" s="1"/>
    </row>
    <row r="98" spans="1:5" x14ac:dyDescent="0.45">
      <c r="A98" s="1" t="s">
        <v>60</v>
      </c>
      <c r="B98" s="1" t="s">
        <v>61</v>
      </c>
      <c r="C98" s="1" t="s">
        <v>60</v>
      </c>
      <c r="D98" s="1"/>
      <c r="E98" s="1"/>
    </row>
    <row r="99" spans="1:5" x14ac:dyDescent="0.45">
      <c r="A99" s="1" t="s">
        <v>61</v>
      </c>
      <c r="B99" s="1" t="s">
        <v>60</v>
      </c>
      <c r="C99" s="1" t="s">
        <v>61</v>
      </c>
      <c r="D99" s="1"/>
      <c r="E99" s="1"/>
    </row>
    <row r="100" spans="1:5" x14ac:dyDescent="0.45">
      <c r="A100" s="1" t="s">
        <v>60</v>
      </c>
      <c r="B100" s="1" t="s">
        <v>60</v>
      </c>
      <c r="C100" s="1" t="s">
        <v>60</v>
      </c>
      <c r="D100" s="1"/>
      <c r="E100" s="1"/>
    </row>
    <row r="101" spans="1:5" x14ac:dyDescent="0.45">
      <c r="A101" s="1" t="s">
        <v>60</v>
      </c>
      <c r="B101" s="1" t="s">
        <v>60</v>
      </c>
      <c r="C101" s="1" t="s">
        <v>61</v>
      </c>
      <c r="D101" s="1"/>
      <c r="E101" s="1"/>
    </row>
    <row r="102" spans="1:5" x14ac:dyDescent="0.45">
      <c r="A102" s="1" t="s">
        <v>61</v>
      </c>
      <c r="B102" s="1" t="s">
        <v>61</v>
      </c>
      <c r="C102" s="1" t="s">
        <v>60</v>
      </c>
      <c r="D102" s="1"/>
      <c r="E102" s="1"/>
    </row>
    <row r="103" spans="1:5" x14ac:dyDescent="0.45">
      <c r="A103" s="1" t="s">
        <v>61</v>
      </c>
      <c r="B103" s="1" t="s">
        <v>61</v>
      </c>
      <c r="C103" s="1" t="s">
        <v>61</v>
      </c>
      <c r="D103" s="1"/>
      <c r="E103" s="1"/>
    </row>
    <row r="104" spans="1:5" x14ac:dyDescent="0.45">
      <c r="A104" s="1" t="s">
        <v>60</v>
      </c>
      <c r="B104" s="1" t="s">
        <v>61</v>
      </c>
      <c r="C104" s="1" t="s">
        <v>61</v>
      </c>
      <c r="D104" s="1"/>
      <c r="E104" s="1"/>
    </row>
    <row r="105" spans="1:5" x14ac:dyDescent="0.45">
      <c r="A105" s="1" t="s">
        <v>60</v>
      </c>
      <c r="B105" s="1" t="s">
        <v>61</v>
      </c>
      <c r="C105" s="1" t="s">
        <v>61</v>
      </c>
      <c r="D105" s="1"/>
      <c r="E105" s="1"/>
    </row>
    <row r="106" spans="1:5" x14ac:dyDescent="0.45">
      <c r="A106" s="1" t="s">
        <v>61</v>
      </c>
      <c r="B106" s="1" t="s">
        <v>60</v>
      </c>
      <c r="C106" s="1" t="s">
        <v>61</v>
      </c>
      <c r="D106" s="1"/>
      <c r="E106" s="1"/>
    </row>
    <row r="107" spans="1:5" x14ac:dyDescent="0.45">
      <c r="A107" s="1" t="s">
        <v>61</v>
      </c>
      <c r="B107" s="1" t="s">
        <v>60</v>
      </c>
      <c r="C107" s="1" t="s">
        <v>61</v>
      </c>
      <c r="D107" s="1"/>
      <c r="E107" s="1"/>
    </row>
    <row r="108" spans="1:5" x14ac:dyDescent="0.45">
      <c r="A108" s="1" t="s">
        <v>60</v>
      </c>
      <c r="B108" s="1" t="s">
        <v>61</v>
      </c>
      <c r="C108" s="1" t="s">
        <v>61</v>
      </c>
      <c r="D108" s="1"/>
      <c r="E108" s="1"/>
    </row>
    <row r="109" spans="1:5" x14ac:dyDescent="0.45">
      <c r="A109" s="1" t="s">
        <v>60</v>
      </c>
      <c r="B109" s="1" t="s">
        <v>61</v>
      </c>
      <c r="C109" s="1" t="s">
        <v>60</v>
      </c>
      <c r="D109" s="1"/>
      <c r="E109" s="1"/>
    </row>
    <row r="110" spans="1:5" x14ac:dyDescent="0.45">
      <c r="A110" s="1" t="s">
        <v>61</v>
      </c>
      <c r="B110" s="1" t="s">
        <v>60</v>
      </c>
      <c r="C110" s="1" t="s">
        <v>61</v>
      </c>
      <c r="D110" s="1"/>
      <c r="E110" s="1"/>
    </row>
    <row r="111" spans="1:5" x14ac:dyDescent="0.45">
      <c r="A111" s="1" t="s">
        <v>61</v>
      </c>
      <c r="B111" s="1" t="s">
        <v>60</v>
      </c>
      <c r="C111" s="1" t="s">
        <v>60</v>
      </c>
      <c r="D111" s="1"/>
      <c r="E111" s="1"/>
    </row>
    <row r="112" spans="1:5" x14ac:dyDescent="0.45">
      <c r="A112" s="1" t="s">
        <v>61</v>
      </c>
      <c r="B112" s="1" t="s">
        <v>61</v>
      </c>
      <c r="C112" s="1" t="s">
        <v>61</v>
      </c>
      <c r="D112" s="1"/>
      <c r="E112" s="1"/>
    </row>
    <row r="113" spans="1:5" x14ac:dyDescent="0.45">
      <c r="A113" s="1" t="s">
        <v>60</v>
      </c>
      <c r="B113" s="1" t="s">
        <v>60</v>
      </c>
      <c r="C113" s="1" t="s">
        <v>60</v>
      </c>
      <c r="D113" s="1"/>
      <c r="E113" s="1"/>
    </row>
    <row r="114" spans="1:5" x14ac:dyDescent="0.45">
      <c r="A114" s="1" t="s">
        <v>61</v>
      </c>
      <c r="B114" s="1" t="s">
        <v>61</v>
      </c>
      <c r="C114" s="1" t="s">
        <v>61</v>
      </c>
      <c r="D114" s="1"/>
      <c r="E114" s="1"/>
    </row>
    <row r="115" spans="1:5" x14ac:dyDescent="0.45">
      <c r="A115" s="1" t="s">
        <v>60</v>
      </c>
      <c r="B115" s="1" t="s">
        <v>60</v>
      </c>
      <c r="C115" s="1" t="s">
        <v>60</v>
      </c>
      <c r="D115" s="1"/>
      <c r="E115" s="1"/>
    </row>
    <row r="116" spans="1:5" x14ac:dyDescent="0.45">
      <c r="A116" s="1" t="s">
        <v>61</v>
      </c>
      <c r="B116" s="1" t="s">
        <v>61</v>
      </c>
      <c r="C116" s="1" t="s">
        <v>60</v>
      </c>
      <c r="D116" s="1"/>
      <c r="E116" s="1"/>
    </row>
    <row r="117" spans="1:5" x14ac:dyDescent="0.45">
      <c r="A117" s="1" t="s">
        <v>61</v>
      </c>
      <c r="B117" s="1" t="s">
        <v>60</v>
      </c>
      <c r="C117" s="1" t="s">
        <v>60</v>
      </c>
      <c r="D117" s="1"/>
      <c r="E117" s="1"/>
    </row>
    <row r="118" spans="1:5" x14ac:dyDescent="0.45">
      <c r="A118" s="1" t="s">
        <v>60</v>
      </c>
      <c r="B118" s="1" t="s">
        <v>60</v>
      </c>
      <c r="C118" s="1" t="s">
        <v>61</v>
      </c>
      <c r="D118" s="1"/>
      <c r="E118" s="1"/>
    </row>
    <row r="119" spans="1:5" x14ac:dyDescent="0.45">
      <c r="A119" s="1" t="s">
        <v>60</v>
      </c>
      <c r="B119" s="1" t="s">
        <v>60</v>
      </c>
      <c r="C119" s="1" t="s">
        <v>61</v>
      </c>
      <c r="D119" s="1"/>
      <c r="E119" s="1"/>
    </row>
    <row r="120" spans="1:5" x14ac:dyDescent="0.45">
      <c r="A120" s="1" t="s">
        <v>60</v>
      </c>
      <c r="B120" s="1" t="s">
        <v>61</v>
      </c>
      <c r="C120" s="1" t="s">
        <v>60</v>
      </c>
      <c r="D120" s="1"/>
      <c r="E120" s="1"/>
    </row>
    <row r="121" spans="1:5" x14ac:dyDescent="0.45">
      <c r="A121" s="1" t="s">
        <v>60</v>
      </c>
      <c r="B121" s="1" t="s">
        <v>61</v>
      </c>
      <c r="C121" s="1" t="s">
        <v>60</v>
      </c>
      <c r="D121" s="1"/>
      <c r="E121" s="1"/>
    </row>
    <row r="122" spans="1:5" x14ac:dyDescent="0.45">
      <c r="A122" s="1" t="s">
        <v>61</v>
      </c>
      <c r="B122" s="1" t="s">
        <v>61</v>
      </c>
      <c r="C122" s="1" t="s">
        <v>61</v>
      </c>
      <c r="D122" s="1"/>
      <c r="E122" s="1"/>
    </row>
    <row r="123" spans="1:5" x14ac:dyDescent="0.45">
      <c r="A123" s="1" t="s">
        <v>60</v>
      </c>
      <c r="B123" s="1" t="s">
        <v>60</v>
      </c>
      <c r="C123" s="1" t="s">
        <v>61</v>
      </c>
      <c r="D123" s="1"/>
      <c r="E123" s="1"/>
    </row>
    <row r="124" spans="1:5" x14ac:dyDescent="0.45">
      <c r="A124" s="1" t="s">
        <v>61</v>
      </c>
      <c r="B124" s="1" t="s">
        <v>61</v>
      </c>
      <c r="C124" s="1" t="s">
        <v>60</v>
      </c>
      <c r="D124" s="1"/>
      <c r="E124" s="1"/>
    </row>
    <row r="125" spans="1:5" x14ac:dyDescent="0.45">
      <c r="A125" s="1" t="s">
        <v>61</v>
      </c>
      <c r="B125" s="1" t="s">
        <v>61</v>
      </c>
      <c r="C125" s="1" t="s">
        <v>61</v>
      </c>
      <c r="D125" s="1"/>
      <c r="E125" s="1"/>
    </row>
    <row r="126" spans="1:5" x14ac:dyDescent="0.45">
      <c r="A126" s="1" t="s">
        <v>61</v>
      </c>
      <c r="B126" s="1" t="s">
        <v>61</v>
      </c>
      <c r="C126" s="1" t="s">
        <v>60</v>
      </c>
      <c r="D126" s="1"/>
      <c r="E126" s="1"/>
    </row>
    <row r="127" spans="1:5" x14ac:dyDescent="0.45">
      <c r="A127" s="1" t="s">
        <v>60</v>
      </c>
      <c r="B127" s="1" t="s">
        <v>61</v>
      </c>
      <c r="C127" s="1" t="s">
        <v>60</v>
      </c>
      <c r="D127" s="1"/>
      <c r="E127" s="1"/>
    </row>
    <row r="128" spans="1:5" x14ac:dyDescent="0.45">
      <c r="A128" s="1" t="s">
        <v>61</v>
      </c>
      <c r="B128" s="1" t="s">
        <v>61</v>
      </c>
      <c r="C128" s="1" t="s">
        <v>61</v>
      </c>
      <c r="D128" s="1"/>
      <c r="E128" s="1"/>
    </row>
    <row r="129" spans="1:5" x14ac:dyDescent="0.45">
      <c r="A129" s="1" t="s">
        <v>61</v>
      </c>
      <c r="B129" s="1" t="s">
        <v>60</v>
      </c>
      <c r="C129" s="1" t="s">
        <v>60</v>
      </c>
      <c r="D129" s="1"/>
      <c r="E129" s="1"/>
    </row>
    <row r="130" spans="1:5" x14ac:dyDescent="0.45">
      <c r="A130" s="1" t="s">
        <v>61</v>
      </c>
      <c r="B130" s="1" t="s">
        <v>61</v>
      </c>
      <c r="C130" s="1" t="s">
        <v>60</v>
      </c>
      <c r="D130" s="1"/>
      <c r="E130" s="1"/>
    </row>
    <row r="131" spans="1:5" x14ac:dyDescent="0.45">
      <c r="A131" s="1" t="s">
        <v>61</v>
      </c>
      <c r="B131" s="1" t="s">
        <v>60</v>
      </c>
      <c r="C131" s="1" t="s">
        <v>61</v>
      </c>
      <c r="D131" s="1"/>
      <c r="E131" s="1"/>
    </row>
    <row r="132" spans="1:5" x14ac:dyDescent="0.45">
      <c r="A132" s="1" t="s">
        <v>61</v>
      </c>
      <c r="B132" s="1" t="s">
        <v>60</v>
      </c>
      <c r="C132" s="1" t="s">
        <v>61</v>
      </c>
      <c r="D132" s="1"/>
      <c r="E132" s="1"/>
    </row>
    <row r="133" spans="1:5" x14ac:dyDescent="0.45">
      <c r="A133" s="1" t="s">
        <v>60</v>
      </c>
      <c r="B133" s="1" t="s">
        <v>60</v>
      </c>
      <c r="C133" s="1" t="s">
        <v>61</v>
      </c>
      <c r="D133" s="1"/>
      <c r="E133" s="1"/>
    </row>
    <row r="134" spans="1:5" x14ac:dyDescent="0.45">
      <c r="A134" s="1" t="s">
        <v>60</v>
      </c>
      <c r="B134" s="1" t="s">
        <v>60</v>
      </c>
      <c r="C134" s="1" t="s">
        <v>60</v>
      </c>
      <c r="D134" s="1"/>
      <c r="E134" s="1"/>
    </row>
    <row r="135" spans="1:5" x14ac:dyDescent="0.45">
      <c r="A135" s="1" t="s">
        <v>60</v>
      </c>
      <c r="B135" s="1" t="s">
        <v>60</v>
      </c>
      <c r="C135" s="1" t="s">
        <v>60</v>
      </c>
      <c r="D135" s="1"/>
      <c r="E135" s="1"/>
    </row>
    <row r="136" spans="1:5" x14ac:dyDescent="0.45">
      <c r="A136" s="1" t="s">
        <v>61</v>
      </c>
      <c r="B136" s="1" t="s">
        <v>61</v>
      </c>
      <c r="C136" s="1" t="s">
        <v>61</v>
      </c>
      <c r="D136" s="1"/>
      <c r="E136" s="1"/>
    </row>
    <row r="137" spans="1:5" x14ac:dyDescent="0.45">
      <c r="A137" s="1" t="s">
        <v>60</v>
      </c>
      <c r="B137" s="1" t="s">
        <v>60</v>
      </c>
      <c r="C137" s="1" t="s">
        <v>61</v>
      </c>
      <c r="D137" s="1"/>
      <c r="E137" s="1"/>
    </row>
    <row r="138" spans="1:5" x14ac:dyDescent="0.45">
      <c r="A138" s="1" t="s">
        <v>61</v>
      </c>
      <c r="B138" s="1" t="s">
        <v>60</v>
      </c>
      <c r="C138" s="1" t="s">
        <v>60</v>
      </c>
      <c r="D138" s="1"/>
      <c r="E138" s="1"/>
    </row>
    <row r="139" spans="1:5" x14ac:dyDescent="0.45">
      <c r="A139" s="1" t="s">
        <v>60</v>
      </c>
      <c r="B139" s="1" t="s">
        <v>60</v>
      </c>
      <c r="C139" s="1" t="s">
        <v>60</v>
      </c>
      <c r="D139" s="1"/>
      <c r="E139" s="1"/>
    </row>
    <row r="140" spans="1:5" x14ac:dyDescent="0.45">
      <c r="A140" s="1" t="s">
        <v>61</v>
      </c>
      <c r="B140" s="1" t="s">
        <v>60</v>
      </c>
      <c r="C140" s="1" t="s">
        <v>60</v>
      </c>
      <c r="D140" s="1"/>
      <c r="E140" s="1"/>
    </row>
    <row r="141" spans="1:5" x14ac:dyDescent="0.45">
      <c r="A141" s="1" t="s">
        <v>60</v>
      </c>
      <c r="B141" s="1" t="s">
        <v>61</v>
      </c>
      <c r="C141" s="1" t="s">
        <v>61</v>
      </c>
      <c r="D141" s="1"/>
      <c r="E141" s="1"/>
    </row>
    <row r="142" spans="1:5" x14ac:dyDescent="0.45">
      <c r="A142" s="1" t="s">
        <v>60</v>
      </c>
      <c r="B142" s="1" t="s">
        <v>60</v>
      </c>
      <c r="C142" s="1" t="s">
        <v>61</v>
      </c>
      <c r="D142" s="1"/>
      <c r="E142" s="1"/>
    </row>
    <row r="143" spans="1:5" x14ac:dyDescent="0.45">
      <c r="A143" s="1" t="s">
        <v>60</v>
      </c>
      <c r="B143" s="1" t="s">
        <v>61</v>
      </c>
      <c r="C143" s="1" t="s">
        <v>61</v>
      </c>
      <c r="D143" s="1"/>
      <c r="E143" s="1"/>
    </row>
    <row r="144" spans="1:5" x14ac:dyDescent="0.45">
      <c r="A144" s="1" t="s">
        <v>60</v>
      </c>
      <c r="B144" s="1" t="s">
        <v>61</v>
      </c>
      <c r="C144" s="1" t="s">
        <v>61</v>
      </c>
      <c r="D144" s="1"/>
      <c r="E144" s="1"/>
    </row>
    <row r="145" spans="1:5" x14ac:dyDescent="0.45">
      <c r="A145" s="1" t="s">
        <v>61</v>
      </c>
      <c r="B145" s="1" t="s">
        <v>60</v>
      </c>
      <c r="C145" s="1" t="s">
        <v>60</v>
      </c>
      <c r="D145" s="1"/>
      <c r="E145" s="1"/>
    </row>
    <row r="146" spans="1:5" x14ac:dyDescent="0.45">
      <c r="A146" s="1" t="s">
        <v>61</v>
      </c>
      <c r="B146" s="1" t="s">
        <v>61</v>
      </c>
      <c r="C146" s="1" t="s">
        <v>61</v>
      </c>
      <c r="D146" s="1"/>
      <c r="E146" s="1"/>
    </row>
    <row r="147" spans="1:5" x14ac:dyDescent="0.45">
      <c r="A147" s="1" t="s">
        <v>61</v>
      </c>
      <c r="B147" s="1" t="s">
        <v>61</v>
      </c>
      <c r="C147" s="1" t="s">
        <v>61</v>
      </c>
      <c r="D147" s="1"/>
      <c r="E147" s="1"/>
    </row>
    <row r="148" spans="1:5" x14ac:dyDescent="0.45">
      <c r="A148" s="1" t="s">
        <v>60</v>
      </c>
      <c r="B148" s="1" t="s">
        <v>61</v>
      </c>
      <c r="C148" s="1" t="s">
        <v>60</v>
      </c>
      <c r="D148" s="1"/>
      <c r="E148" s="1"/>
    </row>
    <row r="149" spans="1:5" x14ac:dyDescent="0.45">
      <c r="A149" s="1" t="s">
        <v>60</v>
      </c>
      <c r="B149" s="1" t="s">
        <v>61</v>
      </c>
      <c r="C149" s="1" t="s">
        <v>60</v>
      </c>
      <c r="D149" s="1"/>
      <c r="E149" s="1"/>
    </row>
    <row r="150" spans="1:5" x14ac:dyDescent="0.45">
      <c r="A150" s="1" t="s">
        <v>60</v>
      </c>
      <c r="B150" s="1" t="s">
        <v>60</v>
      </c>
      <c r="C150" s="1" t="s">
        <v>61</v>
      </c>
      <c r="D150" s="1"/>
      <c r="E150" s="1"/>
    </row>
    <row r="151" spans="1:5" x14ac:dyDescent="0.45">
      <c r="A151" s="1" t="s">
        <v>61</v>
      </c>
      <c r="B151" s="1" t="s">
        <v>60</v>
      </c>
      <c r="C151" s="1" t="s">
        <v>61</v>
      </c>
      <c r="D151" s="1"/>
      <c r="E151" s="1"/>
    </row>
    <row r="152" spans="1:5" x14ac:dyDescent="0.45">
      <c r="A152" s="1" t="s">
        <v>60</v>
      </c>
      <c r="B152" s="1" t="s">
        <v>61</v>
      </c>
      <c r="C152" s="1" t="s">
        <v>60</v>
      </c>
      <c r="D152" s="1"/>
      <c r="E152" s="1"/>
    </row>
    <row r="153" spans="1:5" x14ac:dyDescent="0.45">
      <c r="A153" s="1"/>
      <c r="B153" s="1" t="s">
        <v>61</v>
      </c>
      <c r="C153" s="1" t="s">
        <v>60</v>
      </c>
      <c r="D153" s="1"/>
      <c r="E153" s="1"/>
    </row>
    <row r="154" spans="1:5" x14ac:dyDescent="0.45">
      <c r="A154" s="1"/>
      <c r="B154" s="1" t="s">
        <v>60</v>
      </c>
      <c r="C154" s="1" t="s">
        <v>60</v>
      </c>
      <c r="D154" s="1"/>
      <c r="E154" s="1"/>
    </row>
    <row r="155" spans="1:5" x14ac:dyDescent="0.45">
      <c r="A155" s="1"/>
      <c r="B155" s="1" t="s">
        <v>60</v>
      </c>
      <c r="C155" s="1" t="s">
        <v>60</v>
      </c>
      <c r="D155" s="1"/>
      <c r="E155" s="1"/>
    </row>
    <row r="156" spans="1:5" x14ac:dyDescent="0.45">
      <c r="A156" s="1"/>
      <c r="B156" s="1" t="s">
        <v>60</v>
      </c>
      <c r="C156" s="1" t="s">
        <v>60</v>
      </c>
      <c r="D156" s="1"/>
      <c r="E156" s="1"/>
    </row>
    <row r="157" spans="1:5" x14ac:dyDescent="0.45">
      <c r="A157" s="1"/>
      <c r="B157" s="1" t="s">
        <v>60</v>
      </c>
      <c r="C157" s="1" t="s">
        <v>61</v>
      </c>
      <c r="D157" s="1"/>
      <c r="E157" s="1"/>
    </row>
    <row r="158" spans="1:5" x14ac:dyDescent="0.45">
      <c r="A158" s="1"/>
      <c r="B158" s="1" t="s">
        <v>61</v>
      </c>
      <c r="C158" s="1" t="s">
        <v>61</v>
      </c>
      <c r="D158" s="1"/>
      <c r="E158" s="1"/>
    </row>
    <row r="159" spans="1:5" x14ac:dyDescent="0.45">
      <c r="A159" s="1"/>
      <c r="B159" s="1" t="s">
        <v>61</v>
      </c>
      <c r="C159" s="1" t="s">
        <v>60</v>
      </c>
      <c r="D159" s="1"/>
      <c r="E159" s="1"/>
    </row>
    <row r="160" spans="1:5" x14ac:dyDescent="0.45">
      <c r="A160" s="1"/>
      <c r="B160" s="1" t="s">
        <v>61</v>
      </c>
      <c r="C160" s="1" t="s">
        <v>60</v>
      </c>
      <c r="D160" s="1"/>
      <c r="E160" s="1"/>
    </row>
    <row r="161" spans="1:5" x14ac:dyDescent="0.45">
      <c r="A161" s="1"/>
      <c r="B161" s="1" t="s">
        <v>60</v>
      </c>
      <c r="C161" s="1" t="s">
        <v>60</v>
      </c>
      <c r="D161" s="1"/>
      <c r="E161" s="1"/>
    </row>
    <row r="162" spans="1:5" x14ac:dyDescent="0.45">
      <c r="A162" s="1"/>
      <c r="B162" s="1" t="s">
        <v>60</v>
      </c>
      <c r="C162" s="1" t="s">
        <v>61</v>
      </c>
      <c r="D162" s="1"/>
      <c r="E162" s="1"/>
    </row>
    <row r="163" spans="1:5" x14ac:dyDescent="0.45">
      <c r="A163" s="1"/>
      <c r="B163" s="1" t="s">
        <v>61</v>
      </c>
      <c r="C163" s="1" t="s">
        <v>61</v>
      </c>
      <c r="D163" s="1"/>
      <c r="E163" s="1"/>
    </row>
    <row r="164" spans="1:5" x14ac:dyDescent="0.45">
      <c r="A164" s="1"/>
      <c r="B164" s="1" t="s">
        <v>61</v>
      </c>
      <c r="C164" s="1" t="s">
        <v>61</v>
      </c>
      <c r="D164" s="1"/>
      <c r="E164" s="1"/>
    </row>
    <row r="165" spans="1:5" x14ac:dyDescent="0.45">
      <c r="A165" s="1"/>
      <c r="B165" s="1" t="s">
        <v>60</v>
      </c>
      <c r="C165" s="1" t="s">
        <v>61</v>
      </c>
      <c r="D165" s="1"/>
      <c r="E165" s="1"/>
    </row>
    <row r="166" spans="1:5" x14ac:dyDescent="0.45">
      <c r="A166" s="1"/>
      <c r="B166" s="1" t="s">
        <v>61</v>
      </c>
      <c r="C166" s="1" t="s">
        <v>61</v>
      </c>
      <c r="D166" s="1"/>
      <c r="E166" s="1"/>
    </row>
    <row r="167" spans="1:5" x14ac:dyDescent="0.45">
      <c r="A167" s="1"/>
      <c r="B167" s="1" t="s">
        <v>60</v>
      </c>
      <c r="C167" s="1" t="s">
        <v>60</v>
      </c>
      <c r="D167" s="1"/>
      <c r="E167" s="1"/>
    </row>
    <row r="168" spans="1:5" x14ac:dyDescent="0.45">
      <c r="A168" s="1"/>
      <c r="B168" s="1" t="s">
        <v>60</v>
      </c>
      <c r="C168" s="1" t="s">
        <v>60</v>
      </c>
      <c r="D168" s="1"/>
      <c r="E168" s="1"/>
    </row>
    <row r="169" spans="1:5" x14ac:dyDescent="0.45">
      <c r="A169" s="1"/>
      <c r="B169" s="1" t="s">
        <v>61</v>
      </c>
      <c r="C169" s="1" t="s">
        <v>61</v>
      </c>
      <c r="D169" s="1"/>
      <c r="E169" s="1"/>
    </row>
    <row r="170" spans="1:5" x14ac:dyDescent="0.45">
      <c r="A170" s="1"/>
      <c r="B170" s="1" t="s">
        <v>61</v>
      </c>
      <c r="C170" s="1" t="s">
        <v>61</v>
      </c>
      <c r="D170" s="1"/>
      <c r="E170" s="1"/>
    </row>
    <row r="171" spans="1:5" x14ac:dyDescent="0.45">
      <c r="A171" s="1"/>
      <c r="B171" s="1" t="s">
        <v>60</v>
      </c>
      <c r="C171" s="1" t="s">
        <v>61</v>
      </c>
      <c r="D171" s="1"/>
      <c r="E171" s="1"/>
    </row>
    <row r="172" spans="1:5" x14ac:dyDescent="0.45">
      <c r="A172" s="1"/>
      <c r="B172" s="1" t="s">
        <v>60</v>
      </c>
      <c r="C172" s="1" t="s">
        <v>61</v>
      </c>
      <c r="D172" s="1"/>
      <c r="E172" s="1"/>
    </row>
    <row r="173" spans="1:5" x14ac:dyDescent="0.45">
      <c r="A173" s="1"/>
      <c r="B173" s="1" t="s">
        <v>60</v>
      </c>
      <c r="C173" s="1" t="s">
        <v>61</v>
      </c>
      <c r="D173" s="1"/>
      <c r="E173" s="1"/>
    </row>
    <row r="174" spans="1:5" x14ac:dyDescent="0.45">
      <c r="A174" s="1"/>
      <c r="B174" s="1" t="s">
        <v>61</v>
      </c>
      <c r="C174" s="1" t="s">
        <v>61</v>
      </c>
      <c r="D174" s="1"/>
      <c r="E174" s="1"/>
    </row>
    <row r="175" spans="1:5" x14ac:dyDescent="0.45">
      <c r="A175" s="1"/>
      <c r="B175" s="1" t="s">
        <v>61</v>
      </c>
      <c r="C175" s="1" t="s">
        <v>60</v>
      </c>
      <c r="D175" s="1"/>
      <c r="E175" s="1"/>
    </row>
    <row r="176" spans="1:5" x14ac:dyDescent="0.45">
      <c r="A176" s="1"/>
      <c r="B176" s="1" t="s">
        <v>60</v>
      </c>
      <c r="C176" s="1" t="s">
        <v>61</v>
      </c>
      <c r="D176" s="1"/>
      <c r="E176" s="1"/>
    </row>
    <row r="177" spans="1:5" x14ac:dyDescent="0.45">
      <c r="A177" s="1"/>
      <c r="B177" s="1" t="s">
        <v>61</v>
      </c>
      <c r="C177" s="1" t="s">
        <v>61</v>
      </c>
      <c r="D177" s="1"/>
      <c r="E177" s="1"/>
    </row>
    <row r="178" spans="1:5" x14ac:dyDescent="0.45">
      <c r="A178" s="1"/>
      <c r="B178" s="1" t="s">
        <v>61</v>
      </c>
      <c r="C178" s="1" t="s">
        <v>60</v>
      </c>
      <c r="D178" s="1"/>
      <c r="E178" s="1"/>
    </row>
    <row r="179" spans="1:5" x14ac:dyDescent="0.45">
      <c r="A179" s="1"/>
      <c r="B179" s="1" t="s">
        <v>60</v>
      </c>
      <c r="C179" s="1" t="s">
        <v>61</v>
      </c>
      <c r="D179" s="1"/>
      <c r="E179" s="1"/>
    </row>
    <row r="180" spans="1:5" x14ac:dyDescent="0.45">
      <c r="A180" s="1"/>
      <c r="B180" s="1" t="s">
        <v>61</v>
      </c>
      <c r="C180" s="1" t="s">
        <v>60</v>
      </c>
      <c r="D180" s="1"/>
      <c r="E180" s="1"/>
    </row>
    <row r="181" spans="1:5" x14ac:dyDescent="0.45">
      <c r="A181" s="1"/>
      <c r="B181" s="1" t="s">
        <v>61</v>
      </c>
      <c r="C181" s="1" t="s">
        <v>60</v>
      </c>
      <c r="D181" s="1"/>
      <c r="E181" s="1"/>
    </row>
    <row r="182" spans="1:5" x14ac:dyDescent="0.45">
      <c r="A182" s="1"/>
      <c r="B182" s="1" t="s">
        <v>60</v>
      </c>
      <c r="C182" s="1" t="s">
        <v>60</v>
      </c>
      <c r="D182" s="1"/>
      <c r="E182" s="1"/>
    </row>
    <row r="183" spans="1:5" x14ac:dyDescent="0.45">
      <c r="A183" s="1"/>
      <c r="B183" s="1" t="s">
        <v>61</v>
      </c>
      <c r="C183" s="1" t="s">
        <v>60</v>
      </c>
      <c r="D183" s="1"/>
      <c r="E183" s="1"/>
    </row>
    <row r="184" spans="1:5" x14ac:dyDescent="0.45">
      <c r="A184" s="1"/>
      <c r="B184" s="1" t="s">
        <v>60</v>
      </c>
      <c r="C184" s="1" t="s">
        <v>61</v>
      </c>
      <c r="D184" s="1"/>
      <c r="E184" s="1"/>
    </row>
    <row r="185" spans="1:5" x14ac:dyDescent="0.45">
      <c r="A185" s="1"/>
      <c r="B185" s="1" t="s">
        <v>60</v>
      </c>
      <c r="C185" s="1" t="s">
        <v>60</v>
      </c>
      <c r="D185" s="1"/>
      <c r="E185" s="1"/>
    </row>
    <row r="186" spans="1:5" x14ac:dyDescent="0.45">
      <c r="A186" s="1"/>
      <c r="B186" s="1" t="s">
        <v>61</v>
      </c>
      <c r="C186" s="1" t="s">
        <v>61</v>
      </c>
      <c r="D186" s="1"/>
      <c r="E186" s="1"/>
    </row>
    <row r="187" spans="1:5" x14ac:dyDescent="0.45">
      <c r="A187" s="1"/>
      <c r="B187" s="1" t="s">
        <v>60</v>
      </c>
      <c r="C187" s="1" t="s">
        <v>61</v>
      </c>
      <c r="D187" s="1"/>
      <c r="E187" s="1"/>
    </row>
    <row r="188" spans="1:5" x14ac:dyDescent="0.45">
      <c r="A188" s="1"/>
      <c r="B188" s="1" t="s">
        <v>60</v>
      </c>
      <c r="C188" s="1" t="s">
        <v>61</v>
      </c>
      <c r="D188" s="1"/>
      <c r="E188" s="1"/>
    </row>
    <row r="189" spans="1:5" x14ac:dyDescent="0.45">
      <c r="A189" s="1"/>
      <c r="B189" s="1" t="s">
        <v>61</v>
      </c>
      <c r="C189" s="1" t="s">
        <v>61</v>
      </c>
      <c r="D189" s="1"/>
      <c r="E189" s="1"/>
    </row>
    <row r="190" spans="1:5" x14ac:dyDescent="0.45">
      <c r="A190" s="1"/>
      <c r="B190" s="1" t="s">
        <v>60</v>
      </c>
      <c r="C190" s="1" t="s">
        <v>61</v>
      </c>
      <c r="D190" s="1"/>
      <c r="E190" s="1"/>
    </row>
    <row r="191" spans="1:5" x14ac:dyDescent="0.45">
      <c r="A191" s="1"/>
      <c r="B191" s="1" t="s">
        <v>60</v>
      </c>
      <c r="C191" s="1" t="s">
        <v>61</v>
      </c>
      <c r="D191" s="1"/>
      <c r="E191" s="1"/>
    </row>
    <row r="192" spans="1:5" x14ac:dyDescent="0.45">
      <c r="A192" s="1"/>
      <c r="B192" s="1" t="s">
        <v>61</v>
      </c>
      <c r="C192" s="1" t="s">
        <v>60</v>
      </c>
      <c r="D192" s="1"/>
      <c r="E192" s="1"/>
    </row>
    <row r="193" spans="1:5" x14ac:dyDescent="0.45">
      <c r="A193" s="1"/>
      <c r="B193" s="1" t="s">
        <v>60</v>
      </c>
      <c r="C193" s="1" t="s">
        <v>61</v>
      </c>
      <c r="D193" s="1"/>
      <c r="E193" s="1"/>
    </row>
    <row r="194" spans="1:5" x14ac:dyDescent="0.45">
      <c r="A194" s="1"/>
      <c r="B194" s="1" t="s">
        <v>61</v>
      </c>
      <c r="C194" s="1" t="s">
        <v>60</v>
      </c>
      <c r="D194" s="1"/>
      <c r="E194" s="1"/>
    </row>
    <row r="195" spans="1:5" x14ac:dyDescent="0.45">
      <c r="A195" s="1"/>
      <c r="B195" s="1" t="s">
        <v>60</v>
      </c>
      <c r="C195" s="1" t="s">
        <v>61</v>
      </c>
      <c r="D195" s="1"/>
      <c r="E195" s="1"/>
    </row>
    <row r="196" spans="1:5" x14ac:dyDescent="0.45">
      <c r="A196" s="1"/>
      <c r="B196" s="1" t="s">
        <v>60</v>
      </c>
      <c r="C196" s="1" t="s">
        <v>61</v>
      </c>
      <c r="D196" s="1"/>
      <c r="E196" s="1"/>
    </row>
    <row r="197" spans="1:5" x14ac:dyDescent="0.45">
      <c r="A197" s="1"/>
      <c r="B197" s="1" t="s">
        <v>61</v>
      </c>
      <c r="C197" s="1" t="s">
        <v>61</v>
      </c>
      <c r="D197" s="1"/>
      <c r="E197" s="1"/>
    </row>
    <row r="198" spans="1:5" x14ac:dyDescent="0.45">
      <c r="A198" s="1"/>
      <c r="B198" s="1" t="s">
        <v>61</v>
      </c>
      <c r="C198" s="1" t="s">
        <v>61</v>
      </c>
      <c r="D198" s="1"/>
      <c r="E198" s="1"/>
    </row>
    <row r="199" spans="1:5" x14ac:dyDescent="0.45">
      <c r="A199" s="1"/>
      <c r="B199" s="1" t="s">
        <v>61</v>
      </c>
      <c r="C199" s="1" t="s">
        <v>61</v>
      </c>
      <c r="D199" s="1"/>
      <c r="E199" s="1"/>
    </row>
    <row r="200" spans="1:5" x14ac:dyDescent="0.45">
      <c r="A200" s="1"/>
      <c r="B200" s="1" t="s">
        <v>61</v>
      </c>
      <c r="C200" s="1" t="s">
        <v>61</v>
      </c>
      <c r="D200" s="1"/>
      <c r="E200" s="1"/>
    </row>
    <row r="201" spans="1:5" x14ac:dyDescent="0.45">
      <c r="A201" s="1"/>
      <c r="B201" s="1" t="s">
        <v>60</v>
      </c>
      <c r="C201" s="1" t="s">
        <v>60</v>
      </c>
      <c r="D201" s="1"/>
      <c r="E201" s="1"/>
    </row>
    <row r="202" spans="1:5" x14ac:dyDescent="0.45">
      <c r="A202" s="1"/>
      <c r="B202" s="1" t="s">
        <v>60</v>
      </c>
      <c r="C202" s="1" t="s">
        <v>60</v>
      </c>
      <c r="D202" s="1"/>
      <c r="E202" s="1"/>
    </row>
    <row r="203" spans="1:5" x14ac:dyDescent="0.45">
      <c r="A203" s="1"/>
      <c r="B203" s="1" t="s">
        <v>61</v>
      </c>
      <c r="C203" s="1" t="s">
        <v>61</v>
      </c>
      <c r="D203" s="1"/>
      <c r="E203" s="1"/>
    </row>
    <row r="204" spans="1:5" x14ac:dyDescent="0.45">
      <c r="A204" s="1"/>
      <c r="B204" s="1" t="s">
        <v>60</v>
      </c>
      <c r="C204" s="1" t="s">
        <v>60</v>
      </c>
      <c r="D204" s="1"/>
      <c r="E204" s="1"/>
    </row>
    <row r="205" spans="1:5" x14ac:dyDescent="0.45">
      <c r="A205" s="1"/>
      <c r="B205" s="1" t="s">
        <v>60</v>
      </c>
      <c r="C205" s="1" t="s">
        <v>60</v>
      </c>
      <c r="D205" s="1"/>
      <c r="E205" s="1"/>
    </row>
    <row r="206" spans="1:5" x14ac:dyDescent="0.45">
      <c r="A206" s="1"/>
      <c r="B206" s="1" t="s">
        <v>61</v>
      </c>
      <c r="C206" s="1" t="s">
        <v>60</v>
      </c>
      <c r="D206" s="1"/>
      <c r="E206" s="1"/>
    </row>
    <row r="207" spans="1:5" x14ac:dyDescent="0.45">
      <c r="A207" s="1"/>
      <c r="B207" s="1" t="s">
        <v>60</v>
      </c>
      <c r="C207" s="1" t="s">
        <v>60</v>
      </c>
      <c r="D207" s="1"/>
      <c r="E207" s="1"/>
    </row>
    <row r="208" spans="1:5" x14ac:dyDescent="0.45">
      <c r="A208" s="1"/>
      <c r="B208" s="1" t="s">
        <v>61</v>
      </c>
      <c r="C208" s="1" t="s">
        <v>60</v>
      </c>
      <c r="D208" s="1"/>
      <c r="E208" s="1"/>
    </row>
    <row r="209" spans="1:5" x14ac:dyDescent="0.45">
      <c r="A209" s="1"/>
      <c r="B209" s="1" t="s">
        <v>61</v>
      </c>
      <c r="C209" s="1" t="s">
        <v>61</v>
      </c>
      <c r="D209" s="1"/>
      <c r="E209" s="1"/>
    </row>
    <row r="210" spans="1:5" x14ac:dyDescent="0.45">
      <c r="A210" s="1"/>
      <c r="B210" s="1" t="s">
        <v>61</v>
      </c>
      <c r="C210" s="1" t="s">
        <v>60</v>
      </c>
      <c r="D210" s="1"/>
      <c r="E210" s="1"/>
    </row>
    <row r="211" spans="1:5" x14ac:dyDescent="0.45">
      <c r="A211" s="1"/>
      <c r="B211" s="1" t="s">
        <v>60</v>
      </c>
      <c r="C211" s="1" t="s">
        <v>61</v>
      </c>
      <c r="D211" s="1"/>
      <c r="E211" s="1"/>
    </row>
    <row r="212" spans="1:5" x14ac:dyDescent="0.45">
      <c r="A212" s="1"/>
      <c r="B212" s="1" t="s">
        <v>61</v>
      </c>
      <c r="C212" s="1" t="s">
        <v>61</v>
      </c>
      <c r="D212" s="1"/>
      <c r="E212" s="1"/>
    </row>
    <row r="213" spans="1:5" x14ac:dyDescent="0.45">
      <c r="A213" s="1"/>
      <c r="B213" s="1" t="s">
        <v>60</v>
      </c>
      <c r="C213" s="1" t="s">
        <v>61</v>
      </c>
      <c r="D213" s="1"/>
      <c r="E213" s="1"/>
    </row>
    <row r="214" spans="1:5" x14ac:dyDescent="0.45">
      <c r="A214" s="1"/>
      <c r="B214" s="1" t="s">
        <v>61</v>
      </c>
      <c r="C214" s="1" t="s">
        <v>60</v>
      </c>
      <c r="D214" s="1"/>
      <c r="E214" s="1"/>
    </row>
    <row r="215" spans="1:5" x14ac:dyDescent="0.45">
      <c r="A215" s="1"/>
      <c r="B215" s="1" t="s">
        <v>61</v>
      </c>
      <c r="C215" s="1" t="s">
        <v>61</v>
      </c>
      <c r="D215" s="1"/>
      <c r="E215" s="1"/>
    </row>
    <row r="216" spans="1:5" x14ac:dyDescent="0.45">
      <c r="A216" s="1"/>
      <c r="B216" s="1" t="s">
        <v>60</v>
      </c>
      <c r="C216" s="1" t="s">
        <v>61</v>
      </c>
      <c r="D216" s="1"/>
      <c r="E216" s="1"/>
    </row>
    <row r="217" spans="1:5" x14ac:dyDescent="0.45">
      <c r="A217" s="1"/>
      <c r="B217" s="1" t="s">
        <v>61</v>
      </c>
      <c r="C217" s="1" t="s">
        <v>61</v>
      </c>
      <c r="D217" s="1"/>
      <c r="E217" s="1"/>
    </row>
    <row r="218" spans="1:5" x14ac:dyDescent="0.45">
      <c r="A218" s="1"/>
      <c r="B218" s="1" t="s">
        <v>61</v>
      </c>
      <c r="C218" s="1" t="s">
        <v>61</v>
      </c>
      <c r="D218" s="1"/>
      <c r="E218" s="1"/>
    </row>
    <row r="219" spans="1:5" x14ac:dyDescent="0.45">
      <c r="A219" s="1"/>
      <c r="B219" s="1" t="s">
        <v>61</v>
      </c>
      <c r="C219" s="1" t="s">
        <v>60</v>
      </c>
      <c r="D219" s="1"/>
      <c r="E219" s="1"/>
    </row>
    <row r="220" spans="1:5" x14ac:dyDescent="0.45">
      <c r="A220" s="1"/>
      <c r="B220" s="1" t="s">
        <v>61</v>
      </c>
      <c r="C220" s="1" t="s">
        <v>61</v>
      </c>
      <c r="D220" s="1"/>
      <c r="E220" s="1"/>
    </row>
    <row r="221" spans="1:5" x14ac:dyDescent="0.45">
      <c r="A221" s="1"/>
      <c r="B221" s="1" t="s">
        <v>61</v>
      </c>
      <c r="C221" s="1" t="s">
        <v>61</v>
      </c>
      <c r="D221" s="1"/>
      <c r="E221" s="1"/>
    </row>
    <row r="222" spans="1:5" x14ac:dyDescent="0.45">
      <c r="A222" s="1"/>
      <c r="B222" s="1" t="s">
        <v>61</v>
      </c>
      <c r="C222" s="1" t="s">
        <v>61</v>
      </c>
      <c r="D222" s="1"/>
      <c r="E222" s="1"/>
    </row>
    <row r="223" spans="1:5" x14ac:dyDescent="0.45">
      <c r="A223" s="1"/>
      <c r="B223" s="1" t="s">
        <v>61</v>
      </c>
      <c r="C223" s="1" t="s">
        <v>61</v>
      </c>
      <c r="D223" s="1"/>
      <c r="E223" s="1"/>
    </row>
    <row r="224" spans="1:5" x14ac:dyDescent="0.45">
      <c r="A224" s="1"/>
      <c r="B224" s="1" t="s">
        <v>60</v>
      </c>
      <c r="C224" s="1" t="s">
        <v>60</v>
      </c>
      <c r="D224" s="1"/>
      <c r="E224" s="1"/>
    </row>
    <row r="225" spans="1:5" x14ac:dyDescent="0.45">
      <c r="A225" s="1"/>
      <c r="B225" s="1" t="s">
        <v>61</v>
      </c>
      <c r="C225" s="1" t="s">
        <v>60</v>
      </c>
      <c r="D225" s="1"/>
      <c r="E225" s="1"/>
    </row>
    <row r="226" spans="1:5" x14ac:dyDescent="0.45">
      <c r="A226" s="1"/>
      <c r="B226" s="1" t="s">
        <v>61</v>
      </c>
      <c r="C226" s="1" t="s">
        <v>60</v>
      </c>
      <c r="D226" s="1"/>
      <c r="E226" s="1"/>
    </row>
    <row r="227" spans="1:5" x14ac:dyDescent="0.45">
      <c r="A227" s="1"/>
      <c r="B227" s="1" t="s">
        <v>61</v>
      </c>
      <c r="C227" s="1" t="s">
        <v>61</v>
      </c>
      <c r="D227" s="1"/>
      <c r="E227" s="1"/>
    </row>
    <row r="228" spans="1:5" x14ac:dyDescent="0.45">
      <c r="A228" s="1"/>
      <c r="B228" s="1" t="s">
        <v>61</v>
      </c>
      <c r="C228" s="1" t="s">
        <v>60</v>
      </c>
      <c r="D228" s="1"/>
      <c r="E228" s="1"/>
    </row>
    <row r="229" spans="1:5" x14ac:dyDescent="0.45">
      <c r="A229" s="1"/>
      <c r="B229" s="1" t="s">
        <v>61</v>
      </c>
      <c r="C229" s="1" t="s">
        <v>60</v>
      </c>
      <c r="D229" s="1"/>
      <c r="E229" s="1"/>
    </row>
    <row r="230" spans="1:5" x14ac:dyDescent="0.45">
      <c r="A230" s="1"/>
      <c r="B230" s="1" t="s">
        <v>61</v>
      </c>
      <c r="C230" s="1" t="s">
        <v>61</v>
      </c>
      <c r="D230" s="1"/>
      <c r="E230" s="1"/>
    </row>
    <row r="231" spans="1:5" x14ac:dyDescent="0.45">
      <c r="A231" s="1"/>
      <c r="B231" s="1" t="s">
        <v>61</v>
      </c>
      <c r="C231" s="1" t="s">
        <v>61</v>
      </c>
      <c r="D231" s="1"/>
      <c r="E231" s="1"/>
    </row>
    <row r="232" spans="1:5" x14ac:dyDescent="0.45">
      <c r="A232" s="1"/>
      <c r="B232" s="1" t="s">
        <v>61</v>
      </c>
      <c r="C232" s="1" t="s">
        <v>61</v>
      </c>
      <c r="D232" s="1"/>
      <c r="E232" s="1"/>
    </row>
    <row r="233" spans="1:5" x14ac:dyDescent="0.45">
      <c r="A233" s="1"/>
      <c r="B233" s="1" t="s">
        <v>60</v>
      </c>
      <c r="C233" s="1" t="s">
        <v>61</v>
      </c>
      <c r="D233" s="1"/>
      <c r="E233" s="1"/>
    </row>
    <row r="234" spans="1:5" x14ac:dyDescent="0.45">
      <c r="A234" s="1"/>
      <c r="B234" s="1" t="s">
        <v>60</v>
      </c>
      <c r="C234" s="1" t="s">
        <v>60</v>
      </c>
      <c r="D234" s="1"/>
      <c r="E234" s="1"/>
    </row>
    <row r="235" spans="1:5" x14ac:dyDescent="0.45">
      <c r="A235" s="1"/>
      <c r="B235" s="1" t="s">
        <v>61</v>
      </c>
      <c r="C235" s="1" t="s">
        <v>61</v>
      </c>
      <c r="D235" s="1"/>
      <c r="E235" s="1"/>
    </row>
    <row r="236" spans="1:5" x14ac:dyDescent="0.45">
      <c r="A236" s="1"/>
      <c r="B236" s="1" t="s">
        <v>61</v>
      </c>
      <c r="C236" s="1" t="s">
        <v>60</v>
      </c>
      <c r="D236" s="1"/>
      <c r="E236" s="1"/>
    </row>
    <row r="237" spans="1:5" x14ac:dyDescent="0.45">
      <c r="A237" s="1"/>
      <c r="B237" s="1" t="s">
        <v>61</v>
      </c>
      <c r="C237" s="1" t="s">
        <v>61</v>
      </c>
      <c r="D237" s="1"/>
      <c r="E237" s="1"/>
    </row>
    <row r="238" spans="1:5" x14ac:dyDescent="0.45">
      <c r="A238" s="1"/>
      <c r="B238" s="1" t="s">
        <v>60</v>
      </c>
      <c r="C238" s="1" t="s">
        <v>61</v>
      </c>
      <c r="D238" s="1"/>
      <c r="E238" s="1"/>
    </row>
    <row r="239" spans="1:5" x14ac:dyDescent="0.45">
      <c r="A239" s="1"/>
      <c r="B239" s="1" t="s">
        <v>60</v>
      </c>
      <c r="C239" s="1" t="s">
        <v>61</v>
      </c>
      <c r="D239" s="1"/>
      <c r="E239" s="1"/>
    </row>
    <row r="240" spans="1:5" x14ac:dyDescent="0.45">
      <c r="A240" s="1"/>
      <c r="B240" s="1" t="s">
        <v>61</v>
      </c>
      <c r="C240" s="1" t="s">
        <v>61</v>
      </c>
      <c r="D240" s="1"/>
      <c r="E240" s="1"/>
    </row>
    <row r="241" spans="1:5" x14ac:dyDescent="0.45">
      <c r="A241" s="1"/>
      <c r="B241" s="1" t="s">
        <v>61</v>
      </c>
      <c r="C241" s="1" t="s">
        <v>60</v>
      </c>
      <c r="D241" s="1"/>
      <c r="E241" s="1"/>
    </row>
    <row r="242" spans="1:5" x14ac:dyDescent="0.45">
      <c r="A242" s="1"/>
      <c r="B242" s="1" t="s">
        <v>60</v>
      </c>
      <c r="C242" s="1" t="s">
        <v>60</v>
      </c>
      <c r="D242" s="1"/>
      <c r="E242" s="1"/>
    </row>
    <row r="243" spans="1:5" x14ac:dyDescent="0.45">
      <c r="A243" s="1"/>
      <c r="B243" s="1" t="s">
        <v>61</v>
      </c>
      <c r="C243" s="1" t="s">
        <v>61</v>
      </c>
      <c r="D243" s="1"/>
      <c r="E243" s="1"/>
    </row>
    <row r="244" spans="1:5" x14ac:dyDescent="0.45">
      <c r="A244" s="1"/>
      <c r="B244" s="1" t="s">
        <v>61</v>
      </c>
      <c r="C244" s="1" t="s">
        <v>61</v>
      </c>
      <c r="D244" s="1"/>
      <c r="E244" s="1"/>
    </row>
    <row r="245" spans="1:5" x14ac:dyDescent="0.45">
      <c r="A245" s="1"/>
      <c r="B245" s="1" t="s">
        <v>60</v>
      </c>
      <c r="C245" s="1" t="s">
        <v>61</v>
      </c>
      <c r="D245" s="1"/>
      <c r="E245" s="1"/>
    </row>
    <row r="246" spans="1:5" x14ac:dyDescent="0.45">
      <c r="A246" s="1"/>
      <c r="B246" s="1" t="s">
        <v>61</v>
      </c>
      <c r="C246" s="1" t="s">
        <v>61</v>
      </c>
      <c r="D246" s="1"/>
      <c r="E246" s="1"/>
    </row>
    <row r="247" spans="1:5" x14ac:dyDescent="0.45">
      <c r="A247" s="1"/>
      <c r="B247" s="1" t="s">
        <v>60</v>
      </c>
      <c r="C247" s="1" t="s">
        <v>61</v>
      </c>
      <c r="D247" s="1"/>
      <c r="E247" s="1"/>
    </row>
    <row r="248" spans="1:5" x14ac:dyDescent="0.45">
      <c r="A248" s="1"/>
      <c r="B248" s="1" t="s">
        <v>60</v>
      </c>
      <c r="C248" s="1" t="s">
        <v>60</v>
      </c>
      <c r="D248" s="1"/>
      <c r="E248" s="1"/>
    </row>
    <row r="249" spans="1:5" x14ac:dyDescent="0.45">
      <c r="A249" s="1"/>
      <c r="B249" s="1" t="s">
        <v>61</v>
      </c>
      <c r="C249" s="1" t="s">
        <v>61</v>
      </c>
      <c r="D249" s="1"/>
      <c r="E249" s="1"/>
    </row>
    <row r="250" spans="1:5" x14ac:dyDescent="0.45">
      <c r="A250" s="1"/>
      <c r="B250" s="1" t="s">
        <v>61</v>
      </c>
      <c r="C250" s="1" t="s">
        <v>61</v>
      </c>
      <c r="D250" s="1"/>
      <c r="E250" s="1"/>
    </row>
    <row r="251" spans="1:5" x14ac:dyDescent="0.45">
      <c r="A251" s="1"/>
      <c r="B251" s="1" t="s">
        <v>61</v>
      </c>
      <c r="C251" s="1" t="s">
        <v>61</v>
      </c>
      <c r="D251" s="1"/>
      <c r="E251" s="1"/>
    </row>
    <row r="252" spans="1:5" x14ac:dyDescent="0.45">
      <c r="A252" s="1"/>
      <c r="B252" s="1" t="s">
        <v>60</v>
      </c>
      <c r="C252" s="1" t="s">
        <v>61</v>
      </c>
      <c r="D252" s="1"/>
      <c r="E252" s="1"/>
    </row>
    <row r="253" spans="1:5" x14ac:dyDescent="0.45">
      <c r="A253" s="1"/>
      <c r="B253" s="1" t="s">
        <v>60</v>
      </c>
      <c r="C253" s="1" t="s">
        <v>61</v>
      </c>
      <c r="D253" s="1"/>
      <c r="E253" s="1"/>
    </row>
    <row r="254" spans="1:5" x14ac:dyDescent="0.45">
      <c r="A254" s="1"/>
      <c r="B254" s="1" t="s">
        <v>61</v>
      </c>
      <c r="C254" s="1" t="s">
        <v>61</v>
      </c>
      <c r="D254" s="1"/>
      <c r="E254" s="1"/>
    </row>
    <row r="255" spans="1:5" x14ac:dyDescent="0.45">
      <c r="A255" s="1"/>
      <c r="B255" s="1" t="s">
        <v>61</v>
      </c>
      <c r="C255" s="1" t="s">
        <v>61</v>
      </c>
      <c r="D255" s="1"/>
      <c r="E255" s="1"/>
    </row>
    <row r="256" spans="1:5" x14ac:dyDescent="0.45">
      <c r="A256" s="1"/>
      <c r="B256" s="1" t="s">
        <v>61</v>
      </c>
      <c r="C256" s="1" t="s">
        <v>60</v>
      </c>
      <c r="D256" s="1"/>
      <c r="E256" s="1"/>
    </row>
    <row r="257" spans="1:5" x14ac:dyDescent="0.45">
      <c r="A257" s="1"/>
      <c r="B257" s="1" t="s">
        <v>61</v>
      </c>
      <c r="C257" s="1" t="s">
        <v>61</v>
      </c>
      <c r="D257" s="1"/>
      <c r="E257" s="1"/>
    </row>
    <row r="258" spans="1:5" x14ac:dyDescent="0.45">
      <c r="A258" s="1"/>
      <c r="B258" s="1" t="s">
        <v>61</v>
      </c>
      <c r="C258" s="1" t="s">
        <v>60</v>
      </c>
      <c r="D258" s="1"/>
      <c r="E258" s="1"/>
    </row>
    <row r="259" spans="1:5" x14ac:dyDescent="0.45">
      <c r="A259" s="1"/>
      <c r="B259" s="1" t="s">
        <v>61</v>
      </c>
      <c r="C259" s="1" t="s">
        <v>61</v>
      </c>
      <c r="D259" s="1"/>
      <c r="E259" s="1"/>
    </row>
    <row r="260" spans="1:5" x14ac:dyDescent="0.45">
      <c r="A260" s="1"/>
      <c r="B260" s="1" t="s">
        <v>60</v>
      </c>
      <c r="C260" s="1" t="s">
        <v>61</v>
      </c>
      <c r="D260" s="1"/>
      <c r="E260" s="1"/>
    </row>
    <row r="261" spans="1:5" x14ac:dyDescent="0.45">
      <c r="A261" s="1"/>
      <c r="B261" s="1" t="s">
        <v>61</v>
      </c>
      <c r="C261" s="1" t="s">
        <v>60</v>
      </c>
      <c r="D261" s="1"/>
      <c r="E261" s="1"/>
    </row>
    <row r="262" spans="1:5" x14ac:dyDescent="0.45">
      <c r="A262" s="1"/>
      <c r="B262" s="1" t="s">
        <v>61</v>
      </c>
      <c r="C262" s="1" t="s">
        <v>61</v>
      </c>
      <c r="D262" s="1"/>
      <c r="E262" s="1"/>
    </row>
    <row r="263" spans="1:5" x14ac:dyDescent="0.45">
      <c r="A263" s="1"/>
      <c r="B263" s="1" t="s">
        <v>60</v>
      </c>
      <c r="C263" s="1" t="s">
        <v>60</v>
      </c>
      <c r="D263" s="1"/>
      <c r="E263" s="1"/>
    </row>
    <row r="264" spans="1:5" x14ac:dyDescent="0.45">
      <c r="A264" s="1"/>
      <c r="B264" s="1" t="s">
        <v>61</v>
      </c>
      <c r="C264" s="1" t="s">
        <v>61</v>
      </c>
      <c r="D264" s="1"/>
      <c r="E264" s="1"/>
    </row>
    <row r="265" spans="1:5" x14ac:dyDescent="0.45">
      <c r="A265" s="1"/>
      <c r="B265" s="1" t="s">
        <v>60</v>
      </c>
      <c r="C265" s="1" t="s">
        <v>61</v>
      </c>
      <c r="D265" s="1"/>
      <c r="E265" s="1"/>
    </row>
    <row r="266" spans="1:5" x14ac:dyDescent="0.45">
      <c r="A266" s="1"/>
      <c r="B266" s="1" t="s">
        <v>61</v>
      </c>
      <c r="C266" s="1" t="s">
        <v>61</v>
      </c>
      <c r="D266" s="1"/>
      <c r="E266" s="1"/>
    </row>
    <row r="267" spans="1:5" x14ac:dyDescent="0.45">
      <c r="A267" s="1"/>
      <c r="B267" s="1" t="s">
        <v>60</v>
      </c>
      <c r="C267" s="1" t="s">
        <v>60</v>
      </c>
      <c r="D267" s="1"/>
      <c r="E267" s="1"/>
    </row>
    <row r="268" spans="1:5" x14ac:dyDescent="0.45">
      <c r="A268" s="1"/>
      <c r="B268" s="1" t="s">
        <v>61</v>
      </c>
      <c r="C268" s="1" t="s">
        <v>61</v>
      </c>
      <c r="D268" s="1"/>
      <c r="E268" s="1"/>
    </row>
    <row r="269" spans="1:5" x14ac:dyDescent="0.45">
      <c r="A269" s="1"/>
      <c r="B269" s="1" t="s">
        <v>61</v>
      </c>
      <c r="C269" s="1" t="s">
        <v>61</v>
      </c>
      <c r="D269" s="1"/>
      <c r="E269" s="1"/>
    </row>
    <row r="270" spans="1:5" x14ac:dyDescent="0.45">
      <c r="A270" s="1"/>
      <c r="B270" s="1" t="s">
        <v>61</v>
      </c>
      <c r="C270" s="1" t="s">
        <v>61</v>
      </c>
      <c r="D270" s="1"/>
      <c r="E270" s="1"/>
    </row>
    <row r="271" spans="1:5" x14ac:dyDescent="0.45">
      <c r="A271" s="1"/>
      <c r="B271" s="1" t="s">
        <v>60</v>
      </c>
      <c r="C271" s="1" t="s">
        <v>61</v>
      </c>
      <c r="D271" s="1"/>
      <c r="E271" s="1"/>
    </row>
    <row r="272" spans="1:5" x14ac:dyDescent="0.45">
      <c r="A272" s="1"/>
      <c r="B272" s="1" t="s">
        <v>61</v>
      </c>
      <c r="C272" s="1" t="s">
        <v>60</v>
      </c>
      <c r="D272" s="1"/>
      <c r="E272" s="1"/>
    </row>
    <row r="273" spans="1:5" x14ac:dyDescent="0.45">
      <c r="A273" s="1"/>
      <c r="B273" s="1" t="s">
        <v>60</v>
      </c>
      <c r="C273" s="1" t="s">
        <v>61</v>
      </c>
      <c r="D273" s="1"/>
      <c r="E273" s="1"/>
    </row>
    <row r="274" spans="1:5" x14ac:dyDescent="0.45">
      <c r="A274" s="1"/>
      <c r="B274" s="1" t="s">
        <v>61</v>
      </c>
      <c r="C274" s="1" t="s">
        <v>61</v>
      </c>
      <c r="D274" s="1"/>
      <c r="E274" s="1"/>
    </row>
    <row r="275" spans="1:5" x14ac:dyDescent="0.45">
      <c r="A275" s="1"/>
      <c r="B275" s="1" t="s">
        <v>60</v>
      </c>
      <c r="C275" s="1" t="s">
        <v>60</v>
      </c>
      <c r="D275" s="1"/>
      <c r="E275" s="1"/>
    </row>
    <row r="276" spans="1:5" x14ac:dyDescent="0.45">
      <c r="A276" s="1"/>
      <c r="B276" s="1" t="s">
        <v>60</v>
      </c>
      <c r="C276" s="1" t="s">
        <v>60</v>
      </c>
      <c r="D276" s="1"/>
      <c r="E276" s="1"/>
    </row>
    <row r="277" spans="1:5" x14ac:dyDescent="0.45">
      <c r="A277" s="1"/>
      <c r="B277" s="1" t="s">
        <v>60</v>
      </c>
      <c r="C277" s="1" t="s">
        <v>61</v>
      </c>
      <c r="D277" s="1"/>
      <c r="E277" s="1"/>
    </row>
    <row r="278" spans="1:5" x14ac:dyDescent="0.45">
      <c r="A278" s="1"/>
      <c r="B278" s="1" t="s">
        <v>60</v>
      </c>
      <c r="C278" s="1" t="s">
        <v>60</v>
      </c>
      <c r="D278" s="1"/>
      <c r="E278" s="1"/>
    </row>
    <row r="279" spans="1:5" x14ac:dyDescent="0.45">
      <c r="A279" s="1"/>
      <c r="B279" s="1" t="s">
        <v>60</v>
      </c>
      <c r="C279" s="1" t="s">
        <v>60</v>
      </c>
      <c r="D279" s="1"/>
      <c r="E279" s="1"/>
    </row>
    <row r="280" spans="1:5" x14ac:dyDescent="0.45">
      <c r="A280" s="1"/>
      <c r="B280" s="1" t="s">
        <v>60</v>
      </c>
      <c r="C280" s="1" t="s">
        <v>61</v>
      </c>
      <c r="D280" s="1"/>
      <c r="E280" s="1"/>
    </row>
    <row r="281" spans="1:5" x14ac:dyDescent="0.45">
      <c r="A281" s="1"/>
      <c r="B281" s="1" t="s">
        <v>61</v>
      </c>
      <c r="C281" s="1" t="s">
        <v>61</v>
      </c>
      <c r="D281" s="1"/>
      <c r="E281" s="1"/>
    </row>
    <row r="282" spans="1:5" x14ac:dyDescent="0.45">
      <c r="A282" s="1"/>
      <c r="B282" s="1" t="s">
        <v>60</v>
      </c>
      <c r="C282" s="1" t="s">
        <v>61</v>
      </c>
      <c r="D282" s="1"/>
      <c r="E282" s="1"/>
    </row>
    <row r="283" spans="1:5" x14ac:dyDescent="0.45">
      <c r="A283" s="1"/>
      <c r="B283" s="1" t="s">
        <v>60</v>
      </c>
      <c r="C283" s="1" t="s">
        <v>61</v>
      </c>
      <c r="D283" s="1"/>
      <c r="E283" s="1"/>
    </row>
    <row r="284" spans="1:5" x14ac:dyDescent="0.45">
      <c r="A284" s="1"/>
      <c r="B284" s="1" t="s">
        <v>61</v>
      </c>
      <c r="C284" s="1" t="s">
        <v>60</v>
      </c>
      <c r="D284" s="1"/>
      <c r="E284" s="1"/>
    </row>
    <row r="285" spans="1:5" x14ac:dyDescent="0.45">
      <c r="A285" s="1"/>
      <c r="B285" s="1" t="s">
        <v>61</v>
      </c>
      <c r="C285" s="1" t="s">
        <v>61</v>
      </c>
      <c r="D285" s="1"/>
      <c r="E285" s="1"/>
    </row>
    <row r="286" spans="1:5" x14ac:dyDescent="0.45">
      <c r="A286" s="1"/>
      <c r="B286" s="1" t="s">
        <v>61</v>
      </c>
      <c r="C286" s="1" t="s">
        <v>61</v>
      </c>
      <c r="D286" s="1"/>
      <c r="E286" s="1"/>
    </row>
    <row r="287" spans="1:5" x14ac:dyDescent="0.45">
      <c r="A287" s="1"/>
      <c r="B287" s="1" t="s">
        <v>61</v>
      </c>
      <c r="C287" s="1" t="s">
        <v>61</v>
      </c>
      <c r="D287" s="1"/>
      <c r="E287" s="1"/>
    </row>
    <row r="288" spans="1:5" x14ac:dyDescent="0.45">
      <c r="A288" s="1"/>
      <c r="B288" s="1" t="s">
        <v>60</v>
      </c>
      <c r="C288" s="1" t="s">
        <v>61</v>
      </c>
      <c r="D288" s="1"/>
      <c r="E288" s="1"/>
    </row>
    <row r="289" spans="1:5" x14ac:dyDescent="0.45">
      <c r="A289" s="1"/>
      <c r="B289" s="1" t="s">
        <v>60</v>
      </c>
      <c r="C289" s="1" t="s">
        <v>61</v>
      </c>
      <c r="D289" s="1"/>
      <c r="E289" s="1"/>
    </row>
    <row r="290" spans="1:5" x14ac:dyDescent="0.45">
      <c r="A290" s="1"/>
      <c r="B290" s="1" t="s">
        <v>60</v>
      </c>
      <c r="C290" s="1" t="s">
        <v>60</v>
      </c>
      <c r="D290" s="1"/>
      <c r="E290" s="1"/>
    </row>
    <row r="291" spans="1:5" x14ac:dyDescent="0.45">
      <c r="A291" s="1"/>
      <c r="B291" s="1" t="s">
        <v>61</v>
      </c>
      <c r="C291" s="1" t="s">
        <v>60</v>
      </c>
      <c r="D291" s="1"/>
      <c r="E291" s="1"/>
    </row>
    <row r="292" spans="1:5" x14ac:dyDescent="0.45">
      <c r="A292" s="1"/>
      <c r="B292" s="1" t="s">
        <v>61</v>
      </c>
      <c r="C292" s="1" t="s">
        <v>60</v>
      </c>
      <c r="D292" s="1"/>
      <c r="E292" s="1"/>
    </row>
    <row r="293" spans="1:5" x14ac:dyDescent="0.45">
      <c r="A293" s="1"/>
      <c r="B293" s="1" t="s">
        <v>60</v>
      </c>
      <c r="C293" s="1" t="s">
        <v>60</v>
      </c>
      <c r="D293" s="1"/>
      <c r="E293" s="1"/>
    </row>
    <row r="294" spans="1:5" x14ac:dyDescent="0.45">
      <c r="A294" s="1"/>
      <c r="B294" s="1" t="s">
        <v>60</v>
      </c>
      <c r="C294" s="1" t="s">
        <v>60</v>
      </c>
      <c r="D294" s="1"/>
      <c r="E294" s="1"/>
    </row>
    <row r="295" spans="1:5" x14ac:dyDescent="0.45">
      <c r="A295" s="1"/>
      <c r="B295" s="1" t="s">
        <v>60</v>
      </c>
      <c r="C295" s="1" t="s">
        <v>60</v>
      </c>
      <c r="D295" s="1"/>
      <c r="E295" s="1"/>
    </row>
    <row r="296" spans="1:5" x14ac:dyDescent="0.45">
      <c r="A296" s="1"/>
      <c r="B296" s="1" t="s">
        <v>60</v>
      </c>
      <c r="C296" s="1" t="s">
        <v>60</v>
      </c>
      <c r="D296" s="1"/>
      <c r="E296" s="1"/>
    </row>
    <row r="297" spans="1:5" x14ac:dyDescent="0.45">
      <c r="A297" s="1"/>
      <c r="B297" s="1" t="s">
        <v>61</v>
      </c>
      <c r="C297" s="1" t="s">
        <v>61</v>
      </c>
      <c r="D297" s="1"/>
      <c r="E297" s="1"/>
    </row>
    <row r="298" spans="1:5" x14ac:dyDescent="0.45">
      <c r="A298" s="1"/>
      <c r="B298" s="1" t="s">
        <v>61</v>
      </c>
      <c r="C298" s="1" t="s">
        <v>60</v>
      </c>
      <c r="D298" s="1"/>
      <c r="E298" s="1"/>
    </row>
    <row r="299" spans="1:5" x14ac:dyDescent="0.45">
      <c r="A299" s="1"/>
      <c r="B299" s="1" t="s">
        <v>60</v>
      </c>
      <c r="C299" s="1" t="s">
        <v>60</v>
      </c>
      <c r="D299" s="1"/>
      <c r="E299" s="1"/>
    </row>
    <row r="300" spans="1:5" x14ac:dyDescent="0.45">
      <c r="A300" s="1"/>
      <c r="B300" s="1" t="s">
        <v>60</v>
      </c>
      <c r="C300" s="1" t="s">
        <v>60</v>
      </c>
      <c r="D300" s="1"/>
      <c r="E300" s="1"/>
    </row>
    <row r="301" spans="1:5" x14ac:dyDescent="0.45">
      <c r="A301" s="1"/>
      <c r="B301" s="1" t="s">
        <v>61</v>
      </c>
      <c r="C301" s="1" t="s">
        <v>60</v>
      </c>
      <c r="D301" s="1"/>
      <c r="E301" s="1"/>
    </row>
    <row r="302" spans="1:5" x14ac:dyDescent="0.45">
      <c r="A302" s="1"/>
      <c r="B302" s="1" t="s">
        <v>60</v>
      </c>
      <c r="C302" s="1" t="s">
        <v>60</v>
      </c>
      <c r="D302" s="1"/>
      <c r="E302" s="1"/>
    </row>
    <row r="303" spans="1:5" x14ac:dyDescent="0.45">
      <c r="A303" s="1"/>
      <c r="B303" s="1" t="s">
        <v>60</v>
      </c>
      <c r="C303" s="1" t="s">
        <v>61</v>
      </c>
      <c r="D303" s="1"/>
      <c r="E303" s="1"/>
    </row>
    <row r="304" spans="1:5" x14ac:dyDescent="0.45">
      <c r="A304" s="1"/>
      <c r="B304" s="1" t="s">
        <v>61</v>
      </c>
      <c r="C304" s="1" t="s">
        <v>60</v>
      </c>
      <c r="D304" s="1"/>
      <c r="E304" s="1"/>
    </row>
    <row r="305" spans="1:5" x14ac:dyDescent="0.45">
      <c r="A305" s="1"/>
      <c r="B305" s="1" t="s">
        <v>60</v>
      </c>
      <c r="C305" s="1" t="s">
        <v>61</v>
      </c>
      <c r="D305" s="1"/>
      <c r="E305" s="1"/>
    </row>
    <row r="306" spans="1:5" x14ac:dyDescent="0.45">
      <c r="A306" s="1"/>
      <c r="B306" s="1" t="s">
        <v>61</v>
      </c>
      <c r="C306" s="1" t="s">
        <v>61</v>
      </c>
      <c r="D306" s="1"/>
      <c r="E306" s="1"/>
    </row>
    <row r="307" spans="1:5" x14ac:dyDescent="0.45">
      <c r="A307" s="1"/>
      <c r="B307" s="1" t="s">
        <v>61</v>
      </c>
      <c r="C307" s="1" t="s">
        <v>61</v>
      </c>
      <c r="D307" s="1"/>
      <c r="E307" s="1"/>
    </row>
    <row r="308" spans="1:5" x14ac:dyDescent="0.45">
      <c r="A308" s="1"/>
      <c r="B308" s="1" t="s">
        <v>61</v>
      </c>
      <c r="C308" s="1" t="s">
        <v>61</v>
      </c>
      <c r="D308" s="1"/>
      <c r="E308" s="1"/>
    </row>
    <row r="309" spans="1:5" x14ac:dyDescent="0.45">
      <c r="A309" s="1"/>
      <c r="B309" s="1" t="s">
        <v>61</v>
      </c>
      <c r="C309" s="1" t="s">
        <v>60</v>
      </c>
      <c r="D309" s="1"/>
      <c r="E309" s="1"/>
    </row>
    <row r="310" spans="1:5" x14ac:dyDescent="0.45">
      <c r="A310" s="1"/>
      <c r="B310" s="1" t="s">
        <v>60</v>
      </c>
      <c r="C310" s="1" t="s">
        <v>61</v>
      </c>
      <c r="D310" s="1"/>
      <c r="E310" s="1"/>
    </row>
    <row r="311" spans="1:5" x14ac:dyDescent="0.45">
      <c r="A311" s="1"/>
      <c r="B311" s="1" t="s">
        <v>60</v>
      </c>
      <c r="C311" s="1" t="s">
        <v>61</v>
      </c>
      <c r="D311" s="1"/>
      <c r="E311" s="1"/>
    </row>
    <row r="312" spans="1:5" x14ac:dyDescent="0.45">
      <c r="A312" s="1"/>
      <c r="B312" s="1" t="s">
        <v>61</v>
      </c>
      <c r="C312" s="1" t="s">
        <v>60</v>
      </c>
      <c r="D312" s="1"/>
      <c r="E312" s="1"/>
    </row>
    <row r="313" spans="1:5" x14ac:dyDescent="0.45">
      <c r="A313" s="1"/>
      <c r="B313" s="1" t="s">
        <v>60</v>
      </c>
      <c r="C313" s="1" t="s">
        <v>61</v>
      </c>
      <c r="D313" s="1"/>
      <c r="E313" s="1"/>
    </row>
    <row r="314" spans="1:5" x14ac:dyDescent="0.45">
      <c r="A314" s="1"/>
      <c r="B314" s="1" t="s">
        <v>61</v>
      </c>
      <c r="C314" s="1" t="s">
        <v>61</v>
      </c>
      <c r="D314" s="1"/>
      <c r="E314" s="1"/>
    </row>
    <row r="315" spans="1:5" x14ac:dyDescent="0.45">
      <c r="A315" s="1"/>
      <c r="B315" s="1" t="s">
        <v>61</v>
      </c>
      <c r="C315" s="1" t="s">
        <v>61</v>
      </c>
      <c r="D315" s="1"/>
      <c r="E315" s="1"/>
    </row>
    <row r="316" spans="1:5" x14ac:dyDescent="0.45">
      <c r="A316" s="1"/>
      <c r="B316" s="1" t="s">
        <v>60</v>
      </c>
      <c r="C316" s="1" t="s">
        <v>61</v>
      </c>
      <c r="D316" s="1"/>
      <c r="E316" s="1"/>
    </row>
    <row r="317" spans="1:5" x14ac:dyDescent="0.45">
      <c r="A317" s="1"/>
      <c r="B317" s="1" t="s">
        <v>60</v>
      </c>
      <c r="C317" s="1" t="s">
        <v>61</v>
      </c>
      <c r="D317" s="1"/>
      <c r="E317" s="1"/>
    </row>
    <row r="318" spans="1:5" x14ac:dyDescent="0.45">
      <c r="A318" s="1"/>
      <c r="B318" s="1" t="s">
        <v>60</v>
      </c>
      <c r="C318" s="1" t="s">
        <v>60</v>
      </c>
      <c r="D318" s="1"/>
      <c r="E318" s="1"/>
    </row>
    <row r="319" spans="1:5" x14ac:dyDescent="0.45">
      <c r="A319" s="1"/>
      <c r="B319" s="1" t="s">
        <v>60</v>
      </c>
      <c r="C319" s="1" t="s">
        <v>61</v>
      </c>
      <c r="D319" s="1"/>
      <c r="E319" s="1"/>
    </row>
    <row r="320" spans="1:5" x14ac:dyDescent="0.45">
      <c r="A320" s="1"/>
      <c r="B320" s="1" t="s">
        <v>61</v>
      </c>
      <c r="C320" s="1" t="s">
        <v>61</v>
      </c>
      <c r="D320" s="1"/>
      <c r="E320" s="1"/>
    </row>
    <row r="321" spans="1:5" x14ac:dyDescent="0.45">
      <c r="A321" s="1"/>
      <c r="B321" s="1" t="s">
        <v>61</v>
      </c>
      <c r="C321" s="1" t="s">
        <v>60</v>
      </c>
      <c r="D321" s="1"/>
      <c r="E321" s="1"/>
    </row>
    <row r="322" spans="1:5" x14ac:dyDescent="0.45">
      <c r="A322" s="1"/>
      <c r="B322" s="1" t="s">
        <v>60</v>
      </c>
      <c r="C322" s="1" t="s">
        <v>60</v>
      </c>
      <c r="D322" s="1"/>
      <c r="E322" s="1"/>
    </row>
    <row r="323" spans="1:5" x14ac:dyDescent="0.45">
      <c r="A323" s="1"/>
      <c r="B323" s="1" t="s">
        <v>61</v>
      </c>
      <c r="C323" s="1" t="s">
        <v>61</v>
      </c>
      <c r="D323" s="1"/>
      <c r="E323" s="1"/>
    </row>
    <row r="324" spans="1:5" x14ac:dyDescent="0.45">
      <c r="A324" s="1"/>
      <c r="B324" s="1" t="s">
        <v>60</v>
      </c>
      <c r="C324" s="1" t="s">
        <v>61</v>
      </c>
      <c r="D324" s="1"/>
      <c r="E324" s="1"/>
    </row>
    <row r="325" spans="1:5" x14ac:dyDescent="0.45">
      <c r="A325" s="1"/>
      <c r="B325" s="1" t="s">
        <v>61</v>
      </c>
      <c r="C325" s="1" t="s">
        <v>61</v>
      </c>
      <c r="D325" s="1"/>
      <c r="E325" s="1"/>
    </row>
    <row r="326" spans="1:5" x14ac:dyDescent="0.45">
      <c r="A326" s="1"/>
      <c r="B326" s="1" t="s">
        <v>60</v>
      </c>
      <c r="C326" s="1" t="s">
        <v>61</v>
      </c>
      <c r="D326" s="1"/>
      <c r="E326" s="1"/>
    </row>
    <row r="327" spans="1:5" x14ac:dyDescent="0.45">
      <c r="A327" s="1"/>
      <c r="B327" s="1" t="s">
        <v>60</v>
      </c>
      <c r="C327" s="1" t="s">
        <v>61</v>
      </c>
      <c r="D327" s="1"/>
      <c r="E327" s="1"/>
    </row>
    <row r="328" spans="1:5" x14ac:dyDescent="0.45">
      <c r="A328" s="1"/>
      <c r="B328" s="1" t="s">
        <v>61</v>
      </c>
      <c r="C328" s="1" t="s">
        <v>61</v>
      </c>
      <c r="D328" s="1"/>
      <c r="E328" s="1"/>
    </row>
    <row r="329" spans="1:5" x14ac:dyDescent="0.45">
      <c r="A329" s="1"/>
      <c r="B329" s="1" t="s">
        <v>61</v>
      </c>
      <c r="C329" s="1" t="s">
        <v>60</v>
      </c>
      <c r="D329" s="1"/>
      <c r="E329" s="1"/>
    </row>
    <row r="330" spans="1:5" x14ac:dyDescent="0.45">
      <c r="A330" s="1"/>
      <c r="B330" s="1" t="s">
        <v>60</v>
      </c>
      <c r="C330" s="1" t="s">
        <v>61</v>
      </c>
      <c r="D330" s="1"/>
      <c r="E330" s="1"/>
    </row>
    <row r="331" spans="1:5" x14ac:dyDescent="0.45">
      <c r="A331" s="1"/>
      <c r="B331" s="1" t="s">
        <v>61</v>
      </c>
      <c r="C331" s="1" t="s">
        <v>61</v>
      </c>
      <c r="D331" s="1"/>
      <c r="E331" s="1"/>
    </row>
    <row r="332" spans="1:5" x14ac:dyDescent="0.45">
      <c r="A332" s="1"/>
      <c r="B332" s="1" t="s">
        <v>61</v>
      </c>
      <c r="C332" s="1" t="s">
        <v>61</v>
      </c>
      <c r="D332" s="1"/>
      <c r="E332" s="1"/>
    </row>
    <row r="333" spans="1:5" x14ac:dyDescent="0.45">
      <c r="A333" s="1"/>
      <c r="B333" s="1" t="s">
        <v>60</v>
      </c>
      <c r="C333" s="1" t="s">
        <v>60</v>
      </c>
      <c r="D333" s="1"/>
      <c r="E333" s="1"/>
    </row>
    <row r="334" spans="1:5" x14ac:dyDescent="0.45">
      <c r="A334" s="1"/>
      <c r="B334" s="1" t="s">
        <v>61</v>
      </c>
      <c r="C334" s="1" t="s">
        <v>61</v>
      </c>
      <c r="D334" s="1"/>
      <c r="E334" s="1"/>
    </row>
    <row r="335" spans="1:5" x14ac:dyDescent="0.45">
      <c r="A335" s="1"/>
      <c r="B335" s="1" t="s">
        <v>61</v>
      </c>
      <c r="C335" s="1" t="s">
        <v>60</v>
      </c>
      <c r="D335" s="1"/>
      <c r="E335" s="1"/>
    </row>
    <row r="336" spans="1:5" x14ac:dyDescent="0.45">
      <c r="A336" s="1"/>
      <c r="B336" s="1" t="s">
        <v>61</v>
      </c>
      <c r="C336" s="1" t="s">
        <v>61</v>
      </c>
      <c r="D336" s="1"/>
      <c r="E336" s="1"/>
    </row>
    <row r="337" spans="1:5" x14ac:dyDescent="0.45">
      <c r="A337" s="1"/>
      <c r="B337" s="1" t="s">
        <v>60</v>
      </c>
      <c r="C337" s="1" t="s">
        <v>61</v>
      </c>
      <c r="D337" s="1"/>
      <c r="E337" s="1"/>
    </row>
    <row r="338" spans="1:5" x14ac:dyDescent="0.45">
      <c r="A338" s="1"/>
      <c r="B338" s="1" t="s">
        <v>61</v>
      </c>
      <c r="C338" s="1" t="s">
        <v>60</v>
      </c>
      <c r="D338" s="1"/>
      <c r="E338" s="1"/>
    </row>
    <row r="339" spans="1:5" x14ac:dyDescent="0.45">
      <c r="A339" s="1"/>
      <c r="B339" s="1" t="s">
        <v>61</v>
      </c>
      <c r="C339" s="1" t="s">
        <v>60</v>
      </c>
      <c r="D339" s="1"/>
      <c r="E339" s="1"/>
    </row>
    <row r="340" spans="1:5" x14ac:dyDescent="0.45">
      <c r="A340" s="1"/>
      <c r="B340" s="1" t="s">
        <v>61</v>
      </c>
      <c r="C340" s="1" t="s">
        <v>61</v>
      </c>
      <c r="D340" s="1"/>
      <c r="E340" s="1"/>
    </row>
    <row r="341" spans="1:5" x14ac:dyDescent="0.45">
      <c r="A341" s="1"/>
      <c r="B341" s="1" t="s">
        <v>61</v>
      </c>
      <c r="C341" s="1" t="s">
        <v>60</v>
      </c>
      <c r="D341" s="1"/>
      <c r="E341" s="1"/>
    </row>
    <row r="342" spans="1:5" x14ac:dyDescent="0.45">
      <c r="A342" s="1"/>
      <c r="B342" s="1" t="s">
        <v>61</v>
      </c>
      <c r="C342" s="1" t="s">
        <v>60</v>
      </c>
      <c r="D342" s="1"/>
      <c r="E342" s="1"/>
    </row>
    <row r="343" spans="1:5" x14ac:dyDescent="0.45">
      <c r="A343" s="1"/>
      <c r="B343" s="1" t="s">
        <v>61</v>
      </c>
      <c r="C343" s="1" t="s">
        <v>61</v>
      </c>
      <c r="D343" s="1"/>
      <c r="E343" s="1"/>
    </row>
    <row r="344" spans="1:5" x14ac:dyDescent="0.45">
      <c r="A344" s="1"/>
      <c r="B344" s="1" t="s">
        <v>61</v>
      </c>
      <c r="C344" s="1" t="s">
        <v>61</v>
      </c>
      <c r="D344" s="1"/>
      <c r="E344" s="1"/>
    </row>
    <row r="345" spans="1:5" x14ac:dyDescent="0.45">
      <c r="A345" s="1"/>
      <c r="B345" s="1" t="s">
        <v>60</v>
      </c>
      <c r="C345" s="1" t="s">
        <v>61</v>
      </c>
      <c r="D345" s="1"/>
      <c r="E345" s="1"/>
    </row>
    <row r="346" spans="1:5" x14ac:dyDescent="0.45">
      <c r="A346" s="1"/>
      <c r="B346" s="1" t="s">
        <v>61</v>
      </c>
      <c r="C346" s="1" t="s">
        <v>61</v>
      </c>
      <c r="D346" s="1"/>
      <c r="E346" s="1"/>
    </row>
    <row r="347" spans="1:5" x14ac:dyDescent="0.45">
      <c r="A347" s="1"/>
      <c r="B347" s="1" t="s">
        <v>60</v>
      </c>
      <c r="C347" s="1" t="s">
        <v>61</v>
      </c>
      <c r="D347" s="1"/>
      <c r="E347" s="1"/>
    </row>
    <row r="348" spans="1:5" x14ac:dyDescent="0.45">
      <c r="A348" s="1"/>
      <c r="B348" s="1" t="s">
        <v>61</v>
      </c>
      <c r="C348" s="1" t="s">
        <v>61</v>
      </c>
      <c r="D348" s="1"/>
      <c r="E348" s="1"/>
    </row>
    <row r="349" spans="1:5" x14ac:dyDescent="0.45">
      <c r="A349" s="1"/>
      <c r="B349" s="1" t="s">
        <v>61</v>
      </c>
      <c r="C349" s="1" t="s">
        <v>61</v>
      </c>
      <c r="D349" s="1"/>
      <c r="E349" s="1"/>
    </row>
    <row r="350" spans="1:5" x14ac:dyDescent="0.45">
      <c r="A350" s="1"/>
      <c r="B350" s="1" t="s">
        <v>61</v>
      </c>
      <c r="C350" s="1" t="s">
        <v>60</v>
      </c>
      <c r="D350" s="1"/>
      <c r="E350" s="1"/>
    </row>
    <row r="351" spans="1:5" x14ac:dyDescent="0.45">
      <c r="A351" s="1"/>
      <c r="B351" s="1" t="s">
        <v>60</v>
      </c>
      <c r="C351" s="1" t="s">
        <v>60</v>
      </c>
      <c r="D351" s="1"/>
      <c r="E351" s="1"/>
    </row>
    <row r="352" spans="1:5" x14ac:dyDescent="0.45">
      <c r="A352" s="1"/>
      <c r="B352" s="1" t="s">
        <v>61</v>
      </c>
      <c r="C352" s="1" t="s">
        <v>60</v>
      </c>
      <c r="D352" s="1"/>
      <c r="E352" s="1"/>
    </row>
    <row r="353" spans="1:5" x14ac:dyDescent="0.45">
      <c r="A353" s="1"/>
      <c r="B353" s="1" t="s">
        <v>61</v>
      </c>
      <c r="C353" s="1" t="s">
        <v>61</v>
      </c>
      <c r="D353" s="1"/>
      <c r="E353" s="1"/>
    </row>
    <row r="354" spans="1:5" x14ac:dyDescent="0.45">
      <c r="A354" s="1"/>
      <c r="B354" s="1" t="s">
        <v>61</v>
      </c>
      <c r="C354" s="1" t="s">
        <v>60</v>
      </c>
      <c r="D354" s="1"/>
      <c r="E354" s="1"/>
    </row>
    <row r="355" spans="1:5" x14ac:dyDescent="0.45">
      <c r="A355" s="1"/>
      <c r="B355" s="1" t="s">
        <v>61</v>
      </c>
      <c r="C355" s="1" t="s">
        <v>60</v>
      </c>
      <c r="D355" s="1"/>
      <c r="E355" s="1"/>
    </row>
    <row r="356" spans="1:5" x14ac:dyDescent="0.45">
      <c r="A356" s="1"/>
      <c r="B356" s="1" t="s">
        <v>61</v>
      </c>
      <c r="C356" s="1" t="s">
        <v>61</v>
      </c>
      <c r="D356" s="1"/>
      <c r="E356" s="1"/>
    </row>
    <row r="357" spans="1:5" x14ac:dyDescent="0.45">
      <c r="A357" s="1"/>
      <c r="B357" s="1" t="s">
        <v>61</v>
      </c>
      <c r="C357" s="1" t="s">
        <v>61</v>
      </c>
      <c r="D357" s="1"/>
      <c r="E357" s="1"/>
    </row>
    <row r="358" spans="1:5" x14ac:dyDescent="0.45">
      <c r="A358" s="1"/>
      <c r="B358" s="1" t="s">
        <v>61</v>
      </c>
      <c r="C358" s="1" t="s">
        <v>61</v>
      </c>
      <c r="D358" s="1"/>
      <c r="E358" s="1"/>
    </row>
    <row r="359" spans="1:5" x14ac:dyDescent="0.45">
      <c r="A359" s="1"/>
      <c r="B359" s="1" t="s">
        <v>61</v>
      </c>
      <c r="C359" s="1" t="s">
        <v>61</v>
      </c>
      <c r="D359" s="1"/>
      <c r="E359" s="1"/>
    </row>
    <row r="360" spans="1:5" x14ac:dyDescent="0.45">
      <c r="A360" s="1"/>
      <c r="B360" s="1" t="s">
        <v>61</v>
      </c>
      <c r="C360" s="1" t="s">
        <v>61</v>
      </c>
      <c r="D360" s="1"/>
      <c r="E360" s="1"/>
    </row>
    <row r="361" spans="1:5" x14ac:dyDescent="0.45">
      <c r="A361" s="1"/>
      <c r="B361" s="1" t="s">
        <v>61</v>
      </c>
      <c r="C361" s="1" t="s">
        <v>60</v>
      </c>
      <c r="D361" s="1"/>
      <c r="E361" s="1"/>
    </row>
    <row r="362" spans="1:5" x14ac:dyDescent="0.45">
      <c r="A362" s="1"/>
      <c r="B362" s="1" t="s">
        <v>60</v>
      </c>
      <c r="C362" s="1" t="s">
        <v>61</v>
      </c>
      <c r="D362" s="1"/>
      <c r="E362" s="1"/>
    </row>
    <row r="363" spans="1:5" x14ac:dyDescent="0.45">
      <c r="A363" s="1"/>
      <c r="B363" s="1" t="s">
        <v>61</v>
      </c>
      <c r="C363" s="1" t="s">
        <v>61</v>
      </c>
      <c r="D363" s="1"/>
      <c r="E363" s="1"/>
    </row>
    <row r="364" spans="1:5" x14ac:dyDescent="0.45">
      <c r="A364" s="1"/>
      <c r="B364" s="1" t="s">
        <v>61</v>
      </c>
      <c r="C364" s="1" t="s">
        <v>61</v>
      </c>
      <c r="D364" s="1"/>
      <c r="E364" s="1"/>
    </row>
    <row r="365" spans="1:5" x14ac:dyDescent="0.45">
      <c r="A365" s="1"/>
      <c r="B365" s="1" t="s">
        <v>61</v>
      </c>
      <c r="C365" s="1" t="s">
        <v>60</v>
      </c>
      <c r="D365" s="1"/>
      <c r="E365" s="1"/>
    </row>
    <row r="366" spans="1:5" x14ac:dyDescent="0.45">
      <c r="A366" s="1"/>
      <c r="B366" s="1" t="s">
        <v>61</v>
      </c>
      <c r="C366" s="1" t="s">
        <v>60</v>
      </c>
      <c r="D366" s="1"/>
      <c r="E366" s="1"/>
    </row>
    <row r="367" spans="1:5" x14ac:dyDescent="0.45">
      <c r="A367" s="1"/>
      <c r="B367" s="1" t="s">
        <v>61</v>
      </c>
      <c r="C367" s="1" t="s">
        <v>61</v>
      </c>
      <c r="D367" s="1"/>
      <c r="E367" s="1"/>
    </row>
    <row r="368" spans="1:5" x14ac:dyDescent="0.45">
      <c r="A368" s="1"/>
      <c r="B368" s="1" t="s">
        <v>60</v>
      </c>
      <c r="C368" s="1" t="s">
        <v>60</v>
      </c>
      <c r="D368" s="1"/>
      <c r="E368" s="1"/>
    </row>
    <row r="369" spans="1:5" x14ac:dyDescent="0.45">
      <c r="A369" s="1"/>
      <c r="B369" s="1" t="s">
        <v>61</v>
      </c>
      <c r="C369" s="1" t="s">
        <v>60</v>
      </c>
      <c r="D369" s="1"/>
      <c r="E369" s="1"/>
    </row>
    <row r="370" spans="1:5" x14ac:dyDescent="0.45">
      <c r="A370" s="1"/>
      <c r="B370" s="1" t="s">
        <v>61</v>
      </c>
      <c r="C370" s="1" t="s">
        <v>61</v>
      </c>
      <c r="D370" s="1"/>
      <c r="E370" s="1"/>
    </row>
    <row r="371" spans="1:5" x14ac:dyDescent="0.45">
      <c r="A371" s="1"/>
      <c r="B371" s="1" t="s">
        <v>60</v>
      </c>
      <c r="C371" s="1" t="s">
        <v>60</v>
      </c>
      <c r="D371" s="1"/>
      <c r="E371" s="1"/>
    </row>
    <row r="372" spans="1:5" x14ac:dyDescent="0.45">
      <c r="A372" s="1"/>
      <c r="B372" s="1" t="s">
        <v>60</v>
      </c>
      <c r="C372" s="1" t="s">
        <v>61</v>
      </c>
      <c r="D372" s="1"/>
      <c r="E372" s="1"/>
    </row>
    <row r="373" spans="1:5" x14ac:dyDescent="0.45">
      <c r="A373" s="1"/>
      <c r="B373" s="1" t="s">
        <v>61</v>
      </c>
      <c r="C373" s="1" t="s">
        <v>61</v>
      </c>
      <c r="D373" s="1"/>
      <c r="E373" s="1"/>
    </row>
    <row r="374" spans="1:5" x14ac:dyDescent="0.45">
      <c r="A374" s="1"/>
      <c r="B374" s="1" t="s">
        <v>60</v>
      </c>
      <c r="C374" s="1" t="s">
        <v>61</v>
      </c>
      <c r="D374" s="1"/>
      <c r="E374" s="1"/>
    </row>
    <row r="375" spans="1:5" x14ac:dyDescent="0.45">
      <c r="A375" s="1"/>
      <c r="B375" s="1" t="s">
        <v>60</v>
      </c>
      <c r="C375" s="1" t="s">
        <v>60</v>
      </c>
      <c r="D375" s="1"/>
      <c r="E375" s="1"/>
    </row>
    <row r="376" spans="1:5" x14ac:dyDescent="0.45">
      <c r="A376" s="1"/>
      <c r="B376" s="1" t="s">
        <v>61</v>
      </c>
      <c r="C376" s="1" t="s">
        <v>61</v>
      </c>
      <c r="D376" s="1"/>
      <c r="E376" s="1"/>
    </row>
    <row r="377" spans="1:5" x14ac:dyDescent="0.45">
      <c r="A377" s="1"/>
      <c r="B377" s="1" t="s">
        <v>60</v>
      </c>
      <c r="C377" s="1" t="s">
        <v>61</v>
      </c>
      <c r="D377" s="1"/>
      <c r="E377" s="1"/>
    </row>
    <row r="378" spans="1:5" x14ac:dyDescent="0.45">
      <c r="A378" s="1"/>
      <c r="B378" s="1" t="s">
        <v>60</v>
      </c>
      <c r="C378" s="1" t="s">
        <v>60</v>
      </c>
      <c r="D378" s="1"/>
      <c r="E378" s="1"/>
    </row>
    <row r="379" spans="1:5" x14ac:dyDescent="0.45">
      <c r="A379" s="1"/>
      <c r="B379" s="1" t="s">
        <v>60</v>
      </c>
      <c r="C379" s="1" t="s">
        <v>61</v>
      </c>
      <c r="D379" s="1"/>
      <c r="E379" s="1"/>
    </row>
    <row r="380" spans="1:5" x14ac:dyDescent="0.45">
      <c r="A380" s="1"/>
      <c r="B380" s="1" t="s">
        <v>60</v>
      </c>
      <c r="C380" s="1" t="s">
        <v>60</v>
      </c>
      <c r="D380" s="1"/>
      <c r="E380" s="1"/>
    </row>
    <row r="381" spans="1:5" x14ac:dyDescent="0.45">
      <c r="A381" s="1"/>
      <c r="B381" s="1" t="s">
        <v>61</v>
      </c>
      <c r="C381" s="1" t="s">
        <v>61</v>
      </c>
      <c r="D381" s="1"/>
      <c r="E381" s="1"/>
    </row>
    <row r="382" spans="1:5" x14ac:dyDescent="0.45">
      <c r="A382" s="1"/>
      <c r="B382" s="1" t="s">
        <v>61</v>
      </c>
      <c r="C382" s="1" t="s">
        <v>61</v>
      </c>
      <c r="D382" s="1"/>
      <c r="E382" s="1"/>
    </row>
    <row r="383" spans="1:5" x14ac:dyDescent="0.45">
      <c r="A383" s="1"/>
      <c r="B383" s="1" t="s">
        <v>61</v>
      </c>
      <c r="C383" s="1" t="s">
        <v>61</v>
      </c>
      <c r="D383" s="1"/>
      <c r="E383" s="1"/>
    </row>
    <row r="384" spans="1:5" x14ac:dyDescent="0.45">
      <c r="A384" s="1"/>
      <c r="B384" s="1" t="s">
        <v>60</v>
      </c>
      <c r="C384" s="1" t="s">
        <v>61</v>
      </c>
      <c r="D384" s="1"/>
      <c r="E384" s="1"/>
    </row>
    <row r="385" spans="1:5" x14ac:dyDescent="0.45">
      <c r="A385" s="1"/>
      <c r="B385" s="1" t="s">
        <v>61</v>
      </c>
      <c r="C385" s="1" t="s">
        <v>61</v>
      </c>
      <c r="D385" s="1"/>
      <c r="E385" s="1"/>
    </row>
    <row r="386" spans="1:5" x14ac:dyDescent="0.45">
      <c r="A386" s="1"/>
      <c r="B386" s="1" t="s">
        <v>61</v>
      </c>
      <c r="C386" s="1" t="s">
        <v>60</v>
      </c>
      <c r="D386" s="1"/>
      <c r="E386" s="1"/>
    </row>
    <row r="387" spans="1:5" x14ac:dyDescent="0.45">
      <c r="A387" s="1"/>
      <c r="B387" s="1" t="s">
        <v>60</v>
      </c>
      <c r="C387" s="1" t="s">
        <v>60</v>
      </c>
      <c r="D387" s="1"/>
      <c r="E387" s="1"/>
    </row>
    <row r="388" spans="1:5" x14ac:dyDescent="0.45">
      <c r="A388" s="1"/>
      <c r="B388" s="1" t="s">
        <v>60</v>
      </c>
      <c r="C388" s="1" t="s">
        <v>60</v>
      </c>
      <c r="D388" s="1"/>
      <c r="E388" s="1"/>
    </row>
    <row r="389" spans="1:5" x14ac:dyDescent="0.45">
      <c r="A389" s="1"/>
      <c r="B389" s="1" t="s">
        <v>60</v>
      </c>
      <c r="C389" s="1" t="s">
        <v>61</v>
      </c>
      <c r="D389" s="1"/>
      <c r="E389" s="1"/>
    </row>
    <row r="390" spans="1:5" x14ac:dyDescent="0.45">
      <c r="A390" s="1"/>
      <c r="B390" s="1" t="s">
        <v>61</v>
      </c>
      <c r="C390" s="1" t="s">
        <v>61</v>
      </c>
      <c r="D390" s="1"/>
      <c r="E390" s="1"/>
    </row>
    <row r="391" spans="1:5" x14ac:dyDescent="0.45">
      <c r="A391" s="1"/>
      <c r="B391" s="1" t="s">
        <v>60</v>
      </c>
      <c r="C391" s="1" t="s">
        <v>60</v>
      </c>
      <c r="D391" s="1"/>
      <c r="E391" s="1"/>
    </row>
    <row r="392" spans="1:5" x14ac:dyDescent="0.45">
      <c r="A392" s="1"/>
      <c r="B392" s="1" t="s">
        <v>61</v>
      </c>
      <c r="C392" s="1" t="s">
        <v>60</v>
      </c>
      <c r="D392" s="1"/>
      <c r="E392" s="1"/>
    </row>
    <row r="393" spans="1:5" x14ac:dyDescent="0.45">
      <c r="A393" s="1"/>
      <c r="B393" s="1" t="s">
        <v>60</v>
      </c>
      <c r="C393" s="1" t="s">
        <v>60</v>
      </c>
      <c r="D393" s="1"/>
      <c r="E393" s="1"/>
    </row>
    <row r="394" spans="1:5" x14ac:dyDescent="0.45">
      <c r="A394" s="1"/>
      <c r="B394" s="1" t="s">
        <v>60</v>
      </c>
      <c r="C394" s="1" t="s">
        <v>60</v>
      </c>
      <c r="D394" s="1"/>
      <c r="E394" s="1"/>
    </row>
    <row r="395" spans="1:5" x14ac:dyDescent="0.45">
      <c r="A395" s="1"/>
      <c r="B395" s="1" t="s">
        <v>61</v>
      </c>
      <c r="C395" s="1" t="s">
        <v>60</v>
      </c>
      <c r="D395" s="1"/>
      <c r="E395" s="1"/>
    </row>
    <row r="396" spans="1:5" x14ac:dyDescent="0.45">
      <c r="A396" s="1"/>
      <c r="B396" s="1" t="s">
        <v>61</v>
      </c>
      <c r="C396" s="1" t="s">
        <v>61</v>
      </c>
      <c r="D396" s="1"/>
      <c r="E396" s="1"/>
    </row>
    <row r="397" spans="1:5" x14ac:dyDescent="0.45">
      <c r="A397" s="1"/>
      <c r="B397" s="1" t="s">
        <v>61</v>
      </c>
      <c r="C397" s="1" t="s">
        <v>60</v>
      </c>
      <c r="D397" s="1"/>
      <c r="E397" s="1"/>
    </row>
    <row r="398" spans="1:5" x14ac:dyDescent="0.45">
      <c r="A398" s="1"/>
      <c r="B398" s="1" t="s">
        <v>61</v>
      </c>
      <c r="C398" s="1" t="s">
        <v>60</v>
      </c>
      <c r="D398" s="1"/>
      <c r="E398" s="1"/>
    </row>
    <row r="399" spans="1:5" x14ac:dyDescent="0.45">
      <c r="A399" s="1"/>
      <c r="B399" s="1" t="s">
        <v>60</v>
      </c>
      <c r="C399" s="1" t="s">
        <v>61</v>
      </c>
      <c r="D399" s="1"/>
      <c r="E399" s="1"/>
    </row>
    <row r="400" spans="1:5" x14ac:dyDescent="0.45">
      <c r="A400" s="1"/>
      <c r="B400" s="1" t="s">
        <v>61</v>
      </c>
      <c r="C400" s="1" t="s">
        <v>61</v>
      </c>
      <c r="D400" s="1"/>
      <c r="E400" s="1"/>
    </row>
    <row r="401" spans="1:5" x14ac:dyDescent="0.45">
      <c r="A401" s="1"/>
      <c r="B401" s="1" t="s">
        <v>61</v>
      </c>
      <c r="C401" s="1" t="s">
        <v>60</v>
      </c>
      <c r="D401" s="1"/>
      <c r="E401" s="1"/>
    </row>
    <row r="402" spans="1:5" x14ac:dyDescent="0.45">
      <c r="A402" s="1"/>
      <c r="B402" s="1" t="s">
        <v>60</v>
      </c>
      <c r="C402" s="1" t="s">
        <v>60</v>
      </c>
      <c r="D402" s="1"/>
      <c r="E402" s="1"/>
    </row>
    <row r="403" spans="1:5" x14ac:dyDescent="0.45">
      <c r="A403" s="1"/>
      <c r="B403" s="1" t="s">
        <v>60</v>
      </c>
      <c r="C403" s="1" t="s">
        <v>60</v>
      </c>
      <c r="D403" s="1"/>
      <c r="E403" s="1"/>
    </row>
    <row r="404" spans="1:5" x14ac:dyDescent="0.45">
      <c r="A404" s="1"/>
      <c r="B404" s="1" t="s">
        <v>61</v>
      </c>
      <c r="C404" s="1" t="s">
        <v>60</v>
      </c>
      <c r="D404" s="1"/>
      <c r="E404" s="1"/>
    </row>
    <row r="405" spans="1:5" x14ac:dyDescent="0.45">
      <c r="A405" s="1"/>
      <c r="B405" s="1" t="s">
        <v>60</v>
      </c>
      <c r="C405" s="1" t="s">
        <v>61</v>
      </c>
      <c r="D405" s="1"/>
      <c r="E405" s="1"/>
    </row>
    <row r="406" spans="1:5" x14ac:dyDescent="0.45">
      <c r="A406" s="1"/>
      <c r="B406" s="1" t="s">
        <v>61</v>
      </c>
      <c r="C406" s="1" t="s">
        <v>61</v>
      </c>
      <c r="D406" s="1"/>
      <c r="E406" s="1"/>
    </row>
    <row r="407" spans="1:5" x14ac:dyDescent="0.45">
      <c r="A407" s="1"/>
      <c r="B407" s="1" t="s">
        <v>61</v>
      </c>
      <c r="C407" s="1" t="s">
        <v>60</v>
      </c>
      <c r="D407" s="1"/>
      <c r="E407" s="1"/>
    </row>
    <row r="408" spans="1:5" x14ac:dyDescent="0.45">
      <c r="A408" s="1"/>
      <c r="B408" s="1" t="s">
        <v>61</v>
      </c>
      <c r="C408" s="1" t="s">
        <v>61</v>
      </c>
      <c r="D408" s="1"/>
      <c r="E408" s="1"/>
    </row>
    <row r="409" spans="1:5" x14ac:dyDescent="0.45">
      <c r="A409" s="1"/>
      <c r="B409" s="1" t="s">
        <v>61</v>
      </c>
      <c r="C409" s="1" t="s">
        <v>61</v>
      </c>
      <c r="D409" s="1"/>
      <c r="E409" s="1"/>
    </row>
    <row r="410" spans="1:5" x14ac:dyDescent="0.45">
      <c r="A410" s="1"/>
      <c r="B410" s="1" t="s">
        <v>61</v>
      </c>
      <c r="C410" s="1" t="s">
        <v>60</v>
      </c>
      <c r="D410" s="1"/>
      <c r="E410" s="1"/>
    </row>
    <row r="411" spans="1:5" x14ac:dyDescent="0.45">
      <c r="A411" s="1"/>
      <c r="B411" s="1" t="s">
        <v>61</v>
      </c>
      <c r="C411" s="1" t="s">
        <v>61</v>
      </c>
      <c r="D411" s="1"/>
      <c r="E411" s="1"/>
    </row>
    <row r="412" spans="1:5" x14ac:dyDescent="0.45">
      <c r="A412" s="1"/>
      <c r="B412" s="1" t="s">
        <v>61</v>
      </c>
      <c r="C412" s="1" t="s">
        <v>60</v>
      </c>
      <c r="D412" s="1"/>
      <c r="E412" s="1"/>
    </row>
    <row r="413" spans="1:5" x14ac:dyDescent="0.45">
      <c r="A413" s="1"/>
      <c r="B413" s="1" t="s">
        <v>61</v>
      </c>
      <c r="C413" s="1" t="s">
        <v>61</v>
      </c>
      <c r="D413" s="1"/>
      <c r="E413" s="1"/>
    </row>
    <row r="414" spans="1:5" x14ac:dyDescent="0.45">
      <c r="A414" s="1"/>
      <c r="B414" s="1" t="s">
        <v>61</v>
      </c>
      <c r="C414" s="1" t="s">
        <v>60</v>
      </c>
      <c r="D414" s="1"/>
      <c r="E414" s="1"/>
    </row>
    <row r="415" spans="1:5" x14ac:dyDescent="0.45">
      <c r="A415" s="1"/>
      <c r="B415" s="1" t="s">
        <v>61</v>
      </c>
      <c r="C415" s="1" t="s">
        <v>61</v>
      </c>
      <c r="D415" s="1"/>
      <c r="E415" s="1"/>
    </row>
    <row r="416" spans="1:5" x14ac:dyDescent="0.45">
      <c r="A416" s="1"/>
      <c r="B416" s="1" t="s">
        <v>61</v>
      </c>
      <c r="C416" s="1" t="s">
        <v>61</v>
      </c>
      <c r="D416" s="1"/>
      <c r="E416" s="1"/>
    </row>
    <row r="417" spans="1:5" x14ac:dyDescent="0.45">
      <c r="A417" s="1"/>
      <c r="B417" s="1" t="s">
        <v>61</v>
      </c>
      <c r="C417" s="1" t="s">
        <v>61</v>
      </c>
      <c r="D417" s="1"/>
      <c r="E417" s="1"/>
    </row>
    <row r="418" spans="1:5" x14ac:dyDescent="0.45">
      <c r="A418" s="1"/>
      <c r="B418" s="1" t="s">
        <v>61</v>
      </c>
      <c r="C418" s="1" t="s">
        <v>60</v>
      </c>
      <c r="D418" s="1"/>
      <c r="E418" s="1"/>
    </row>
    <row r="419" spans="1:5" x14ac:dyDescent="0.45">
      <c r="A419" s="1"/>
      <c r="B419" s="1" t="s">
        <v>61</v>
      </c>
      <c r="C419" s="1" t="s">
        <v>60</v>
      </c>
      <c r="D419" s="1"/>
      <c r="E419" s="1"/>
    </row>
    <row r="420" spans="1:5" x14ac:dyDescent="0.45">
      <c r="A420" s="1"/>
      <c r="B420" s="1" t="s">
        <v>61</v>
      </c>
      <c r="C420" s="1" t="s">
        <v>60</v>
      </c>
      <c r="D420" s="1"/>
      <c r="E420" s="1"/>
    </row>
    <row r="421" spans="1:5" x14ac:dyDescent="0.45">
      <c r="A421" s="1"/>
      <c r="B421" s="1" t="s">
        <v>61</v>
      </c>
      <c r="C421" s="1" t="s">
        <v>60</v>
      </c>
      <c r="D421" s="1"/>
      <c r="E421" s="1"/>
    </row>
    <row r="422" spans="1:5" x14ac:dyDescent="0.45">
      <c r="A422" s="1"/>
      <c r="B422" s="1" t="s">
        <v>60</v>
      </c>
      <c r="C422" s="1" t="s">
        <v>61</v>
      </c>
      <c r="D422" s="1"/>
      <c r="E422" s="1"/>
    </row>
    <row r="423" spans="1:5" x14ac:dyDescent="0.45">
      <c r="A423" s="1"/>
      <c r="B423" s="1" t="s">
        <v>61</v>
      </c>
      <c r="C423" s="1" t="s">
        <v>61</v>
      </c>
      <c r="D423" s="1"/>
      <c r="E423" s="1"/>
    </row>
    <row r="424" spans="1:5" x14ac:dyDescent="0.45">
      <c r="A424" s="1"/>
      <c r="B424" s="1" t="s">
        <v>60</v>
      </c>
      <c r="C424" s="1" t="s">
        <v>60</v>
      </c>
      <c r="D424" s="1"/>
      <c r="E424" s="1"/>
    </row>
    <row r="425" spans="1:5" x14ac:dyDescent="0.45">
      <c r="A425" s="1"/>
      <c r="B425" s="1" t="s">
        <v>60</v>
      </c>
      <c r="C425" s="1" t="s">
        <v>60</v>
      </c>
      <c r="D425" s="1"/>
      <c r="E425" s="1"/>
    </row>
    <row r="426" spans="1:5" x14ac:dyDescent="0.45">
      <c r="A426" s="1"/>
      <c r="B426" s="1"/>
      <c r="C426" s="1" t="s">
        <v>61</v>
      </c>
      <c r="D426" s="1"/>
      <c r="E426" s="1"/>
    </row>
    <row r="427" spans="1:5" x14ac:dyDescent="0.45">
      <c r="A427" s="1"/>
      <c r="B427" s="1"/>
      <c r="C427" s="1" t="s">
        <v>61</v>
      </c>
      <c r="D427" s="1"/>
      <c r="E427" s="1"/>
    </row>
    <row r="428" spans="1:5" x14ac:dyDescent="0.45">
      <c r="A428" s="1"/>
      <c r="B428" s="1"/>
      <c r="C428" s="1" t="s">
        <v>60</v>
      </c>
      <c r="D428" s="1"/>
      <c r="E428" s="1"/>
    </row>
    <row r="429" spans="1:5" x14ac:dyDescent="0.45">
      <c r="A429" s="1"/>
      <c r="B429" s="1"/>
      <c r="C429" s="1" t="s">
        <v>61</v>
      </c>
      <c r="D429" s="1"/>
      <c r="E429" s="1"/>
    </row>
    <row r="430" spans="1:5" x14ac:dyDescent="0.45">
      <c r="A430" s="1"/>
      <c r="B430" s="1"/>
      <c r="C430" s="1" t="s">
        <v>61</v>
      </c>
      <c r="D430" s="1"/>
      <c r="E430" s="1"/>
    </row>
    <row r="431" spans="1:5" x14ac:dyDescent="0.45">
      <c r="A431" s="1"/>
      <c r="B431" s="1"/>
      <c r="C431" s="1" t="s">
        <v>60</v>
      </c>
      <c r="D431" s="1"/>
      <c r="E431" s="1"/>
    </row>
    <row r="432" spans="1:5" x14ac:dyDescent="0.45">
      <c r="A432" s="1"/>
      <c r="B432" s="1"/>
      <c r="C432" s="1" t="s">
        <v>60</v>
      </c>
      <c r="D432" s="1"/>
      <c r="E432" s="1"/>
    </row>
    <row r="433" spans="1:5" x14ac:dyDescent="0.45">
      <c r="A433" s="1"/>
      <c r="B433" s="1"/>
      <c r="C433" s="1" t="s">
        <v>60</v>
      </c>
      <c r="D433" s="1"/>
      <c r="E433" s="1"/>
    </row>
    <row r="434" spans="1:5" x14ac:dyDescent="0.45">
      <c r="A434" s="1"/>
      <c r="B434" s="1"/>
      <c r="C434" s="1" t="s">
        <v>61</v>
      </c>
      <c r="D434" s="1"/>
      <c r="E434" s="1"/>
    </row>
    <row r="435" spans="1:5" x14ac:dyDescent="0.45">
      <c r="A435" s="1"/>
      <c r="B435" s="1"/>
      <c r="C435" s="1" t="s">
        <v>60</v>
      </c>
      <c r="D435" s="1"/>
      <c r="E435" s="1"/>
    </row>
    <row r="436" spans="1:5" x14ac:dyDescent="0.45">
      <c r="A436" s="1"/>
      <c r="B436" s="1"/>
      <c r="C436" s="1" t="s">
        <v>61</v>
      </c>
      <c r="D436" s="1"/>
      <c r="E436" s="1"/>
    </row>
    <row r="437" spans="1:5" x14ac:dyDescent="0.45">
      <c r="A437" s="1"/>
      <c r="B437" s="1"/>
      <c r="C437" s="1" t="s">
        <v>60</v>
      </c>
      <c r="D437" s="1"/>
      <c r="E437" s="1"/>
    </row>
    <row r="438" spans="1:5" x14ac:dyDescent="0.45">
      <c r="A438" s="1"/>
      <c r="B438" s="1"/>
      <c r="C438" s="1" t="s">
        <v>61</v>
      </c>
      <c r="D438" s="1"/>
      <c r="E438" s="1"/>
    </row>
    <row r="439" spans="1:5" x14ac:dyDescent="0.45">
      <c r="A439" s="1"/>
      <c r="B439" s="1"/>
      <c r="C439" s="1" t="s">
        <v>61</v>
      </c>
      <c r="D439" s="1"/>
      <c r="E439" s="1"/>
    </row>
    <row r="440" spans="1:5" x14ac:dyDescent="0.45">
      <c r="A440" s="1"/>
      <c r="B440" s="1"/>
      <c r="C440" s="1" t="s">
        <v>60</v>
      </c>
      <c r="D440" s="1"/>
      <c r="E440" s="1"/>
    </row>
    <row r="441" spans="1:5" x14ac:dyDescent="0.45">
      <c r="A441" s="1"/>
      <c r="B441" s="1"/>
      <c r="C441" s="1" t="s">
        <v>61</v>
      </c>
      <c r="D441" s="1"/>
      <c r="E441" s="1"/>
    </row>
    <row r="442" spans="1:5" x14ac:dyDescent="0.45">
      <c r="A442" s="1"/>
      <c r="B442" s="1"/>
      <c r="C442" s="1" t="s">
        <v>61</v>
      </c>
      <c r="D442" s="1"/>
      <c r="E442" s="1"/>
    </row>
    <row r="443" spans="1:5" x14ac:dyDescent="0.45">
      <c r="A443" s="1"/>
      <c r="B443" s="1"/>
      <c r="C443" s="1" t="s">
        <v>61</v>
      </c>
      <c r="D443" s="1"/>
      <c r="E443" s="1"/>
    </row>
    <row r="444" spans="1:5" x14ac:dyDescent="0.45">
      <c r="A444" s="1"/>
      <c r="B444" s="1"/>
      <c r="C444" s="1" t="s">
        <v>60</v>
      </c>
      <c r="D444" s="1"/>
      <c r="E444" s="1"/>
    </row>
    <row r="445" spans="1:5" x14ac:dyDescent="0.45">
      <c r="A445" s="1"/>
      <c r="B445" s="1"/>
      <c r="C445" s="1" t="s">
        <v>61</v>
      </c>
      <c r="D445" s="1"/>
      <c r="E445" s="1"/>
    </row>
    <row r="446" spans="1:5" x14ac:dyDescent="0.45">
      <c r="A446" s="1"/>
      <c r="B446" s="1"/>
      <c r="C446" s="1" t="s">
        <v>60</v>
      </c>
      <c r="D446" s="1"/>
      <c r="E446" s="1"/>
    </row>
    <row r="447" spans="1:5" x14ac:dyDescent="0.45">
      <c r="A447" s="1"/>
      <c r="B447" s="1"/>
      <c r="C447" s="1" t="s">
        <v>60</v>
      </c>
      <c r="D447" s="1"/>
      <c r="E447" s="1"/>
    </row>
    <row r="448" spans="1:5" x14ac:dyDescent="0.45">
      <c r="A448" s="1"/>
      <c r="B448" s="1"/>
      <c r="C448" s="1" t="s">
        <v>60</v>
      </c>
      <c r="D448" s="1"/>
      <c r="E448" s="1"/>
    </row>
    <row r="449" spans="1:5" x14ac:dyDescent="0.45">
      <c r="A449" s="1"/>
      <c r="B449" s="1"/>
      <c r="C449" s="1" t="s">
        <v>60</v>
      </c>
      <c r="D449" s="1"/>
      <c r="E449" s="1"/>
    </row>
    <row r="450" spans="1:5" x14ac:dyDescent="0.45">
      <c r="A450" s="1"/>
      <c r="B450" s="1"/>
      <c r="C450" s="1" t="s">
        <v>61</v>
      </c>
      <c r="D450" s="1"/>
      <c r="E450" s="1"/>
    </row>
    <row r="451" spans="1:5" x14ac:dyDescent="0.45">
      <c r="A451" s="1"/>
      <c r="B451" s="1"/>
      <c r="C451" s="1" t="s">
        <v>61</v>
      </c>
      <c r="D451" s="1"/>
      <c r="E451" s="1"/>
    </row>
    <row r="452" spans="1:5" x14ac:dyDescent="0.45">
      <c r="A452" s="1"/>
      <c r="B452" s="1"/>
      <c r="C452" s="1" t="s">
        <v>61</v>
      </c>
      <c r="D452" s="1"/>
      <c r="E452" s="1"/>
    </row>
    <row r="453" spans="1:5" x14ac:dyDescent="0.45">
      <c r="A453" s="1"/>
      <c r="B453" s="1"/>
      <c r="C453" s="1" t="s">
        <v>60</v>
      </c>
      <c r="D453" s="1"/>
      <c r="E453" s="1"/>
    </row>
    <row r="454" spans="1:5" x14ac:dyDescent="0.45">
      <c r="A454" s="1"/>
      <c r="B454" s="1"/>
      <c r="C454" s="1" t="s">
        <v>61</v>
      </c>
      <c r="D454" s="1"/>
      <c r="E454" s="1"/>
    </row>
    <row r="455" spans="1:5" x14ac:dyDescent="0.45">
      <c r="A455" s="1"/>
      <c r="B455" s="1"/>
      <c r="C455" s="1" t="s">
        <v>60</v>
      </c>
      <c r="D455" s="1"/>
      <c r="E455" s="1"/>
    </row>
    <row r="456" spans="1:5" x14ac:dyDescent="0.45">
      <c r="A456" s="1"/>
      <c r="B456" s="1"/>
      <c r="C456" s="1" t="s">
        <v>61</v>
      </c>
      <c r="D456" s="1"/>
      <c r="E456" s="1"/>
    </row>
    <row r="457" spans="1:5" x14ac:dyDescent="0.45">
      <c r="A457" s="1"/>
      <c r="B457" s="1"/>
      <c r="C457" s="1" t="s">
        <v>61</v>
      </c>
      <c r="D457" s="1"/>
      <c r="E457" s="1"/>
    </row>
    <row r="458" spans="1:5" x14ac:dyDescent="0.45">
      <c r="A458" s="1"/>
      <c r="B458" s="1"/>
      <c r="C458" s="1" t="s">
        <v>60</v>
      </c>
      <c r="D458" s="1"/>
      <c r="E458" s="1"/>
    </row>
    <row r="459" spans="1:5" x14ac:dyDescent="0.45">
      <c r="A459" s="1"/>
      <c r="B459" s="1"/>
      <c r="C459" s="1" t="s">
        <v>60</v>
      </c>
      <c r="D459" s="1"/>
    </row>
    <row r="460" spans="1:5" x14ac:dyDescent="0.45">
      <c r="E460" t="s">
        <v>62</v>
      </c>
    </row>
    <row r="461" spans="1:5" x14ac:dyDescent="0.45">
      <c r="E461" s="1">
        <f>458+424+151</f>
        <v>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A937-E6DC-478C-BFA2-0A6A3D1BB396}">
  <dimension ref="A1:C152"/>
  <sheetViews>
    <sheetView workbookViewId="0">
      <selection activeCell="I23" sqref="I23"/>
    </sheetView>
  </sheetViews>
  <sheetFormatPr defaultRowHeight="14.25" x14ac:dyDescent="0.45"/>
  <sheetData>
    <row r="1" spans="1:3" x14ac:dyDescent="0.45">
      <c r="A1" s="11" t="s">
        <v>57</v>
      </c>
      <c r="B1" s="11" t="s">
        <v>58</v>
      </c>
      <c r="C1" s="11" t="s">
        <v>59</v>
      </c>
    </row>
    <row r="2" spans="1:3" x14ac:dyDescent="0.45">
      <c r="A2" s="1" t="s">
        <v>60</v>
      </c>
      <c r="B2" s="1" t="s">
        <v>60</v>
      </c>
      <c r="C2" s="1" t="s">
        <v>60</v>
      </c>
    </row>
    <row r="3" spans="1:3" x14ac:dyDescent="0.45">
      <c r="A3" s="1" t="s">
        <v>60</v>
      </c>
      <c r="B3" s="1" t="s">
        <v>60</v>
      </c>
      <c r="C3" s="1" t="s">
        <v>60</v>
      </c>
    </row>
    <row r="4" spans="1:3" x14ac:dyDescent="0.45">
      <c r="A4" s="1" t="s">
        <v>60</v>
      </c>
      <c r="B4" s="1" t="s">
        <v>60</v>
      </c>
      <c r="C4" s="1" t="s">
        <v>60</v>
      </c>
    </row>
    <row r="5" spans="1:3" x14ac:dyDescent="0.45">
      <c r="A5" s="1" t="s">
        <v>60</v>
      </c>
      <c r="B5" s="1" t="s">
        <v>60</v>
      </c>
      <c r="C5" s="1" t="s">
        <v>60</v>
      </c>
    </row>
    <row r="6" spans="1:3" x14ac:dyDescent="0.45">
      <c r="A6" s="1" t="s">
        <v>60</v>
      </c>
      <c r="B6" s="1" t="s">
        <v>60</v>
      </c>
      <c r="C6" s="1" t="s">
        <v>60</v>
      </c>
    </row>
    <row r="7" spans="1:3" x14ac:dyDescent="0.45">
      <c r="A7" s="1" t="s">
        <v>61</v>
      </c>
      <c r="B7" s="1" t="s">
        <v>60</v>
      </c>
      <c r="C7" s="1" t="s">
        <v>60</v>
      </c>
    </row>
    <row r="8" spans="1:3" x14ac:dyDescent="0.45">
      <c r="A8" s="1" t="s">
        <v>60</v>
      </c>
      <c r="B8" s="1" t="s">
        <v>60</v>
      </c>
      <c r="C8" s="1" t="s">
        <v>60</v>
      </c>
    </row>
    <row r="9" spans="1:3" x14ac:dyDescent="0.45">
      <c r="A9" s="1" t="s">
        <v>61</v>
      </c>
      <c r="B9" s="1" t="s">
        <v>60</v>
      </c>
      <c r="C9" s="1" t="s">
        <v>60</v>
      </c>
    </row>
    <row r="10" spans="1:3" x14ac:dyDescent="0.45">
      <c r="A10" s="1" t="s">
        <v>60</v>
      </c>
      <c r="B10" s="1" t="s">
        <v>60</v>
      </c>
      <c r="C10" s="1" t="s">
        <v>60</v>
      </c>
    </row>
    <row r="11" spans="1:3" x14ac:dyDescent="0.45">
      <c r="A11" s="1" t="s">
        <v>60</v>
      </c>
      <c r="B11" s="1" t="s">
        <v>60</v>
      </c>
      <c r="C11" s="1" t="s">
        <v>60</v>
      </c>
    </row>
    <row r="12" spans="1:3" x14ac:dyDescent="0.45">
      <c r="A12" s="1" t="s">
        <v>60</v>
      </c>
      <c r="B12" s="1" t="s">
        <v>60</v>
      </c>
      <c r="C12" s="1" t="s">
        <v>60</v>
      </c>
    </row>
    <row r="13" spans="1:3" x14ac:dyDescent="0.45">
      <c r="A13" s="1" t="s">
        <v>60</v>
      </c>
      <c r="B13" s="1" t="s">
        <v>60</v>
      </c>
      <c r="C13" s="1" t="s">
        <v>60</v>
      </c>
    </row>
    <row r="14" spans="1:3" x14ac:dyDescent="0.45">
      <c r="A14" s="1" t="s">
        <v>60</v>
      </c>
      <c r="B14" s="1" t="s">
        <v>60</v>
      </c>
      <c r="C14" s="1" t="s">
        <v>60</v>
      </c>
    </row>
    <row r="15" spans="1:3" x14ac:dyDescent="0.45">
      <c r="A15" s="1" t="s">
        <v>60</v>
      </c>
      <c r="B15" s="1" t="s">
        <v>60</v>
      </c>
      <c r="C15" s="1" t="s">
        <v>60</v>
      </c>
    </row>
    <row r="16" spans="1:3" x14ac:dyDescent="0.45">
      <c r="A16" s="1" t="s">
        <v>61</v>
      </c>
      <c r="B16" s="1" t="s">
        <v>60</v>
      </c>
      <c r="C16" s="1" t="s">
        <v>60</v>
      </c>
    </row>
    <row r="17" spans="1:3" x14ac:dyDescent="0.45">
      <c r="A17" s="1" t="s">
        <v>61</v>
      </c>
      <c r="B17" s="1" t="s">
        <v>61</v>
      </c>
      <c r="C17" s="1" t="s">
        <v>60</v>
      </c>
    </row>
    <row r="18" spans="1:3" x14ac:dyDescent="0.45">
      <c r="A18" s="1" t="s">
        <v>61</v>
      </c>
      <c r="B18" s="1" t="s">
        <v>60</v>
      </c>
      <c r="C18" s="1" t="s">
        <v>60</v>
      </c>
    </row>
    <row r="19" spans="1:3" x14ac:dyDescent="0.45">
      <c r="A19" s="1" t="s">
        <v>61</v>
      </c>
      <c r="B19" s="1" t="s">
        <v>61</v>
      </c>
      <c r="C19" s="1" t="s">
        <v>60</v>
      </c>
    </row>
    <row r="20" spans="1:3" x14ac:dyDescent="0.45">
      <c r="A20" s="1" t="s">
        <v>60</v>
      </c>
      <c r="B20" s="1" t="s">
        <v>61</v>
      </c>
      <c r="C20" s="1" t="s">
        <v>60</v>
      </c>
    </row>
    <row r="21" spans="1:3" x14ac:dyDescent="0.45">
      <c r="A21" s="1" t="s">
        <v>61</v>
      </c>
      <c r="B21" s="1" t="s">
        <v>61</v>
      </c>
      <c r="C21" s="1" t="s">
        <v>60</v>
      </c>
    </row>
    <row r="22" spans="1:3" x14ac:dyDescent="0.45">
      <c r="A22" s="1" t="s">
        <v>60</v>
      </c>
      <c r="B22" s="1" t="s">
        <v>61</v>
      </c>
      <c r="C22" s="1" t="s">
        <v>60</v>
      </c>
    </row>
    <row r="23" spans="1:3" x14ac:dyDescent="0.45">
      <c r="A23" s="1" t="s">
        <v>60</v>
      </c>
      <c r="B23" s="1" t="s">
        <v>60</v>
      </c>
      <c r="C23" s="1" t="s">
        <v>60</v>
      </c>
    </row>
    <row r="24" spans="1:3" x14ac:dyDescent="0.45">
      <c r="A24" s="1" t="s">
        <v>60</v>
      </c>
      <c r="B24" s="1" t="s">
        <v>61</v>
      </c>
      <c r="C24" s="1" t="s">
        <v>60</v>
      </c>
    </row>
    <row r="25" spans="1:3" x14ac:dyDescent="0.45">
      <c r="A25" s="1" t="s">
        <v>60</v>
      </c>
      <c r="B25" s="1" t="s">
        <v>61</v>
      </c>
      <c r="C25" s="1" t="s">
        <v>60</v>
      </c>
    </row>
    <row r="26" spans="1:3" x14ac:dyDescent="0.45">
      <c r="A26" s="1" t="s">
        <v>61</v>
      </c>
      <c r="B26" s="1" t="s">
        <v>60</v>
      </c>
      <c r="C26" s="1" t="s">
        <v>61</v>
      </c>
    </row>
    <row r="27" spans="1:3" x14ac:dyDescent="0.45">
      <c r="A27" s="1" t="s">
        <v>60</v>
      </c>
      <c r="B27" s="1" t="s">
        <v>61</v>
      </c>
      <c r="C27" s="1" t="s">
        <v>60</v>
      </c>
    </row>
    <row r="28" spans="1:3" x14ac:dyDescent="0.45">
      <c r="A28" s="1" t="s">
        <v>60</v>
      </c>
      <c r="B28" s="1" t="s">
        <v>60</v>
      </c>
      <c r="C28" s="1" t="s">
        <v>60</v>
      </c>
    </row>
    <row r="29" spans="1:3" x14ac:dyDescent="0.45">
      <c r="A29" s="1" t="s">
        <v>61</v>
      </c>
      <c r="B29" s="1" t="s">
        <v>61</v>
      </c>
      <c r="C29" s="1" t="s">
        <v>60</v>
      </c>
    </row>
    <row r="30" spans="1:3" x14ac:dyDescent="0.45">
      <c r="A30" s="1" t="s">
        <v>60</v>
      </c>
      <c r="B30" s="1" t="s">
        <v>61</v>
      </c>
      <c r="C30" s="1" t="s">
        <v>61</v>
      </c>
    </row>
    <row r="31" spans="1:3" x14ac:dyDescent="0.45">
      <c r="A31" s="1" t="s">
        <v>60</v>
      </c>
      <c r="B31" s="1" t="s">
        <v>61</v>
      </c>
      <c r="C31" s="1" t="s">
        <v>61</v>
      </c>
    </row>
    <row r="32" spans="1:3" x14ac:dyDescent="0.45">
      <c r="A32" s="1" t="s">
        <v>60</v>
      </c>
      <c r="B32" s="1" t="s">
        <v>60</v>
      </c>
      <c r="C32" s="1" t="s">
        <v>61</v>
      </c>
    </row>
    <row r="33" spans="1:3" x14ac:dyDescent="0.45">
      <c r="A33" s="1" t="s">
        <v>60</v>
      </c>
      <c r="B33" s="1" t="s">
        <v>61</v>
      </c>
      <c r="C33" s="1" t="s">
        <v>60</v>
      </c>
    </row>
    <row r="34" spans="1:3" x14ac:dyDescent="0.45">
      <c r="A34" s="1" t="s">
        <v>60</v>
      </c>
      <c r="B34" s="1" t="s">
        <v>60</v>
      </c>
      <c r="C34" s="1" t="s">
        <v>61</v>
      </c>
    </row>
    <row r="35" spans="1:3" x14ac:dyDescent="0.45">
      <c r="A35" s="1" t="s">
        <v>61</v>
      </c>
      <c r="B35" s="1" t="s">
        <v>60</v>
      </c>
      <c r="C35" s="1" t="s">
        <v>61</v>
      </c>
    </row>
    <row r="36" spans="1:3" x14ac:dyDescent="0.45">
      <c r="A36" s="1" t="s">
        <v>61</v>
      </c>
      <c r="B36" s="1" t="s">
        <v>60</v>
      </c>
      <c r="C36" s="1" t="s">
        <v>61</v>
      </c>
    </row>
    <row r="37" spans="1:3" x14ac:dyDescent="0.45">
      <c r="A37" s="1" t="s">
        <v>60</v>
      </c>
      <c r="B37" s="1" t="s">
        <v>61</v>
      </c>
      <c r="C37" s="1" t="s">
        <v>61</v>
      </c>
    </row>
    <row r="38" spans="1:3" x14ac:dyDescent="0.45">
      <c r="A38" s="1" t="s">
        <v>60</v>
      </c>
      <c r="B38" s="1" t="s">
        <v>61</v>
      </c>
      <c r="C38" s="1" t="s">
        <v>61</v>
      </c>
    </row>
    <row r="39" spans="1:3" x14ac:dyDescent="0.45">
      <c r="A39" s="1" t="s">
        <v>61</v>
      </c>
      <c r="B39" s="1" t="s">
        <v>61</v>
      </c>
      <c r="C39" s="1" t="s">
        <v>60</v>
      </c>
    </row>
    <row r="40" spans="1:3" x14ac:dyDescent="0.45">
      <c r="A40" s="1" t="s">
        <v>61</v>
      </c>
      <c r="B40" s="1" t="s">
        <v>61</v>
      </c>
      <c r="C40" s="1" t="s">
        <v>60</v>
      </c>
    </row>
    <row r="41" spans="1:3" x14ac:dyDescent="0.45">
      <c r="A41" s="1" t="s">
        <v>60</v>
      </c>
      <c r="B41" s="1" t="s">
        <v>60</v>
      </c>
      <c r="C41" s="1" t="s">
        <v>60</v>
      </c>
    </row>
    <row r="42" spans="1:3" x14ac:dyDescent="0.45">
      <c r="A42" s="1" t="s">
        <v>60</v>
      </c>
      <c r="B42" s="1" t="s">
        <v>61</v>
      </c>
      <c r="C42" s="1" t="s">
        <v>60</v>
      </c>
    </row>
    <row r="43" spans="1:3" x14ac:dyDescent="0.45">
      <c r="A43" s="1" t="s">
        <v>60</v>
      </c>
      <c r="B43" s="1" t="s">
        <v>61</v>
      </c>
      <c r="C43" s="1" t="s">
        <v>61</v>
      </c>
    </row>
    <row r="44" spans="1:3" x14ac:dyDescent="0.45">
      <c r="A44" s="1" t="s">
        <v>61</v>
      </c>
      <c r="B44" s="1" t="s">
        <v>61</v>
      </c>
      <c r="C44" s="1" t="s">
        <v>61</v>
      </c>
    </row>
    <row r="45" spans="1:3" x14ac:dyDescent="0.45">
      <c r="A45" s="1" t="s">
        <v>61</v>
      </c>
      <c r="B45" s="1" t="s">
        <v>60</v>
      </c>
      <c r="C45" s="1" t="s">
        <v>61</v>
      </c>
    </row>
    <row r="46" spans="1:3" x14ac:dyDescent="0.45">
      <c r="A46" s="1" t="s">
        <v>60</v>
      </c>
      <c r="B46" s="1" t="s">
        <v>60</v>
      </c>
      <c r="C46" s="1" t="s">
        <v>60</v>
      </c>
    </row>
    <row r="47" spans="1:3" x14ac:dyDescent="0.45">
      <c r="A47" s="1" t="s">
        <v>60</v>
      </c>
      <c r="B47" s="1" t="s">
        <v>60</v>
      </c>
      <c r="C47" s="1" t="s">
        <v>61</v>
      </c>
    </row>
    <row r="48" spans="1:3" x14ac:dyDescent="0.45">
      <c r="A48" s="1" t="s">
        <v>61</v>
      </c>
      <c r="B48" s="1" t="s">
        <v>61</v>
      </c>
      <c r="C48" s="1" t="s">
        <v>61</v>
      </c>
    </row>
    <row r="49" spans="1:3" x14ac:dyDescent="0.45">
      <c r="A49" s="1" t="s">
        <v>60</v>
      </c>
      <c r="B49" s="1" t="s">
        <v>61</v>
      </c>
      <c r="C49" s="1" t="s">
        <v>60</v>
      </c>
    </row>
    <row r="50" spans="1:3" x14ac:dyDescent="0.45">
      <c r="A50" s="1" t="s">
        <v>61</v>
      </c>
      <c r="B50" s="1" t="s">
        <v>60</v>
      </c>
      <c r="C50" s="1" t="s">
        <v>60</v>
      </c>
    </row>
    <row r="51" spans="1:3" x14ac:dyDescent="0.45">
      <c r="A51" s="1" t="s">
        <v>61</v>
      </c>
      <c r="B51" s="1" t="s">
        <v>61</v>
      </c>
      <c r="C51" s="1" t="s">
        <v>60</v>
      </c>
    </row>
    <row r="52" spans="1:3" x14ac:dyDescent="0.45">
      <c r="A52" s="1" t="s">
        <v>61</v>
      </c>
      <c r="B52" s="1" t="s">
        <v>61</v>
      </c>
      <c r="C52" s="1" t="s">
        <v>61</v>
      </c>
    </row>
    <row r="53" spans="1:3" x14ac:dyDescent="0.45">
      <c r="A53" s="1" t="s">
        <v>61</v>
      </c>
      <c r="B53" s="1" t="s">
        <v>61</v>
      </c>
      <c r="C53" s="1" t="s">
        <v>61</v>
      </c>
    </row>
    <row r="54" spans="1:3" x14ac:dyDescent="0.45">
      <c r="A54" s="1" t="s">
        <v>60</v>
      </c>
      <c r="B54" s="1" t="s">
        <v>61</v>
      </c>
      <c r="C54" s="1" t="s">
        <v>61</v>
      </c>
    </row>
    <row r="55" spans="1:3" x14ac:dyDescent="0.45">
      <c r="A55" s="1" t="s">
        <v>60</v>
      </c>
      <c r="B55" s="1" t="s">
        <v>61</v>
      </c>
      <c r="C55" s="1" t="s">
        <v>61</v>
      </c>
    </row>
    <row r="56" spans="1:3" x14ac:dyDescent="0.45">
      <c r="A56" s="1" t="s">
        <v>60</v>
      </c>
      <c r="B56" s="1" t="s">
        <v>61</v>
      </c>
      <c r="C56" s="1" t="s">
        <v>61</v>
      </c>
    </row>
    <row r="57" spans="1:3" x14ac:dyDescent="0.45">
      <c r="A57" s="1" t="s">
        <v>60</v>
      </c>
      <c r="B57" s="1" t="s">
        <v>60</v>
      </c>
      <c r="C57" s="1" t="s">
        <v>61</v>
      </c>
    </row>
    <row r="58" spans="1:3" x14ac:dyDescent="0.45">
      <c r="A58" s="1" t="s">
        <v>60</v>
      </c>
      <c r="B58" s="1" t="s">
        <v>60</v>
      </c>
      <c r="C58" s="1" t="s">
        <v>61</v>
      </c>
    </row>
    <row r="59" spans="1:3" x14ac:dyDescent="0.45">
      <c r="A59" s="1" t="s">
        <v>60</v>
      </c>
      <c r="B59" s="1" t="s">
        <v>60</v>
      </c>
      <c r="C59" s="1" t="s">
        <v>61</v>
      </c>
    </row>
    <row r="60" spans="1:3" x14ac:dyDescent="0.45">
      <c r="A60" s="1" t="s">
        <v>61</v>
      </c>
      <c r="B60" s="1" t="s">
        <v>60</v>
      </c>
      <c r="C60" s="1" t="s">
        <v>60</v>
      </c>
    </row>
    <row r="61" spans="1:3" x14ac:dyDescent="0.45">
      <c r="A61" s="1" t="s">
        <v>61</v>
      </c>
      <c r="B61" s="1" t="s">
        <v>60</v>
      </c>
      <c r="C61" s="1" t="s">
        <v>60</v>
      </c>
    </row>
    <row r="62" spans="1:3" x14ac:dyDescent="0.45">
      <c r="A62" s="1" t="s">
        <v>60</v>
      </c>
      <c r="B62" s="1" t="s">
        <v>60</v>
      </c>
      <c r="C62" s="1" t="s">
        <v>61</v>
      </c>
    </row>
    <row r="63" spans="1:3" x14ac:dyDescent="0.45">
      <c r="A63" s="1" t="s">
        <v>60</v>
      </c>
      <c r="B63" s="1" t="s">
        <v>61</v>
      </c>
      <c r="C63" s="1" t="s">
        <v>60</v>
      </c>
    </row>
    <row r="64" spans="1:3" x14ac:dyDescent="0.45">
      <c r="A64" s="1" t="s">
        <v>61</v>
      </c>
      <c r="B64" s="1" t="s">
        <v>60</v>
      </c>
      <c r="C64" s="1" t="s">
        <v>60</v>
      </c>
    </row>
    <row r="65" spans="1:3" x14ac:dyDescent="0.45">
      <c r="A65" s="1" t="s">
        <v>60</v>
      </c>
      <c r="B65" s="1" t="s">
        <v>61</v>
      </c>
      <c r="C65" s="1" t="s">
        <v>60</v>
      </c>
    </row>
    <row r="66" spans="1:3" x14ac:dyDescent="0.45">
      <c r="A66" s="1" t="s">
        <v>61</v>
      </c>
      <c r="B66" s="1" t="s">
        <v>60</v>
      </c>
      <c r="C66" s="1" t="s">
        <v>60</v>
      </c>
    </row>
    <row r="67" spans="1:3" x14ac:dyDescent="0.45">
      <c r="A67" s="1" t="s">
        <v>61</v>
      </c>
      <c r="B67" s="1" t="s">
        <v>61</v>
      </c>
      <c r="C67" s="1" t="s">
        <v>61</v>
      </c>
    </row>
    <row r="68" spans="1:3" x14ac:dyDescent="0.45">
      <c r="A68" s="1" t="s">
        <v>61</v>
      </c>
      <c r="B68" s="1" t="s">
        <v>60</v>
      </c>
      <c r="C68" s="1" t="s">
        <v>61</v>
      </c>
    </row>
    <row r="69" spans="1:3" x14ac:dyDescent="0.45">
      <c r="A69" s="1" t="s">
        <v>60</v>
      </c>
      <c r="B69" s="1" t="s">
        <v>61</v>
      </c>
      <c r="C69" s="1" t="s">
        <v>60</v>
      </c>
    </row>
    <row r="70" spans="1:3" x14ac:dyDescent="0.45">
      <c r="A70" s="1" t="s">
        <v>60</v>
      </c>
      <c r="B70" s="1" t="s">
        <v>60</v>
      </c>
      <c r="C70" s="1" t="s">
        <v>61</v>
      </c>
    </row>
    <row r="71" spans="1:3" x14ac:dyDescent="0.45">
      <c r="A71" s="1" t="s">
        <v>60</v>
      </c>
      <c r="B71" s="1" t="s">
        <v>61</v>
      </c>
      <c r="C71" s="1" t="s">
        <v>60</v>
      </c>
    </row>
    <row r="72" spans="1:3" x14ac:dyDescent="0.45">
      <c r="A72" s="1" t="s">
        <v>60</v>
      </c>
      <c r="B72" s="1" t="s">
        <v>61</v>
      </c>
      <c r="C72" s="1" t="s">
        <v>61</v>
      </c>
    </row>
    <row r="73" spans="1:3" x14ac:dyDescent="0.45">
      <c r="A73" s="1" t="s">
        <v>61</v>
      </c>
      <c r="B73" s="1" t="s">
        <v>60</v>
      </c>
      <c r="C73" s="1" t="s">
        <v>60</v>
      </c>
    </row>
    <row r="74" spans="1:3" x14ac:dyDescent="0.45">
      <c r="A74" s="1" t="s">
        <v>61</v>
      </c>
      <c r="B74" s="1" t="s">
        <v>60</v>
      </c>
      <c r="C74" s="1" t="s">
        <v>60</v>
      </c>
    </row>
    <row r="75" spans="1:3" x14ac:dyDescent="0.45">
      <c r="A75" s="1" t="s">
        <v>60</v>
      </c>
      <c r="B75" s="1" t="s">
        <v>60</v>
      </c>
      <c r="C75" s="1" t="s">
        <v>61</v>
      </c>
    </row>
    <row r="76" spans="1:3" x14ac:dyDescent="0.45">
      <c r="A76" s="1" t="s">
        <v>61</v>
      </c>
      <c r="B76" s="1" t="s">
        <v>61</v>
      </c>
      <c r="C76" s="1" t="s">
        <v>61</v>
      </c>
    </row>
    <row r="77" spans="1:3" x14ac:dyDescent="0.45">
      <c r="A77" s="1" t="s">
        <v>60</v>
      </c>
      <c r="B77" s="1" t="s">
        <v>60</v>
      </c>
      <c r="C77" s="1" t="s">
        <v>61</v>
      </c>
    </row>
    <row r="78" spans="1:3" x14ac:dyDescent="0.45">
      <c r="A78" s="1" t="s">
        <v>60</v>
      </c>
      <c r="B78" s="1" t="s">
        <v>60</v>
      </c>
      <c r="C78" s="1" t="s">
        <v>61</v>
      </c>
    </row>
    <row r="79" spans="1:3" x14ac:dyDescent="0.45">
      <c r="A79" s="1" t="s">
        <v>60</v>
      </c>
      <c r="B79" s="1" t="s">
        <v>60</v>
      </c>
      <c r="C79" s="1" t="s">
        <v>60</v>
      </c>
    </row>
    <row r="80" spans="1:3" x14ac:dyDescent="0.45">
      <c r="A80" s="1" t="s">
        <v>60</v>
      </c>
      <c r="B80" s="1" t="s">
        <v>61</v>
      </c>
      <c r="C80" s="1" t="s">
        <v>60</v>
      </c>
    </row>
    <row r="81" spans="1:3" x14ac:dyDescent="0.45">
      <c r="A81" s="1" t="s">
        <v>61</v>
      </c>
      <c r="B81" s="1" t="s">
        <v>61</v>
      </c>
      <c r="C81" s="1" t="s">
        <v>60</v>
      </c>
    </row>
    <row r="82" spans="1:3" x14ac:dyDescent="0.45">
      <c r="A82" s="1" t="s">
        <v>60</v>
      </c>
      <c r="B82" s="1" t="s">
        <v>61</v>
      </c>
      <c r="C82" s="1" t="s">
        <v>60</v>
      </c>
    </row>
    <row r="83" spans="1:3" x14ac:dyDescent="0.45">
      <c r="A83" s="1" t="s">
        <v>61</v>
      </c>
      <c r="B83" s="1" t="s">
        <v>61</v>
      </c>
      <c r="C83" s="1" t="s">
        <v>60</v>
      </c>
    </row>
    <row r="84" spans="1:3" x14ac:dyDescent="0.45">
      <c r="A84" s="1" t="s">
        <v>61</v>
      </c>
      <c r="B84" s="1" t="s">
        <v>61</v>
      </c>
      <c r="C84" s="1" t="s">
        <v>61</v>
      </c>
    </row>
    <row r="85" spans="1:3" x14ac:dyDescent="0.45">
      <c r="A85" s="1" t="s">
        <v>60</v>
      </c>
      <c r="B85" s="1" t="s">
        <v>60</v>
      </c>
      <c r="C85" s="1" t="s">
        <v>60</v>
      </c>
    </row>
    <row r="86" spans="1:3" x14ac:dyDescent="0.45">
      <c r="A86" s="1" t="s">
        <v>60</v>
      </c>
      <c r="B86" s="1" t="s">
        <v>60</v>
      </c>
      <c r="C86" s="1" t="s">
        <v>61</v>
      </c>
    </row>
    <row r="87" spans="1:3" x14ac:dyDescent="0.45">
      <c r="A87" s="1" t="s">
        <v>61</v>
      </c>
      <c r="B87" s="1" t="s">
        <v>60</v>
      </c>
      <c r="C87" s="1" t="s">
        <v>60</v>
      </c>
    </row>
    <row r="88" spans="1:3" x14ac:dyDescent="0.45">
      <c r="A88" s="1" t="s">
        <v>61</v>
      </c>
      <c r="B88" s="1" t="s">
        <v>60</v>
      </c>
      <c r="C88" s="1" t="s">
        <v>60</v>
      </c>
    </row>
    <row r="89" spans="1:3" x14ac:dyDescent="0.45">
      <c r="A89" s="1" t="s">
        <v>60</v>
      </c>
      <c r="B89" s="1" t="s">
        <v>61</v>
      </c>
      <c r="C89" s="1" t="s">
        <v>60</v>
      </c>
    </row>
    <row r="90" spans="1:3" x14ac:dyDescent="0.45">
      <c r="A90" s="1" t="s">
        <v>61</v>
      </c>
      <c r="B90" s="1" t="s">
        <v>60</v>
      </c>
      <c r="C90" s="1" t="s">
        <v>61</v>
      </c>
    </row>
    <row r="91" spans="1:3" x14ac:dyDescent="0.45">
      <c r="A91" s="1" t="s">
        <v>60</v>
      </c>
      <c r="B91" s="1" t="s">
        <v>61</v>
      </c>
      <c r="C91" s="1" t="s">
        <v>61</v>
      </c>
    </row>
    <row r="92" spans="1:3" x14ac:dyDescent="0.45">
      <c r="A92" s="1" t="s">
        <v>61</v>
      </c>
      <c r="B92" s="1" t="s">
        <v>60</v>
      </c>
      <c r="C92" s="1" t="s">
        <v>61</v>
      </c>
    </row>
    <row r="93" spans="1:3" x14ac:dyDescent="0.45">
      <c r="A93" s="1" t="s">
        <v>61</v>
      </c>
      <c r="B93" s="1" t="s">
        <v>61</v>
      </c>
      <c r="C93" s="1" t="s">
        <v>60</v>
      </c>
    </row>
    <row r="94" spans="1:3" x14ac:dyDescent="0.45">
      <c r="A94" s="1" t="s">
        <v>60</v>
      </c>
      <c r="B94" s="1" t="s">
        <v>61</v>
      </c>
      <c r="C94" s="1" t="s">
        <v>60</v>
      </c>
    </row>
    <row r="95" spans="1:3" x14ac:dyDescent="0.45">
      <c r="A95" s="1" t="s">
        <v>61</v>
      </c>
      <c r="B95" s="1" t="s">
        <v>60</v>
      </c>
      <c r="C95" s="1" t="s">
        <v>61</v>
      </c>
    </row>
    <row r="96" spans="1:3" x14ac:dyDescent="0.45">
      <c r="A96" s="1" t="s">
        <v>61</v>
      </c>
      <c r="B96" s="1" t="s">
        <v>60</v>
      </c>
      <c r="C96" s="1" t="s">
        <v>61</v>
      </c>
    </row>
    <row r="97" spans="1:3" x14ac:dyDescent="0.45">
      <c r="A97" s="1" t="s">
        <v>60</v>
      </c>
      <c r="B97" s="1" t="s">
        <v>60</v>
      </c>
      <c r="C97" s="1" t="s">
        <v>61</v>
      </c>
    </row>
    <row r="98" spans="1:3" x14ac:dyDescent="0.45">
      <c r="A98" s="1" t="s">
        <v>60</v>
      </c>
      <c r="B98" s="1" t="s">
        <v>61</v>
      </c>
      <c r="C98" s="1" t="s">
        <v>60</v>
      </c>
    </row>
    <row r="99" spans="1:3" x14ac:dyDescent="0.45">
      <c r="A99" s="1" t="s">
        <v>61</v>
      </c>
      <c r="B99" s="1" t="s">
        <v>60</v>
      </c>
      <c r="C99" s="1" t="s">
        <v>61</v>
      </c>
    </row>
    <row r="100" spans="1:3" x14ac:dyDescent="0.45">
      <c r="A100" s="1" t="s">
        <v>60</v>
      </c>
      <c r="B100" s="1" t="s">
        <v>60</v>
      </c>
      <c r="C100" s="1" t="s">
        <v>60</v>
      </c>
    </row>
    <row r="101" spans="1:3" x14ac:dyDescent="0.45">
      <c r="A101" s="1" t="s">
        <v>60</v>
      </c>
      <c r="B101" s="1" t="s">
        <v>60</v>
      </c>
      <c r="C101" s="1" t="s">
        <v>61</v>
      </c>
    </row>
    <row r="102" spans="1:3" x14ac:dyDescent="0.45">
      <c r="A102" s="1" t="s">
        <v>61</v>
      </c>
      <c r="B102" s="1" t="s">
        <v>61</v>
      </c>
      <c r="C102" s="1" t="s">
        <v>60</v>
      </c>
    </row>
    <row r="103" spans="1:3" x14ac:dyDescent="0.45">
      <c r="A103" s="1" t="s">
        <v>61</v>
      </c>
      <c r="B103" s="1" t="s">
        <v>61</v>
      </c>
      <c r="C103" s="1" t="s">
        <v>61</v>
      </c>
    </row>
    <row r="104" spans="1:3" x14ac:dyDescent="0.45">
      <c r="A104" s="1" t="s">
        <v>60</v>
      </c>
      <c r="B104" s="1" t="s">
        <v>61</v>
      </c>
      <c r="C104" s="1" t="s">
        <v>61</v>
      </c>
    </row>
    <row r="105" spans="1:3" x14ac:dyDescent="0.45">
      <c r="A105" s="1" t="s">
        <v>60</v>
      </c>
      <c r="B105" s="1" t="s">
        <v>61</v>
      </c>
      <c r="C105" s="1" t="s">
        <v>61</v>
      </c>
    </row>
    <row r="106" spans="1:3" x14ac:dyDescent="0.45">
      <c r="A106" s="1" t="s">
        <v>61</v>
      </c>
      <c r="B106" s="1" t="s">
        <v>60</v>
      </c>
      <c r="C106" s="1" t="s">
        <v>61</v>
      </c>
    </row>
    <row r="107" spans="1:3" x14ac:dyDescent="0.45">
      <c r="A107" s="1" t="s">
        <v>61</v>
      </c>
      <c r="B107" s="1" t="s">
        <v>60</v>
      </c>
      <c r="C107" s="1" t="s">
        <v>61</v>
      </c>
    </row>
    <row r="108" spans="1:3" x14ac:dyDescent="0.45">
      <c r="A108" s="1" t="s">
        <v>60</v>
      </c>
      <c r="B108" s="1" t="s">
        <v>61</v>
      </c>
      <c r="C108" s="1" t="s">
        <v>61</v>
      </c>
    </row>
    <row r="109" spans="1:3" x14ac:dyDescent="0.45">
      <c r="A109" s="1" t="s">
        <v>60</v>
      </c>
      <c r="B109" s="1" t="s">
        <v>61</v>
      </c>
      <c r="C109" s="1" t="s">
        <v>60</v>
      </c>
    </row>
    <row r="110" spans="1:3" x14ac:dyDescent="0.45">
      <c r="A110" s="1" t="s">
        <v>61</v>
      </c>
      <c r="B110" s="1" t="s">
        <v>60</v>
      </c>
      <c r="C110" s="1" t="s">
        <v>61</v>
      </c>
    </row>
    <row r="111" spans="1:3" x14ac:dyDescent="0.45">
      <c r="A111" s="1" t="s">
        <v>61</v>
      </c>
      <c r="B111" s="1" t="s">
        <v>60</v>
      </c>
      <c r="C111" s="1" t="s">
        <v>60</v>
      </c>
    </row>
    <row r="112" spans="1:3" x14ac:dyDescent="0.45">
      <c r="A112" s="1" t="s">
        <v>61</v>
      </c>
      <c r="B112" s="1" t="s">
        <v>61</v>
      </c>
      <c r="C112" s="1" t="s">
        <v>61</v>
      </c>
    </row>
    <row r="113" spans="1:3" x14ac:dyDescent="0.45">
      <c r="A113" s="1" t="s">
        <v>60</v>
      </c>
      <c r="B113" s="1" t="s">
        <v>60</v>
      </c>
      <c r="C113" s="1" t="s">
        <v>60</v>
      </c>
    </row>
    <row r="114" spans="1:3" x14ac:dyDescent="0.45">
      <c r="A114" s="1" t="s">
        <v>61</v>
      </c>
      <c r="B114" s="1" t="s">
        <v>61</v>
      </c>
      <c r="C114" s="1" t="s">
        <v>61</v>
      </c>
    </row>
    <row r="115" spans="1:3" x14ac:dyDescent="0.45">
      <c r="A115" s="1" t="s">
        <v>60</v>
      </c>
      <c r="B115" s="1" t="s">
        <v>60</v>
      </c>
      <c r="C115" s="1" t="s">
        <v>60</v>
      </c>
    </row>
    <row r="116" spans="1:3" x14ac:dyDescent="0.45">
      <c r="A116" s="1" t="s">
        <v>61</v>
      </c>
      <c r="B116" s="1" t="s">
        <v>61</v>
      </c>
      <c r="C116" s="1" t="s">
        <v>60</v>
      </c>
    </row>
    <row r="117" spans="1:3" x14ac:dyDescent="0.45">
      <c r="A117" s="1" t="s">
        <v>61</v>
      </c>
      <c r="B117" s="1" t="s">
        <v>60</v>
      </c>
      <c r="C117" s="1" t="s">
        <v>60</v>
      </c>
    </row>
    <row r="118" spans="1:3" x14ac:dyDescent="0.45">
      <c r="A118" s="1" t="s">
        <v>60</v>
      </c>
      <c r="B118" s="1" t="s">
        <v>60</v>
      </c>
      <c r="C118" s="1" t="s">
        <v>61</v>
      </c>
    </row>
    <row r="119" spans="1:3" x14ac:dyDescent="0.45">
      <c r="A119" s="1" t="s">
        <v>60</v>
      </c>
      <c r="B119" s="1" t="s">
        <v>60</v>
      </c>
      <c r="C119" s="1" t="s">
        <v>61</v>
      </c>
    </row>
    <row r="120" spans="1:3" x14ac:dyDescent="0.45">
      <c r="A120" s="1" t="s">
        <v>60</v>
      </c>
      <c r="B120" s="1" t="s">
        <v>61</v>
      </c>
      <c r="C120" s="1" t="s">
        <v>60</v>
      </c>
    </row>
    <row r="121" spans="1:3" x14ac:dyDescent="0.45">
      <c r="A121" s="1" t="s">
        <v>60</v>
      </c>
      <c r="B121" s="1" t="s">
        <v>61</v>
      </c>
      <c r="C121" s="1" t="s">
        <v>60</v>
      </c>
    </row>
    <row r="122" spans="1:3" x14ac:dyDescent="0.45">
      <c r="A122" s="1" t="s">
        <v>61</v>
      </c>
      <c r="B122" s="1" t="s">
        <v>61</v>
      </c>
      <c r="C122" s="1" t="s">
        <v>61</v>
      </c>
    </row>
    <row r="123" spans="1:3" x14ac:dyDescent="0.45">
      <c r="A123" s="1" t="s">
        <v>60</v>
      </c>
      <c r="B123" s="1" t="s">
        <v>60</v>
      </c>
      <c r="C123" s="1" t="s">
        <v>61</v>
      </c>
    </row>
    <row r="124" spans="1:3" x14ac:dyDescent="0.45">
      <c r="A124" s="1" t="s">
        <v>61</v>
      </c>
      <c r="B124" s="1" t="s">
        <v>61</v>
      </c>
      <c r="C124" s="1" t="s">
        <v>60</v>
      </c>
    </row>
    <row r="125" spans="1:3" x14ac:dyDescent="0.45">
      <c r="A125" s="1" t="s">
        <v>61</v>
      </c>
      <c r="B125" s="1" t="s">
        <v>61</v>
      </c>
      <c r="C125" s="1" t="s">
        <v>61</v>
      </c>
    </row>
    <row r="126" spans="1:3" x14ac:dyDescent="0.45">
      <c r="A126" s="1" t="s">
        <v>61</v>
      </c>
      <c r="B126" s="1" t="s">
        <v>61</v>
      </c>
      <c r="C126" s="1" t="s">
        <v>60</v>
      </c>
    </row>
    <row r="127" spans="1:3" x14ac:dyDescent="0.45">
      <c r="A127" s="1" t="s">
        <v>60</v>
      </c>
      <c r="B127" s="1" t="s">
        <v>61</v>
      </c>
      <c r="C127" s="1" t="s">
        <v>60</v>
      </c>
    </row>
    <row r="128" spans="1:3" x14ac:dyDescent="0.45">
      <c r="A128" s="1" t="s">
        <v>61</v>
      </c>
      <c r="B128" s="1" t="s">
        <v>61</v>
      </c>
      <c r="C128" s="1" t="s">
        <v>61</v>
      </c>
    </row>
    <row r="129" spans="1:3" x14ac:dyDescent="0.45">
      <c r="A129" s="1" t="s">
        <v>61</v>
      </c>
      <c r="B129" s="1" t="s">
        <v>60</v>
      </c>
      <c r="C129" s="1" t="s">
        <v>60</v>
      </c>
    </row>
    <row r="130" spans="1:3" x14ac:dyDescent="0.45">
      <c r="A130" s="1" t="s">
        <v>61</v>
      </c>
      <c r="B130" s="1" t="s">
        <v>61</v>
      </c>
      <c r="C130" s="1" t="s">
        <v>60</v>
      </c>
    </row>
    <row r="131" spans="1:3" x14ac:dyDescent="0.45">
      <c r="A131" s="1" t="s">
        <v>61</v>
      </c>
      <c r="B131" s="1" t="s">
        <v>60</v>
      </c>
      <c r="C131" s="1" t="s">
        <v>61</v>
      </c>
    </row>
    <row r="132" spans="1:3" x14ac:dyDescent="0.45">
      <c r="A132" s="1" t="s">
        <v>61</v>
      </c>
      <c r="B132" s="1" t="s">
        <v>60</v>
      </c>
      <c r="C132" s="1" t="s">
        <v>61</v>
      </c>
    </row>
    <row r="133" spans="1:3" x14ac:dyDescent="0.45">
      <c r="A133" s="1" t="s">
        <v>60</v>
      </c>
      <c r="B133" s="1" t="s">
        <v>60</v>
      </c>
      <c r="C133" s="1" t="s">
        <v>61</v>
      </c>
    </row>
    <row r="134" spans="1:3" x14ac:dyDescent="0.45">
      <c r="A134" s="1" t="s">
        <v>60</v>
      </c>
      <c r="B134" s="1" t="s">
        <v>60</v>
      </c>
      <c r="C134" s="1" t="s">
        <v>60</v>
      </c>
    </row>
    <row r="135" spans="1:3" x14ac:dyDescent="0.45">
      <c r="A135" s="1" t="s">
        <v>60</v>
      </c>
      <c r="B135" s="1" t="s">
        <v>60</v>
      </c>
      <c r="C135" s="1" t="s">
        <v>60</v>
      </c>
    </row>
    <row r="136" spans="1:3" x14ac:dyDescent="0.45">
      <c r="A136" s="1" t="s">
        <v>61</v>
      </c>
      <c r="B136" s="1" t="s">
        <v>61</v>
      </c>
      <c r="C136" s="1" t="s">
        <v>61</v>
      </c>
    </row>
    <row r="137" spans="1:3" x14ac:dyDescent="0.45">
      <c r="A137" s="1" t="s">
        <v>60</v>
      </c>
      <c r="B137" s="1" t="s">
        <v>60</v>
      </c>
      <c r="C137" s="1" t="s">
        <v>61</v>
      </c>
    </row>
    <row r="138" spans="1:3" x14ac:dyDescent="0.45">
      <c r="A138" s="1" t="s">
        <v>61</v>
      </c>
      <c r="B138" s="1" t="s">
        <v>60</v>
      </c>
      <c r="C138" s="1" t="s">
        <v>60</v>
      </c>
    </row>
    <row r="139" spans="1:3" x14ac:dyDescent="0.45">
      <c r="A139" s="1" t="s">
        <v>60</v>
      </c>
      <c r="B139" s="1" t="s">
        <v>60</v>
      </c>
      <c r="C139" s="1" t="s">
        <v>60</v>
      </c>
    </row>
    <row r="140" spans="1:3" x14ac:dyDescent="0.45">
      <c r="A140" s="1" t="s">
        <v>61</v>
      </c>
      <c r="B140" s="1" t="s">
        <v>60</v>
      </c>
      <c r="C140" s="1" t="s">
        <v>60</v>
      </c>
    </row>
    <row r="141" spans="1:3" x14ac:dyDescent="0.45">
      <c r="A141" s="1" t="s">
        <v>60</v>
      </c>
      <c r="B141" s="1" t="s">
        <v>61</v>
      </c>
      <c r="C141" s="1" t="s">
        <v>61</v>
      </c>
    </row>
    <row r="142" spans="1:3" x14ac:dyDescent="0.45">
      <c r="A142" s="1" t="s">
        <v>60</v>
      </c>
      <c r="B142" s="1" t="s">
        <v>60</v>
      </c>
      <c r="C142" s="1" t="s">
        <v>61</v>
      </c>
    </row>
    <row r="143" spans="1:3" x14ac:dyDescent="0.45">
      <c r="A143" s="1" t="s">
        <v>60</v>
      </c>
      <c r="B143" s="1" t="s">
        <v>61</v>
      </c>
      <c r="C143" s="1" t="s">
        <v>61</v>
      </c>
    </row>
    <row r="144" spans="1:3" x14ac:dyDescent="0.45">
      <c r="A144" s="1" t="s">
        <v>60</v>
      </c>
      <c r="B144" s="1" t="s">
        <v>61</v>
      </c>
      <c r="C144" s="1" t="s">
        <v>61</v>
      </c>
    </row>
    <row r="145" spans="1:3" x14ac:dyDescent="0.45">
      <c r="A145" s="1" t="s">
        <v>61</v>
      </c>
      <c r="B145" s="1" t="s">
        <v>60</v>
      </c>
      <c r="C145" s="1" t="s">
        <v>60</v>
      </c>
    </row>
    <row r="146" spans="1:3" x14ac:dyDescent="0.45">
      <c r="A146" s="1" t="s">
        <v>61</v>
      </c>
      <c r="B146" s="1" t="s">
        <v>61</v>
      </c>
      <c r="C146" s="1" t="s">
        <v>61</v>
      </c>
    </row>
    <row r="147" spans="1:3" x14ac:dyDescent="0.45">
      <c r="A147" s="1" t="s">
        <v>61</v>
      </c>
      <c r="B147" s="1" t="s">
        <v>61</v>
      </c>
      <c r="C147" s="1" t="s">
        <v>61</v>
      </c>
    </row>
    <row r="148" spans="1:3" x14ac:dyDescent="0.45">
      <c r="A148" s="1" t="s">
        <v>60</v>
      </c>
      <c r="B148" s="1" t="s">
        <v>61</v>
      </c>
      <c r="C148" s="1" t="s">
        <v>60</v>
      </c>
    </row>
    <row r="149" spans="1:3" x14ac:dyDescent="0.45">
      <c r="A149" s="1" t="s">
        <v>60</v>
      </c>
      <c r="B149" s="1" t="s">
        <v>61</v>
      </c>
      <c r="C149" s="1" t="s">
        <v>60</v>
      </c>
    </row>
    <row r="150" spans="1:3" x14ac:dyDescent="0.45">
      <c r="A150" s="1" t="s">
        <v>60</v>
      </c>
      <c r="B150" s="1" t="s">
        <v>60</v>
      </c>
      <c r="C150" s="1" t="s">
        <v>61</v>
      </c>
    </row>
    <row r="151" spans="1:3" x14ac:dyDescent="0.45">
      <c r="A151" s="1" t="s">
        <v>61</v>
      </c>
      <c r="B151" s="1" t="s">
        <v>60</v>
      </c>
      <c r="C151" s="1" t="s">
        <v>61</v>
      </c>
    </row>
    <row r="152" spans="1:3" x14ac:dyDescent="0.45">
      <c r="A152" s="1" t="s">
        <v>60</v>
      </c>
      <c r="B152" s="1" t="s">
        <v>61</v>
      </c>
      <c r="C1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Health_Insurance_Data</vt:lpstr>
      <vt:lpstr>ChiSq</vt:lpstr>
      <vt:lpstr>CochransQ</vt:lpstr>
      <vt:lpstr>CollateralQ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GrandProf</dc:creator>
  <cp:lastModifiedBy>Tingwei Adeck</cp:lastModifiedBy>
  <dcterms:created xsi:type="dcterms:W3CDTF">2022-11-14T12:13:05Z</dcterms:created>
  <dcterms:modified xsi:type="dcterms:W3CDTF">2023-08-06T15:10:40Z</dcterms:modified>
</cp:coreProperties>
</file>