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dProf\Downloads\Repos_4cleanup\Repositories_AP7\Active\Linear_Regression_SAS\Pearson_Corr_SAS\Output\"/>
    </mc:Choice>
  </mc:AlternateContent>
  <xr:revisionPtr revIDLastSave="0" documentId="13_ncr:1_{8B422592-7C5D-485B-B5F2-3D7A90AE4E51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LRDATA" sheetId="1" r:id="rId1"/>
    <sheet name="regres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55" i="1" l="1"/>
  <c r="G655" i="1"/>
  <c r="G656" i="1"/>
  <c r="I25" i="2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2" i="1"/>
  <c r="H655" i="1"/>
  <c r="H656" i="1"/>
  <c r="I656" i="1"/>
  <c r="K656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654" i="1" s="1"/>
  <c r="J654" i="1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2" i="1"/>
  <c r="G5" i="2"/>
  <c r="G6" i="2" s="1"/>
  <c r="D6" i="2"/>
  <c r="E6" i="2" s="1"/>
  <c r="K633" i="1"/>
  <c r="K631" i="1"/>
  <c r="K632" i="1" s="1"/>
  <c r="C677" i="2"/>
  <c r="B677" i="2"/>
  <c r="J656" i="1" l="1"/>
  <c r="G17" i="1"/>
  <c r="G18" i="1"/>
  <c r="G33" i="1"/>
  <c r="G34" i="1"/>
  <c r="G49" i="1"/>
  <c r="G50" i="1"/>
  <c r="G65" i="1"/>
  <c r="G66" i="1"/>
  <c r="G81" i="1"/>
  <c r="G82" i="1"/>
  <c r="G97" i="1"/>
  <c r="G98" i="1"/>
  <c r="G113" i="1"/>
  <c r="G114" i="1"/>
  <c r="G129" i="1"/>
  <c r="G130" i="1"/>
  <c r="G145" i="1"/>
  <c r="G146" i="1"/>
  <c r="G161" i="1"/>
  <c r="G162" i="1"/>
  <c r="G177" i="1"/>
  <c r="G178" i="1"/>
  <c r="G193" i="1"/>
  <c r="G194" i="1"/>
  <c r="G209" i="1"/>
  <c r="G210" i="1"/>
  <c r="G225" i="1"/>
  <c r="G226" i="1"/>
  <c r="G241" i="1"/>
  <c r="G242" i="1"/>
  <c r="G257" i="1"/>
  <c r="G258" i="1"/>
  <c r="G273" i="1"/>
  <c r="G274" i="1"/>
  <c r="G289" i="1"/>
  <c r="G290" i="1"/>
  <c r="G305" i="1"/>
  <c r="G306" i="1"/>
  <c r="G321" i="1"/>
  <c r="G322" i="1"/>
  <c r="G337" i="1"/>
  <c r="G338" i="1"/>
  <c r="G353" i="1"/>
  <c r="G354" i="1"/>
  <c r="G369" i="1"/>
  <c r="G370" i="1"/>
  <c r="G385" i="1"/>
  <c r="G386" i="1"/>
  <c r="G401" i="1"/>
  <c r="G402" i="1"/>
  <c r="G417" i="1"/>
  <c r="G418" i="1"/>
  <c r="G433" i="1"/>
  <c r="G434" i="1"/>
  <c r="G449" i="1"/>
  <c r="G450" i="1"/>
  <c r="G465" i="1"/>
  <c r="G466" i="1"/>
  <c r="G481" i="1"/>
  <c r="G482" i="1"/>
  <c r="G497" i="1"/>
  <c r="G498" i="1"/>
  <c r="G513" i="1"/>
  <c r="G514" i="1"/>
  <c r="G529" i="1"/>
  <c r="G530" i="1"/>
  <c r="G545" i="1"/>
  <c r="G546" i="1"/>
  <c r="G561" i="1"/>
  <c r="G562" i="1"/>
  <c r="G577" i="1"/>
  <c r="G578" i="1"/>
  <c r="G593" i="1"/>
  <c r="G594" i="1"/>
  <c r="G609" i="1"/>
  <c r="G610" i="1"/>
  <c r="G625" i="1"/>
  <c r="G626" i="1"/>
  <c r="G641" i="1"/>
  <c r="G642" i="1"/>
  <c r="L2" i="1"/>
  <c r="G16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2" i="1"/>
  <c r="G640" i="1" l="1"/>
  <c r="G624" i="1"/>
  <c r="G608" i="1"/>
  <c r="G592" i="1"/>
  <c r="G576" i="1"/>
  <c r="G560" i="1"/>
  <c r="G544" i="1"/>
  <c r="G528" i="1"/>
  <c r="G512" i="1"/>
  <c r="G496" i="1"/>
  <c r="G480" i="1"/>
  <c r="G464" i="1"/>
  <c r="G448" i="1"/>
  <c r="G432" i="1"/>
  <c r="G416" i="1"/>
  <c r="G400" i="1"/>
  <c r="G384" i="1"/>
  <c r="G368" i="1"/>
  <c r="G352" i="1"/>
  <c r="G336" i="1"/>
  <c r="G320" i="1"/>
  <c r="G304" i="1"/>
  <c r="G288" i="1"/>
  <c r="G272" i="1"/>
  <c r="G256" i="1"/>
  <c r="G240" i="1"/>
  <c r="G224" i="1"/>
  <c r="G208" i="1"/>
  <c r="G192" i="1"/>
  <c r="G176" i="1"/>
  <c r="G160" i="1"/>
  <c r="G144" i="1"/>
  <c r="G128" i="1"/>
  <c r="G112" i="1"/>
  <c r="G96" i="1"/>
  <c r="G80" i="1"/>
  <c r="G64" i="1"/>
  <c r="G48" i="1"/>
  <c r="G32" i="1"/>
  <c r="H13" i="1"/>
  <c r="H29" i="1"/>
  <c r="H45" i="1"/>
  <c r="H61" i="1"/>
  <c r="H77" i="1"/>
  <c r="H93" i="1"/>
  <c r="H109" i="1"/>
  <c r="H125" i="1"/>
  <c r="H141" i="1"/>
  <c r="H157" i="1"/>
  <c r="H173" i="1"/>
  <c r="H189" i="1"/>
  <c r="H205" i="1"/>
  <c r="H221" i="1"/>
  <c r="H237" i="1"/>
  <c r="H253" i="1"/>
  <c r="H269" i="1"/>
  <c r="H285" i="1"/>
  <c r="H301" i="1"/>
  <c r="H317" i="1"/>
  <c r="H333" i="1"/>
  <c r="H349" i="1"/>
  <c r="H365" i="1"/>
  <c r="H381" i="1"/>
  <c r="H397" i="1"/>
  <c r="H413" i="1"/>
  <c r="H429" i="1"/>
  <c r="H445" i="1"/>
  <c r="H461" i="1"/>
  <c r="H477" i="1"/>
  <c r="H493" i="1"/>
  <c r="H509" i="1"/>
  <c r="H525" i="1"/>
  <c r="H541" i="1"/>
  <c r="H557" i="1"/>
  <c r="H573" i="1"/>
  <c r="H589" i="1"/>
  <c r="H605" i="1"/>
  <c r="H621" i="1"/>
  <c r="H637" i="1"/>
  <c r="H653" i="1"/>
  <c r="H148" i="1"/>
  <c r="H244" i="1"/>
  <c r="H292" i="1"/>
  <c r="H388" i="1"/>
  <c r="H468" i="1"/>
  <c r="H564" i="1"/>
  <c r="H628" i="1"/>
  <c r="H21" i="1"/>
  <c r="H117" i="1"/>
  <c r="H245" i="1"/>
  <c r="H357" i="1"/>
  <c r="H405" i="1"/>
  <c r="H517" i="1"/>
  <c r="H613" i="1"/>
  <c r="H359" i="1"/>
  <c r="H471" i="1"/>
  <c r="H583" i="1"/>
  <c r="H24" i="1"/>
  <c r="H136" i="1"/>
  <c r="H184" i="1"/>
  <c r="H280" i="1"/>
  <c r="H344" i="1"/>
  <c r="H424" i="1"/>
  <c r="H472" i="1"/>
  <c r="H568" i="1"/>
  <c r="H616" i="1"/>
  <c r="H89" i="1"/>
  <c r="H217" i="1"/>
  <c r="H329" i="1"/>
  <c r="H473" i="1"/>
  <c r="H553" i="1"/>
  <c r="H601" i="1"/>
  <c r="H633" i="1"/>
  <c r="H26" i="1"/>
  <c r="H186" i="1"/>
  <c r="H282" i="1"/>
  <c r="H346" i="1"/>
  <c r="H378" i="1"/>
  <c r="H458" i="1"/>
  <c r="H522" i="1"/>
  <c r="H602" i="1"/>
  <c r="H156" i="1"/>
  <c r="H508" i="1"/>
  <c r="H14" i="1"/>
  <c r="H30" i="1"/>
  <c r="H46" i="1"/>
  <c r="H62" i="1"/>
  <c r="H78" i="1"/>
  <c r="H94" i="1"/>
  <c r="H110" i="1"/>
  <c r="H126" i="1"/>
  <c r="H142" i="1"/>
  <c r="H158" i="1"/>
  <c r="H174" i="1"/>
  <c r="H190" i="1"/>
  <c r="H206" i="1"/>
  <c r="H222" i="1"/>
  <c r="H238" i="1"/>
  <c r="H254" i="1"/>
  <c r="H270" i="1"/>
  <c r="H286" i="1"/>
  <c r="H302" i="1"/>
  <c r="H318" i="1"/>
  <c r="H334" i="1"/>
  <c r="H350" i="1"/>
  <c r="H366" i="1"/>
  <c r="H382" i="1"/>
  <c r="H398" i="1"/>
  <c r="H414" i="1"/>
  <c r="H430" i="1"/>
  <c r="H446" i="1"/>
  <c r="H462" i="1"/>
  <c r="H478" i="1"/>
  <c r="H494" i="1"/>
  <c r="H510" i="1"/>
  <c r="H526" i="1"/>
  <c r="H542" i="1"/>
  <c r="H558" i="1"/>
  <c r="H574" i="1"/>
  <c r="H590" i="1"/>
  <c r="H606" i="1"/>
  <c r="H622" i="1"/>
  <c r="H638" i="1"/>
  <c r="H2" i="1"/>
  <c r="H132" i="1"/>
  <c r="H228" i="1"/>
  <c r="H308" i="1"/>
  <c r="H340" i="1"/>
  <c r="H452" i="1"/>
  <c r="H500" i="1"/>
  <c r="H596" i="1"/>
  <c r="H69" i="1"/>
  <c r="H149" i="1"/>
  <c r="H229" i="1"/>
  <c r="H325" i="1"/>
  <c r="H437" i="1"/>
  <c r="H565" i="1"/>
  <c r="H391" i="1"/>
  <c r="H519" i="1"/>
  <c r="H647" i="1"/>
  <c r="H88" i="1"/>
  <c r="H152" i="1"/>
  <c r="H248" i="1"/>
  <c r="H328" i="1"/>
  <c r="H488" i="1"/>
  <c r="H648" i="1"/>
  <c r="H121" i="1"/>
  <c r="H281" i="1"/>
  <c r="H441" i="1"/>
  <c r="H617" i="1"/>
  <c r="H122" i="1"/>
  <c r="H250" i="1"/>
  <c r="H394" i="1"/>
  <c r="H554" i="1"/>
  <c r="H220" i="1"/>
  <c r="H444" i="1"/>
  <c r="H620" i="1"/>
  <c r="H15" i="1"/>
  <c r="H31" i="1"/>
  <c r="H47" i="1"/>
  <c r="H63" i="1"/>
  <c r="H79" i="1"/>
  <c r="H95" i="1"/>
  <c r="H111" i="1"/>
  <c r="H127" i="1"/>
  <c r="H143" i="1"/>
  <c r="H159" i="1"/>
  <c r="H175" i="1"/>
  <c r="H191" i="1"/>
  <c r="H207" i="1"/>
  <c r="H223" i="1"/>
  <c r="H239" i="1"/>
  <c r="H255" i="1"/>
  <c r="H271" i="1"/>
  <c r="H287" i="1"/>
  <c r="H303" i="1"/>
  <c r="H319" i="1"/>
  <c r="H335" i="1"/>
  <c r="H351" i="1"/>
  <c r="H367" i="1"/>
  <c r="H383" i="1"/>
  <c r="H399" i="1"/>
  <c r="H415" i="1"/>
  <c r="H431" i="1"/>
  <c r="H447" i="1"/>
  <c r="H463" i="1"/>
  <c r="H479" i="1"/>
  <c r="H495" i="1"/>
  <c r="H511" i="1"/>
  <c r="H527" i="1"/>
  <c r="H543" i="1"/>
  <c r="H559" i="1"/>
  <c r="H575" i="1"/>
  <c r="H591" i="1"/>
  <c r="H607" i="1"/>
  <c r="H623" i="1"/>
  <c r="H639" i="1"/>
  <c r="H180" i="1"/>
  <c r="H372" i="1"/>
  <c r="H548" i="1"/>
  <c r="H644" i="1"/>
  <c r="H85" i="1"/>
  <c r="H181" i="1"/>
  <c r="H277" i="1"/>
  <c r="H373" i="1"/>
  <c r="H421" i="1"/>
  <c r="H501" i="1"/>
  <c r="H581" i="1"/>
  <c r="H407" i="1"/>
  <c r="H503" i="1"/>
  <c r="H615" i="1"/>
  <c r="H104" i="1"/>
  <c r="H168" i="1"/>
  <c r="H360" i="1"/>
  <c r="H536" i="1"/>
  <c r="H25" i="1"/>
  <c r="H137" i="1"/>
  <c r="H249" i="1"/>
  <c r="H345" i="1"/>
  <c r="H409" i="1"/>
  <c r="H537" i="1"/>
  <c r="H649" i="1"/>
  <c r="H74" i="1"/>
  <c r="H218" i="1"/>
  <c r="H362" i="1"/>
  <c r="H490" i="1"/>
  <c r="H634" i="1"/>
  <c r="H300" i="1"/>
  <c r="H348" i="1"/>
  <c r="H460" i="1"/>
  <c r="H556" i="1"/>
  <c r="H16" i="1"/>
  <c r="H32" i="1"/>
  <c r="H48" i="1"/>
  <c r="H64" i="1"/>
  <c r="H80" i="1"/>
  <c r="H96" i="1"/>
  <c r="H112" i="1"/>
  <c r="H128" i="1"/>
  <c r="H144" i="1"/>
  <c r="H160" i="1"/>
  <c r="H176" i="1"/>
  <c r="H192" i="1"/>
  <c r="H208" i="1"/>
  <c r="H224" i="1"/>
  <c r="H240" i="1"/>
  <c r="H256" i="1"/>
  <c r="H272" i="1"/>
  <c r="H288" i="1"/>
  <c r="H304" i="1"/>
  <c r="H320" i="1"/>
  <c r="H336" i="1"/>
  <c r="H352" i="1"/>
  <c r="H368" i="1"/>
  <c r="H384" i="1"/>
  <c r="H400" i="1"/>
  <c r="H416" i="1"/>
  <c r="H432" i="1"/>
  <c r="H448" i="1"/>
  <c r="H464" i="1"/>
  <c r="H480" i="1"/>
  <c r="H496" i="1"/>
  <c r="H512" i="1"/>
  <c r="H528" i="1"/>
  <c r="H544" i="1"/>
  <c r="H560" i="1"/>
  <c r="H576" i="1"/>
  <c r="H592" i="1"/>
  <c r="H608" i="1"/>
  <c r="H624" i="1"/>
  <c r="H640" i="1"/>
  <c r="H100" i="1"/>
  <c r="H260" i="1"/>
  <c r="H324" i="1"/>
  <c r="H356" i="1"/>
  <c r="H436" i="1"/>
  <c r="H484" i="1"/>
  <c r="H580" i="1"/>
  <c r="H37" i="1"/>
  <c r="H133" i="1"/>
  <c r="H213" i="1"/>
  <c r="H293" i="1"/>
  <c r="H389" i="1"/>
  <c r="H485" i="1"/>
  <c r="H549" i="1"/>
  <c r="H645" i="1"/>
  <c r="H343" i="1"/>
  <c r="H455" i="1"/>
  <c r="H551" i="1"/>
  <c r="H631" i="1"/>
  <c r="H56" i="1"/>
  <c r="H264" i="1"/>
  <c r="H408" i="1"/>
  <c r="H552" i="1"/>
  <c r="H632" i="1"/>
  <c r="H105" i="1"/>
  <c r="H153" i="1"/>
  <c r="H201" i="1"/>
  <c r="H265" i="1"/>
  <c r="H313" i="1"/>
  <c r="H377" i="1"/>
  <c r="H425" i="1"/>
  <c r="H489" i="1"/>
  <c r="H90" i="1"/>
  <c r="H330" i="1"/>
  <c r="H506" i="1"/>
  <c r="H236" i="1"/>
  <c r="H364" i="1"/>
  <c r="H540" i="1"/>
  <c r="H17" i="1"/>
  <c r="H33" i="1"/>
  <c r="H49" i="1"/>
  <c r="H65" i="1"/>
  <c r="H81" i="1"/>
  <c r="H97" i="1"/>
  <c r="H113" i="1"/>
  <c r="H129" i="1"/>
  <c r="H145" i="1"/>
  <c r="H161" i="1"/>
  <c r="H177" i="1"/>
  <c r="H193" i="1"/>
  <c r="H209" i="1"/>
  <c r="H225" i="1"/>
  <c r="H241" i="1"/>
  <c r="H257" i="1"/>
  <c r="H273" i="1"/>
  <c r="H289" i="1"/>
  <c r="H305" i="1"/>
  <c r="H321" i="1"/>
  <c r="H337" i="1"/>
  <c r="H353" i="1"/>
  <c r="H369" i="1"/>
  <c r="H385" i="1"/>
  <c r="H401" i="1"/>
  <c r="H417" i="1"/>
  <c r="H433" i="1"/>
  <c r="H449" i="1"/>
  <c r="H465" i="1"/>
  <c r="H481" i="1"/>
  <c r="H497" i="1"/>
  <c r="H513" i="1"/>
  <c r="H529" i="1"/>
  <c r="H545" i="1"/>
  <c r="H561" i="1"/>
  <c r="H577" i="1"/>
  <c r="H593" i="1"/>
  <c r="H609" i="1"/>
  <c r="H625" i="1"/>
  <c r="H641" i="1"/>
  <c r="H196" i="1"/>
  <c r="H420" i="1"/>
  <c r="H516" i="1"/>
  <c r="H612" i="1"/>
  <c r="H53" i="1"/>
  <c r="H165" i="1"/>
  <c r="H261" i="1"/>
  <c r="H341" i="1"/>
  <c r="H453" i="1"/>
  <c r="H533" i="1"/>
  <c r="H597" i="1"/>
  <c r="H327" i="1"/>
  <c r="H487" i="1"/>
  <c r="H599" i="1"/>
  <c r="H120" i="1"/>
  <c r="H200" i="1"/>
  <c r="H296" i="1"/>
  <c r="H376" i="1"/>
  <c r="H456" i="1"/>
  <c r="H504" i="1"/>
  <c r="H600" i="1"/>
  <c r="H57" i="1"/>
  <c r="H169" i="1"/>
  <c r="H297" i="1"/>
  <c r="H457" i="1"/>
  <c r="H569" i="1"/>
  <c r="H58" i="1"/>
  <c r="H298" i="1"/>
  <c r="H442" i="1"/>
  <c r="H538" i="1"/>
  <c r="H650" i="1"/>
  <c r="H204" i="1"/>
  <c r="H412" i="1"/>
  <c r="H588" i="1"/>
  <c r="H18" i="1"/>
  <c r="H34" i="1"/>
  <c r="H50" i="1"/>
  <c r="H66" i="1"/>
  <c r="H82" i="1"/>
  <c r="H98" i="1"/>
  <c r="H114" i="1"/>
  <c r="H130" i="1"/>
  <c r="H146" i="1"/>
  <c r="H162" i="1"/>
  <c r="H178" i="1"/>
  <c r="H194" i="1"/>
  <c r="H210" i="1"/>
  <c r="H226" i="1"/>
  <c r="H242" i="1"/>
  <c r="H258" i="1"/>
  <c r="H274" i="1"/>
  <c r="H290" i="1"/>
  <c r="H306" i="1"/>
  <c r="H322" i="1"/>
  <c r="H338" i="1"/>
  <c r="H354" i="1"/>
  <c r="H370" i="1"/>
  <c r="H386" i="1"/>
  <c r="H402" i="1"/>
  <c r="H418" i="1"/>
  <c r="H434" i="1"/>
  <c r="H450" i="1"/>
  <c r="H466" i="1"/>
  <c r="H482" i="1"/>
  <c r="H498" i="1"/>
  <c r="H514" i="1"/>
  <c r="H530" i="1"/>
  <c r="H546" i="1"/>
  <c r="H562" i="1"/>
  <c r="H578" i="1"/>
  <c r="H594" i="1"/>
  <c r="H610" i="1"/>
  <c r="H626" i="1"/>
  <c r="H642" i="1"/>
  <c r="H170" i="1"/>
  <c r="H396" i="1"/>
  <c r="H604" i="1"/>
  <c r="H3" i="1"/>
  <c r="H19" i="1"/>
  <c r="H35" i="1"/>
  <c r="H51" i="1"/>
  <c r="H67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39" i="1"/>
  <c r="H355" i="1"/>
  <c r="H371" i="1"/>
  <c r="H387" i="1"/>
  <c r="H403" i="1"/>
  <c r="H419" i="1"/>
  <c r="H435" i="1"/>
  <c r="H451" i="1"/>
  <c r="H467" i="1"/>
  <c r="H483" i="1"/>
  <c r="H499" i="1"/>
  <c r="H515" i="1"/>
  <c r="H531" i="1"/>
  <c r="H547" i="1"/>
  <c r="H563" i="1"/>
  <c r="H579" i="1"/>
  <c r="H595" i="1"/>
  <c r="H611" i="1"/>
  <c r="H627" i="1"/>
  <c r="H643" i="1"/>
  <c r="H154" i="1"/>
  <c r="H316" i="1"/>
  <c r="H524" i="1"/>
  <c r="H4" i="1"/>
  <c r="H20" i="1"/>
  <c r="H36" i="1"/>
  <c r="H52" i="1"/>
  <c r="H68" i="1"/>
  <c r="H84" i="1"/>
  <c r="H116" i="1"/>
  <c r="H164" i="1"/>
  <c r="H212" i="1"/>
  <c r="H276" i="1"/>
  <c r="H404" i="1"/>
  <c r="H532" i="1"/>
  <c r="H101" i="1"/>
  <c r="H197" i="1"/>
  <c r="H309" i="1"/>
  <c r="H469" i="1"/>
  <c r="H629" i="1"/>
  <c r="H423" i="1"/>
  <c r="H567" i="1"/>
  <c r="H72" i="1"/>
  <c r="H232" i="1"/>
  <c r="H392" i="1"/>
  <c r="H520" i="1"/>
  <c r="H73" i="1"/>
  <c r="H185" i="1"/>
  <c r="H361" i="1"/>
  <c r="H505" i="1"/>
  <c r="H106" i="1"/>
  <c r="H234" i="1"/>
  <c r="H410" i="1"/>
  <c r="H586" i="1"/>
  <c r="H284" i="1"/>
  <c r="H492" i="1"/>
  <c r="H5" i="1"/>
  <c r="H6" i="1"/>
  <c r="H22" i="1"/>
  <c r="H38" i="1"/>
  <c r="H54" i="1"/>
  <c r="H70" i="1"/>
  <c r="H86" i="1"/>
  <c r="H102" i="1"/>
  <c r="H118" i="1"/>
  <c r="H134" i="1"/>
  <c r="H150" i="1"/>
  <c r="H166" i="1"/>
  <c r="H182" i="1"/>
  <c r="H198" i="1"/>
  <c r="H214" i="1"/>
  <c r="H230" i="1"/>
  <c r="H246" i="1"/>
  <c r="H262" i="1"/>
  <c r="H278" i="1"/>
  <c r="H294" i="1"/>
  <c r="H310" i="1"/>
  <c r="H326" i="1"/>
  <c r="H342" i="1"/>
  <c r="H358" i="1"/>
  <c r="H374" i="1"/>
  <c r="H390" i="1"/>
  <c r="H406" i="1"/>
  <c r="H422" i="1"/>
  <c r="H438" i="1"/>
  <c r="H454" i="1"/>
  <c r="H470" i="1"/>
  <c r="H486" i="1"/>
  <c r="H502" i="1"/>
  <c r="H518" i="1"/>
  <c r="H534" i="1"/>
  <c r="H550" i="1"/>
  <c r="H566" i="1"/>
  <c r="H582" i="1"/>
  <c r="H598" i="1"/>
  <c r="H614" i="1"/>
  <c r="H630" i="1"/>
  <c r="H646" i="1"/>
  <c r="H23" i="1"/>
  <c r="H39" i="1"/>
  <c r="H55" i="1"/>
  <c r="H71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75" i="1"/>
  <c r="H439" i="1"/>
  <c r="H535" i="1"/>
  <c r="H40" i="1"/>
  <c r="H216" i="1"/>
  <c r="H312" i="1"/>
  <c r="H440" i="1"/>
  <c r="H584" i="1"/>
  <c r="H41" i="1"/>
  <c r="H233" i="1"/>
  <c r="H393" i="1"/>
  <c r="H585" i="1"/>
  <c r="H138" i="1"/>
  <c r="H202" i="1"/>
  <c r="H314" i="1"/>
  <c r="H426" i="1"/>
  <c r="H570" i="1"/>
  <c r="H252" i="1"/>
  <c r="H428" i="1"/>
  <c r="H652" i="1"/>
  <c r="H7" i="1"/>
  <c r="H521" i="1"/>
  <c r="H42" i="1"/>
  <c r="H266" i="1"/>
  <c r="H474" i="1"/>
  <c r="H618" i="1"/>
  <c r="H188" i="1"/>
  <c r="H380" i="1"/>
  <c r="H572" i="1"/>
  <c r="H8" i="1"/>
  <c r="H9" i="1"/>
  <c r="H10" i="1"/>
  <c r="H11" i="1"/>
  <c r="H27" i="1"/>
  <c r="H43" i="1"/>
  <c r="H59" i="1"/>
  <c r="H75" i="1"/>
  <c r="H91" i="1"/>
  <c r="H107" i="1"/>
  <c r="H123" i="1"/>
  <c r="H139" i="1"/>
  <c r="H155" i="1"/>
  <c r="H171" i="1"/>
  <c r="H187" i="1"/>
  <c r="H203" i="1"/>
  <c r="H219" i="1"/>
  <c r="H235" i="1"/>
  <c r="H251" i="1"/>
  <c r="H267" i="1"/>
  <c r="H283" i="1"/>
  <c r="H299" i="1"/>
  <c r="H315" i="1"/>
  <c r="H331" i="1"/>
  <c r="H347" i="1"/>
  <c r="H363" i="1"/>
  <c r="H379" i="1"/>
  <c r="H395" i="1"/>
  <c r="H411" i="1"/>
  <c r="H427" i="1"/>
  <c r="H443" i="1"/>
  <c r="H459" i="1"/>
  <c r="H475" i="1"/>
  <c r="H491" i="1"/>
  <c r="H507" i="1"/>
  <c r="H523" i="1"/>
  <c r="H539" i="1"/>
  <c r="H555" i="1"/>
  <c r="H571" i="1"/>
  <c r="H587" i="1"/>
  <c r="H603" i="1"/>
  <c r="H619" i="1"/>
  <c r="H635" i="1"/>
  <c r="H651" i="1"/>
  <c r="H28" i="1"/>
  <c r="H44" i="1"/>
  <c r="H60" i="1"/>
  <c r="H76" i="1"/>
  <c r="H92" i="1"/>
  <c r="H108" i="1"/>
  <c r="H124" i="1"/>
  <c r="H140" i="1"/>
  <c r="H172" i="1"/>
  <c r="H268" i="1"/>
  <c r="H332" i="1"/>
  <c r="H476" i="1"/>
  <c r="H636" i="1"/>
  <c r="H12" i="1"/>
  <c r="G639" i="1"/>
  <c r="G623" i="1"/>
  <c r="G607" i="1"/>
  <c r="G591" i="1"/>
  <c r="G575" i="1"/>
  <c r="G559" i="1"/>
  <c r="G543" i="1"/>
  <c r="G527" i="1"/>
  <c r="G511" i="1"/>
  <c r="G495" i="1"/>
  <c r="G479" i="1"/>
  <c r="G463" i="1"/>
  <c r="G447" i="1"/>
  <c r="G431" i="1"/>
  <c r="G415" i="1"/>
  <c r="G399" i="1"/>
  <c r="G383" i="1"/>
  <c r="G367" i="1"/>
  <c r="G351" i="1"/>
  <c r="G335" i="1"/>
  <c r="G319" i="1"/>
  <c r="G303" i="1"/>
  <c r="G287" i="1"/>
  <c r="G271" i="1"/>
  <c r="G255" i="1"/>
  <c r="G239" i="1"/>
  <c r="G223" i="1"/>
  <c r="G207" i="1"/>
  <c r="G191" i="1"/>
  <c r="G175" i="1"/>
  <c r="G159" i="1"/>
  <c r="G143" i="1"/>
  <c r="G127" i="1"/>
  <c r="G111" i="1"/>
  <c r="G95" i="1"/>
  <c r="G79" i="1"/>
  <c r="G63" i="1"/>
  <c r="G47" i="1"/>
  <c r="G31" i="1"/>
  <c r="G15" i="1"/>
  <c r="G2" i="1"/>
  <c r="G654" i="1" s="1"/>
  <c r="G638" i="1"/>
  <c r="G622" i="1"/>
  <c r="G606" i="1"/>
  <c r="G590" i="1"/>
  <c r="G574" i="1"/>
  <c r="G558" i="1"/>
  <c r="G542" i="1"/>
  <c r="G526" i="1"/>
  <c r="G510" i="1"/>
  <c r="G494" i="1"/>
  <c r="G478" i="1"/>
  <c r="G462" i="1"/>
  <c r="G446" i="1"/>
  <c r="G430" i="1"/>
  <c r="G414" i="1"/>
  <c r="G398" i="1"/>
  <c r="G382" i="1"/>
  <c r="G366" i="1"/>
  <c r="G350" i="1"/>
  <c r="G334" i="1"/>
  <c r="G318" i="1"/>
  <c r="G302" i="1"/>
  <c r="G286" i="1"/>
  <c r="G270" i="1"/>
  <c r="G254" i="1"/>
  <c r="G238" i="1"/>
  <c r="G222" i="1"/>
  <c r="G206" i="1"/>
  <c r="G190" i="1"/>
  <c r="G174" i="1"/>
  <c r="G158" i="1"/>
  <c r="G142" i="1"/>
  <c r="G126" i="1"/>
  <c r="G110" i="1"/>
  <c r="G94" i="1"/>
  <c r="G78" i="1"/>
  <c r="G62" i="1"/>
  <c r="G46" i="1"/>
  <c r="G30" i="1"/>
  <c r="G14" i="1"/>
  <c r="G653" i="1"/>
  <c r="G637" i="1"/>
  <c r="G621" i="1"/>
  <c r="G605" i="1"/>
  <c r="G589" i="1"/>
  <c r="G573" i="1"/>
  <c r="G557" i="1"/>
  <c r="G541" i="1"/>
  <c r="G525" i="1"/>
  <c r="G509" i="1"/>
  <c r="G493" i="1"/>
  <c r="G477" i="1"/>
  <c r="G461" i="1"/>
  <c r="G445" i="1"/>
  <c r="G429" i="1"/>
  <c r="G413" i="1"/>
  <c r="G397" i="1"/>
  <c r="G381" i="1"/>
  <c r="G365" i="1"/>
  <c r="G349" i="1"/>
  <c r="G333" i="1"/>
  <c r="G317" i="1"/>
  <c r="G301" i="1"/>
  <c r="G285" i="1"/>
  <c r="G269" i="1"/>
  <c r="G253" i="1"/>
  <c r="G237" i="1"/>
  <c r="G221" i="1"/>
  <c r="G205" i="1"/>
  <c r="G189" i="1"/>
  <c r="G173" i="1"/>
  <c r="G157" i="1"/>
  <c r="G141" i="1"/>
  <c r="G125" i="1"/>
  <c r="G109" i="1"/>
  <c r="G93" i="1"/>
  <c r="G77" i="1"/>
  <c r="G61" i="1"/>
  <c r="G45" i="1"/>
  <c r="G29" i="1"/>
  <c r="G13" i="1"/>
  <c r="G652" i="1"/>
  <c r="G636" i="1"/>
  <c r="G620" i="1"/>
  <c r="G604" i="1"/>
  <c r="G588" i="1"/>
  <c r="G572" i="1"/>
  <c r="G556" i="1"/>
  <c r="G540" i="1"/>
  <c r="G524" i="1"/>
  <c r="G508" i="1"/>
  <c r="G492" i="1"/>
  <c r="G476" i="1"/>
  <c r="G460" i="1"/>
  <c r="G444" i="1"/>
  <c r="G428" i="1"/>
  <c r="G412" i="1"/>
  <c r="G396" i="1"/>
  <c r="G380" i="1"/>
  <c r="G364" i="1"/>
  <c r="G348" i="1"/>
  <c r="G332" i="1"/>
  <c r="G316" i="1"/>
  <c r="G300" i="1"/>
  <c r="G284" i="1"/>
  <c r="G268" i="1"/>
  <c r="G252" i="1"/>
  <c r="G236" i="1"/>
  <c r="G220" i="1"/>
  <c r="G204" i="1"/>
  <c r="G188" i="1"/>
  <c r="G172" i="1"/>
  <c r="G156" i="1"/>
  <c r="G140" i="1"/>
  <c r="G124" i="1"/>
  <c r="G108" i="1"/>
  <c r="G92" i="1"/>
  <c r="G76" i="1"/>
  <c r="G60" i="1"/>
  <c r="G44" i="1"/>
  <c r="G28" i="1"/>
  <c r="G12" i="1"/>
  <c r="G651" i="1"/>
  <c r="G635" i="1"/>
  <c r="G619" i="1"/>
  <c r="G603" i="1"/>
  <c r="G587" i="1"/>
  <c r="G571" i="1"/>
  <c r="G555" i="1"/>
  <c r="G539" i="1"/>
  <c r="G523" i="1"/>
  <c r="G507" i="1"/>
  <c r="G491" i="1"/>
  <c r="G475" i="1"/>
  <c r="G459" i="1"/>
  <c r="G443" i="1"/>
  <c r="G427" i="1"/>
  <c r="G411" i="1"/>
  <c r="G395" i="1"/>
  <c r="G379" i="1"/>
  <c r="G363" i="1"/>
  <c r="G347" i="1"/>
  <c r="G331" i="1"/>
  <c r="G315" i="1"/>
  <c r="G299" i="1"/>
  <c r="G283" i="1"/>
  <c r="G267" i="1"/>
  <c r="G251" i="1"/>
  <c r="G235" i="1"/>
  <c r="G219" i="1"/>
  <c r="G203" i="1"/>
  <c r="G187" i="1"/>
  <c r="G171" i="1"/>
  <c r="G155" i="1"/>
  <c r="G139" i="1"/>
  <c r="G123" i="1"/>
  <c r="G107" i="1"/>
  <c r="G91" i="1"/>
  <c r="G75" i="1"/>
  <c r="G59" i="1"/>
  <c r="G43" i="1"/>
  <c r="G27" i="1"/>
  <c r="G11" i="1"/>
  <c r="G650" i="1"/>
  <c r="G634" i="1"/>
  <c r="G618" i="1"/>
  <c r="G602" i="1"/>
  <c r="G586" i="1"/>
  <c r="G570" i="1"/>
  <c r="G554" i="1"/>
  <c r="G538" i="1"/>
  <c r="G522" i="1"/>
  <c r="G506" i="1"/>
  <c r="G490" i="1"/>
  <c r="G474" i="1"/>
  <c r="G458" i="1"/>
  <c r="G442" i="1"/>
  <c r="G426" i="1"/>
  <c r="G410" i="1"/>
  <c r="G394" i="1"/>
  <c r="G378" i="1"/>
  <c r="G362" i="1"/>
  <c r="G346" i="1"/>
  <c r="G330" i="1"/>
  <c r="G314" i="1"/>
  <c r="G298" i="1"/>
  <c r="G282" i="1"/>
  <c r="G266" i="1"/>
  <c r="G250" i="1"/>
  <c r="G234" i="1"/>
  <c r="G218" i="1"/>
  <c r="G202" i="1"/>
  <c r="G186" i="1"/>
  <c r="G170" i="1"/>
  <c r="G154" i="1"/>
  <c r="G138" i="1"/>
  <c r="G122" i="1"/>
  <c r="G106" i="1"/>
  <c r="G90" i="1"/>
  <c r="G74" i="1"/>
  <c r="G58" i="1"/>
  <c r="G42" i="1"/>
  <c r="G26" i="1"/>
  <c r="G10" i="1"/>
  <c r="G649" i="1"/>
  <c r="G633" i="1"/>
  <c r="G617" i="1"/>
  <c r="G601" i="1"/>
  <c r="G585" i="1"/>
  <c r="G569" i="1"/>
  <c r="G553" i="1"/>
  <c r="G537" i="1"/>
  <c r="G521" i="1"/>
  <c r="G505" i="1"/>
  <c r="G489" i="1"/>
  <c r="G473" i="1"/>
  <c r="G457" i="1"/>
  <c r="G441" i="1"/>
  <c r="G425" i="1"/>
  <c r="G409" i="1"/>
  <c r="G393" i="1"/>
  <c r="G377" i="1"/>
  <c r="G361" i="1"/>
  <c r="G345" i="1"/>
  <c r="G329" i="1"/>
  <c r="G313" i="1"/>
  <c r="G297" i="1"/>
  <c r="G281" i="1"/>
  <c r="G265" i="1"/>
  <c r="G249" i="1"/>
  <c r="G233" i="1"/>
  <c r="G217" i="1"/>
  <c r="G201" i="1"/>
  <c r="G185" i="1"/>
  <c r="G169" i="1"/>
  <c r="G153" i="1"/>
  <c r="G137" i="1"/>
  <c r="G121" i="1"/>
  <c r="G105" i="1"/>
  <c r="G89" i="1"/>
  <c r="G73" i="1"/>
  <c r="G57" i="1"/>
  <c r="G41" i="1"/>
  <c r="G25" i="1"/>
  <c r="G9" i="1"/>
  <c r="G648" i="1"/>
  <c r="G632" i="1"/>
  <c r="G616" i="1"/>
  <c r="G600" i="1"/>
  <c r="G584" i="1"/>
  <c r="G568" i="1"/>
  <c r="G552" i="1"/>
  <c r="G536" i="1"/>
  <c r="G520" i="1"/>
  <c r="G504" i="1"/>
  <c r="G488" i="1"/>
  <c r="G472" i="1"/>
  <c r="G456" i="1"/>
  <c r="G440" i="1"/>
  <c r="G424" i="1"/>
  <c r="G408" i="1"/>
  <c r="G392" i="1"/>
  <c r="G376" i="1"/>
  <c r="G360" i="1"/>
  <c r="G344" i="1"/>
  <c r="G328" i="1"/>
  <c r="G312" i="1"/>
  <c r="G296" i="1"/>
  <c r="G280" i="1"/>
  <c r="G264" i="1"/>
  <c r="G248" i="1"/>
  <c r="G232" i="1"/>
  <c r="G216" i="1"/>
  <c r="G200" i="1"/>
  <c r="G184" i="1"/>
  <c r="G168" i="1"/>
  <c r="G152" i="1"/>
  <c r="G136" i="1"/>
  <c r="G120" i="1"/>
  <c r="G104" i="1"/>
  <c r="G88" i="1"/>
  <c r="G72" i="1"/>
  <c r="G56" i="1"/>
  <c r="G40" i="1"/>
  <c r="G24" i="1"/>
  <c r="G8" i="1"/>
  <c r="G647" i="1"/>
  <c r="G631" i="1"/>
  <c r="G615" i="1"/>
  <c r="G599" i="1"/>
  <c r="G583" i="1"/>
  <c r="G567" i="1"/>
  <c r="G551" i="1"/>
  <c r="G535" i="1"/>
  <c r="G519" i="1"/>
  <c r="G503" i="1"/>
  <c r="G487" i="1"/>
  <c r="G471" i="1"/>
  <c r="G455" i="1"/>
  <c r="G439" i="1"/>
  <c r="G423" i="1"/>
  <c r="G407" i="1"/>
  <c r="G391" i="1"/>
  <c r="G375" i="1"/>
  <c r="G359" i="1"/>
  <c r="G343" i="1"/>
  <c r="G327" i="1"/>
  <c r="G311" i="1"/>
  <c r="G295" i="1"/>
  <c r="G279" i="1"/>
  <c r="G263" i="1"/>
  <c r="G247" i="1"/>
  <c r="G231" i="1"/>
  <c r="G215" i="1"/>
  <c r="G199" i="1"/>
  <c r="G183" i="1"/>
  <c r="G167" i="1"/>
  <c r="G151" i="1"/>
  <c r="G135" i="1"/>
  <c r="G119" i="1"/>
  <c r="G103" i="1"/>
  <c r="G87" i="1"/>
  <c r="G71" i="1"/>
  <c r="G55" i="1"/>
  <c r="G39" i="1"/>
  <c r="G23" i="1"/>
  <c r="G7" i="1"/>
  <c r="G646" i="1"/>
  <c r="G630" i="1"/>
  <c r="G614" i="1"/>
  <c r="G598" i="1"/>
  <c r="G582" i="1"/>
  <c r="G566" i="1"/>
  <c r="G550" i="1"/>
  <c r="G534" i="1"/>
  <c r="G518" i="1"/>
  <c r="G502" i="1"/>
  <c r="G486" i="1"/>
  <c r="G470" i="1"/>
  <c r="G454" i="1"/>
  <c r="G438" i="1"/>
  <c r="G422" i="1"/>
  <c r="G406" i="1"/>
  <c r="G390" i="1"/>
  <c r="G374" i="1"/>
  <c r="G358" i="1"/>
  <c r="G342" i="1"/>
  <c r="G326" i="1"/>
  <c r="G310" i="1"/>
  <c r="G294" i="1"/>
  <c r="G278" i="1"/>
  <c r="G262" i="1"/>
  <c r="G246" i="1"/>
  <c r="G230" i="1"/>
  <c r="G214" i="1"/>
  <c r="G198" i="1"/>
  <c r="G182" i="1"/>
  <c r="G166" i="1"/>
  <c r="G150" i="1"/>
  <c r="G134" i="1"/>
  <c r="G118" i="1"/>
  <c r="G102" i="1"/>
  <c r="G86" i="1"/>
  <c r="G70" i="1"/>
  <c r="G54" i="1"/>
  <c r="G38" i="1"/>
  <c r="G22" i="1"/>
  <c r="G6" i="1"/>
  <c r="G645" i="1"/>
  <c r="G629" i="1"/>
  <c r="G613" i="1"/>
  <c r="G597" i="1"/>
  <c r="G581" i="1"/>
  <c r="G565" i="1"/>
  <c r="G549" i="1"/>
  <c r="G533" i="1"/>
  <c r="G517" i="1"/>
  <c r="G501" i="1"/>
  <c r="G485" i="1"/>
  <c r="G469" i="1"/>
  <c r="G453" i="1"/>
  <c r="G437" i="1"/>
  <c r="G421" i="1"/>
  <c r="G405" i="1"/>
  <c r="G389" i="1"/>
  <c r="G373" i="1"/>
  <c r="G357" i="1"/>
  <c r="G341" i="1"/>
  <c r="G325" i="1"/>
  <c r="G309" i="1"/>
  <c r="G293" i="1"/>
  <c r="G277" i="1"/>
  <c r="G261" i="1"/>
  <c r="G245" i="1"/>
  <c r="G229" i="1"/>
  <c r="G213" i="1"/>
  <c r="G197" i="1"/>
  <c r="G181" i="1"/>
  <c r="G165" i="1"/>
  <c r="G149" i="1"/>
  <c r="G133" i="1"/>
  <c r="G117" i="1"/>
  <c r="G101" i="1"/>
  <c r="G85" i="1"/>
  <c r="G69" i="1"/>
  <c r="G53" i="1"/>
  <c r="G37" i="1"/>
  <c r="G21" i="1"/>
  <c r="G5" i="1"/>
  <c r="G644" i="1"/>
  <c r="G628" i="1"/>
  <c r="G612" i="1"/>
  <c r="G596" i="1"/>
  <c r="G580" i="1"/>
  <c r="G564" i="1"/>
  <c r="G548" i="1"/>
  <c r="G532" i="1"/>
  <c r="G516" i="1"/>
  <c r="G500" i="1"/>
  <c r="G484" i="1"/>
  <c r="G468" i="1"/>
  <c r="G452" i="1"/>
  <c r="G436" i="1"/>
  <c r="G420" i="1"/>
  <c r="G404" i="1"/>
  <c r="G388" i="1"/>
  <c r="G372" i="1"/>
  <c r="G356" i="1"/>
  <c r="G340" i="1"/>
  <c r="G324" i="1"/>
  <c r="G308" i="1"/>
  <c r="G292" i="1"/>
  <c r="G276" i="1"/>
  <c r="G260" i="1"/>
  <c r="G244" i="1"/>
  <c r="G228" i="1"/>
  <c r="G212" i="1"/>
  <c r="G196" i="1"/>
  <c r="G180" i="1"/>
  <c r="G164" i="1"/>
  <c r="G148" i="1"/>
  <c r="G132" i="1"/>
  <c r="G116" i="1"/>
  <c r="G100" i="1"/>
  <c r="G84" i="1"/>
  <c r="G68" i="1"/>
  <c r="G52" i="1"/>
  <c r="G36" i="1"/>
  <c r="G20" i="1"/>
  <c r="G4" i="1"/>
  <c r="G643" i="1"/>
  <c r="G627" i="1"/>
  <c r="G611" i="1"/>
  <c r="G595" i="1"/>
  <c r="G579" i="1"/>
  <c r="G563" i="1"/>
  <c r="G547" i="1"/>
  <c r="G531" i="1"/>
  <c r="G515" i="1"/>
  <c r="G499" i="1"/>
  <c r="G483" i="1"/>
  <c r="G467" i="1"/>
  <c r="G451" i="1"/>
  <c r="G435" i="1"/>
  <c r="G419" i="1"/>
  <c r="G403" i="1"/>
  <c r="G387" i="1"/>
  <c r="G371" i="1"/>
  <c r="G355" i="1"/>
  <c r="G339" i="1"/>
  <c r="G323" i="1"/>
  <c r="G307" i="1"/>
  <c r="G291" i="1"/>
  <c r="G275" i="1"/>
  <c r="G259" i="1"/>
  <c r="G243" i="1"/>
  <c r="G227" i="1"/>
  <c r="G211" i="1"/>
  <c r="G195" i="1"/>
  <c r="G179" i="1"/>
  <c r="G163" i="1"/>
  <c r="G147" i="1"/>
  <c r="G131" i="1"/>
  <c r="G115" i="1"/>
  <c r="G99" i="1"/>
  <c r="G83" i="1"/>
  <c r="G67" i="1"/>
  <c r="G51" i="1"/>
  <c r="G35" i="1"/>
  <c r="G19" i="1"/>
  <c r="G3" i="1"/>
  <c r="H65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Tingwei Adeck</author>
  </authors>
  <commentList>
    <comment ref="G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Tingwei Adeck:</t>
        </r>
        <r>
          <rPr>
            <sz val="9"/>
            <color indexed="81"/>
            <rFont val="Tahoma"/>
            <family val="2"/>
          </rPr>
          <t xml:space="preserve">
regression error</t>
        </r>
      </text>
    </comment>
  </commentList>
</comments>
</file>

<file path=xl/sharedStrings.xml><?xml version="1.0" encoding="utf-8"?>
<sst xmlns="http://schemas.openxmlformats.org/spreadsheetml/2006/main" count="1347" uniqueCount="43">
  <si>
    <t>Age</t>
  </si>
  <si>
    <t>FEV_L</t>
  </si>
  <si>
    <t>Height</t>
  </si>
  <si>
    <t>Sex</t>
  </si>
  <si>
    <t>Smoker</t>
  </si>
  <si>
    <t>Male</t>
  </si>
  <si>
    <t>Non-Smoker</t>
  </si>
  <si>
    <t>Female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</si>
  <si>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</si>
  <si>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</si>
  <si>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</si>
  <si>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</si>
  <si>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</si>
  <si>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</si>
  <si>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</si>
  <si>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</si>
  <si>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</si>
  <si>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</si>
  <si>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</si>
  <si>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</si>
  <si>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</si>
  <si>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</si>
  <si>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</si>
  <si>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</si>
  <si>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</si>
  <si>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</si>
  <si>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</si>
  <si>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</si>
  <si>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</si>
  <si>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</si>
  <si>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</si>
  <si>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</si>
  <si>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</si>
  <si>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</si>
  <si>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FEV_L</t>
  </si>
  <si>
    <t>Residuals</t>
  </si>
  <si>
    <t>Standard Residuals</t>
  </si>
  <si>
    <t>PROBABILITY OUTPUT</t>
  </si>
  <si>
    <t>Percentile</t>
  </si>
  <si>
    <t>TSS</t>
  </si>
  <si>
    <t>RSS</t>
  </si>
  <si>
    <t>ESS</t>
  </si>
  <si>
    <t>Height 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</si>
</sst>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Continuous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LRDATA!$C$2:$C$653</c:f>
              <c:numCache>
                <c:formatCode>General</c:formatCode>
                <c:ptCount val="652"/>
                <c:pt idx="0">
                  <c:v>40</c:v>
                </c:pt>
                <c:pt idx="1">
                  <c:v>33</c:v>
                </c:pt>
                <c:pt idx="2">
                  <c:v>42</c:v>
                </c:pt>
                <c:pt idx="3">
                  <c:v>41.5</c:v>
                </c:pt>
                <c:pt idx="4">
                  <c:v>44</c:v>
                </c:pt>
                <c:pt idx="5">
                  <c:v>43</c:v>
                </c:pt>
                <c:pt idx="6">
                  <c:v>52</c:v>
                </c:pt>
                <c:pt idx="7">
                  <c:v>41</c:v>
                </c:pt>
                <c:pt idx="8">
                  <c:v>37</c:v>
                </c:pt>
                <c:pt idx="9">
                  <c:v>42.5</c:v>
                </c:pt>
                <c:pt idx="10">
                  <c:v>48</c:v>
                </c:pt>
                <c:pt idx="11">
                  <c:v>50</c:v>
                </c:pt>
                <c:pt idx="12">
                  <c:v>47</c:v>
                </c:pt>
                <c:pt idx="13">
                  <c:v>49.5</c:v>
                </c:pt>
                <c:pt idx="14">
                  <c:v>49</c:v>
                </c:pt>
                <c:pt idx="15">
                  <c:v>46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51.5</c:v>
                </c:pt>
                <c:pt idx="20">
                  <c:v>46</c:v>
                </c:pt>
                <c:pt idx="21">
                  <c:v>53</c:v>
                </c:pt>
                <c:pt idx="22">
                  <c:v>44</c:v>
                </c:pt>
                <c:pt idx="23">
                  <c:v>48.5</c:v>
                </c:pt>
                <c:pt idx="24">
                  <c:v>42</c:v>
                </c:pt>
                <c:pt idx="25">
                  <c:v>41</c:v>
                </c:pt>
                <c:pt idx="26">
                  <c:v>46</c:v>
                </c:pt>
                <c:pt idx="27">
                  <c:v>53</c:v>
                </c:pt>
                <c:pt idx="28">
                  <c:v>47</c:v>
                </c:pt>
                <c:pt idx="29">
                  <c:v>44</c:v>
                </c:pt>
                <c:pt idx="30">
                  <c:v>47</c:v>
                </c:pt>
                <c:pt idx="31">
                  <c:v>55</c:v>
                </c:pt>
                <c:pt idx="32">
                  <c:v>52.5</c:v>
                </c:pt>
                <c:pt idx="33">
                  <c:v>48</c:v>
                </c:pt>
                <c:pt idx="34">
                  <c:v>47</c:v>
                </c:pt>
                <c:pt idx="35">
                  <c:v>48</c:v>
                </c:pt>
                <c:pt idx="36">
                  <c:v>47.5</c:v>
                </c:pt>
                <c:pt idx="37">
                  <c:v>49</c:v>
                </c:pt>
                <c:pt idx="38">
                  <c:v>47</c:v>
                </c:pt>
                <c:pt idx="39">
                  <c:v>55</c:v>
                </c:pt>
                <c:pt idx="40">
                  <c:v>53</c:v>
                </c:pt>
                <c:pt idx="41">
                  <c:v>50</c:v>
                </c:pt>
                <c:pt idx="42">
                  <c:v>50</c:v>
                </c:pt>
                <c:pt idx="43">
                  <c:v>52</c:v>
                </c:pt>
                <c:pt idx="44">
                  <c:v>51</c:v>
                </c:pt>
                <c:pt idx="45">
                  <c:v>48</c:v>
                </c:pt>
                <c:pt idx="46">
                  <c:v>54.5</c:v>
                </c:pt>
                <c:pt idx="47">
                  <c:v>50</c:v>
                </c:pt>
                <c:pt idx="48">
                  <c:v>50</c:v>
                </c:pt>
                <c:pt idx="49">
                  <c:v>53</c:v>
                </c:pt>
                <c:pt idx="50">
                  <c:v>52</c:v>
                </c:pt>
                <c:pt idx="51">
                  <c:v>50</c:v>
                </c:pt>
                <c:pt idx="52">
                  <c:v>49</c:v>
                </c:pt>
                <c:pt idx="53">
                  <c:v>50</c:v>
                </c:pt>
                <c:pt idx="54">
                  <c:v>48</c:v>
                </c:pt>
                <c:pt idx="55">
                  <c:v>49.5</c:v>
                </c:pt>
                <c:pt idx="56">
                  <c:v>45</c:v>
                </c:pt>
                <c:pt idx="57">
                  <c:v>47.5</c:v>
                </c:pt>
                <c:pt idx="58">
                  <c:v>48.5</c:v>
                </c:pt>
                <c:pt idx="59">
                  <c:v>52.5</c:v>
                </c:pt>
                <c:pt idx="60">
                  <c:v>49</c:v>
                </c:pt>
                <c:pt idx="61">
                  <c:v>49.5</c:v>
                </c:pt>
                <c:pt idx="62">
                  <c:v>54.5</c:v>
                </c:pt>
                <c:pt idx="63">
                  <c:v>53.5</c:v>
                </c:pt>
                <c:pt idx="64">
                  <c:v>52</c:v>
                </c:pt>
                <c:pt idx="65">
                  <c:v>46.5</c:v>
                </c:pt>
                <c:pt idx="66">
                  <c:v>48.5</c:v>
                </c:pt>
                <c:pt idx="67">
                  <c:v>52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52</c:v>
                </c:pt>
                <c:pt idx="72">
                  <c:v>51</c:v>
                </c:pt>
                <c:pt idx="73">
                  <c:v>50</c:v>
                </c:pt>
                <c:pt idx="74">
                  <c:v>46.5</c:v>
                </c:pt>
                <c:pt idx="75">
                  <c:v>51</c:v>
                </c:pt>
                <c:pt idx="76">
                  <c:v>51.5</c:v>
                </c:pt>
                <c:pt idx="77">
                  <c:v>50</c:v>
                </c:pt>
                <c:pt idx="78">
                  <c:v>59.5</c:v>
                </c:pt>
                <c:pt idx="79">
                  <c:v>54.5</c:v>
                </c:pt>
                <c:pt idx="80">
                  <c:v>51</c:v>
                </c:pt>
                <c:pt idx="81">
                  <c:v>57</c:v>
                </c:pt>
                <c:pt idx="82">
                  <c:v>52.5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49</c:v>
                </c:pt>
                <c:pt idx="87">
                  <c:v>54.5</c:v>
                </c:pt>
                <c:pt idx="88">
                  <c:v>52</c:v>
                </c:pt>
                <c:pt idx="89">
                  <c:v>51</c:v>
                </c:pt>
                <c:pt idx="90">
                  <c:v>55.5</c:v>
                </c:pt>
                <c:pt idx="91">
                  <c:v>48</c:v>
                </c:pt>
                <c:pt idx="92">
                  <c:v>51</c:v>
                </c:pt>
                <c:pt idx="93">
                  <c:v>55</c:v>
                </c:pt>
                <c:pt idx="94">
                  <c:v>55</c:v>
                </c:pt>
                <c:pt idx="95">
                  <c:v>49.5</c:v>
                </c:pt>
                <c:pt idx="96">
                  <c:v>51.5</c:v>
                </c:pt>
                <c:pt idx="97">
                  <c:v>52</c:v>
                </c:pt>
                <c:pt idx="98">
                  <c:v>51.5</c:v>
                </c:pt>
                <c:pt idx="99">
                  <c:v>51</c:v>
                </c:pt>
                <c:pt idx="100">
                  <c:v>48.5</c:v>
                </c:pt>
                <c:pt idx="101">
                  <c:v>55</c:v>
                </c:pt>
                <c:pt idx="102">
                  <c:v>52</c:v>
                </c:pt>
                <c:pt idx="103">
                  <c:v>53</c:v>
                </c:pt>
                <c:pt idx="104">
                  <c:v>50</c:v>
                </c:pt>
                <c:pt idx="105">
                  <c:v>50.5</c:v>
                </c:pt>
                <c:pt idx="106">
                  <c:v>44</c:v>
                </c:pt>
                <c:pt idx="107">
                  <c:v>50.5</c:v>
                </c:pt>
                <c:pt idx="108">
                  <c:v>52</c:v>
                </c:pt>
                <c:pt idx="109">
                  <c:v>51</c:v>
                </c:pt>
                <c:pt idx="110">
                  <c:v>54</c:v>
                </c:pt>
                <c:pt idx="111">
                  <c:v>53.5</c:v>
                </c:pt>
                <c:pt idx="112">
                  <c:v>50</c:v>
                </c:pt>
                <c:pt idx="113">
                  <c:v>52</c:v>
                </c:pt>
                <c:pt idx="114">
                  <c:v>53.5</c:v>
                </c:pt>
                <c:pt idx="115">
                  <c:v>50.5</c:v>
                </c:pt>
                <c:pt idx="116">
                  <c:v>53.5</c:v>
                </c:pt>
                <c:pt idx="117">
                  <c:v>52</c:v>
                </c:pt>
                <c:pt idx="118">
                  <c:v>51</c:v>
                </c:pt>
                <c:pt idx="119">
                  <c:v>53</c:v>
                </c:pt>
                <c:pt idx="120">
                  <c:v>49.5</c:v>
                </c:pt>
                <c:pt idx="121">
                  <c:v>49.5</c:v>
                </c:pt>
                <c:pt idx="122">
                  <c:v>53</c:v>
                </c:pt>
                <c:pt idx="123">
                  <c:v>54.5</c:v>
                </c:pt>
                <c:pt idx="124">
                  <c:v>55</c:v>
                </c:pt>
                <c:pt idx="125">
                  <c:v>56.5</c:v>
                </c:pt>
                <c:pt idx="126">
                  <c:v>55</c:v>
                </c:pt>
                <c:pt idx="127">
                  <c:v>48</c:v>
                </c:pt>
                <c:pt idx="128">
                  <c:v>52.5</c:v>
                </c:pt>
                <c:pt idx="129">
                  <c:v>54</c:v>
                </c:pt>
                <c:pt idx="130">
                  <c:v>64.5</c:v>
                </c:pt>
                <c:pt idx="131">
                  <c:v>58</c:v>
                </c:pt>
                <c:pt idx="132">
                  <c:v>55.5</c:v>
                </c:pt>
                <c:pt idx="133">
                  <c:v>51</c:v>
                </c:pt>
                <c:pt idx="134">
                  <c:v>55.5</c:v>
                </c:pt>
                <c:pt idx="135">
                  <c:v>57.5</c:v>
                </c:pt>
                <c:pt idx="136">
                  <c:v>55</c:v>
                </c:pt>
                <c:pt idx="137">
                  <c:v>57</c:v>
                </c:pt>
                <c:pt idx="138">
                  <c:v>57</c:v>
                </c:pt>
                <c:pt idx="139">
                  <c:v>56</c:v>
                </c:pt>
                <c:pt idx="140">
                  <c:v>52</c:v>
                </c:pt>
                <c:pt idx="141">
                  <c:v>54</c:v>
                </c:pt>
                <c:pt idx="142">
                  <c:v>54</c:v>
                </c:pt>
                <c:pt idx="143">
                  <c:v>56</c:v>
                </c:pt>
                <c:pt idx="144">
                  <c:v>54</c:v>
                </c:pt>
                <c:pt idx="145">
                  <c:v>49.5</c:v>
                </c:pt>
                <c:pt idx="146">
                  <c:v>57.5</c:v>
                </c:pt>
                <c:pt idx="147">
                  <c:v>51.5</c:v>
                </c:pt>
                <c:pt idx="148">
                  <c:v>54.5</c:v>
                </c:pt>
                <c:pt idx="149">
                  <c:v>57</c:v>
                </c:pt>
                <c:pt idx="150">
                  <c:v>57</c:v>
                </c:pt>
                <c:pt idx="151">
                  <c:v>56</c:v>
                </c:pt>
                <c:pt idx="152">
                  <c:v>54</c:v>
                </c:pt>
                <c:pt idx="153">
                  <c:v>55</c:v>
                </c:pt>
                <c:pt idx="154">
                  <c:v>60</c:v>
                </c:pt>
                <c:pt idx="155">
                  <c:v>51.5</c:v>
                </c:pt>
                <c:pt idx="156">
                  <c:v>60</c:v>
                </c:pt>
                <c:pt idx="157">
                  <c:v>57</c:v>
                </c:pt>
                <c:pt idx="158">
                  <c:v>57</c:v>
                </c:pt>
                <c:pt idx="159">
                  <c:v>52</c:v>
                </c:pt>
                <c:pt idx="160">
                  <c:v>49</c:v>
                </c:pt>
                <c:pt idx="161">
                  <c:v>55.5</c:v>
                </c:pt>
                <c:pt idx="162">
                  <c:v>56.5</c:v>
                </c:pt>
                <c:pt idx="163">
                  <c:v>57.5</c:v>
                </c:pt>
                <c:pt idx="164">
                  <c:v>53.5</c:v>
                </c:pt>
                <c:pt idx="165">
                  <c:v>54</c:v>
                </c:pt>
                <c:pt idx="166">
                  <c:v>56</c:v>
                </c:pt>
                <c:pt idx="167">
                  <c:v>52</c:v>
                </c:pt>
                <c:pt idx="168">
                  <c:v>58</c:v>
                </c:pt>
                <c:pt idx="169">
                  <c:v>54.5</c:v>
                </c:pt>
                <c:pt idx="170">
                  <c:v>50</c:v>
                </c:pt>
                <c:pt idx="171">
                  <c:v>51</c:v>
                </c:pt>
                <c:pt idx="172">
                  <c:v>58.5</c:v>
                </c:pt>
                <c:pt idx="173">
                  <c:v>55</c:v>
                </c:pt>
                <c:pt idx="174">
                  <c:v>60.5</c:v>
                </c:pt>
                <c:pt idx="175">
                  <c:v>61</c:v>
                </c:pt>
                <c:pt idx="176">
                  <c:v>50</c:v>
                </c:pt>
                <c:pt idx="177">
                  <c:v>55.5</c:v>
                </c:pt>
                <c:pt idx="178">
                  <c:v>55</c:v>
                </c:pt>
                <c:pt idx="179">
                  <c:v>56</c:v>
                </c:pt>
                <c:pt idx="180">
                  <c:v>60</c:v>
                </c:pt>
                <c:pt idx="181">
                  <c:v>58.5</c:v>
                </c:pt>
                <c:pt idx="182">
                  <c:v>53.5</c:v>
                </c:pt>
                <c:pt idx="183">
                  <c:v>59.5</c:v>
                </c:pt>
                <c:pt idx="184">
                  <c:v>56.5</c:v>
                </c:pt>
                <c:pt idx="185">
                  <c:v>60</c:v>
                </c:pt>
                <c:pt idx="186">
                  <c:v>61.5</c:v>
                </c:pt>
                <c:pt idx="187">
                  <c:v>55.5</c:v>
                </c:pt>
                <c:pt idx="188">
                  <c:v>50</c:v>
                </c:pt>
                <c:pt idx="189">
                  <c:v>56.5</c:v>
                </c:pt>
                <c:pt idx="190">
                  <c:v>52.5</c:v>
                </c:pt>
                <c:pt idx="191">
                  <c:v>53</c:v>
                </c:pt>
                <c:pt idx="192">
                  <c:v>56</c:v>
                </c:pt>
                <c:pt idx="193">
                  <c:v>57.5</c:v>
                </c:pt>
                <c:pt idx="194">
                  <c:v>52</c:v>
                </c:pt>
                <c:pt idx="195">
                  <c:v>49.5</c:v>
                </c:pt>
                <c:pt idx="196">
                  <c:v>56</c:v>
                </c:pt>
                <c:pt idx="197">
                  <c:v>56.5</c:v>
                </c:pt>
                <c:pt idx="198">
                  <c:v>53.5</c:v>
                </c:pt>
                <c:pt idx="199">
                  <c:v>54</c:v>
                </c:pt>
                <c:pt idx="200">
                  <c:v>60</c:v>
                </c:pt>
                <c:pt idx="201">
                  <c:v>59</c:v>
                </c:pt>
                <c:pt idx="202">
                  <c:v>54</c:v>
                </c:pt>
                <c:pt idx="203">
                  <c:v>56</c:v>
                </c:pt>
                <c:pt idx="204">
                  <c:v>58</c:v>
                </c:pt>
                <c:pt idx="205">
                  <c:v>54.5</c:v>
                </c:pt>
                <c:pt idx="206">
                  <c:v>54</c:v>
                </c:pt>
                <c:pt idx="207">
                  <c:v>57</c:v>
                </c:pt>
                <c:pt idx="208">
                  <c:v>54</c:v>
                </c:pt>
                <c:pt idx="209">
                  <c:v>49</c:v>
                </c:pt>
                <c:pt idx="210">
                  <c:v>50</c:v>
                </c:pt>
                <c:pt idx="211">
                  <c:v>53.5</c:v>
                </c:pt>
                <c:pt idx="212">
                  <c:v>53</c:v>
                </c:pt>
                <c:pt idx="213">
                  <c:v>54.5</c:v>
                </c:pt>
                <c:pt idx="214">
                  <c:v>57</c:v>
                </c:pt>
                <c:pt idx="215">
                  <c:v>50</c:v>
                </c:pt>
                <c:pt idx="216">
                  <c:v>54</c:v>
                </c:pt>
                <c:pt idx="217">
                  <c:v>57</c:v>
                </c:pt>
                <c:pt idx="218">
                  <c:v>56</c:v>
                </c:pt>
                <c:pt idx="219">
                  <c:v>58.5</c:v>
                </c:pt>
                <c:pt idx="220">
                  <c:v>62</c:v>
                </c:pt>
                <c:pt idx="221">
                  <c:v>57</c:v>
                </c:pt>
                <c:pt idx="222">
                  <c:v>57</c:v>
                </c:pt>
                <c:pt idx="223">
                  <c:v>62.5</c:v>
                </c:pt>
                <c:pt idx="224">
                  <c:v>56</c:v>
                </c:pt>
                <c:pt idx="225">
                  <c:v>57</c:v>
                </c:pt>
                <c:pt idx="226">
                  <c:v>54</c:v>
                </c:pt>
                <c:pt idx="227">
                  <c:v>58.5</c:v>
                </c:pt>
                <c:pt idx="228">
                  <c:v>59</c:v>
                </c:pt>
                <c:pt idx="229">
                  <c:v>54</c:v>
                </c:pt>
                <c:pt idx="230">
                  <c:v>59.5</c:v>
                </c:pt>
                <c:pt idx="231">
                  <c:v>55</c:v>
                </c:pt>
                <c:pt idx="232">
                  <c:v>57.5</c:v>
                </c:pt>
                <c:pt idx="233">
                  <c:v>57</c:v>
                </c:pt>
                <c:pt idx="234">
                  <c:v>56</c:v>
                </c:pt>
                <c:pt idx="235">
                  <c:v>56.5</c:v>
                </c:pt>
                <c:pt idx="236">
                  <c:v>66</c:v>
                </c:pt>
                <c:pt idx="237">
                  <c:v>58.5</c:v>
                </c:pt>
                <c:pt idx="238">
                  <c:v>59</c:v>
                </c:pt>
                <c:pt idx="239">
                  <c:v>58.5</c:v>
                </c:pt>
                <c:pt idx="240">
                  <c:v>61.5</c:v>
                </c:pt>
                <c:pt idx="241">
                  <c:v>58</c:v>
                </c:pt>
                <c:pt idx="242">
                  <c:v>55</c:v>
                </c:pt>
                <c:pt idx="243">
                  <c:v>58.5</c:v>
                </c:pt>
                <c:pt idx="244">
                  <c:v>60</c:v>
                </c:pt>
                <c:pt idx="245">
                  <c:v>57.5</c:v>
                </c:pt>
                <c:pt idx="246">
                  <c:v>54</c:v>
                </c:pt>
                <c:pt idx="247">
                  <c:v>52.5</c:v>
                </c:pt>
                <c:pt idx="248">
                  <c:v>60.5</c:v>
                </c:pt>
                <c:pt idx="249">
                  <c:v>53.5</c:v>
                </c:pt>
                <c:pt idx="250">
                  <c:v>55.5</c:v>
                </c:pt>
                <c:pt idx="251">
                  <c:v>58</c:v>
                </c:pt>
                <c:pt idx="252">
                  <c:v>59</c:v>
                </c:pt>
                <c:pt idx="253">
                  <c:v>61.5</c:v>
                </c:pt>
                <c:pt idx="254">
                  <c:v>55.5</c:v>
                </c:pt>
                <c:pt idx="255">
                  <c:v>63</c:v>
                </c:pt>
                <c:pt idx="256">
                  <c:v>55.5</c:v>
                </c:pt>
                <c:pt idx="257">
                  <c:v>61</c:v>
                </c:pt>
                <c:pt idx="258">
                  <c:v>57.5</c:v>
                </c:pt>
                <c:pt idx="259">
                  <c:v>55.5</c:v>
                </c:pt>
                <c:pt idx="260">
                  <c:v>61.5</c:v>
                </c:pt>
                <c:pt idx="261">
                  <c:v>57.5</c:v>
                </c:pt>
                <c:pt idx="262">
                  <c:v>61.5</c:v>
                </c:pt>
                <c:pt idx="263">
                  <c:v>57</c:v>
                </c:pt>
                <c:pt idx="264">
                  <c:v>61</c:v>
                </c:pt>
                <c:pt idx="265">
                  <c:v>55</c:v>
                </c:pt>
                <c:pt idx="266">
                  <c:v>55.5</c:v>
                </c:pt>
                <c:pt idx="267">
                  <c:v>56.5</c:v>
                </c:pt>
                <c:pt idx="268">
                  <c:v>54.5</c:v>
                </c:pt>
                <c:pt idx="269">
                  <c:v>54</c:v>
                </c:pt>
                <c:pt idx="270">
                  <c:v>58</c:v>
                </c:pt>
                <c:pt idx="271">
                  <c:v>52.5</c:v>
                </c:pt>
                <c:pt idx="272">
                  <c:v>58.5</c:v>
                </c:pt>
                <c:pt idx="273">
                  <c:v>55</c:v>
                </c:pt>
                <c:pt idx="274">
                  <c:v>54</c:v>
                </c:pt>
                <c:pt idx="275">
                  <c:v>62</c:v>
                </c:pt>
                <c:pt idx="276">
                  <c:v>54.5</c:v>
                </c:pt>
                <c:pt idx="277">
                  <c:v>56.5</c:v>
                </c:pt>
                <c:pt idx="278">
                  <c:v>57</c:v>
                </c:pt>
                <c:pt idx="279">
                  <c:v>57</c:v>
                </c:pt>
                <c:pt idx="280">
                  <c:v>56</c:v>
                </c:pt>
                <c:pt idx="281">
                  <c:v>56</c:v>
                </c:pt>
                <c:pt idx="282">
                  <c:v>58.5</c:v>
                </c:pt>
                <c:pt idx="283">
                  <c:v>60</c:v>
                </c:pt>
                <c:pt idx="284">
                  <c:v>56</c:v>
                </c:pt>
                <c:pt idx="285">
                  <c:v>59</c:v>
                </c:pt>
                <c:pt idx="286">
                  <c:v>65</c:v>
                </c:pt>
                <c:pt idx="287">
                  <c:v>60</c:v>
                </c:pt>
                <c:pt idx="288">
                  <c:v>62</c:v>
                </c:pt>
                <c:pt idx="289">
                  <c:v>61</c:v>
                </c:pt>
                <c:pt idx="290">
                  <c:v>57.5</c:v>
                </c:pt>
                <c:pt idx="291">
                  <c:v>60</c:v>
                </c:pt>
                <c:pt idx="292">
                  <c:v>58.5</c:v>
                </c:pt>
                <c:pt idx="293">
                  <c:v>60.5</c:v>
                </c:pt>
                <c:pt idx="294">
                  <c:v>62</c:v>
                </c:pt>
                <c:pt idx="295">
                  <c:v>58.5</c:v>
                </c:pt>
                <c:pt idx="296">
                  <c:v>53</c:v>
                </c:pt>
                <c:pt idx="297">
                  <c:v>58.5</c:v>
                </c:pt>
                <c:pt idx="298">
                  <c:v>56</c:v>
                </c:pt>
                <c:pt idx="299">
                  <c:v>56.5</c:v>
                </c:pt>
                <c:pt idx="300">
                  <c:v>61</c:v>
                </c:pt>
                <c:pt idx="301">
                  <c:v>57</c:v>
                </c:pt>
                <c:pt idx="302">
                  <c:v>56.5</c:v>
                </c:pt>
                <c:pt idx="303">
                  <c:v>61</c:v>
                </c:pt>
                <c:pt idx="304">
                  <c:v>54</c:v>
                </c:pt>
                <c:pt idx="305">
                  <c:v>59</c:v>
                </c:pt>
                <c:pt idx="306">
                  <c:v>54</c:v>
                </c:pt>
                <c:pt idx="307">
                  <c:v>56.5</c:v>
                </c:pt>
                <c:pt idx="308">
                  <c:v>61</c:v>
                </c:pt>
                <c:pt idx="309">
                  <c:v>54</c:v>
                </c:pt>
                <c:pt idx="310">
                  <c:v>58</c:v>
                </c:pt>
                <c:pt idx="311">
                  <c:v>58.5</c:v>
                </c:pt>
                <c:pt idx="312">
                  <c:v>59</c:v>
                </c:pt>
                <c:pt idx="313">
                  <c:v>58</c:v>
                </c:pt>
                <c:pt idx="314">
                  <c:v>63</c:v>
                </c:pt>
                <c:pt idx="315">
                  <c:v>63</c:v>
                </c:pt>
                <c:pt idx="316">
                  <c:v>57.5</c:v>
                </c:pt>
                <c:pt idx="317">
                  <c:v>60</c:v>
                </c:pt>
                <c:pt idx="318">
                  <c:v>57.5</c:v>
                </c:pt>
                <c:pt idx="319">
                  <c:v>59</c:v>
                </c:pt>
                <c:pt idx="320">
                  <c:v>57</c:v>
                </c:pt>
                <c:pt idx="321">
                  <c:v>63</c:v>
                </c:pt>
                <c:pt idx="322">
                  <c:v>59</c:v>
                </c:pt>
                <c:pt idx="323">
                  <c:v>63.5</c:v>
                </c:pt>
                <c:pt idx="324">
                  <c:v>57</c:v>
                </c:pt>
                <c:pt idx="325">
                  <c:v>55</c:v>
                </c:pt>
                <c:pt idx="326">
                  <c:v>58.5</c:v>
                </c:pt>
                <c:pt idx="327">
                  <c:v>62</c:v>
                </c:pt>
                <c:pt idx="328">
                  <c:v>62.5</c:v>
                </c:pt>
                <c:pt idx="329">
                  <c:v>62.5</c:v>
                </c:pt>
                <c:pt idx="330">
                  <c:v>55.5</c:v>
                </c:pt>
                <c:pt idx="331">
                  <c:v>62.5</c:v>
                </c:pt>
                <c:pt idx="332">
                  <c:v>60</c:v>
                </c:pt>
                <c:pt idx="333">
                  <c:v>63</c:v>
                </c:pt>
                <c:pt idx="334">
                  <c:v>57</c:v>
                </c:pt>
                <c:pt idx="335">
                  <c:v>58</c:v>
                </c:pt>
                <c:pt idx="336">
                  <c:v>54</c:v>
                </c:pt>
                <c:pt idx="337">
                  <c:v>55</c:v>
                </c:pt>
                <c:pt idx="338">
                  <c:v>61.5</c:v>
                </c:pt>
                <c:pt idx="339">
                  <c:v>63</c:v>
                </c:pt>
                <c:pt idx="340">
                  <c:v>54</c:v>
                </c:pt>
                <c:pt idx="341">
                  <c:v>65.5</c:v>
                </c:pt>
                <c:pt idx="342">
                  <c:v>62</c:v>
                </c:pt>
                <c:pt idx="343">
                  <c:v>62</c:v>
                </c:pt>
                <c:pt idx="344">
                  <c:v>61.5</c:v>
                </c:pt>
                <c:pt idx="345">
                  <c:v>58</c:v>
                </c:pt>
                <c:pt idx="346">
                  <c:v>60.5</c:v>
                </c:pt>
                <c:pt idx="347">
                  <c:v>63</c:v>
                </c:pt>
                <c:pt idx="348">
                  <c:v>58.5</c:v>
                </c:pt>
                <c:pt idx="349">
                  <c:v>63</c:v>
                </c:pt>
                <c:pt idx="350">
                  <c:v>55</c:v>
                </c:pt>
                <c:pt idx="351">
                  <c:v>60</c:v>
                </c:pt>
                <c:pt idx="352">
                  <c:v>66</c:v>
                </c:pt>
                <c:pt idx="353">
                  <c:v>56.5</c:v>
                </c:pt>
                <c:pt idx="354">
                  <c:v>62</c:v>
                </c:pt>
                <c:pt idx="355">
                  <c:v>56</c:v>
                </c:pt>
                <c:pt idx="356">
                  <c:v>63</c:v>
                </c:pt>
                <c:pt idx="357">
                  <c:v>64</c:v>
                </c:pt>
                <c:pt idx="358">
                  <c:v>49.5</c:v>
                </c:pt>
                <c:pt idx="359">
                  <c:v>62.5</c:v>
                </c:pt>
                <c:pt idx="360">
                  <c:v>57</c:v>
                </c:pt>
                <c:pt idx="361">
                  <c:v>57.5</c:v>
                </c:pt>
                <c:pt idx="362">
                  <c:v>56</c:v>
                </c:pt>
                <c:pt idx="363">
                  <c:v>54</c:v>
                </c:pt>
                <c:pt idx="364">
                  <c:v>55</c:v>
                </c:pt>
                <c:pt idx="365">
                  <c:v>58</c:v>
                </c:pt>
                <c:pt idx="366">
                  <c:v>57.5</c:v>
                </c:pt>
                <c:pt idx="367">
                  <c:v>67</c:v>
                </c:pt>
                <c:pt idx="368">
                  <c:v>58</c:v>
                </c:pt>
                <c:pt idx="369">
                  <c:v>65</c:v>
                </c:pt>
                <c:pt idx="370">
                  <c:v>58</c:v>
                </c:pt>
                <c:pt idx="371">
                  <c:v>58</c:v>
                </c:pt>
                <c:pt idx="372">
                  <c:v>59</c:v>
                </c:pt>
                <c:pt idx="373">
                  <c:v>56</c:v>
                </c:pt>
                <c:pt idx="374">
                  <c:v>60</c:v>
                </c:pt>
                <c:pt idx="375">
                  <c:v>63</c:v>
                </c:pt>
                <c:pt idx="376">
                  <c:v>59</c:v>
                </c:pt>
                <c:pt idx="377">
                  <c:v>65</c:v>
                </c:pt>
                <c:pt idx="378">
                  <c:v>61.5</c:v>
                </c:pt>
                <c:pt idx="379">
                  <c:v>62</c:v>
                </c:pt>
                <c:pt idx="380">
                  <c:v>60</c:v>
                </c:pt>
                <c:pt idx="381">
                  <c:v>59</c:v>
                </c:pt>
                <c:pt idx="382">
                  <c:v>59</c:v>
                </c:pt>
                <c:pt idx="383">
                  <c:v>62</c:v>
                </c:pt>
                <c:pt idx="384">
                  <c:v>62</c:v>
                </c:pt>
                <c:pt idx="385">
                  <c:v>60.5</c:v>
                </c:pt>
                <c:pt idx="386">
                  <c:v>56.5</c:v>
                </c:pt>
                <c:pt idx="387">
                  <c:v>56.5</c:v>
                </c:pt>
                <c:pt idx="388">
                  <c:v>55</c:v>
                </c:pt>
                <c:pt idx="389">
                  <c:v>66</c:v>
                </c:pt>
                <c:pt idx="390">
                  <c:v>55</c:v>
                </c:pt>
                <c:pt idx="391">
                  <c:v>63.5</c:v>
                </c:pt>
                <c:pt idx="392">
                  <c:v>61</c:v>
                </c:pt>
                <c:pt idx="393">
                  <c:v>62</c:v>
                </c:pt>
                <c:pt idx="394">
                  <c:v>60</c:v>
                </c:pt>
                <c:pt idx="395">
                  <c:v>69</c:v>
                </c:pt>
                <c:pt idx="396">
                  <c:v>64</c:v>
                </c:pt>
                <c:pt idx="397">
                  <c:v>61.5</c:v>
                </c:pt>
                <c:pt idx="398">
                  <c:v>64</c:v>
                </c:pt>
                <c:pt idx="399">
                  <c:v>58.5</c:v>
                </c:pt>
                <c:pt idx="400">
                  <c:v>57</c:v>
                </c:pt>
                <c:pt idx="401">
                  <c:v>61</c:v>
                </c:pt>
                <c:pt idx="402">
                  <c:v>64</c:v>
                </c:pt>
                <c:pt idx="403">
                  <c:v>63</c:v>
                </c:pt>
                <c:pt idx="404">
                  <c:v>58</c:v>
                </c:pt>
                <c:pt idx="405">
                  <c:v>61.5</c:v>
                </c:pt>
                <c:pt idx="406">
                  <c:v>57</c:v>
                </c:pt>
                <c:pt idx="407">
                  <c:v>56</c:v>
                </c:pt>
                <c:pt idx="408">
                  <c:v>64.5</c:v>
                </c:pt>
                <c:pt idx="409">
                  <c:v>62.5</c:v>
                </c:pt>
                <c:pt idx="410">
                  <c:v>61.5</c:v>
                </c:pt>
                <c:pt idx="411">
                  <c:v>59</c:v>
                </c:pt>
                <c:pt idx="412">
                  <c:v>64.5</c:v>
                </c:pt>
                <c:pt idx="413">
                  <c:v>67.5</c:v>
                </c:pt>
                <c:pt idx="414">
                  <c:v>60.5</c:v>
                </c:pt>
                <c:pt idx="415">
                  <c:v>60</c:v>
                </c:pt>
                <c:pt idx="416">
                  <c:v>61.5</c:v>
                </c:pt>
                <c:pt idx="417">
                  <c:v>65.5</c:v>
                </c:pt>
                <c:pt idx="418">
                  <c:v>59.5</c:v>
                </c:pt>
                <c:pt idx="419">
                  <c:v>59.5</c:v>
                </c:pt>
                <c:pt idx="420">
                  <c:v>63.5</c:v>
                </c:pt>
                <c:pt idx="421">
                  <c:v>56</c:v>
                </c:pt>
                <c:pt idx="422">
                  <c:v>65</c:v>
                </c:pt>
                <c:pt idx="423">
                  <c:v>59</c:v>
                </c:pt>
                <c:pt idx="424">
                  <c:v>59</c:v>
                </c:pt>
                <c:pt idx="425">
                  <c:v>56</c:v>
                </c:pt>
                <c:pt idx="426">
                  <c:v>63.5</c:v>
                </c:pt>
                <c:pt idx="427">
                  <c:v>64</c:v>
                </c:pt>
                <c:pt idx="428">
                  <c:v>67</c:v>
                </c:pt>
                <c:pt idx="429">
                  <c:v>57</c:v>
                </c:pt>
                <c:pt idx="430">
                  <c:v>59.5</c:v>
                </c:pt>
                <c:pt idx="431">
                  <c:v>61</c:v>
                </c:pt>
                <c:pt idx="432">
                  <c:v>62.5</c:v>
                </c:pt>
                <c:pt idx="433">
                  <c:v>66</c:v>
                </c:pt>
                <c:pt idx="434">
                  <c:v>61.5</c:v>
                </c:pt>
                <c:pt idx="435">
                  <c:v>64</c:v>
                </c:pt>
                <c:pt idx="436">
                  <c:v>62</c:v>
                </c:pt>
                <c:pt idx="437">
                  <c:v>59.5</c:v>
                </c:pt>
                <c:pt idx="438">
                  <c:v>57</c:v>
                </c:pt>
                <c:pt idx="439">
                  <c:v>59.5</c:v>
                </c:pt>
                <c:pt idx="440">
                  <c:v>60</c:v>
                </c:pt>
                <c:pt idx="441">
                  <c:v>60</c:v>
                </c:pt>
                <c:pt idx="442">
                  <c:v>59</c:v>
                </c:pt>
                <c:pt idx="443">
                  <c:v>61</c:v>
                </c:pt>
                <c:pt idx="444">
                  <c:v>64.5</c:v>
                </c:pt>
                <c:pt idx="445">
                  <c:v>65</c:v>
                </c:pt>
                <c:pt idx="446">
                  <c:v>60</c:v>
                </c:pt>
                <c:pt idx="447">
                  <c:v>62.5</c:v>
                </c:pt>
                <c:pt idx="448">
                  <c:v>64.5</c:v>
                </c:pt>
                <c:pt idx="449">
                  <c:v>58</c:v>
                </c:pt>
                <c:pt idx="450">
                  <c:v>60</c:v>
                </c:pt>
                <c:pt idx="451">
                  <c:v>60.5</c:v>
                </c:pt>
                <c:pt idx="452">
                  <c:v>64</c:v>
                </c:pt>
                <c:pt idx="453">
                  <c:v>64.5</c:v>
                </c:pt>
                <c:pt idx="454">
                  <c:v>67.5</c:v>
                </c:pt>
                <c:pt idx="455">
                  <c:v>58.5</c:v>
                </c:pt>
                <c:pt idx="456">
                  <c:v>57.5</c:v>
                </c:pt>
                <c:pt idx="457">
                  <c:v>59</c:v>
                </c:pt>
                <c:pt idx="458">
                  <c:v>62.5</c:v>
                </c:pt>
                <c:pt idx="459">
                  <c:v>62</c:v>
                </c:pt>
                <c:pt idx="460">
                  <c:v>63</c:v>
                </c:pt>
                <c:pt idx="461">
                  <c:v>62.5</c:v>
                </c:pt>
                <c:pt idx="462">
                  <c:v>58.5</c:v>
                </c:pt>
                <c:pt idx="463">
                  <c:v>64</c:v>
                </c:pt>
                <c:pt idx="464">
                  <c:v>69</c:v>
                </c:pt>
                <c:pt idx="465">
                  <c:v>58</c:v>
                </c:pt>
                <c:pt idx="466">
                  <c:v>57.5</c:v>
                </c:pt>
                <c:pt idx="467">
                  <c:v>64</c:v>
                </c:pt>
                <c:pt idx="468">
                  <c:v>63</c:v>
                </c:pt>
                <c:pt idx="469">
                  <c:v>61</c:v>
                </c:pt>
                <c:pt idx="470">
                  <c:v>59</c:v>
                </c:pt>
                <c:pt idx="471">
                  <c:v>57.5</c:v>
                </c:pt>
                <c:pt idx="472">
                  <c:v>58</c:v>
                </c:pt>
                <c:pt idx="473">
                  <c:v>59.5</c:v>
                </c:pt>
                <c:pt idx="474">
                  <c:v>65.5</c:v>
                </c:pt>
                <c:pt idx="475">
                  <c:v>57</c:v>
                </c:pt>
                <c:pt idx="476">
                  <c:v>64.5</c:v>
                </c:pt>
                <c:pt idx="477">
                  <c:v>62</c:v>
                </c:pt>
                <c:pt idx="478">
                  <c:v>66</c:v>
                </c:pt>
                <c:pt idx="479">
                  <c:v>57.5</c:v>
                </c:pt>
                <c:pt idx="480">
                  <c:v>68</c:v>
                </c:pt>
                <c:pt idx="481">
                  <c:v>60</c:v>
                </c:pt>
                <c:pt idx="482">
                  <c:v>61</c:v>
                </c:pt>
                <c:pt idx="483">
                  <c:v>65.5</c:v>
                </c:pt>
                <c:pt idx="484">
                  <c:v>60.5</c:v>
                </c:pt>
                <c:pt idx="485">
                  <c:v>61.5</c:v>
                </c:pt>
                <c:pt idx="486">
                  <c:v>66.5</c:v>
                </c:pt>
                <c:pt idx="487">
                  <c:v>60</c:v>
                </c:pt>
                <c:pt idx="488">
                  <c:v>59</c:v>
                </c:pt>
                <c:pt idx="489">
                  <c:v>59</c:v>
                </c:pt>
                <c:pt idx="490">
                  <c:v>63</c:v>
                </c:pt>
                <c:pt idx="491">
                  <c:v>57.5</c:v>
                </c:pt>
                <c:pt idx="492">
                  <c:v>61</c:v>
                </c:pt>
                <c:pt idx="493">
                  <c:v>67</c:v>
                </c:pt>
                <c:pt idx="494">
                  <c:v>61.5</c:v>
                </c:pt>
                <c:pt idx="495">
                  <c:v>65</c:v>
                </c:pt>
                <c:pt idx="496">
                  <c:v>65.5</c:v>
                </c:pt>
                <c:pt idx="497">
                  <c:v>65</c:v>
                </c:pt>
                <c:pt idx="498">
                  <c:v>61</c:v>
                </c:pt>
                <c:pt idx="499">
                  <c:v>67.5</c:v>
                </c:pt>
                <c:pt idx="500">
                  <c:v>58.5</c:v>
                </c:pt>
                <c:pt idx="501">
                  <c:v>69</c:v>
                </c:pt>
                <c:pt idx="502">
                  <c:v>57</c:v>
                </c:pt>
                <c:pt idx="503">
                  <c:v>59</c:v>
                </c:pt>
                <c:pt idx="504">
                  <c:v>61.5</c:v>
                </c:pt>
                <c:pt idx="505">
                  <c:v>64</c:v>
                </c:pt>
                <c:pt idx="506">
                  <c:v>65.5</c:v>
                </c:pt>
                <c:pt idx="507">
                  <c:v>60.5</c:v>
                </c:pt>
                <c:pt idx="508">
                  <c:v>63.5</c:v>
                </c:pt>
                <c:pt idx="509">
                  <c:v>64</c:v>
                </c:pt>
                <c:pt idx="510">
                  <c:v>60.5</c:v>
                </c:pt>
                <c:pt idx="511">
                  <c:v>68.5</c:v>
                </c:pt>
                <c:pt idx="512">
                  <c:v>58</c:v>
                </c:pt>
                <c:pt idx="513">
                  <c:v>58.5</c:v>
                </c:pt>
                <c:pt idx="514">
                  <c:v>60</c:v>
                </c:pt>
                <c:pt idx="515">
                  <c:v>67.5</c:v>
                </c:pt>
                <c:pt idx="516">
                  <c:v>59</c:v>
                </c:pt>
                <c:pt idx="517">
                  <c:v>59.5</c:v>
                </c:pt>
                <c:pt idx="518">
                  <c:v>60</c:v>
                </c:pt>
                <c:pt idx="519">
                  <c:v>65</c:v>
                </c:pt>
                <c:pt idx="520">
                  <c:v>65.5</c:v>
                </c:pt>
                <c:pt idx="521">
                  <c:v>61</c:v>
                </c:pt>
                <c:pt idx="522">
                  <c:v>54</c:v>
                </c:pt>
                <c:pt idx="523">
                  <c:v>59</c:v>
                </c:pt>
                <c:pt idx="524">
                  <c:v>68</c:v>
                </c:pt>
                <c:pt idx="525">
                  <c:v>62.5</c:v>
                </c:pt>
                <c:pt idx="526">
                  <c:v>62.5</c:v>
                </c:pt>
                <c:pt idx="527">
                  <c:v>62.5</c:v>
                </c:pt>
                <c:pt idx="528">
                  <c:v>66.5</c:v>
                </c:pt>
                <c:pt idx="529">
                  <c:v>62.5</c:v>
                </c:pt>
                <c:pt idx="530">
                  <c:v>62</c:v>
                </c:pt>
                <c:pt idx="531">
                  <c:v>60.5</c:v>
                </c:pt>
                <c:pt idx="532">
                  <c:v>58</c:v>
                </c:pt>
                <c:pt idx="533">
                  <c:v>68</c:v>
                </c:pt>
                <c:pt idx="534">
                  <c:v>60</c:v>
                </c:pt>
                <c:pt idx="535">
                  <c:v>66.5</c:v>
                </c:pt>
                <c:pt idx="536">
                  <c:v>60.5</c:v>
                </c:pt>
                <c:pt idx="537">
                  <c:v>65</c:v>
                </c:pt>
                <c:pt idx="538">
                  <c:v>61</c:v>
                </c:pt>
                <c:pt idx="539">
                  <c:v>65.5</c:v>
                </c:pt>
                <c:pt idx="540">
                  <c:v>64</c:v>
                </c:pt>
                <c:pt idx="541">
                  <c:v>59</c:v>
                </c:pt>
                <c:pt idx="542">
                  <c:v>64</c:v>
                </c:pt>
                <c:pt idx="543">
                  <c:v>58</c:v>
                </c:pt>
                <c:pt idx="544">
                  <c:v>67</c:v>
                </c:pt>
                <c:pt idx="545">
                  <c:v>66</c:v>
                </c:pt>
                <c:pt idx="546">
                  <c:v>65</c:v>
                </c:pt>
                <c:pt idx="547">
                  <c:v>64.5</c:v>
                </c:pt>
                <c:pt idx="548">
                  <c:v>58.5</c:v>
                </c:pt>
                <c:pt idx="549">
                  <c:v>62.5</c:v>
                </c:pt>
                <c:pt idx="550">
                  <c:v>59.5</c:v>
                </c:pt>
                <c:pt idx="551">
                  <c:v>58.5</c:v>
                </c:pt>
                <c:pt idx="552">
                  <c:v>65</c:v>
                </c:pt>
                <c:pt idx="553">
                  <c:v>58</c:v>
                </c:pt>
                <c:pt idx="554">
                  <c:v>62.4</c:v>
                </c:pt>
                <c:pt idx="555">
                  <c:v>64.5</c:v>
                </c:pt>
                <c:pt idx="556">
                  <c:v>71</c:v>
                </c:pt>
                <c:pt idx="557">
                  <c:v>64.5</c:v>
                </c:pt>
                <c:pt idx="558">
                  <c:v>70</c:v>
                </c:pt>
                <c:pt idx="559">
                  <c:v>65</c:v>
                </c:pt>
                <c:pt idx="560">
                  <c:v>63</c:v>
                </c:pt>
                <c:pt idx="561">
                  <c:v>62</c:v>
                </c:pt>
                <c:pt idx="562">
                  <c:v>66</c:v>
                </c:pt>
                <c:pt idx="563">
                  <c:v>68</c:v>
                </c:pt>
                <c:pt idx="564">
                  <c:v>64</c:v>
                </c:pt>
                <c:pt idx="565">
                  <c:v>63.5</c:v>
                </c:pt>
                <c:pt idx="566">
                  <c:v>62</c:v>
                </c:pt>
                <c:pt idx="567">
                  <c:v>62.5</c:v>
                </c:pt>
                <c:pt idx="568">
                  <c:v>71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67.5</c:v>
                </c:pt>
                <c:pt idx="573">
                  <c:v>58</c:v>
                </c:pt>
                <c:pt idx="574">
                  <c:v>60.5</c:v>
                </c:pt>
                <c:pt idx="575">
                  <c:v>59</c:v>
                </c:pt>
                <c:pt idx="576">
                  <c:v>58</c:v>
                </c:pt>
                <c:pt idx="577">
                  <c:v>66</c:v>
                </c:pt>
                <c:pt idx="578">
                  <c:v>60</c:v>
                </c:pt>
                <c:pt idx="579">
                  <c:v>65.5</c:v>
                </c:pt>
                <c:pt idx="580">
                  <c:v>69</c:v>
                </c:pt>
                <c:pt idx="581">
                  <c:v>63</c:v>
                </c:pt>
                <c:pt idx="582">
                  <c:v>59.5</c:v>
                </c:pt>
                <c:pt idx="583">
                  <c:v>61</c:v>
                </c:pt>
                <c:pt idx="584">
                  <c:v>65.5</c:v>
                </c:pt>
                <c:pt idx="585">
                  <c:v>69</c:v>
                </c:pt>
                <c:pt idx="586">
                  <c:v>62</c:v>
                </c:pt>
                <c:pt idx="587">
                  <c:v>69.5</c:v>
                </c:pt>
                <c:pt idx="588">
                  <c:v>64</c:v>
                </c:pt>
                <c:pt idx="589">
                  <c:v>61</c:v>
                </c:pt>
                <c:pt idx="590">
                  <c:v>66</c:v>
                </c:pt>
                <c:pt idx="591">
                  <c:v>68</c:v>
                </c:pt>
                <c:pt idx="592">
                  <c:v>68</c:v>
                </c:pt>
                <c:pt idx="593">
                  <c:v>64</c:v>
                </c:pt>
                <c:pt idx="594">
                  <c:v>67</c:v>
                </c:pt>
                <c:pt idx="595">
                  <c:v>59</c:v>
                </c:pt>
                <c:pt idx="596">
                  <c:v>67</c:v>
                </c:pt>
                <c:pt idx="597">
                  <c:v>69.5</c:v>
                </c:pt>
                <c:pt idx="598">
                  <c:v>61</c:v>
                </c:pt>
                <c:pt idx="599">
                  <c:v>63</c:v>
                </c:pt>
                <c:pt idx="600">
                  <c:v>61.5</c:v>
                </c:pt>
                <c:pt idx="601">
                  <c:v>65</c:v>
                </c:pt>
                <c:pt idx="602">
                  <c:v>65</c:v>
                </c:pt>
                <c:pt idx="603">
                  <c:v>66.5</c:v>
                </c:pt>
                <c:pt idx="604">
                  <c:v>70</c:v>
                </c:pt>
                <c:pt idx="605">
                  <c:v>71</c:v>
                </c:pt>
                <c:pt idx="606">
                  <c:v>67.5</c:v>
                </c:pt>
                <c:pt idx="607">
                  <c:v>70</c:v>
                </c:pt>
                <c:pt idx="608">
                  <c:v>64</c:v>
                </c:pt>
                <c:pt idx="609">
                  <c:v>66</c:v>
                </c:pt>
                <c:pt idx="610">
                  <c:v>62</c:v>
                </c:pt>
                <c:pt idx="611">
                  <c:v>64</c:v>
                </c:pt>
                <c:pt idx="612">
                  <c:v>69</c:v>
                </c:pt>
                <c:pt idx="613">
                  <c:v>71</c:v>
                </c:pt>
                <c:pt idx="614">
                  <c:v>67</c:v>
                </c:pt>
                <c:pt idx="615">
                  <c:v>64</c:v>
                </c:pt>
                <c:pt idx="616">
                  <c:v>68.5</c:v>
                </c:pt>
                <c:pt idx="617">
                  <c:v>66.5</c:v>
                </c:pt>
                <c:pt idx="618">
                  <c:v>63</c:v>
                </c:pt>
                <c:pt idx="619">
                  <c:v>63</c:v>
                </c:pt>
                <c:pt idx="620">
                  <c:v>60</c:v>
                </c:pt>
                <c:pt idx="621">
                  <c:v>68</c:v>
                </c:pt>
                <c:pt idx="622">
                  <c:v>63</c:v>
                </c:pt>
                <c:pt idx="623">
                  <c:v>68</c:v>
                </c:pt>
                <c:pt idx="624">
                  <c:v>66.5</c:v>
                </c:pt>
                <c:pt idx="625">
                  <c:v>63</c:v>
                </c:pt>
                <c:pt idx="626">
                  <c:v>67.5</c:v>
                </c:pt>
                <c:pt idx="627">
                  <c:v>62</c:v>
                </c:pt>
                <c:pt idx="628">
                  <c:v>73.5</c:v>
                </c:pt>
                <c:pt idx="629">
                  <c:v>69.5</c:v>
                </c:pt>
                <c:pt idx="630">
                  <c:v>66</c:v>
                </c:pt>
                <c:pt idx="631">
                  <c:v>66</c:v>
                </c:pt>
                <c:pt idx="632">
                  <c:v>72</c:v>
                </c:pt>
                <c:pt idx="633">
                  <c:v>72</c:v>
                </c:pt>
                <c:pt idx="634">
                  <c:v>67</c:v>
                </c:pt>
                <c:pt idx="635">
                  <c:v>70</c:v>
                </c:pt>
                <c:pt idx="636">
                  <c:v>67</c:v>
                </c:pt>
                <c:pt idx="637">
                  <c:v>70.5</c:v>
                </c:pt>
                <c:pt idx="638">
                  <c:v>69</c:v>
                </c:pt>
                <c:pt idx="639">
                  <c:v>62</c:v>
                </c:pt>
                <c:pt idx="640">
                  <c:v>73</c:v>
                </c:pt>
                <c:pt idx="641">
                  <c:v>70</c:v>
                </c:pt>
                <c:pt idx="642">
                  <c:v>70</c:v>
                </c:pt>
                <c:pt idx="643">
                  <c:v>60</c:v>
                </c:pt>
                <c:pt idx="644">
                  <c:v>66</c:v>
                </c:pt>
                <c:pt idx="645">
                  <c:v>64.5</c:v>
                </c:pt>
                <c:pt idx="646">
                  <c:v>68</c:v>
                </c:pt>
                <c:pt idx="647">
                  <c:v>67</c:v>
                </c:pt>
                <c:pt idx="648">
                  <c:v>70.5</c:v>
                </c:pt>
                <c:pt idx="649">
                  <c:v>72</c:v>
                </c:pt>
                <c:pt idx="650">
                  <c:v>66</c:v>
                </c:pt>
                <c:pt idx="651">
                  <c:v>65.5</c:v>
                </c:pt>
              </c:numCache>
            </c:numRef>
          </c:xVal>
          <c:yVal>
            <c:numRef>
              <c:f>regression!$C$25:$C$676</c:f>
              <c:numCache>
                <c:formatCode>General</c:formatCode>
                <c:ptCount val="652"/>
                <c:pt idx="0">
                  <c:v>0.97030240387746236</c:v>
                </c:pt>
                <c:pt idx="1">
                  <c:v>1.4820164115692389</c:v>
                </c:pt>
                <c:pt idx="2">
                  <c:v>0.16424125882267004</c:v>
                </c:pt>
                <c:pt idx="3">
                  <c:v>0.95450654508636834</c:v>
                </c:pt>
                <c:pt idx="4">
                  <c:v>0.66118011376787678</c:v>
                </c:pt>
                <c:pt idx="5">
                  <c:v>7.1068629527348826E-4</c:v>
                </c:pt>
                <c:pt idx="6">
                  <c:v>-9.1064466451296289E-2</c:v>
                </c:pt>
                <c:pt idx="7">
                  <c:v>0.5477718313500668</c:v>
                </c:pt>
                <c:pt idx="8">
                  <c:v>1.3168941214596523</c:v>
                </c:pt>
                <c:pt idx="9">
                  <c:v>0.68297597255897169</c:v>
                </c:pt>
                <c:pt idx="10">
                  <c:v>-0.39394217634170969</c:v>
                </c:pt>
                <c:pt idx="11">
                  <c:v>-0.16700332139650298</c:v>
                </c:pt>
                <c:pt idx="12">
                  <c:v>0.12258839618568684</c:v>
                </c:pt>
                <c:pt idx="13">
                  <c:v>-0.32273803513280463</c:v>
                </c:pt>
                <c:pt idx="14">
                  <c:v>0.23652725113089357</c:v>
                </c:pt>
                <c:pt idx="15">
                  <c:v>0.12511896871308359</c:v>
                </c:pt>
                <c:pt idx="16">
                  <c:v>9.3527251130893774E-2</c:v>
                </c:pt>
                <c:pt idx="17">
                  <c:v>0.37805782365829033</c:v>
                </c:pt>
                <c:pt idx="18">
                  <c:v>6.5588396185686904E-2</c:v>
                </c:pt>
                <c:pt idx="19">
                  <c:v>0.19720081981240201</c:v>
                </c:pt>
                <c:pt idx="20">
                  <c:v>0.37911896871308359</c:v>
                </c:pt>
                <c:pt idx="21">
                  <c:v>-0.14259503897869275</c:v>
                </c:pt>
                <c:pt idx="22">
                  <c:v>0.53618011376787678</c:v>
                </c:pt>
                <c:pt idx="23">
                  <c:v>0.12179253739459206</c:v>
                </c:pt>
                <c:pt idx="24">
                  <c:v>0.52124125882267003</c:v>
                </c:pt>
                <c:pt idx="25">
                  <c:v>0.23677183135006674</c:v>
                </c:pt>
                <c:pt idx="26">
                  <c:v>0.39511896871308361</c:v>
                </c:pt>
                <c:pt idx="27">
                  <c:v>-0.18159503897869289</c:v>
                </c:pt>
                <c:pt idx="28">
                  <c:v>0.42658839618568689</c:v>
                </c:pt>
                <c:pt idx="29">
                  <c:v>0.23018011376787673</c:v>
                </c:pt>
                <c:pt idx="30">
                  <c:v>-0.18541160381431299</c:v>
                </c:pt>
                <c:pt idx="31">
                  <c:v>-0.27065618403348601</c:v>
                </c:pt>
                <c:pt idx="32">
                  <c:v>-0.13232975271499448</c:v>
                </c:pt>
                <c:pt idx="33">
                  <c:v>0.19105782365829027</c:v>
                </c:pt>
                <c:pt idx="34">
                  <c:v>0.26158839618568686</c:v>
                </c:pt>
                <c:pt idx="35">
                  <c:v>0.53205782365829024</c:v>
                </c:pt>
                <c:pt idx="36">
                  <c:v>2.1323109921988603E-2</c:v>
                </c:pt>
                <c:pt idx="37">
                  <c:v>-4.4727488691063133E-3</c:v>
                </c:pt>
                <c:pt idx="38">
                  <c:v>0.83758839618568715</c:v>
                </c:pt>
                <c:pt idx="39">
                  <c:v>-0.32265618403348606</c:v>
                </c:pt>
                <c:pt idx="40">
                  <c:v>-0.58559503897869281</c:v>
                </c:pt>
                <c:pt idx="41">
                  <c:v>-3.7003321396502864E-2</c:v>
                </c:pt>
                <c:pt idx="42">
                  <c:v>0.23899667860349694</c:v>
                </c:pt>
                <c:pt idx="43">
                  <c:v>-0.2300644664512963</c:v>
                </c:pt>
                <c:pt idx="44">
                  <c:v>-0.12553389392389969</c:v>
                </c:pt>
                <c:pt idx="45">
                  <c:v>8.3057823658290397E-2</c:v>
                </c:pt>
                <c:pt idx="46">
                  <c:v>-0.43439089776978768</c:v>
                </c:pt>
                <c:pt idx="47">
                  <c:v>7.9996678603497129E-2</c:v>
                </c:pt>
                <c:pt idx="48">
                  <c:v>5.5996678603497108E-2</c:v>
                </c:pt>
                <c:pt idx="49">
                  <c:v>-2.1595038978692749E-2</c:v>
                </c:pt>
                <c:pt idx="50">
                  <c:v>-0.16206446645129624</c:v>
                </c:pt>
                <c:pt idx="51">
                  <c:v>-0.30100332139650288</c:v>
                </c:pt>
                <c:pt idx="52">
                  <c:v>5.3527251130893738E-2</c:v>
                </c:pt>
                <c:pt idx="53">
                  <c:v>-0.29100332139650287</c:v>
                </c:pt>
                <c:pt idx="54">
                  <c:v>3.3057823658290353E-2</c:v>
                </c:pt>
                <c:pt idx="55">
                  <c:v>-5.1738035132804727E-2</c:v>
                </c:pt>
                <c:pt idx="56">
                  <c:v>0.49964954124048022</c:v>
                </c:pt>
                <c:pt idx="57">
                  <c:v>0.3753231099219887</c:v>
                </c:pt>
                <c:pt idx="58">
                  <c:v>0.1657925373945921</c:v>
                </c:pt>
                <c:pt idx="59">
                  <c:v>0.16167024728500534</c:v>
                </c:pt>
                <c:pt idx="60">
                  <c:v>0.1475272511308936</c:v>
                </c:pt>
                <c:pt idx="61">
                  <c:v>0.24726196486719543</c:v>
                </c:pt>
                <c:pt idx="62">
                  <c:v>8.0609102230212226E-2</c:v>
                </c:pt>
                <c:pt idx="63">
                  <c:v>4.3139674757608937E-2</c:v>
                </c:pt>
                <c:pt idx="64">
                  <c:v>-0.18306446645129615</c:v>
                </c:pt>
                <c:pt idx="65">
                  <c:v>0.20585368244938529</c:v>
                </c:pt>
                <c:pt idx="66">
                  <c:v>-0.12020746260540793</c:v>
                </c:pt>
                <c:pt idx="67">
                  <c:v>-8.4064466451296171E-2</c:v>
                </c:pt>
                <c:pt idx="68">
                  <c:v>0.12505782365829021</c:v>
                </c:pt>
                <c:pt idx="69">
                  <c:v>-0.17547274886910635</c:v>
                </c:pt>
                <c:pt idx="70">
                  <c:v>7.5996678603497125E-2</c:v>
                </c:pt>
                <c:pt idx="71">
                  <c:v>-0.34506446645129629</c:v>
                </c:pt>
                <c:pt idx="72">
                  <c:v>-6.0533893923899518E-2</c:v>
                </c:pt>
                <c:pt idx="73">
                  <c:v>5.1996678603497104E-2</c:v>
                </c:pt>
                <c:pt idx="74">
                  <c:v>0.20985368244938529</c:v>
                </c:pt>
                <c:pt idx="75">
                  <c:v>-8.7533893923899653E-2</c:v>
                </c:pt>
                <c:pt idx="76">
                  <c:v>-9.9799180187597925E-2</c:v>
                </c:pt>
                <c:pt idx="77">
                  <c:v>0.29299667860349699</c:v>
                </c:pt>
                <c:pt idx="78">
                  <c:v>-0.20604376040677019</c:v>
                </c:pt>
                <c:pt idx="79">
                  <c:v>-8.8390897769787813E-2</c:v>
                </c:pt>
                <c:pt idx="80">
                  <c:v>-0.13553389392389947</c:v>
                </c:pt>
                <c:pt idx="81">
                  <c:v>-6.3717329088278429E-2</c:v>
                </c:pt>
                <c:pt idx="82">
                  <c:v>-0.30932975271499452</c:v>
                </c:pt>
                <c:pt idx="83">
                  <c:v>-0.21159503897869292</c:v>
                </c:pt>
                <c:pt idx="84">
                  <c:v>-1.012561150608926E-2</c:v>
                </c:pt>
                <c:pt idx="85">
                  <c:v>-0.32465618403348606</c:v>
                </c:pt>
                <c:pt idx="86">
                  <c:v>-0.26547274886910643</c:v>
                </c:pt>
                <c:pt idx="87">
                  <c:v>-0.5703908977697878</c:v>
                </c:pt>
                <c:pt idx="88">
                  <c:v>-0.19806446645129627</c:v>
                </c:pt>
                <c:pt idx="89">
                  <c:v>-0.11053389392389956</c:v>
                </c:pt>
                <c:pt idx="90">
                  <c:v>-0.55992147029718442</c:v>
                </c:pt>
                <c:pt idx="91">
                  <c:v>0.20505782365829028</c:v>
                </c:pt>
                <c:pt idx="92">
                  <c:v>6.9466106076100376E-2</c:v>
                </c:pt>
                <c:pt idx="93">
                  <c:v>-0.15765618403348602</c:v>
                </c:pt>
                <c:pt idx="94">
                  <c:v>-2.1656184033485903E-2</c:v>
                </c:pt>
                <c:pt idx="95">
                  <c:v>-0.10573803513280455</c:v>
                </c:pt>
                <c:pt idx="96">
                  <c:v>-0.12179918018759794</c:v>
                </c:pt>
                <c:pt idx="97">
                  <c:v>0.33893553354870365</c:v>
                </c:pt>
                <c:pt idx="98">
                  <c:v>7.2008198124020595E-3</c:v>
                </c:pt>
                <c:pt idx="99">
                  <c:v>-0.29853389392389951</c:v>
                </c:pt>
                <c:pt idx="100">
                  <c:v>0.15079253739459197</c:v>
                </c:pt>
                <c:pt idx="101">
                  <c:v>-0.33665618403348607</c:v>
                </c:pt>
                <c:pt idx="102">
                  <c:v>-0.13006446645129621</c:v>
                </c:pt>
                <c:pt idx="103">
                  <c:v>4.5404961021306978E-2</c:v>
                </c:pt>
                <c:pt idx="104">
                  <c:v>1.8996678603496964E-2</c:v>
                </c:pt>
                <c:pt idx="105">
                  <c:v>0.45873139233979865</c:v>
                </c:pt>
                <c:pt idx="106">
                  <c:v>0.24918011376787685</c:v>
                </c:pt>
                <c:pt idx="107">
                  <c:v>9.0731392339798766E-2</c:v>
                </c:pt>
                <c:pt idx="108">
                  <c:v>-8.4064466451296171E-2</c:v>
                </c:pt>
                <c:pt idx="109">
                  <c:v>-6.9533893923899637E-2</c:v>
                </c:pt>
                <c:pt idx="110">
                  <c:v>-2.6125611506089275E-2</c:v>
                </c:pt>
                <c:pt idx="111">
                  <c:v>-0.14086032524239123</c:v>
                </c:pt>
                <c:pt idx="112">
                  <c:v>8.6996678603497024E-2</c:v>
                </c:pt>
                <c:pt idx="113">
                  <c:v>-0.51006446645129611</c:v>
                </c:pt>
                <c:pt idx="114">
                  <c:v>-0.44886032524239106</c:v>
                </c:pt>
                <c:pt idx="115">
                  <c:v>-0.28426860766020123</c:v>
                </c:pt>
                <c:pt idx="116">
                  <c:v>-0.33286032524239118</c:v>
                </c:pt>
                <c:pt idx="117">
                  <c:v>-0.24006446645129631</c:v>
                </c:pt>
                <c:pt idx="118">
                  <c:v>0.29646610607610047</c:v>
                </c:pt>
                <c:pt idx="119">
                  <c:v>0.54940496102130698</c:v>
                </c:pt>
                <c:pt idx="120">
                  <c:v>0.29826196486719536</c:v>
                </c:pt>
                <c:pt idx="121">
                  <c:v>0.35626196486719541</c:v>
                </c:pt>
                <c:pt idx="122">
                  <c:v>0.13440496102130695</c:v>
                </c:pt>
                <c:pt idx="123">
                  <c:v>-0.179390897769788</c:v>
                </c:pt>
                <c:pt idx="124">
                  <c:v>0.124343815966514</c:v>
                </c:pt>
                <c:pt idx="125">
                  <c:v>0.11254795717541999</c:v>
                </c:pt>
                <c:pt idx="126">
                  <c:v>0.32234381596651396</c:v>
                </c:pt>
                <c:pt idx="127">
                  <c:v>0.42805782365829037</c:v>
                </c:pt>
                <c:pt idx="128">
                  <c:v>0.43067024728500547</c:v>
                </c:pt>
                <c:pt idx="129">
                  <c:v>-0.62612561150608936</c:v>
                </c:pt>
                <c:pt idx="130">
                  <c:v>-1.6626966230437532</c:v>
                </c:pt>
                <c:pt idx="131">
                  <c:v>-0.26724790161567524</c:v>
                </c:pt>
                <c:pt idx="132">
                  <c:v>-0.31492147029718431</c:v>
                </c:pt>
                <c:pt idx="133">
                  <c:v>-2.4533893923899486E-2</c:v>
                </c:pt>
                <c:pt idx="134">
                  <c:v>-0.10892147029718435</c:v>
                </c:pt>
                <c:pt idx="135">
                  <c:v>-0.4249826153519769</c:v>
                </c:pt>
                <c:pt idx="136">
                  <c:v>1.6343815966513908E-2</c:v>
                </c:pt>
                <c:pt idx="137">
                  <c:v>0.49728267091172151</c:v>
                </c:pt>
                <c:pt idx="138">
                  <c:v>0.19028267091172157</c:v>
                </c:pt>
                <c:pt idx="139">
                  <c:v>-0.18718675656088202</c:v>
                </c:pt>
                <c:pt idx="140">
                  <c:v>0.19093553354870396</c:v>
                </c:pt>
                <c:pt idx="141">
                  <c:v>-0.57412561150608954</c:v>
                </c:pt>
                <c:pt idx="142">
                  <c:v>-0.11712561150608947</c:v>
                </c:pt>
                <c:pt idx="143">
                  <c:v>5.7813243439118089E-2</c:v>
                </c:pt>
                <c:pt idx="144">
                  <c:v>-0.19012561150608942</c:v>
                </c:pt>
                <c:pt idx="145">
                  <c:v>-0.23473803513280456</c:v>
                </c:pt>
                <c:pt idx="146">
                  <c:v>0.18901738464802342</c:v>
                </c:pt>
                <c:pt idx="147">
                  <c:v>-0.11679918018759783</c:v>
                </c:pt>
                <c:pt idx="148">
                  <c:v>-0.48339089776978783</c:v>
                </c:pt>
                <c:pt idx="149">
                  <c:v>-0.35971732908827825</c:v>
                </c:pt>
                <c:pt idx="150">
                  <c:v>-1.7173290882785963E-3</c:v>
                </c:pt>
                <c:pt idx="151">
                  <c:v>-0.42218675656088189</c:v>
                </c:pt>
                <c:pt idx="152">
                  <c:v>-0.1591256115060895</c:v>
                </c:pt>
                <c:pt idx="153">
                  <c:v>0.28934381596651404</c:v>
                </c:pt>
                <c:pt idx="154">
                  <c:v>-0.6333090466704685</c:v>
                </c:pt>
                <c:pt idx="155">
                  <c:v>-2.5799180187597859E-2</c:v>
                </c:pt>
                <c:pt idx="156">
                  <c:v>-0.70030904667046823</c:v>
                </c:pt>
                <c:pt idx="157">
                  <c:v>-0.26771732908827861</c:v>
                </c:pt>
                <c:pt idx="158">
                  <c:v>-9.4717329088278568E-2</c:v>
                </c:pt>
                <c:pt idx="159">
                  <c:v>-0.3570644664512963</c:v>
                </c:pt>
                <c:pt idx="160">
                  <c:v>-0.22647274886910629</c:v>
                </c:pt>
                <c:pt idx="161">
                  <c:v>5.2078529702815679E-2</c:v>
                </c:pt>
                <c:pt idx="162">
                  <c:v>0.21654795717541964</c:v>
                </c:pt>
                <c:pt idx="163">
                  <c:v>-0.20198261535197659</c:v>
                </c:pt>
                <c:pt idx="164">
                  <c:v>-0.18886032524239105</c:v>
                </c:pt>
                <c:pt idx="165">
                  <c:v>-3.1125611506089612E-2</c:v>
                </c:pt>
                <c:pt idx="166">
                  <c:v>-0.66518675656088178</c:v>
                </c:pt>
                <c:pt idx="167">
                  <c:v>-0.31806446645129616</c:v>
                </c:pt>
                <c:pt idx="168">
                  <c:v>-0.14524790161567491</c:v>
                </c:pt>
                <c:pt idx="169">
                  <c:v>-0.75239089776978774</c:v>
                </c:pt>
                <c:pt idx="170">
                  <c:v>3.599667860349709E-2</c:v>
                </c:pt>
                <c:pt idx="171">
                  <c:v>0.30946610607610037</c:v>
                </c:pt>
                <c:pt idx="172">
                  <c:v>-0.3755131878793736</c:v>
                </c:pt>
                <c:pt idx="173">
                  <c:v>5.134381596651405E-2</c:v>
                </c:pt>
                <c:pt idx="174">
                  <c:v>2.2425667065833377E-2</c:v>
                </c:pt>
                <c:pt idx="175">
                  <c:v>-0.29983961919786495</c:v>
                </c:pt>
                <c:pt idx="176">
                  <c:v>0.11999667860349694</c:v>
                </c:pt>
                <c:pt idx="177">
                  <c:v>-0.52192147029718439</c:v>
                </c:pt>
                <c:pt idx="178">
                  <c:v>-0.28865618403348603</c:v>
                </c:pt>
                <c:pt idx="179">
                  <c:v>0.26881324343911794</c:v>
                </c:pt>
                <c:pt idx="180">
                  <c:v>-0.34130904667046824</c:v>
                </c:pt>
                <c:pt idx="181">
                  <c:v>-0.47651318787937358</c:v>
                </c:pt>
                <c:pt idx="182">
                  <c:v>-0.72586032524239119</c:v>
                </c:pt>
                <c:pt idx="183">
                  <c:v>-7.5043760406769966E-2</c:v>
                </c:pt>
                <c:pt idx="184">
                  <c:v>-0.27745204282458014</c:v>
                </c:pt>
                <c:pt idx="185">
                  <c:v>0.14869095332953153</c:v>
                </c:pt>
                <c:pt idx="186">
                  <c:v>-0.72010490546156314</c:v>
                </c:pt>
                <c:pt idx="187">
                  <c:v>-0.74592147029718436</c:v>
                </c:pt>
                <c:pt idx="188">
                  <c:v>-0.12700332139650294</c:v>
                </c:pt>
                <c:pt idx="189">
                  <c:v>-0.43145204282458005</c:v>
                </c:pt>
                <c:pt idx="190">
                  <c:v>-4.3329752714994507E-2</c:v>
                </c:pt>
                <c:pt idx="191">
                  <c:v>1.5404961021307173E-2</c:v>
                </c:pt>
                <c:pt idx="192">
                  <c:v>-0.22718675656088205</c:v>
                </c:pt>
                <c:pt idx="193">
                  <c:v>0.13801738464802327</c:v>
                </c:pt>
                <c:pt idx="194">
                  <c:v>0.12993553354870357</c:v>
                </c:pt>
                <c:pt idx="195">
                  <c:v>0.16526196486719535</c:v>
                </c:pt>
                <c:pt idx="196">
                  <c:v>-2.7186756560881875E-2</c:v>
                </c:pt>
                <c:pt idx="197">
                  <c:v>1.2547957175419899E-2</c:v>
                </c:pt>
                <c:pt idx="198">
                  <c:v>-0.21686032524239107</c:v>
                </c:pt>
                <c:pt idx="199">
                  <c:v>0.18187438849391047</c:v>
                </c:pt>
                <c:pt idx="200">
                  <c:v>-0.36830904667046838</c:v>
                </c:pt>
                <c:pt idx="201">
                  <c:v>-0.34177847414307161</c:v>
                </c:pt>
                <c:pt idx="202">
                  <c:v>0.10487438849391051</c:v>
                </c:pt>
                <c:pt idx="203">
                  <c:v>0.26881324343911794</c:v>
                </c:pt>
                <c:pt idx="204">
                  <c:v>-0.245247901615675</c:v>
                </c:pt>
                <c:pt idx="205">
                  <c:v>-8.7390897769787923E-2</c:v>
                </c:pt>
                <c:pt idx="206">
                  <c:v>0.37887438849391053</c:v>
                </c:pt>
                <c:pt idx="207">
                  <c:v>-0.41371732908827852</c:v>
                </c:pt>
                <c:pt idx="208">
                  <c:v>0.21187438849391071</c:v>
                </c:pt>
                <c:pt idx="209">
                  <c:v>0.23952725113089368</c:v>
                </c:pt>
                <c:pt idx="210">
                  <c:v>-1.5003321396502844E-2</c:v>
                </c:pt>
                <c:pt idx="211">
                  <c:v>-6.1860325242391045E-2</c:v>
                </c:pt>
                <c:pt idx="212">
                  <c:v>-0.34359503897869281</c:v>
                </c:pt>
                <c:pt idx="213">
                  <c:v>-0.16639089776978766</c:v>
                </c:pt>
                <c:pt idx="214">
                  <c:v>-0.15471732908827862</c:v>
                </c:pt>
                <c:pt idx="215">
                  <c:v>-8.1003321396502903E-2</c:v>
                </c:pt>
                <c:pt idx="216">
                  <c:v>-0.22612561150608945</c:v>
                </c:pt>
                <c:pt idx="217">
                  <c:v>-0.54071732908827852</c:v>
                </c:pt>
                <c:pt idx="218">
                  <c:v>-1.0186756560881971E-2</c:v>
                </c:pt>
                <c:pt idx="219">
                  <c:v>-5.9513187879373319E-2</c:v>
                </c:pt>
                <c:pt idx="220">
                  <c:v>-9.7370191725261623E-2</c:v>
                </c:pt>
                <c:pt idx="221">
                  <c:v>-0.1347173290882786</c:v>
                </c:pt>
                <c:pt idx="222">
                  <c:v>-0.38271732908827838</c:v>
                </c:pt>
                <c:pt idx="223">
                  <c:v>-0.14563547798895993</c:v>
                </c:pt>
                <c:pt idx="224">
                  <c:v>0.36281324343911825</c:v>
                </c:pt>
                <c:pt idx="225">
                  <c:v>0.65228267091172132</c:v>
                </c:pt>
                <c:pt idx="226">
                  <c:v>-4.5125611506089403E-2</c:v>
                </c:pt>
                <c:pt idx="227">
                  <c:v>0.13348681212062674</c:v>
                </c:pt>
                <c:pt idx="228">
                  <c:v>0.83222152585692832</c:v>
                </c:pt>
                <c:pt idx="229">
                  <c:v>0.44887438849391037</c:v>
                </c:pt>
                <c:pt idx="230">
                  <c:v>0.23195623959322997</c:v>
                </c:pt>
                <c:pt idx="231">
                  <c:v>-0.17265618403348615</c:v>
                </c:pt>
                <c:pt idx="232">
                  <c:v>1.701738464802327E-2</c:v>
                </c:pt>
                <c:pt idx="233">
                  <c:v>0.23228267091172139</c:v>
                </c:pt>
                <c:pt idx="234">
                  <c:v>9.4813243439118011E-2</c:v>
                </c:pt>
                <c:pt idx="235">
                  <c:v>-0.3324520428245803</c:v>
                </c:pt>
                <c:pt idx="236">
                  <c:v>0.27450751816515195</c:v>
                </c:pt>
                <c:pt idx="237">
                  <c:v>-4.5131878793736036E-3</c:v>
                </c:pt>
                <c:pt idx="238">
                  <c:v>-0.59777847414307184</c:v>
                </c:pt>
                <c:pt idx="239">
                  <c:v>0.3654868121206265</c:v>
                </c:pt>
                <c:pt idx="240">
                  <c:v>-6.110490546156333E-2</c:v>
                </c:pt>
                <c:pt idx="241">
                  <c:v>-0.40724790161567492</c:v>
                </c:pt>
                <c:pt idx="242">
                  <c:v>-0.49065618403348621</c:v>
                </c:pt>
                <c:pt idx="243">
                  <c:v>-0.49851318787937338</c:v>
                </c:pt>
                <c:pt idx="244">
                  <c:v>-0.25630904667046828</c:v>
                </c:pt>
                <c:pt idx="245">
                  <c:v>3.1017384648023061E-2</c:v>
                </c:pt>
                <c:pt idx="246">
                  <c:v>0.29887438849391046</c:v>
                </c:pt>
                <c:pt idx="247">
                  <c:v>9.9670247285005509E-2</c:v>
                </c:pt>
                <c:pt idx="248">
                  <c:v>-0.25457433293416676</c:v>
                </c:pt>
                <c:pt idx="249">
                  <c:v>-0.11386032524239109</c:v>
                </c:pt>
                <c:pt idx="250">
                  <c:v>-0.5289214702971845</c:v>
                </c:pt>
                <c:pt idx="251">
                  <c:v>-0.14024790161567502</c:v>
                </c:pt>
                <c:pt idx="252">
                  <c:v>-9.2778474143071943E-2</c:v>
                </c:pt>
                <c:pt idx="253">
                  <c:v>8.8895094538436581E-2</c:v>
                </c:pt>
                <c:pt idx="254">
                  <c:v>-0.16692147029718463</c:v>
                </c:pt>
                <c:pt idx="255">
                  <c:v>-0.16390076425265843</c:v>
                </c:pt>
                <c:pt idx="256">
                  <c:v>-9.2147029718425699E-4</c:v>
                </c:pt>
                <c:pt idx="257">
                  <c:v>-0.50483961919786502</c:v>
                </c:pt>
                <c:pt idx="258">
                  <c:v>4.9017384648023299E-2</c:v>
                </c:pt>
                <c:pt idx="259">
                  <c:v>-4.2921470297184516E-2</c:v>
                </c:pt>
                <c:pt idx="260">
                  <c:v>-0.97710490546156326</c:v>
                </c:pt>
                <c:pt idx="261">
                  <c:v>2.8017384648023391E-2</c:v>
                </c:pt>
                <c:pt idx="262">
                  <c:v>-0.1321049054615635</c:v>
                </c:pt>
                <c:pt idx="263">
                  <c:v>0.36828267091172151</c:v>
                </c:pt>
                <c:pt idx="264">
                  <c:v>3.916038080213502E-2</c:v>
                </c:pt>
                <c:pt idx="265">
                  <c:v>-0.30865618403348605</c:v>
                </c:pt>
                <c:pt idx="266">
                  <c:v>-0.21092147029718422</c:v>
                </c:pt>
                <c:pt idx="267">
                  <c:v>-0.10645204282458032</c:v>
                </c:pt>
                <c:pt idx="268">
                  <c:v>-0.57539089776978769</c:v>
                </c:pt>
                <c:pt idx="269">
                  <c:v>0.19887438849391037</c:v>
                </c:pt>
                <c:pt idx="270">
                  <c:v>-0.37324790161567512</c:v>
                </c:pt>
                <c:pt idx="271">
                  <c:v>-0.22432975271499456</c:v>
                </c:pt>
                <c:pt idx="272">
                  <c:v>5.348681212062667E-2</c:v>
                </c:pt>
                <c:pt idx="273">
                  <c:v>-0.28865618403348603</c:v>
                </c:pt>
                <c:pt idx="274">
                  <c:v>-2.1256115060892533E-3</c:v>
                </c:pt>
                <c:pt idx="275">
                  <c:v>-0.21437019172526162</c:v>
                </c:pt>
                <c:pt idx="276">
                  <c:v>-1.5390897769787859E-2</c:v>
                </c:pt>
                <c:pt idx="277">
                  <c:v>0.55054795717541971</c:v>
                </c:pt>
                <c:pt idx="278">
                  <c:v>-2.7717329088278397E-2</c:v>
                </c:pt>
                <c:pt idx="279">
                  <c:v>-0.31871732908827832</c:v>
                </c:pt>
                <c:pt idx="280">
                  <c:v>-0.23218675656088195</c:v>
                </c:pt>
                <c:pt idx="281">
                  <c:v>0.16681324343911808</c:v>
                </c:pt>
                <c:pt idx="282">
                  <c:v>-0.22151318787937324</c:v>
                </c:pt>
                <c:pt idx="283">
                  <c:v>-0.78830904667046831</c:v>
                </c:pt>
                <c:pt idx="284">
                  <c:v>-0.39318675656088176</c:v>
                </c:pt>
                <c:pt idx="285">
                  <c:v>-0.68177847414307191</c:v>
                </c:pt>
                <c:pt idx="286">
                  <c:v>0.23403809069254855</c:v>
                </c:pt>
                <c:pt idx="287">
                  <c:v>-0.20530904667046856</c:v>
                </c:pt>
                <c:pt idx="288">
                  <c:v>0.13762980827473825</c:v>
                </c:pt>
                <c:pt idx="289">
                  <c:v>-0.47983961919786511</c:v>
                </c:pt>
                <c:pt idx="290">
                  <c:v>-0.46698261535197672</c:v>
                </c:pt>
                <c:pt idx="291">
                  <c:v>5.6909533295317338E-3</c:v>
                </c:pt>
                <c:pt idx="292">
                  <c:v>-0.90951318787937341</c:v>
                </c:pt>
                <c:pt idx="293">
                  <c:v>-0.65857433293416667</c:v>
                </c:pt>
                <c:pt idx="294">
                  <c:v>0.15362980827473827</c:v>
                </c:pt>
                <c:pt idx="295">
                  <c:v>-0.20651318787937356</c:v>
                </c:pt>
                <c:pt idx="296">
                  <c:v>-0.11459503897869294</c:v>
                </c:pt>
                <c:pt idx="297">
                  <c:v>0.16948681212062677</c:v>
                </c:pt>
                <c:pt idx="298">
                  <c:v>-0.45018675656088192</c:v>
                </c:pt>
                <c:pt idx="299">
                  <c:v>0.38054795717541978</c:v>
                </c:pt>
                <c:pt idx="300">
                  <c:v>-4.1839619197864941E-2</c:v>
                </c:pt>
                <c:pt idx="301">
                  <c:v>-0.62771732908827849</c:v>
                </c:pt>
                <c:pt idx="302">
                  <c:v>-0.24045204282458021</c:v>
                </c:pt>
                <c:pt idx="303">
                  <c:v>-0.47783961919786488</c:v>
                </c:pt>
                <c:pt idx="304">
                  <c:v>-0.5301256115060895</c:v>
                </c:pt>
                <c:pt idx="305">
                  <c:v>7.4221525856928317E-2</c:v>
                </c:pt>
                <c:pt idx="306">
                  <c:v>-0.25212561150608948</c:v>
                </c:pt>
                <c:pt idx="307">
                  <c:v>0.26554795717542001</c:v>
                </c:pt>
                <c:pt idx="308">
                  <c:v>-0.63683961919786514</c:v>
                </c:pt>
                <c:pt idx="309">
                  <c:v>-0.31012561150608953</c:v>
                </c:pt>
                <c:pt idx="310">
                  <c:v>3.8752098384324807E-2</c:v>
                </c:pt>
                <c:pt idx="311">
                  <c:v>0.50248681212062651</c:v>
                </c:pt>
                <c:pt idx="312">
                  <c:v>-0.16277847414307178</c:v>
                </c:pt>
                <c:pt idx="313">
                  <c:v>-0.12224790161567523</c:v>
                </c:pt>
                <c:pt idx="314">
                  <c:v>-2.9007642526583943E-3</c:v>
                </c:pt>
                <c:pt idx="315">
                  <c:v>-9.4900764252658032E-2</c:v>
                </c:pt>
                <c:pt idx="316">
                  <c:v>-2.2982615351976765E-2</c:v>
                </c:pt>
                <c:pt idx="317">
                  <c:v>-0.55230904667046854</c:v>
                </c:pt>
                <c:pt idx="318">
                  <c:v>-0.29698261535197679</c:v>
                </c:pt>
                <c:pt idx="319">
                  <c:v>-0.78677847414307167</c:v>
                </c:pt>
                <c:pt idx="320">
                  <c:v>0.16328267091172144</c:v>
                </c:pt>
                <c:pt idx="321">
                  <c:v>4.5099235747341648E-2</c:v>
                </c:pt>
                <c:pt idx="322">
                  <c:v>0.28322152585692839</c:v>
                </c:pt>
                <c:pt idx="323">
                  <c:v>0.22283394948364332</c:v>
                </c:pt>
                <c:pt idx="324">
                  <c:v>0.38128267091172141</c:v>
                </c:pt>
                <c:pt idx="325">
                  <c:v>8.3438159665139011E-3</c:v>
                </c:pt>
                <c:pt idx="326">
                  <c:v>-0.31151318787937354</c:v>
                </c:pt>
                <c:pt idx="327">
                  <c:v>-0.49337019172526153</c:v>
                </c:pt>
                <c:pt idx="328">
                  <c:v>-0.42563547798895973</c:v>
                </c:pt>
                <c:pt idx="329">
                  <c:v>-9.7635477988959884E-2</c:v>
                </c:pt>
                <c:pt idx="330">
                  <c:v>-0.20792147029718455</c:v>
                </c:pt>
                <c:pt idx="331">
                  <c:v>3.7364522011039902E-2</c:v>
                </c:pt>
                <c:pt idx="332">
                  <c:v>0.50969095332953174</c:v>
                </c:pt>
                <c:pt idx="333">
                  <c:v>-0.81890076425265823</c:v>
                </c:pt>
                <c:pt idx="334">
                  <c:v>2.1282670911721535E-2</c:v>
                </c:pt>
                <c:pt idx="335">
                  <c:v>0.28775209838432492</c:v>
                </c:pt>
                <c:pt idx="336">
                  <c:v>-0.29812561150608952</c:v>
                </c:pt>
                <c:pt idx="337">
                  <c:v>-6.6656184033486277E-2</c:v>
                </c:pt>
                <c:pt idx="338">
                  <c:v>-0.35210490546156326</c:v>
                </c:pt>
                <c:pt idx="339">
                  <c:v>-0.59790076425265815</c:v>
                </c:pt>
                <c:pt idx="340">
                  <c:v>-0.66312561150608951</c:v>
                </c:pt>
                <c:pt idx="341">
                  <c:v>0.28777280442885012</c:v>
                </c:pt>
                <c:pt idx="342">
                  <c:v>-0.54037019172526168</c:v>
                </c:pt>
                <c:pt idx="343">
                  <c:v>0.21962980827473855</c:v>
                </c:pt>
                <c:pt idx="344">
                  <c:v>-0.17010490546156332</c:v>
                </c:pt>
                <c:pt idx="345">
                  <c:v>-0.31624790161567518</c:v>
                </c:pt>
                <c:pt idx="346">
                  <c:v>-0.53957433293416646</c:v>
                </c:pt>
                <c:pt idx="347">
                  <c:v>-0.50990076425265807</c:v>
                </c:pt>
                <c:pt idx="348">
                  <c:v>0.14948681212062676</c:v>
                </c:pt>
                <c:pt idx="349">
                  <c:v>0.20709923574734157</c:v>
                </c:pt>
                <c:pt idx="350">
                  <c:v>-0.383656184033486</c:v>
                </c:pt>
                <c:pt idx="351">
                  <c:v>0.13069095332953173</c:v>
                </c:pt>
                <c:pt idx="352">
                  <c:v>-0.21749248183484804</c:v>
                </c:pt>
                <c:pt idx="353">
                  <c:v>0.47854795717541965</c:v>
                </c:pt>
                <c:pt idx="354">
                  <c:v>0.11462980827473856</c:v>
                </c:pt>
                <c:pt idx="355">
                  <c:v>-4.1867565608817436E-3</c:v>
                </c:pt>
                <c:pt idx="356">
                  <c:v>-0.62490076425265828</c:v>
                </c:pt>
                <c:pt idx="357">
                  <c:v>-0.63543133678005503</c:v>
                </c:pt>
                <c:pt idx="358">
                  <c:v>0.29426196486719536</c:v>
                </c:pt>
                <c:pt idx="359">
                  <c:v>-0.38763547798895992</c:v>
                </c:pt>
                <c:pt idx="360">
                  <c:v>0.56728267091172135</c:v>
                </c:pt>
                <c:pt idx="361">
                  <c:v>-0.34198261535197672</c:v>
                </c:pt>
                <c:pt idx="362">
                  <c:v>-0.50418675656088174</c:v>
                </c:pt>
                <c:pt idx="363">
                  <c:v>-0.45612561150608943</c:v>
                </c:pt>
                <c:pt idx="364">
                  <c:v>8.3438159665139011E-3</c:v>
                </c:pt>
                <c:pt idx="365">
                  <c:v>0.258752098384325</c:v>
                </c:pt>
                <c:pt idx="366">
                  <c:v>-0.18698261535197691</c:v>
                </c:pt>
                <c:pt idx="367">
                  <c:v>0.90297694563775543</c:v>
                </c:pt>
                <c:pt idx="368">
                  <c:v>-0.38724790161567491</c:v>
                </c:pt>
                <c:pt idx="369">
                  <c:v>5.1038090692548721E-2</c:v>
                </c:pt>
                <c:pt idx="370">
                  <c:v>-0.23924790161567522</c:v>
                </c:pt>
                <c:pt idx="371">
                  <c:v>-0.26224790161567491</c:v>
                </c:pt>
                <c:pt idx="372">
                  <c:v>0.40322152585692805</c:v>
                </c:pt>
                <c:pt idx="373">
                  <c:v>-0.23018675656088172</c:v>
                </c:pt>
                <c:pt idx="374">
                  <c:v>0.61169095332953161</c:v>
                </c:pt>
                <c:pt idx="375">
                  <c:v>-0.13290076425265829</c:v>
                </c:pt>
                <c:pt idx="376">
                  <c:v>-3.5778474143071559E-2</c:v>
                </c:pt>
                <c:pt idx="377">
                  <c:v>-0.11796190930745132</c:v>
                </c:pt>
                <c:pt idx="378">
                  <c:v>8.4895094538436577E-2</c:v>
                </c:pt>
                <c:pt idx="379">
                  <c:v>-0.65037019172526156</c:v>
                </c:pt>
                <c:pt idx="380">
                  <c:v>-6.3090466704682768E-3</c:v>
                </c:pt>
                <c:pt idx="381">
                  <c:v>0.36222152585692813</c:v>
                </c:pt>
                <c:pt idx="382">
                  <c:v>4.6221525856928292E-2</c:v>
                </c:pt>
                <c:pt idx="383">
                  <c:v>4.6298082747382452E-3</c:v>
                </c:pt>
                <c:pt idx="384">
                  <c:v>-4.7370191725261801E-2</c:v>
                </c:pt>
                <c:pt idx="385">
                  <c:v>-0.33657433293416661</c:v>
                </c:pt>
                <c:pt idx="386">
                  <c:v>0.70954795717541996</c:v>
                </c:pt>
                <c:pt idx="387">
                  <c:v>-3.145204282458014E-2</c:v>
                </c:pt>
                <c:pt idx="388">
                  <c:v>-0.14165618403348601</c:v>
                </c:pt>
                <c:pt idx="389">
                  <c:v>-0.68349248183484823</c:v>
                </c:pt>
                <c:pt idx="390">
                  <c:v>-7.165618403348617E-2</c:v>
                </c:pt>
                <c:pt idx="391">
                  <c:v>0.20383394948364364</c:v>
                </c:pt>
                <c:pt idx="392">
                  <c:v>-0.44083961919786496</c:v>
                </c:pt>
                <c:pt idx="393">
                  <c:v>0.5686298082747383</c:v>
                </c:pt>
                <c:pt idx="394">
                  <c:v>-0.17930904667046832</c:v>
                </c:pt>
                <c:pt idx="395">
                  <c:v>-0.70708419941703804</c:v>
                </c:pt>
                <c:pt idx="396">
                  <c:v>0.16356866321994534</c:v>
                </c:pt>
                <c:pt idx="397">
                  <c:v>-6.8104905461563447E-2</c:v>
                </c:pt>
                <c:pt idx="398">
                  <c:v>0.6805686632199448</c:v>
                </c:pt>
                <c:pt idx="399">
                  <c:v>-0.27751318787937329</c:v>
                </c:pt>
                <c:pt idx="400">
                  <c:v>0.27928267091172154</c:v>
                </c:pt>
                <c:pt idx="401">
                  <c:v>4.6160380802135137E-2</c:v>
                </c:pt>
                <c:pt idx="402">
                  <c:v>0.25656866321994531</c:v>
                </c:pt>
                <c:pt idx="403">
                  <c:v>3.0099235747341968E-2</c:v>
                </c:pt>
                <c:pt idx="404">
                  <c:v>0.45475209838432473</c:v>
                </c:pt>
                <c:pt idx="405">
                  <c:v>8.2895094538436798E-2</c:v>
                </c:pt>
                <c:pt idx="406">
                  <c:v>-0.78871732908827852</c:v>
                </c:pt>
                <c:pt idx="407">
                  <c:v>-1.6186756560881754E-2</c:v>
                </c:pt>
                <c:pt idx="408">
                  <c:v>0.12830337695624694</c:v>
                </c:pt>
                <c:pt idx="409">
                  <c:v>-0.39163547798895992</c:v>
                </c:pt>
                <c:pt idx="410">
                  <c:v>-0.56210490546156322</c:v>
                </c:pt>
                <c:pt idx="411">
                  <c:v>-9.0778474143071719E-2</c:v>
                </c:pt>
                <c:pt idx="412">
                  <c:v>-0.27569662304375298</c:v>
                </c:pt>
                <c:pt idx="413">
                  <c:v>0.2287116593740568</c:v>
                </c:pt>
                <c:pt idx="414">
                  <c:v>0.50642566706583336</c:v>
                </c:pt>
                <c:pt idx="415">
                  <c:v>0.32669095332953146</c:v>
                </c:pt>
                <c:pt idx="416">
                  <c:v>0.56189509453843689</c:v>
                </c:pt>
                <c:pt idx="417">
                  <c:v>0.33777280442885038</c:v>
                </c:pt>
                <c:pt idx="418">
                  <c:v>-0.36704376040677023</c:v>
                </c:pt>
                <c:pt idx="419">
                  <c:v>-4.9043760406770165E-2</c:v>
                </c:pt>
                <c:pt idx="420">
                  <c:v>0.79883394948364383</c:v>
                </c:pt>
                <c:pt idx="421">
                  <c:v>-4.4186756560881779E-2</c:v>
                </c:pt>
                <c:pt idx="422">
                  <c:v>0.14903809069254859</c:v>
                </c:pt>
                <c:pt idx="423">
                  <c:v>-0.18177847414307191</c:v>
                </c:pt>
                <c:pt idx="424">
                  <c:v>-0.36977847414307163</c:v>
                </c:pt>
                <c:pt idx="425">
                  <c:v>0.12881324343911826</c:v>
                </c:pt>
                <c:pt idx="426">
                  <c:v>-0.27316605051635667</c:v>
                </c:pt>
                <c:pt idx="427">
                  <c:v>0.44756866321994515</c:v>
                </c:pt>
                <c:pt idx="428">
                  <c:v>-0.70002305436224477</c:v>
                </c:pt>
                <c:pt idx="429">
                  <c:v>1.5282670911721752E-2</c:v>
                </c:pt>
                <c:pt idx="430">
                  <c:v>0.10295623959322997</c:v>
                </c:pt>
                <c:pt idx="431">
                  <c:v>0.55016038080213514</c:v>
                </c:pt>
                <c:pt idx="432">
                  <c:v>0.2793645220110399</c:v>
                </c:pt>
                <c:pt idx="433">
                  <c:v>1.0255075181651518</c:v>
                </c:pt>
                <c:pt idx="434">
                  <c:v>0.19789509453843657</c:v>
                </c:pt>
                <c:pt idx="435">
                  <c:v>0.74656866321994553</c:v>
                </c:pt>
                <c:pt idx="436">
                  <c:v>-0.47937019172526174</c:v>
                </c:pt>
                <c:pt idx="437">
                  <c:v>0.38495623959323</c:v>
                </c:pt>
                <c:pt idx="438">
                  <c:v>-1.7717329088278611E-2</c:v>
                </c:pt>
                <c:pt idx="439">
                  <c:v>4.2956239593229917E-2</c:v>
                </c:pt>
                <c:pt idx="440">
                  <c:v>-0.26630904667046851</c:v>
                </c:pt>
                <c:pt idx="441">
                  <c:v>-0.76330904667046839</c:v>
                </c:pt>
                <c:pt idx="442">
                  <c:v>0.25022152585692847</c:v>
                </c:pt>
                <c:pt idx="443">
                  <c:v>0.13716038080213488</c:v>
                </c:pt>
                <c:pt idx="444">
                  <c:v>-0.36369662304375305</c:v>
                </c:pt>
                <c:pt idx="445">
                  <c:v>0.23403809069254855</c:v>
                </c:pt>
                <c:pt idx="446">
                  <c:v>0.41369095332953165</c:v>
                </c:pt>
                <c:pt idx="447">
                  <c:v>0.10136452201103996</c:v>
                </c:pt>
                <c:pt idx="448">
                  <c:v>0.93730337695624666</c:v>
                </c:pt>
                <c:pt idx="449">
                  <c:v>-0.241247901615675</c:v>
                </c:pt>
                <c:pt idx="450">
                  <c:v>-0.28130904667046819</c:v>
                </c:pt>
                <c:pt idx="451">
                  <c:v>0.30142566706583329</c:v>
                </c:pt>
                <c:pt idx="452">
                  <c:v>-0.37343133678005502</c:v>
                </c:pt>
                <c:pt idx="453">
                  <c:v>-0.30869662304375334</c:v>
                </c:pt>
                <c:pt idx="454">
                  <c:v>-0.37928834062594285</c:v>
                </c:pt>
                <c:pt idx="455">
                  <c:v>0.35848681212062639</c:v>
                </c:pt>
                <c:pt idx="456">
                  <c:v>0.32301738464802332</c:v>
                </c:pt>
                <c:pt idx="457">
                  <c:v>-0.22277847414307184</c:v>
                </c:pt>
                <c:pt idx="458">
                  <c:v>0.17436452201103991</c:v>
                </c:pt>
                <c:pt idx="459">
                  <c:v>-0.96237019172526139</c:v>
                </c:pt>
                <c:pt idx="460">
                  <c:v>0.64109923574734173</c:v>
                </c:pt>
                <c:pt idx="461">
                  <c:v>-0.21763547798895999</c:v>
                </c:pt>
                <c:pt idx="462">
                  <c:v>2.5486812120626645E-2</c:v>
                </c:pt>
                <c:pt idx="463">
                  <c:v>-0.43243133678005474</c:v>
                </c:pt>
                <c:pt idx="464">
                  <c:v>0.70791580058296155</c:v>
                </c:pt>
                <c:pt idx="465">
                  <c:v>0.20875209838432474</c:v>
                </c:pt>
                <c:pt idx="466">
                  <c:v>-0.15598261535197677</c:v>
                </c:pt>
                <c:pt idx="467">
                  <c:v>0.80356866321994502</c:v>
                </c:pt>
                <c:pt idx="468">
                  <c:v>7.4099235747341563E-2</c:v>
                </c:pt>
                <c:pt idx="469">
                  <c:v>-0.30583961919786518</c:v>
                </c:pt>
                <c:pt idx="470">
                  <c:v>9.8221525856928338E-2</c:v>
                </c:pt>
                <c:pt idx="471">
                  <c:v>-0.40298261535197666</c:v>
                </c:pt>
                <c:pt idx="472">
                  <c:v>0.51675209838432501</c:v>
                </c:pt>
                <c:pt idx="473">
                  <c:v>-0.22204376040677021</c:v>
                </c:pt>
                <c:pt idx="474">
                  <c:v>-0.16822719557114985</c:v>
                </c:pt>
                <c:pt idx="475">
                  <c:v>-2.4717329088278284E-2</c:v>
                </c:pt>
                <c:pt idx="476">
                  <c:v>-0.28269662304375309</c:v>
                </c:pt>
                <c:pt idx="477">
                  <c:v>-1.6370191725261662E-2</c:v>
                </c:pt>
                <c:pt idx="478">
                  <c:v>-0.78249248183484799</c:v>
                </c:pt>
                <c:pt idx="479">
                  <c:v>0.51501738464802305</c:v>
                </c:pt>
                <c:pt idx="480">
                  <c:v>0.74144637311035844</c:v>
                </c:pt>
                <c:pt idx="481">
                  <c:v>-3.3090466704681631E-3</c:v>
                </c:pt>
                <c:pt idx="482">
                  <c:v>-7.5839619197865193E-2</c:v>
                </c:pt>
                <c:pt idx="483">
                  <c:v>0.88577280442884998</c:v>
                </c:pt>
                <c:pt idx="484">
                  <c:v>-0.52057433293416677</c:v>
                </c:pt>
                <c:pt idx="485">
                  <c:v>-5.4104905461563213E-2</c:v>
                </c:pt>
                <c:pt idx="486">
                  <c:v>0.20724223190145352</c:v>
                </c:pt>
                <c:pt idx="487">
                  <c:v>-9.3309046670468465E-2</c:v>
                </c:pt>
                <c:pt idx="488">
                  <c:v>-0.16777847414307168</c:v>
                </c:pt>
                <c:pt idx="489">
                  <c:v>0.14422152585692816</c:v>
                </c:pt>
                <c:pt idx="490">
                  <c:v>4.9099235747341652E-2</c:v>
                </c:pt>
                <c:pt idx="491">
                  <c:v>-0.62698261535197686</c:v>
                </c:pt>
                <c:pt idx="492">
                  <c:v>-0.72383961919786488</c:v>
                </c:pt>
                <c:pt idx="493">
                  <c:v>1.5359769456377554</c:v>
                </c:pt>
                <c:pt idx="494">
                  <c:v>1.0548950945384368</c:v>
                </c:pt>
                <c:pt idx="495">
                  <c:v>0.96403809069254809</c:v>
                </c:pt>
                <c:pt idx="496">
                  <c:v>0.28377280442885011</c:v>
                </c:pt>
                <c:pt idx="497">
                  <c:v>-0.10396190930745153</c:v>
                </c:pt>
                <c:pt idx="498">
                  <c:v>-5.1839619197865172E-2</c:v>
                </c:pt>
                <c:pt idx="499">
                  <c:v>-0.46928834062594316</c:v>
                </c:pt>
                <c:pt idx="500">
                  <c:v>-0.31651318787937344</c:v>
                </c:pt>
                <c:pt idx="501">
                  <c:v>-0.17808419941703812</c:v>
                </c:pt>
                <c:pt idx="502">
                  <c:v>0.59628267091172171</c:v>
                </c:pt>
                <c:pt idx="503">
                  <c:v>0.6792215258569283</c:v>
                </c:pt>
                <c:pt idx="504">
                  <c:v>0.47589509453843659</c:v>
                </c:pt>
                <c:pt idx="505">
                  <c:v>-0.14043133678005493</c:v>
                </c:pt>
                <c:pt idx="506">
                  <c:v>0.56577280442885058</c:v>
                </c:pt>
                <c:pt idx="507">
                  <c:v>-0.15257433293416689</c:v>
                </c:pt>
                <c:pt idx="508">
                  <c:v>-0.96216605051635673</c:v>
                </c:pt>
                <c:pt idx="509">
                  <c:v>0.3655686632199453</c:v>
                </c:pt>
                <c:pt idx="510">
                  <c:v>0.17742566706583318</c:v>
                </c:pt>
                <c:pt idx="511">
                  <c:v>0.85118108684666005</c:v>
                </c:pt>
                <c:pt idx="512">
                  <c:v>-0.18624790161567528</c:v>
                </c:pt>
                <c:pt idx="513">
                  <c:v>9.5486812120626485E-2</c:v>
                </c:pt>
                <c:pt idx="514">
                  <c:v>0.38669095332953152</c:v>
                </c:pt>
                <c:pt idx="515">
                  <c:v>-0.21928834062594316</c:v>
                </c:pt>
                <c:pt idx="516">
                  <c:v>0.14222152585692838</c:v>
                </c:pt>
                <c:pt idx="517">
                  <c:v>-0.17904376040677006</c:v>
                </c:pt>
                <c:pt idx="518">
                  <c:v>-0.2753090466704684</c:v>
                </c:pt>
                <c:pt idx="519">
                  <c:v>0.47703809069254843</c:v>
                </c:pt>
                <c:pt idx="520">
                  <c:v>-0.75522719557115003</c:v>
                </c:pt>
                <c:pt idx="521">
                  <c:v>0.56516038080213482</c:v>
                </c:pt>
                <c:pt idx="522">
                  <c:v>0.21087438849391038</c:v>
                </c:pt>
                <c:pt idx="523">
                  <c:v>0.31122152585692842</c:v>
                </c:pt>
                <c:pt idx="524">
                  <c:v>1.022446373110359</c:v>
                </c:pt>
                <c:pt idx="525">
                  <c:v>-0.43163547798895996</c:v>
                </c:pt>
                <c:pt idx="526">
                  <c:v>0.3733645220110402</c:v>
                </c:pt>
                <c:pt idx="527">
                  <c:v>0.19536452201104026</c:v>
                </c:pt>
                <c:pt idx="528">
                  <c:v>-0.80575776809854638</c:v>
                </c:pt>
                <c:pt idx="529">
                  <c:v>-0.21063547798895987</c:v>
                </c:pt>
                <c:pt idx="530">
                  <c:v>-0.5863701917252615</c:v>
                </c:pt>
                <c:pt idx="531">
                  <c:v>9.642566706583322E-2</c:v>
                </c:pt>
                <c:pt idx="532">
                  <c:v>0.61875209838432488</c:v>
                </c:pt>
                <c:pt idx="533">
                  <c:v>0.39444637311035891</c:v>
                </c:pt>
                <c:pt idx="534">
                  <c:v>-0.26530904667046817</c:v>
                </c:pt>
                <c:pt idx="535">
                  <c:v>0.70824223190145386</c:v>
                </c:pt>
                <c:pt idx="536">
                  <c:v>0.91142566706583317</c:v>
                </c:pt>
                <c:pt idx="537">
                  <c:v>0.10203809069254843</c:v>
                </c:pt>
                <c:pt idx="538">
                  <c:v>0.18216038080213481</c:v>
                </c:pt>
                <c:pt idx="539">
                  <c:v>0.7977728044288499</c:v>
                </c:pt>
                <c:pt idx="540">
                  <c:v>0.57956866321994527</c:v>
                </c:pt>
                <c:pt idx="541">
                  <c:v>9.5221525856928224E-2</c:v>
                </c:pt>
                <c:pt idx="542">
                  <c:v>0.66756866321994535</c:v>
                </c:pt>
                <c:pt idx="543">
                  <c:v>0.60475209838432509</c:v>
                </c:pt>
                <c:pt idx="544">
                  <c:v>-0.4950230543622447</c:v>
                </c:pt>
                <c:pt idx="545">
                  <c:v>1.2215075181651516</c:v>
                </c:pt>
                <c:pt idx="546">
                  <c:v>0.29803809069254861</c:v>
                </c:pt>
                <c:pt idx="547">
                  <c:v>0.50030337695624683</c:v>
                </c:pt>
                <c:pt idx="548">
                  <c:v>-1.7513187879373504E-2</c:v>
                </c:pt>
                <c:pt idx="549">
                  <c:v>-0.16963547798895995</c:v>
                </c:pt>
                <c:pt idx="550">
                  <c:v>-0.18504376040676984</c:v>
                </c:pt>
                <c:pt idx="551">
                  <c:v>0.39648681212062664</c:v>
                </c:pt>
                <c:pt idx="552">
                  <c:v>1.3090380906925487</c:v>
                </c:pt>
                <c:pt idx="553">
                  <c:v>0.10075209838432508</c:v>
                </c:pt>
                <c:pt idx="554">
                  <c:v>-0.69958242073622046</c:v>
                </c:pt>
                <c:pt idx="555">
                  <c:v>-0.30069662304375333</c:v>
                </c:pt>
                <c:pt idx="556">
                  <c:v>5.4854655528168372E-2</c:v>
                </c:pt>
                <c:pt idx="557">
                  <c:v>-0.29769662304375322</c:v>
                </c:pt>
                <c:pt idx="558">
                  <c:v>0.82738522805556514</c:v>
                </c:pt>
                <c:pt idx="559">
                  <c:v>-1.2309619093074513</c:v>
                </c:pt>
                <c:pt idx="560">
                  <c:v>-0.12790076425265839</c:v>
                </c:pt>
                <c:pt idx="561">
                  <c:v>0.21162980827473854</c:v>
                </c:pt>
                <c:pt idx="562">
                  <c:v>0.88050751816515227</c:v>
                </c:pt>
                <c:pt idx="563">
                  <c:v>0.1754463731103586</c:v>
                </c:pt>
                <c:pt idx="564">
                  <c:v>-0.64943133678005482</c:v>
                </c:pt>
                <c:pt idx="565">
                  <c:v>-1.1166050516356663E-2</c:v>
                </c:pt>
                <c:pt idx="566">
                  <c:v>0.21162980827473854</c:v>
                </c:pt>
                <c:pt idx="567">
                  <c:v>0.18536452201104003</c:v>
                </c:pt>
                <c:pt idx="568">
                  <c:v>0.91285465552816891</c:v>
                </c:pt>
                <c:pt idx="569">
                  <c:v>0.21169095332953169</c:v>
                </c:pt>
                <c:pt idx="570">
                  <c:v>0.94069095332953179</c:v>
                </c:pt>
                <c:pt idx="571">
                  <c:v>-0.39530904667046851</c:v>
                </c:pt>
                <c:pt idx="572">
                  <c:v>0.48371165937405713</c:v>
                </c:pt>
                <c:pt idx="573">
                  <c:v>-7.2247901615674959E-2</c:v>
                </c:pt>
                <c:pt idx="574">
                  <c:v>0.67242566706583329</c:v>
                </c:pt>
                <c:pt idx="575">
                  <c:v>0.42822152585692841</c:v>
                </c:pt>
                <c:pt idx="576">
                  <c:v>0.53775209838432492</c:v>
                </c:pt>
                <c:pt idx="577">
                  <c:v>0.4775075181651518</c:v>
                </c:pt>
                <c:pt idx="578">
                  <c:v>0.53669095332953143</c:v>
                </c:pt>
                <c:pt idx="579">
                  <c:v>0.23377280442885029</c:v>
                </c:pt>
                <c:pt idx="580">
                  <c:v>0.91291580058296162</c:v>
                </c:pt>
                <c:pt idx="581">
                  <c:v>-0.96990076425265803</c:v>
                </c:pt>
                <c:pt idx="582">
                  <c:v>0.6519562395932299</c:v>
                </c:pt>
                <c:pt idx="583">
                  <c:v>0.46316038080213495</c:v>
                </c:pt>
                <c:pt idx="584">
                  <c:v>1.17577280442885</c:v>
                </c:pt>
                <c:pt idx="585">
                  <c:v>2.7915800582961836E-2</c:v>
                </c:pt>
                <c:pt idx="586">
                  <c:v>-1.1370191725261769E-2</c:v>
                </c:pt>
                <c:pt idx="587">
                  <c:v>0.28365051431926336</c:v>
                </c:pt>
                <c:pt idx="588">
                  <c:v>6.8568663219945147E-2</c:v>
                </c:pt>
                <c:pt idx="589">
                  <c:v>0.20416038080213506</c:v>
                </c:pt>
                <c:pt idx="590">
                  <c:v>0.74150751816515204</c:v>
                </c:pt>
                <c:pt idx="591">
                  <c:v>0.30244637311035838</c:v>
                </c:pt>
                <c:pt idx="592">
                  <c:v>-1.2705536268896416</c:v>
                </c:pt>
                <c:pt idx="593">
                  <c:v>0.35356866321994529</c:v>
                </c:pt>
                <c:pt idx="594">
                  <c:v>-0.10302305436224479</c:v>
                </c:pt>
                <c:pt idx="595">
                  <c:v>0.16722152585692829</c:v>
                </c:pt>
                <c:pt idx="596">
                  <c:v>9.1976945637755048E-2</c:v>
                </c:pt>
                <c:pt idx="597">
                  <c:v>0.28165051431926358</c:v>
                </c:pt>
                <c:pt idx="598">
                  <c:v>-3.083961919786482E-2</c:v>
                </c:pt>
                <c:pt idx="599">
                  <c:v>-0.92990076425265844</c:v>
                </c:pt>
                <c:pt idx="600">
                  <c:v>-2.8104905461563412E-2</c:v>
                </c:pt>
                <c:pt idx="601">
                  <c:v>0.35903809069254855</c:v>
                </c:pt>
                <c:pt idx="602">
                  <c:v>1.3160380906925484</c:v>
                </c:pt>
                <c:pt idx="603">
                  <c:v>-0.41675776809854659</c:v>
                </c:pt>
                <c:pt idx="604">
                  <c:v>0.23438522805556516</c:v>
                </c:pt>
                <c:pt idx="605">
                  <c:v>0.33585465552816895</c:v>
                </c:pt>
                <c:pt idx="606">
                  <c:v>0.53071165937405684</c:v>
                </c:pt>
                <c:pt idx="607">
                  <c:v>0.45038522805556536</c:v>
                </c:pt>
                <c:pt idx="608">
                  <c:v>-0.69143133678005508</c:v>
                </c:pt>
                <c:pt idx="609">
                  <c:v>-0.8884924818348483</c:v>
                </c:pt>
                <c:pt idx="610">
                  <c:v>-0.88737019172526166</c:v>
                </c:pt>
                <c:pt idx="611">
                  <c:v>-0.32243133678005487</c:v>
                </c:pt>
                <c:pt idx="612">
                  <c:v>1.8639158005829621</c:v>
                </c:pt>
                <c:pt idx="613">
                  <c:v>-0.1851453444718314</c:v>
                </c:pt>
                <c:pt idx="614">
                  <c:v>4.2976945637755115E-2</c:v>
                </c:pt>
                <c:pt idx="615">
                  <c:v>-0.20443133678005498</c:v>
                </c:pt>
                <c:pt idx="616">
                  <c:v>-0.53881891315333963</c:v>
                </c:pt>
                <c:pt idx="617">
                  <c:v>0.17124223190145349</c:v>
                </c:pt>
                <c:pt idx="618">
                  <c:v>-0.31890076425265823</c:v>
                </c:pt>
                <c:pt idx="619">
                  <c:v>-0.94190076425265845</c:v>
                </c:pt>
                <c:pt idx="620">
                  <c:v>-0.56630904667046833</c:v>
                </c:pt>
                <c:pt idx="621">
                  <c:v>-8.1553626889641517E-2</c:v>
                </c:pt>
                <c:pt idx="622">
                  <c:v>-0.41090076425265831</c:v>
                </c:pt>
                <c:pt idx="623">
                  <c:v>-0.12055362688964122</c:v>
                </c:pt>
                <c:pt idx="624">
                  <c:v>-0.24075776809854643</c:v>
                </c:pt>
                <c:pt idx="625">
                  <c:v>-0.30290076425265822</c:v>
                </c:pt>
                <c:pt idx="626">
                  <c:v>-7.4288340625943139E-2</c:v>
                </c:pt>
                <c:pt idx="627">
                  <c:v>-0.47737019172526152</c:v>
                </c:pt>
                <c:pt idx="628">
                  <c:v>-0.82647177579032283</c:v>
                </c:pt>
                <c:pt idx="629">
                  <c:v>8.0650514319263955E-2</c:v>
                </c:pt>
                <c:pt idx="630">
                  <c:v>0.73150751816515225</c:v>
                </c:pt>
                <c:pt idx="631">
                  <c:v>-0.58649248183484826</c:v>
                </c:pt>
                <c:pt idx="632">
                  <c:v>0.21332408300077166</c:v>
                </c:pt>
                <c:pt idx="633">
                  <c:v>0.58132408300077199</c:v>
                </c:pt>
                <c:pt idx="634">
                  <c:v>0.58197694563775482</c:v>
                </c:pt>
                <c:pt idx="635">
                  <c:v>0.37938522805556563</c:v>
                </c:pt>
                <c:pt idx="636">
                  <c:v>-0.60602305436224491</c:v>
                </c:pt>
                <c:pt idx="637">
                  <c:v>0.61411994179186724</c:v>
                </c:pt>
                <c:pt idx="638">
                  <c:v>-0.52308419941703788</c:v>
                </c:pt>
                <c:pt idx="639">
                  <c:v>0.41462980827473839</c:v>
                </c:pt>
                <c:pt idx="640">
                  <c:v>1.2217935104733755</c:v>
                </c:pt>
                <c:pt idx="641">
                  <c:v>-8.9614771944434679E-2</c:v>
                </c:pt>
                <c:pt idx="642">
                  <c:v>1.5883852280555653</c:v>
                </c:pt>
                <c:pt idx="643">
                  <c:v>8.6909533295318475E-3</c:v>
                </c:pt>
                <c:pt idx="644">
                  <c:v>-0.66149248183484799</c:v>
                </c:pt>
                <c:pt idx="645">
                  <c:v>-0.30469662304375333</c:v>
                </c:pt>
                <c:pt idx="646">
                  <c:v>0.41144637311035837</c:v>
                </c:pt>
                <c:pt idx="647">
                  <c:v>0.39797694563775554</c:v>
                </c:pt>
                <c:pt idx="648">
                  <c:v>0.29411994179186696</c:v>
                </c:pt>
                <c:pt idx="649">
                  <c:v>0.81132408300077241</c:v>
                </c:pt>
                <c:pt idx="650">
                  <c:v>-4.8492481834848E-2</c:v>
                </c:pt>
                <c:pt idx="651">
                  <c:v>-0.16222719557114962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9C-47ED-B346-5413DFDB3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85599"/>
        <c:axId val="177287679"/>
      </c:scatterChart>
      <c:valAx>
        <c:axId val="177285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87679"/>
        <c:crosses val="autoZero"/>
        <c:crossBetween val="midCat"/>
      </c:valAx>
      <c:valAx>
        <c:axId val="1772876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85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Height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FEV_L</c:v>
          </c:tx>
          <c:spPr>
            <a:ln w="19050">
              <a:noFill/>
            </a:ln>
          </c:spPr>
          <c:xVal>
            <c:numRef>
              <c:f>LRDATA!$C$2:$C$653</c:f>
              <c:numCache>
                <c:formatCode>General</c:formatCode>
                <c:ptCount val="652"/>
                <c:pt idx="0">
                  <c:v>40</c:v>
                </c:pt>
                <c:pt idx="1">
                  <c:v>33</c:v>
                </c:pt>
                <c:pt idx="2">
                  <c:v>42</c:v>
                </c:pt>
                <c:pt idx="3">
                  <c:v>41.5</c:v>
                </c:pt>
                <c:pt idx="4">
                  <c:v>44</c:v>
                </c:pt>
                <c:pt idx="5">
                  <c:v>43</c:v>
                </c:pt>
                <c:pt idx="6">
                  <c:v>52</c:v>
                </c:pt>
                <c:pt idx="7">
                  <c:v>41</c:v>
                </c:pt>
                <c:pt idx="8">
                  <c:v>37</c:v>
                </c:pt>
                <c:pt idx="9">
                  <c:v>42.5</c:v>
                </c:pt>
                <c:pt idx="10">
                  <c:v>48</c:v>
                </c:pt>
                <c:pt idx="11">
                  <c:v>50</c:v>
                </c:pt>
                <c:pt idx="12">
                  <c:v>47</c:v>
                </c:pt>
                <c:pt idx="13">
                  <c:v>49.5</c:v>
                </c:pt>
                <c:pt idx="14">
                  <c:v>49</c:v>
                </c:pt>
                <c:pt idx="15">
                  <c:v>46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51.5</c:v>
                </c:pt>
                <c:pt idx="20">
                  <c:v>46</c:v>
                </c:pt>
                <c:pt idx="21">
                  <c:v>53</c:v>
                </c:pt>
                <c:pt idx="22">
                  <c:v>44</c:v>
                </c:pt>
                <c:pt idx="23">
                  <c:v>48.5</c:v>
                </c:pt>
                <c:pt idx="24">
                  <c:v>42</c:v>
                </c:pt>
                <c:pt idx="25">
                  <c:v>41</c:v>
                </c:pt>
                <c:pt idx="26">
                  <c:v>46</c:v>
                </c:pt>
                <c:pt idx="27">
                  <c:v>53</c:v>
                </c:pt>
                <c:pt idx="28">
                  <c:v>47</c:v>
                </c:pt>
                <c:pt idx="29">
                  <c:v>44</c:v>
                </c:pt>
                <c:pt idx="30">
                  <c:v>47</c:v>
                </c:pt>
                <c:pt idx="31">
                  <c:v>55</c:v>
                </c:pt>
                <c:pt idx="32">
                  <c:v>52.5</c:v>
                </c:pt>
                <c:pt idx="33">
                  <c:v>48</c:v>
                </c:pt>
                <c:pt idx="34">
                  <c:v>47</c:v>
                </c:pt>
                <c:pt idx="35">
                  <c:v>48</c:v>
                </c:pt>
                <c:pt idx="36">
                  <c:v>47.5</c:v>
                </c:pt>
                <c:pt idx="37">
                  <c:v>49</c:v>
                </c:pt>
                <c:pt idx="38">
                  <c:v>47</c:v>
                </c:pt>
                <c:pt idx="39">
                  <c:v>55</c:v>
                </c:pt>
                <c:pt idx="40">
                  <c:v>53</c:v>
                </c:pt>
                <c:pt idx="41">
                  <c:v>50</c:v>
                </c:pt>
                <c:pt idx="42">
                  <c:v>50</c:v>
                </c:pt>
                <c:pt idx="43">
                  <c:v>52</c:v>
                </c:pt>
                <c:pt idx="44">
                  <c:v>51</c:v>
                </c:pt>
                <c:pt idx="45">
                  <c:v>48</c:v>
                </c:pt>
                <c:pt idx="46">
                  <c:v>54.5</c:v>
                </c:pt>
                <c:pt idx="47">
                  <c:v>50</c:v>
                </c:pt>
                <c:pt idx="48">
                  <c:v>50</c:v>
                </c:pt>
                <c:pt idx="49">
                  <c:v>53</c:v>
                </c:pt>
                <c:pt idx="50">
                  <c:v>52</c:v>
                </c:pt>
                <c:pt idx="51">
                  <c:v>50</c:v>
                </c:pt>
                <c:pt idx="52">
                  <c:v>49</c:v>
                </c:pt>
                <c:pt idx="53">
                  <c:v>50</c:v>
                </c:pt>
                <c:pt idx="54">
                  <c:v>48</c:v>
                </c:pt>
                <c:pt idx="55">
                  <c:v>49.5</c:v>
                </c:pt>
                <c:pt idx="56">
                  <c:v>45</c:v>
                </c:pt>
                <c:pt idx="57">
                  <c:v>47.5</c:v>
                </c:pt>
                <c:pt idx="58">
                  <c:v>48.5</c:v>
                </c:pt>
                <c:pt idx="59">
                  <c:v>52.5</c:v>
                </c:pt>
                <c:pt idx="60">
                  <c:v>49</c:v>
                </c:pt>
                <c:pt idx="61">
                  <c:v>49.5</c:v>
                </c:pt>
                <c:pt idx="62">
                  <c:v>54.5</c:v>
                </c:pt>
                <c:pt idx="63">
                  <c:v>53.5</c:v>
                </c:pt>
                <c:pt idx="64">
                  <c:v>52</c:v>
                </c:pt>
                <c:pt idx="65">
                  <c:v>46.5</c:v>
                </c:pt>
                <c:pt idx="66">
                  <c:v>48.5</c:v>
                </c:pt>
                <c:pt idx="67">
                  <c:v>52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52</c:v>
                </c:pt>
                <c:pt idx="72">
                  <c:v>51</c:v>
                </c:pt>
                <c:pt idx="73">
                  <c:v>50</c:v>
                </c:pt>
                <c:pt idx="74">
                  <c:v>46.5</c:v>
                </c:pt>
                <c:pt idx="75">
                  <c:v>51</c:v>
                </c:pt>
                <c:pt idx="76">
                  <c:v>51.5</c:v>
                </c:pt>
                <c:pt idx="77">
                  <c:v>50</c:v>
                </c:pt>
                <c:pt idx="78">
                  <c:v>59.5</c:v>
                </c:pt>
                <c:pt idx="79">
                  <c:v>54.5</c:v>
                </c:pt>
                <c:pt idx="80">
                  <c:v>51</c:v>
                </c:pt>
                <c:pt idx="81">
                  <c:v>57</c:v>
                </c:pt>
                <c:pt idx="82">
                  <c:v>52.5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49</c:v>
                </c:pt>
                <c:pt idx="87">
                  <c:v>54.5</c:v>
                </c:pt>
                <c:pt idx="88">
                  <c:v>52</c:v>
                </c:pt>
                <c:pt idx="89">
                  <c:v>51</c:v>
                </c:pt>
                <c:pt idx="90">
                  <c:v>55.5</c:v>
                </c:pt>
                <c:pt idx="91">
                  <c:v>48</c:v>
                </c:pt>
                <c:pt idx="92">
                  <c:v>51</c:v>
                </c:pt>
                <c:pt idx="93">
                  <c:v>55</c:v>
                </c:pt>
                <c:pt idx="94">
                  <c:v>55</c:v>
                </c:pt>
                <c:pt idx="95">
                  <c:v>49.5</c:v>
                </c:pt>
                <c:pt idx="96">
                  <c:v>51.5</c:v>
                </c:pt>
                <c:pt idx="97">
                  <c:v>52</c:v>
                </c:pt>
                <c:pt idx="98">
                  <c:v>51.5</c:v>
                </c:pt>
                <c:pt idx="99">
                  <c:v>51</c:v>
                </c:pt>
                <c:pt idx="100">
                  <c:v>48.5</c:v>
                </c:pt>
                <c:pt idx="101">
                  <c:v>55</c:v>
                </c:pt>
                <c:pt idx="102">
                  <c:v>52</c:v>
                </c:pt>
                <c:pt idx="103">
                  <c:v>53</c:v>
                </c:pt>
                <c:pt idx="104">
                  <c:v>50</c:v>
                </c:pt>
                <c:pt idx="105">
                  <c:v>50.5</c:v>
                </c:pt>
                <c:pt idx="106">
                  <c:v>44</c:v>
                </c:pt>
                <c:pt idx="107">
                  <c:v>50.5</c:v>
                </c:pt>
                <c:pt idx="108">
                  <c:v>52</c:v>
                </c:pt>
                <c:pt idx="109">
                  <c:v>51</c:v>
                </c:pt>
                <c:pt idx="110">
                  <c:v>54</c:v>
                </c:pt>
                <c:pt idx="111">
                  <c:v>53.5</c:v>
                </c:pt>
                <c:pt idx="112">
                  <c:v>50</c:v>
                </c:pt>
                <c:pt idx="113">
                  <c:v>52</c:v>
                </c:pt>
                <c:pt idx="114">
                  <c:v>53.5</c:v>
                </c:pt>
                <c:pt idx="115">
                  <c:v>50.5</c:v>
                </c:pt>
                <c:pt idx="116">
                  <c:v>53.5</c:v>
                </c:pt>
                <c:pt idx="117">
                  <c:v>52</c:v>
                </c:pt>
                <c:pt idx="118">
                  <c:v>51</c:v>
                </c:pt>
                <c:pt idx="119">
                  <c:v>53</c:v>
                </c:pt>
                <c:pt idx="120">
                  <c:v>49.5</c:v>
                </c:pt>
                <c:pt idx="121">
                  <c:v>49.5</c:v>
                </c:pt>
                <c:pt idx="122">
                  <c:v>53</c:v>
                </c:pt>
                <c:pt idx="123">
                  <c:v>54.5</c:v>
                </c:pt>
                <c:pt idx="124">
                  <c:v>55</c:v>
                </c:pt>
                <c:pt idx="125">
                  <c:v>56.5</c:v>
                </c:pt>
                <c:pt idx="126">
                  <c:v>55</c:v>
                </c:pt>
                <c:pt idx="127">
                  <c:v>48</c:v>
                </c:pt>
                <c:pt idx="128">
                  <c:v>52.5</c:v>
                </c:pt>
                <c:pt idx="129">
                  <c:v>54</c:v>
                </c:pt>
                <c:pt idx="130">
                  <c:v>64.5</c:v>
                </c:pt>
                <c:pt idx="131">
                  <c:v>58</c:v>
                </c:pt>
                <c:pt idx="132">
                  <c:v>55.5</c:v>
                </c:pt>
                <c:pt idx="133">
                  <c:v>51</c:v>
                </c:pt>
                <c:pt idx="134">
                  <c:v>55.5</c:v>
                </c:pt>
                <c:pt idx="135">
                  <c:v>57.5</c:v>
                </c:pt>
                <c:pt idx="136">
                  <c:v>55</c:v>
                </c:pt>
                <c:pt idx="137">
                  <c:v>57</c:v>
                </c:pt>
                <c:pt idx="138">
                  <c:v>57</c:v>
                </c:pt>
                <c:pt idx="139">
                  <c:v>56</c:v>
                </c:pt>
                <c:pt idx="140">
                  <c:v>52</c:v>
                </c:pt>
                <c:pt idx="141">
                  <c:v>54</c:v>
                </c:pt>
                <c:pt idx="142">
                  <c:v>54</c:v>
                </c:pt>
                <c:pt idx="143">
                  <c:v>56</c:v>
                </c:pt>
                <c:pt idx="144">
                  <c:v>54</c:v>
                </c:pt>
                <c:pt idx="145">
                  <c:v>49.5</c:v>
                </c:pt>
                <c:pt idx="146">
                  <c:v>57.5</c:v>
                </c:pt>
                <c:pt idx="147">
                  <c:v>51.5</c:v>
                </c:pt>
                <c:pt idx="148">
                  <c:v>54.5</c:v>
                </c:pt>
                <c:pt idx="149">
                  <c:v>57</c:v>
                </c:pt>
                <c:pt idx="150">
                  <c:v>57</c:v>
                </c:pt>
                <c:pt idx="151">
                  <c:v>56</c:v>
                </c:pt>
                <c:pt idx="152">
                  <c:v>54</c:v>
                </c:pt>
                <c:pt idx="153">
                  <c:v>55</c:v>
                </c:pt>
                <c:pt idx="154">
                  <c:v>60</c:v>
                </c:pt>
                <c:pt idx="155">
                  <c:v>51.5</c:v>
                </c:pt>
                <c:pt idx="156">
                  <c:v>60</c:v>
                </c:pt>
                <c:pt idx="157">
                  <c:v>57</c:v>
                </c:pt>
                <c:pt idx="158">
                  <c:v>57</c:v>
                </c:pt>
                <c:pt idx="159">
                  <c:v>52</c:v>
                </c:pt>
                <c:pt idx="160">
                  <c:v>49</c:v>
                </c:pt>
                <c:pt idx="161">
                  <c:v>55.5</c:v>
                </c:pt>
                <c:pt idx="162">
                  <c:v>56.5</c:v>
                </c:pt>
                <c:pt idx="163">
                  <c:v>57.5</c:v>
                </c:pt>
                <c:pt idx="164">
                  <c:v>53.5</c:v>
                </c:pt>
                <c:pt idx="165">
                  <c:v>54</c:v>
                </c:pt>
                <c:pt idx="166">
                  <c:v>56</c:v>
                </c:pt>
                <c:pt idx="167">
                  <c:v>52</c:v>
                </c:pt>
                <c:pt idx="168">
                  <c:v>58</c:v>
                </c:pt>
                <c:pt idx="169">
                  <c:v>54.5</c:v>
                </c:pt>
                <c:pt idx="170">
                  <c:v>50</c:v>
                </c:pt>
                <c:pt idx="171">
                  <c:v>51</c:v>
                </c:pt>
                <c:pt idx="172">
                  <c:v>58.5</c:v>
                </c:pt>
                <c:pt idx="173">
                  <c:v>55</c:v>
                </c:pt>
                <c:pt idx="174">
                  <c:v>60.5</c:v>
                </c:pt>
                <c:pt idx="175">
                  <c:v>61</c:v>
                </c:pt>
                <c:pt idx="176">
                  <c:v>50</c:v>
                </c:pt>
                <c:pt idx="177">
                  <c:v>55.5</c:v>
                </c:pt>
                <c:pt idx="178">
                  <c:v>55</c:v>
                </c:pt>
                <c:pt idx="179">
                  <c:v>56</c:v>
                </c:pt>
                <c:pt idx="180">
                  <c:v>60</c:v>
                </c:pt>
                <c:pt idx="181">
                  <c:v>58.5</c:v>
                </c:pt>
                <c:pt idx="182">
                  <c:v>53.5</c:v>
                </c:pt>
                <c:pt idx="183">
                  <c:v>59.5</c:v>
                </c:pt>
                <c:pt idx="184">
                  <c:v>56.5</c:v>
                </c:pt>
                <c:pt idx="185">
                  <c:v>60</c:v>
                </c:pt>
                <c:pt idx="186">
                  <c:v>61.5</c:v>
                </c:pt>
                <c:pt idx="187">
                  <c:v>55.5</c:v>
                </c:pt>
                <c:pt idx="188">
                  <c:v>50</c:v>
                </c:pt>
                <c:pt idx="189">
                  <c:v>56.5</c:v>
                </c:pt>
                <c:pt idx="190">
                  <c:v>52.5</c:v>
                </c:pt>
                <c:pt idx="191">
                  <c:v>53</c:v>
                </c:pt>
                <c:pt idx="192">
                  <c:v>56</c:v>
                </c:pt>
                <c:pt idx="193">
                  <c:v>57.5</c:v>
                </c:pt>
                <c:pt idx="194">
                  <c:v>52</c:v>
                </c:pt>
                <c:pt idx="195">
                  <c:v>49.5</c:v>
                </c:pt>
                <c:pt idx="196">
                  <c:v>56</c:v>
                </c:pt>
                <c:pt idx="197">
                  <c:v>56.5</c:v>
                </c:pt>
                <c:pt idx="198">
                  <c:v>53.5</c:v>
                </c:pt>
                <c:pt idx="199">
                  <c:v>54</c:v>
                </c:pt>
                <c:pt idx="200">
                  <c:v>60</c:v>
                </c:pt>
                <c:pt idx="201">
                  <c:v>59</c:v>
                </c:pt>
                <c:pt idx="202">
                  <c:v>54</c:v>
                </c:pt>
                <c:pt idx="203">
                  <c:v>56</c:v>
                </c:pt>
                <c:pt idx="204">
                  <c:v>58</c:v>
                </c:pt>
                <c:pt idx="205">
                  <c:v>54.5</c:v>
                </c:pt>
                <c:pt idx="206">
                  <c:v>54</c:v>
                </c:pt>
                <c:pt idx="207">
                  <c:v>57</c:v>
                </c:pt>
                <c:pt idx="208">
                  <c:v>54</c:v>
                </c:pt>
                <c:pt idx="209">
                  <c:v>49</c:v>
                </c:pt>
                <c:pt idx="210">
                  <c:v>50</c:v>
                </c:pt>
                <c:pt idx="211">
                  <c:v>53.5</c:v>
                </c:pt>
                <c:pt idx="212">
                  <c:v>53</c:v>
                </c:pt>
                <c:pt idx="213">
                  <c:v>54.5</c:v>
                </c:pt>
                <c:pt idx="214">
                  <c:v>57</c:v>
                </c:pt>
                <c:pt idx="215">
                  <c:v>50</c:v>
                </c:pt>
                <c:pt idx="216">
                  <c:v>54</c:v>
                </c:pt>
                <c:pt idx="217">
                  <c:v>57</c:v>
                </c:pt>
                <c:pt idx="218">
                  <c:v>56</c:v>
                </c:pt>
                <c:pt idx="219">
                  <c:v>58.5</c:v>
                </c:pt>
                <c:pt idx="220">
                  <c:v>62</c:v>
                </c:pt>
                <c:pt idx="221">
                  <c:v>57</c:v>
                </c:pt>
                <c:pt idx="222">
                  <c:v>57</c:v>
                </c:pt>
                <c:pt idx="223">
                  <c:v>62.5</c:v>
                </c:pt>
                <c:pt idx="224">
                  <c:v>56</c:v>
                </c:pt>
                <c:pt idx="225">
                  <c:v>57</c:v>
                </c:pt>
                <c:pt idx="226">
                  <c:v>54</c:v>
                </c:pt>
                <c:pt idx="227">
                  <c:v>58.5</c:v>
                </c:pt>
                <c:pt idx="228">
                  <c:v>59</c:v>
                </c:pt>
                <c:pt idx="229">
                  <c:v>54</c:v>
                </c:pt>
                <c:pt idx="230">
                  <c:v>59.5</c:v>
                </c:pt>
                <c:pt idx="231">
                  <c:v>55</c:v>
                </c:pt>
                <c:pt idx="232">
                  <c:v>57.5</c:v>
                </c:pt>
                <c:pt idx="233">
                  <c:v>57</c:v>
                </c:pt>
                <c:pt idx="234">
                  <c:v>56</c:v>
                </c:pt>
                <c:pt idx="235">
                  <c:v>56.5</c:v>
                </c:pt>
                <c:pt idx="236">
                  <c:v>66</c:v>
                </c:pt>
                <c:pt idx="237">
                  <c:v>58.5</c:v>
                </c:pt>
                <c:pt idx="238">
                  <c:v>59</c:v>
                </c:pt>
                <c:pt idx="239">
                  <c:v>58.5</c:v>
                </c:pt>
                <c:pt idx="240">
                  <c:v>61.5</c:v>
                </c:pt>
                <c:pt idx="241">
                  <c:v>58</c:v>
                </c:pt>
                <c:pt idx="242">
                  <c:v>55</c:v>
                </c:pt>
                <c:pt idx="243">
                  <c:v>58.5</c:v>
                </c:pt>
                <c:pt idx="244">
                  <c:v>60</c:v>
                </c:pt>
                <c:pt idx="245">
                  <c:v>57.5</c:v>
                </c:pt>
                <c:pt idx="246">
                  <c:v>54</c:v>
                </c:pt>
                <c:pt idx="247">
                  <c:v>52.5</c:v>
                </c:pt>
                <c:pt idx="248">
                  <c:v>60.5</c:v>
                </c:pt>
                <c:pt idx="249">
                  <c:v>53.5</c:v>
                </c:pt>
                <c:pt idx="250">
                  <c:v>55.5</c:v>
                </c:pt>
                <c:pt idx="251">
                  <c:v>58</c:v>
                </c:pt>
                <c:pt idx="252">
                  <c:v>59</c:v>
                </c:pt>
                <c:pt idx="253">
                  <c:v>61.5</c:v>
                </c:pt>
                <c:pt idx="254">
                  <c:v>55.5</c:v>
                </c:pt>
                <c:pt idx="255">
                  <c:v>63</c:v>
                </c:pt>
                <c:pt idx="256">
                  <c:v>55.5</c:v>
                </c:pt>
                <c:pt idx="257">
                  <c:v>61</c:v>
                </c:pt>
                <c:pt idx="258">
                  <c:v>57.5</c:v>
                </c:pt>
                <c:pt idx="259">
                  <c:v>55.5</c:v>
                </c:pt>
                <c:pt idx="260">
                  <c:v>61.5</c:v>
                </c:pt>
                <c:pt idx="261">
                  <c:v>57.5</c:v>
                </c:pt>
                <c:pt idx="262">
                  <c:v>61.5</c:v>
                </c:pt>
                <c:pt idx="263">
                  <c:v>57</c:v>
                </c:pt>
                <c:pt idx="264">
                  <c:v>61</c:v>
                </c:pt>
                <c:pt idx="265">
                  <c:v>55</c:v>
                </c:pt>
                <c:pt idx="266">
                  <c:v>55.5</c:v>
                </c:pt>
                <c:pt idx="267">
                  <c:v>56.5</c:v>
                </c:pt>
                <c:pt idx="268">
                  <c:v>54.5</c:v>
                </c:pt>
                <c:pt idx="269">
                  <c:v>54</c:v>
                </c:pt>
                <c:pt idx="270">
                  <c:v>58</c:v>
                </c:pt>
                <c:pt idx="271">
                  <c:v>52.5</c:v>
                </c:pt>
                <c:pt idx="272">
                  <c:v>58.5</c:v>
                </c:pt>
                <c:pt idx="273">
                  <c:v>55</c:v>
                </c:pt>
                <c:pt idx="274">
                  <c:v>54</c:v>
                </c:pt>
                <c:pt idx="275">
                  <c:v>62</c:v>
                </c:pt>
                <c:pt idx="276">
                  <c:v>54.5</c:v>
                </c:pt>
                <c:pt idx="277">
                  <c:v>56.5</c:v>
                </c:pt>
                <c:pt idx="278">
                  <c:v>57</c:v>
                </c:pt>
                <c:pt idx="279">
                  <c:v>57</c:v>
                </c:pt>
                <c:pt idx="280">
                  <c:v>56</c:v>
                </c:pt>
                <c:pt idx="281">
                  <c:v>56</c:v>
                </c:pt>
                <c:pt idx="282">
                  <c:v>58.5</c:v>
                </c:pt>
                <c:pt idx="283">
                  <c:v>60</c:v>
                </c:pt>
                <c:pt idx="284">
                  <c:v>56</c:v>
                </c:pt>
                <c:pt idx="285">
                  <c:v>59</c:v>
                </c:pt>
                <c:pt idx="286">
                  <c:v>65</c:v>
                </c:pt>
                <c:pt idx="287">
                  <c:v>60</c:v>
                </c:pt>
                <c:pt idx="288">
                  <c:v>62</c:v>
                </c:pt>
                <c:pt idx="289">
                  <c:v>61</c:v>
                </c:pt>
                <c:pt idx="290">
                  <c:v>57.5</c:v>
                </c:pt>
                <c:pt idx="291">
                  <c:v>60</c:v>
                </c:pt>
                <c:pt idx="292">
                  <c:v>58.5</c:v>
                </c:pt>
                <c:pt idx="293">
                  <c:v>60.5</c:v>
                </c:pt>
                <c:pt idx="294">
                  <c:v>62</c:v>
                </c:pt>
                <c:pt idx="295">
                  <c:v>58.5</c:v>
                </c:pt>
                <c:pt idx="296">
                  <c:v>53</c:v>
                </c:pt>
                <c:pt idx="297">
                  <c:v>58.5</c:v>
                </c:pt>
                <c:pt idx="298">
                  <c:v>56</c:v>
                </c:pt>
                <c:pt idx="299">
                  <c:v>56.5</c:v>
                </c:pt>
                <c:pt idx="300">
                  <c:v>61</c:v>
                </c:pt>
                <c:pt idx="301">
                  <c:v>57</c:v>
                </c:pt>
                <c:pt idx="302">
                  <c:v>56.5</c:v>
                </c:pt>
                <c:pt idx="303">
                  <c:v>61</c:v>
                </c:pt>
                <c:pt idx="304">
                  <c:v>54</c:v>
                </c:pt>
                <c:pt idx="305">
                  <c:v>59</c:v>
                </c:pt>
                <c:pt idx="306">
                  <c:v>54</c:v>
                </c:pt>
                <c:pt idx="307">
                  <c:v>56.5</c:v>
                </c:pt>
                <c:pt idx="308">
                  <c:v>61</c:v>
                </c:pt>
                <c:pt idx="309">
                  <c:v>54</c:v>
                </c:pt>
                <c:pt idx="310">
                  <c:v>58</c:v>
                </c:pt>
                <c:pt idx="311">
                  <c:v>58.5</c:v>
                </c:pt>
                <c:pt idx="312">
                  <c:v>59</c:v>
                </c:pt>
                <c:pt idx="313">
                  <c:v>58</c:v>
                </c:pt>
                <c:pt idx="314">
                  <c:v>63</c:v>
                </c:pt>
                <c:pt idx="315">
                  <c:v>63</c:v>
                </c:pt>
                <c:pt idx="316">
                  <c:v>57.5</c:v>
                </c:pt>
                <c:pt idx="317">
                  <c:v>60</c:v>
                </c:pt>
                <c:pt idx="318">
                  <c:v>57.5</c:v>
                </c:pt>
                <c:pt idx="319">
                  <c:v>59</c:v>
                </c:pt>
                <c:pt idx="320">
                  <c:v>57</c:v>
                </c:pt>
                <c:pt idx="321">
                  <c:v>63</c:v>
                </c:pt>
                <c:pt idx="322">
                  <c:v>59</c:v>
                </c:pt>
                <c:pt idx="323">
                  <c:v>63.5</c:v>
                </c:pt>
                <c:pt idx="324">
                  <c:v>57</c:v>
                </c:pt>
                <c:pt idx="325">
                  <c:v>55</c:v>
                </c:pt>
                <c:pt idx="326">
                  <c:v>58.5</c:v>
                </c:pt>
                <c:pt idx="327">
                  <c:v>62</c:v>
                </c:pt>
                <c:pt idx="328">
                  <c:v>62.5</c:v>
                </c:pt>
                <c:pt idx="329">
                  <c:v>62.5</c:v>
                </c:pt>
                <c:pt idx="330">
                  <c:v>55.5</c:v>
                </c:pt>
                <c:pt idx="331">
                  <c:v>62.5</c:v>
                </c:pt>
                <c:pt idx="332">
                  <c:v>60</c:v>
                </c:pt>
                <c:pt idx="333">
                  <c:v>63</c:v>
                </c:pt>
                <c:pt idx="334">
                  <c:v>57</c:v>
                </c:pt>
                <c:pt idx="335">
                  <c:v>58</c:v>
                </c:pt>
                <c:pt idx="336">
                  <c:v>54</c:v>
                </c:pt>
                <c:pt idx="337">
                  <c:v>55</c:v>
                </c:pt>
                <c:pt idx="338">
                  <c:v>61.5</c:v>
                </c:pt>
                <c:pt idx="339">
                  <c:v>63</c:v>
                </c:pt>
                <c:pt idx="340">
                  <c:v>54</c:v>
                </c:pt>
                <c:pt idx="341">
                  <c:v>65.5</c:v>
                </c:pt>
                <c:pt idx="342">
                  <c:v>62</c:v>
                </c:pt>
                <c:pt idx="343">
                  <c:v>62</c:v>
                </c:pt>
                <c:pt idx="344">
                  <c:v>61.5</c:v>
                </c:pt>
                <c:pt idx="345">
                  <c:v>58</c:v>
                </c:pt>
                <c:pt idx="346">
                  <c:v>60.5</c:v>
                </c:pt>
                <c:pt idx="347">
                  <c:v>63</c:v>
                </c:pt>
                <c:pt idx="348">
                  <c:v>58.5</c:v>
                </c:pt>
                <c:pt idx="349">
                  <c:v>63</c:v>
                </c:pt>
                <c:pt idx="350">
                  <c:v>55</c:v>
                </c:pt>
                <c:pt idx="351">
                  <c:v>60</c:v>
                </c:pt>
                <c:pt idx="352">
                  <c:v>66</c:v>
                </c:pt>
                <c:pt idx="353">
                  <c:v>56.5</c:v>
                </c:pt>
                <c:pt idx="354">
                  <c:v>62</c:v>
                </c:pt>
                <c:pt idx="355">
                  <c:v>56</c:v>
                </c:pt>
                <c:pt idx="356">
                  <c:v>63</c:v>
                </c:pt>
                <c:pt idx="357">
                  <c:v>64</c:v>
                </c:pt>
                <c:pt idx="358">
                  <c:v>49.5</c:v>
                </c:pt>
                <c:pt idx="359">
                  <c:v>62.5</c:v>
                </c:pt>
                <c:pt idx="360">
                  <c:v>57</c:v>
                </c:pt>
                <c:pt idx="361">
                  <c:v>57.5</c:v>
                </c:pt>
                <c:pt idx="362">
                  <c:v>56</c:v>
                </c:pt>
                <c:pt idx="363">
                  <c:v>54</c:v>
                </c:pt>
                <c:pt idx="364">
                  <c:v>55</c:v>
                </c:pt>
                <c:pt idx="365">
                  <c:v>58</c:v>
                </c:pt>
                <c:pt idx="366">
                  <c:v>57.5</c:v>
                </c:pt>
                <c:pt idx="367">
                  <c:v>67</c:v>
                </c:pt>
                <c:pt idx="368">
                  <c:v>58</c:v>
                </c:pt>
                <c:pt idx="369">
                  <c:v>65</c:v>
                </c:pt>
                <c:pt idx="370">
                  <c:v>58</c:v>
                </c:pt>
                <c:pt idx="371">
                  <c:v>58</c:v>
                </c:pt>
                <c:pt idx="372">
                  <c:v>59</c:v>
                </c:pt>
                <c:pt idx="373">
                  <c:v>56</c:v>
                </c:pt>
                <c:pt idx="374">
                  <c:v>60</c:v>
                </c:pt>
                <c:pt idx="375">
                  <c:v>63</c:v>
                </c:pt>
                <c:pt idx="376">
                  <c:v>59</c:v>
                </c:pt>
                <c:pt idx="377">
                  <c:v>65</c:v>
                </c:pt>
                <c:pt idx="378">
                  <c:v>61.5</c:v>
                </c:pt>
                <c:pt idx="379">
                  <c:v>62</c:v>
                </c:pt>
                <c:pt idx="380">
                  <c:v>60</c:v>
                </c:pt>
                <c:pt idx="381">
                  <c:v>59</c:v>
                </c:pt>
                <c:pt idx="382">
                  <c:v>59</c:v>
                </c:pt>
                <c:pt idx="383">
                  <c:v>62</c:v>
                </c:pt>
                <c:pt idx="384">
                  <c:v>62</c:v>
                </c:pt>
                <c:pt idx="385">
                  <c:v>60.5</c:v>
                </c:pt>
                <c:pt idx="386">
                  <c:v>56.5</c:v>
                </c:pt>
                <c:pt idx="387">
                  <c:v>56.5</c:v>
                </c:pt>
                <c:pt idx="388">
                  <c:v>55</c:v>
                </c:pt>
                <c:pt idx="389">
                  <c:v>66</c:v>
                </c:pt>
                <c:pt idx="390">
                  <c:v>55</c:v>
                </c:pt>
                <c:pt idx="391">
                  <c:v>63.5</c:v>
                </c:pt>
                <c:pt idx="392">
                  <c:v>61</c:v>
                </c:pt>
                <c:pt idx="393">
                  <c:v>62</c:v>
                </c:pt>
                <c:pt idx="394">
                  <c:v>60</c:v>
                </c:pt>
                <c:pt idx="395">
                  <c:v>69</c:v>
                </c:pt>
                <c:pt idx="396">
                  <c:v>64</c:v>
                </c:pt>
                <c:pt idx="397">
                  <c:v>61.5</c:v>
                </c:pt>
                <c:pt idx="398">
                  <c:v>64</c:v>
                </c:pt>
                <c:pt idx="399">
                  <c:v>58.5</c:v>
                </c:pt>
                <c:pt idx="400">
                  <c:v>57</c:v>
                </c:pt>
                <c:pt idx="401">
                  <c:v>61</c:v>
                </c:pt>
                <c:pt idx="402">
                  <c:v>64</c:v>
                </c:pt>
                <c:pt idx="403">
                  <c:v>63</c:v>
                </c:pt>
                <c:pt idx="404">
                  <c:v>58</c:v>
                </c:pt>
                <c:pt idx="405">
                  <c:v>61.5</c:v>
                </c:pt>
                <c:pt idx="406">
                  <c:v>57</c:v>
                </c:pt>
                <c:pt idx="407">
                  <c:v>56</c:v>
                </c:pt>
                <c:pt idx="408">
                  <c:v>64.5</c:v>
                </c:pt>
                <c:pt idx="409">
                  <c:v>62.5</c:v>
                </c:pt>
                <c:pt idx="410">
                  <c:v>61.5</c:v>
                </c:pt>
                <c:pt idx="411">
                  <c:v>59</c:v>
                </c:pt>
                <c:pt idx="412">
                  <c:v>64.5</c:v>
                </c:pt>
                <c:pt idx="413">
                  <c:v>67.5</c:v>
                </c:pt>
                <c:pt idx="414">
                  <c:v>60.5</c:v>
                </c:pt>
                <c:pt idx="415">
                  <c:v>60</c:v>
                </c:pt>
                <c:pt idx="416">
                  <c:v>61.5</c:v>
                </c:pt>
                <c:pt idx="417">
                  <c:v>65.5</c:v>
                </c:pt>
                <c:pt idx="418">
                  <c:v>59.5</c:v>
                </c:pt>
                <c:pt idx="419">
                  <c:v>59.5</c:v>
                </c:pt>
                <c:pt idx="420">
                  <c:v>63.5</c:v>
                </c:pt>
                <c:pt idx="421">
                  <c:v>56</c:v>
                </c:pt>
                <c:pt idx="422">
                  <c:v>65</c:v>
                </c:pt>
                <c:pt idx="423">
                  <c:v>59</c:v>
                </c:pt>
                <c:pt idx="424">
                  <c:v>59</c:v>
                </c:pt>
                <c:pt idx="425">
                  <c:v>56</c:v>
                </c:pt>
                <c:pt idx="426">
                  <c:v>63.5</c:v>
                </c:pt>
                <c:pt idx="427">
                  <c:v>64</c:v>
                </c:pt>
                <c:pt idx="428">
                  <c:v>67</c:v>
                </c:pt>
                <c:pt idx="429">
                  <c:v>57</c:v>
                </c:pt>
                <c:pt idx="430">
                  <c:v>59.5</c:v>
                </c:pt>
                <c:pt idx="431">
                  <c:v>61</c:v>
                </c:pt>
                <c:pt idx="432">
                  <c:v>62.5</c:v>
                </c:pt>
                <c:pt idx="433">
                  <c:v>66</c:v>
                </c:pt>
                <c:pt idx="434">
                  <c:v>61.5</c:v>
                </c:pt>
                <c:pt idx="435">
                  <c:v>64</c:v>
                </c:pt>
                <c:pt idx="436">
                  <c:v>62</c:v>
                </c:pt>
                <c:pt idx="437">
                  <c:v>59.5</c:v>
                </c:pt>
                <c:pt idx="438">
                  <c:v>57</c:v>
                </c:pt>
                <c:pt idx="439">
                  <c:v>59.5</c:v>
                </c:pt>
                <c:pt idx="440">
                  <c:v>60</c:v>
                </c:pt>
                <c:pt idx="441">
                  <c:v>60</c:v>
                </c:pt>
                <c:pt idx="442">
                  <c:v>59</c:v>
                </c:pt>
                <c:pt idx="443">
                  <c:v>61</c:v>
                </c:pt>
                <c:pt idx="444">
                  <c:v>64.5</c:v>
                </c:pt>
                <c:pt idx="445">
                  <c:v>65</c:v>
                </c:pt>
                <c:pt idx="446">
                  <c:v>60</c:v>
                </c:pt>
                <c:pt idx="447">
                  <c:v>62.5</c:v>
                </c:pt>
                <c:pt idx="448">
                  <c:v>64.5</c:v>
                </c:pt>
                <c:pt idx="449">
                  <c:v>58</c:v>
                </c:pt>
                <c:pt idx="450">
                  <c:v>60</c:v>
                </c:pt>
                <c:pt idx="451">
                  <c:v>60.5</c:v>
                </c:pt>
                <c:pt idx="452">
                  <c:v>64</c:v>
                </c:pt>
                <c:pt idx="453">
                  <c:v>64.5</c:v>
                </c:pt>
                <c:pt idx="454">
                  <c:v>67.5</c:v>
                </c:pt>
                <c:pt idx="455">
                  <c:v>58.5</c:v>
                </c:pt>
                <c:pt idx="456">
                  <c:v>57.5</c:v>
                </c:pt>
                <c:pt idx="457">
                  <c:v>59</c:v>
                </c:pt>
                <c:pt idx="458">
                  <c:v>62.5</c:v>
                </c:pt>
                <c:pt idx="459">
                  <c:v>62</c:v>
                </c:pt>
                <c:pt idx="460">
                  <c:v>63</c:v>
                </c:pt>
                <c:pt idx="461">
                  <c:v>62.5</c:v>
                </c:pt>
                <c:pt idx="462">
                  <c:v>58.5</c:v>
                </c:pt>
                <c:pt idx="463">
                  <c:v>64</c:v>
                </c:pt>
                <c:pt idx="464">
                  <c:v>69</c:v>
                </c:pt>
                <c:pt idx="465">
                  <c:v>58</c:v>
                </c:pt>
                <c:pt idx="466">
                  <c:v>57.5</c:v>
                </c:pt>
                <c:pt idx="467">
                  <c:v>64</c:v>
                </c:pt>
                <c:pt idx="468">
                  <c:v>63</c:v>
                </c:pt>
                <c:pt idx="469">
                  <c:v>61</c:v>
                </c:pt>
                <c:pt idx="470">
                  <c:v>59</c:v>
                </c:pt>
                <c:pt idx="471">
                  <c:v>57.5</c:v>
                </c:pt>
                <c:pt idx="472">
                  <c:v>58</c:v>
                </c:pt>
                <c:pt idx="473">
                  <c:v>59.5</c:v>
                </c:pt>
                <c:pt idx="474">
                  <c:v>65.5</c:v>
                </c:pt>
                <c:pt idx="475">
                  <c:v>57</c:v>
                </c:pt>
                <c:pt idx="476">
                  <c:v>64.5</c:v>
                </c:pt>
                <c:pt idx="477">
                  <c:v>62</c:v>
                </c:pt>
                <c:pt idx="478">
                  <c:v>66</c:v>
                </c:pt>
                <c:pt idx="479">
                  <c:v>57.5</c:v>
                </c:pt>
                <c:pt idx="480">
                  <c:v>68</c:v>
                </c:pt>
                <c:pt idx="481">
                  <c:v>60</c:v>
                </c:pt>
                <c:pt idx="482">
                  <c:v>61</c:v>
                </c:pt>
                <c:pt idx="483">
                  <c:v>65.5</c:v>
                </c:pt>
                <c:pt idx="484">
                  <c:v>60.5</c:v>
                </c:pt>
                <c:pt idx="485">
                  <c:v>61.5</c:v>
                </c:pt>
                <c:pt idx="486">
                  <c:v>66.5</c:v>
                </c:pt>
                <c:pt idx="487">
                  <c:v>60</c:v>
                </c:pt>
                <c:pt idx="488">
                  <c:v>59</c:v>
                </c:pt>
                <c:pt idx="489">
                  <c:v>59</c:v>
                </c:pt>
                <c:pt idx="490">
                  <c:v>63</c:v>
                </c:pt>
                <c:pt idx="491">
                  <c:v>57.5</c:v>
                </c:pt>
                <c:pt idx="492">
                  <c:v>61</c:v>
                </c:pt>
                <c:pt idx="493">
                  <c:v>67</c:v>
                </c:pt>
                <c:pt idx="494">
                  <c:v>61.5</c:v>
                </c:pt>
                <c:pt idx="495">
                  <c:v>65</c:v>
                </c:pt>
                <c:pt idx="496">
                  <c:v>65.5</c:v>
                </c:pt>
                <c:pt idx="497">
                  <c:v>65</c:v>
                </c:pt>
                <c:pt idx="498">
                  <c:v>61</c:v>
                </c:pt>
                <c:pt idx="499">
                  <c:v>67.5</c:v>
                </c:pt>
                <c:pt idx="500">
                  <c:v>58.5</c:v>
                </c:pt>
                <c:pt idx="501">
                  <c:v>69</c:v>
                </c:pt>
                <c:pt idx="502">
                  <c:v>57</c:v>
                </c:pt>
                <c:pt idx="503">
                  <c:v>59</c:v>
                </c:pt>
                <c:pt idx="504">
                  <c:v>61.5</c:v>
                </c:pt>
                <c:pt idx="505">
                  <c:v>64</c:v>
                </c:pt>
                <c:pt idx="506">
                  <c:v>65.5</c:v>
                </c:pt>
                <c:pt idx="507">
                  <c:v>60.5</c:v>
                </c:pt>
                <c:pt idx="508">
                  <c:v>63.5</c:v>
                </c:pt>
                <c:pt idx="509">
                  <c:v>64</c:v>
                </c:pt>
                <c:pt idx="510">
                  <c:v>60.5</c:v>
                </c:pt>
                <c:pt idx="511">
                  <c:v>68.5</c:v>
                </c:pt>
                <c:pt idx="512">
                  <c:v>58</c:v>
                </c:pt>
                <c:pt idx="513">
                  <c:v>58.5</c:v>
                </c:pt>
                <c:pt idx="514">
                  <c:v>60</c:v>
                </c:pt>
                <c:pt idx="515">
                  <c:v>67.5</c:v>
                </c:pt>
                <c:pt idx="516">
                  <c:v>59</c:v>
                </c:pt>
                <c:pt idx="517">
                  <c:v>59.5</c:v>
                </c:pt>
                <c:pt idx="518">
                  <c:v>60</c:v>
                </c:pt>
                <c:pt idx="519">
                  <c:v>65</c:v>
                </c:pt>
                <c:pt idx="520">
                  <c:v>65.5</c:v>
                </c:pt>
                <c:pt idx="521">
                  <c:v>61</c:v>
                </c:pt>
                <c:pt idx="522">
                  <c:v>54</c:v>
                </c:pt>
                <c:pt idx="523">
                  <c:v>59</c:v>
                </c:pt>
                <c:pt idx="524">
                  <c:v>68</c:v>
                </c:pt>
                <c:pt idx="525">
                  <c:v>62.5</c:v>
                </c:pt>
                <c:pt idx="526">
                  <c:v>62.5</c:v>
                </c:pt>
                <c:pt idx="527">
                  <c:v>62.5</c:v>
                </c:pt>
                <c:pt idx="528">
                  <c:v>66.5</c:v>
                </c:pt>
                <c:pt idx="529">
                  <c:v>62.5</c:v>
                </c:pt>
                <c:pt idx="530">
                  <c:v>62</c:v>
                </c:pt>
                <c:pt idx="531">
                  <c:v>60.5</c:v>
                </c:pt>
                <c:pt idx="532">
                  <c:v>58</c:v>
                </c:pt>
                <c:pt idx="533">
                  <c:v>68</c:v>
                </c:pt>
                <c:pt idx="534">
                  <c:v>60</c:v>
                </c:pt>
                <c:pt idx="535">
                  <c:v>66.5</c:v>
                </c:pt>
                <c:pt idx="536">
                  <c:v>60.5</c:v>
                </c:pt>
                <c:pt idx="537">
                  <c:v>65</c:v>
                </c:pt>
                <c:pt idx="538">
                  <c:v>61</c:v>
                </c:pt>
                <c:pt idx="539">
                  <c:v>65.5</c:v>
                </c:pt>
                <c:pt idx="540">
                  <c:v>64</c:v>
                </c:pt>
                <c:pt idx="541">
                  <c:v>59</c:v>
                </c:pt>
                <c:pt idx="542">
                  <c:v>64</c:v>
                </c:pt>
                <c:pt idx="543">
                  <c:v>58</c:v>
                </c:pt>
                <c:pt idx="544">
                  <c:v>67</c:v>
                </c:pt>
                <c:pt idx="545">
                  <c:v>66</c:v>
                </c:pt>
                <c:pt idx="546">
                  <c:v>65</c:v>
                </c:pt>
                <c:pt idx="547">
                  <c:v>64.5</c:v>
                </c:pt>
                <c:pt idx="548">
                  <c:v>58.5</c:v>
                </c:pt>
                <c:pt idx="549">
                  <c:v>62.5</c:v>
                </c:pt>
                <c:pt idx="550">
                  <c:v>59.5</c:v>
                </c:pt>
                <c:pt idx="551">
                  <c:v>58.5</c:v>
                </c:pt>
                <c:pt idx="552">
                  <c:v>65</c:v>
                </c:pt>
                <c:pt idx="553">
                  <c:v>58</c:v>
                </c:pt>
                <c:pt idx="554">
                  <c:v>62.4</c:v>
                </c:pt>
                <c:pt idx="555">
                  <c:v>64.5</c:v>
                </c:pt>
                <c:pt idx="556">
                  <c:v>71</c:v>
                </c:pt>
                <c:pt idx="557">
                  <c:v>64.5</c:v>
                </c:pt>
                <c:pt idx="558">
                  <c:v>70</c:v>
                </c:pt>
                <c:pt idx="559">
                  <c:v>65</c:v>
                </c:pt>
                <c:pt idx="560">
                  <c:v>63</c:v>
                </c:pt>
                <c:pt idx="561">
                  <c:v>62</c:v>
                </c:pt>
                <c:pt idx="562">
                  <c:v>66</c:v>
                </c:pt>
                <c:pt idx="563">
                  <c:v>68</c:v>
                </c:pt>
                <c:pt idx="564">
                  <c:v>64</c:v>
                </c:pt>
                <c:pt idx="565">
                  <c:v>63.5</c:v>
                </c:pt>
                <c:pt idx="566">
                  <c:v>62</c:v>
                </c:pt>
                <c:pt idx="567">
                  <c:v>62.5</c:v>
                </c:pt>
                <c:pt idx="568">
                  <c:v>71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67.5</c:v>
                </c:pt>
                <c:pt idx="573">
                  <c:v>58</c:v>
                </c:pt>
                <c:pt idx="574">
                  <c:v>60.5</c:v>
                </c:pt>
                <c:pt idx="575">
                  <c:v>59</c:v>
                </c:pt>
                <c:pt idx="576">
                  <c:v>58</c:v>
                </c:pt>
                <c:pt idx="577">
                  <c:v>66</c:v>
                </c:pt>
                <c:pt idx="578">
                  <c:v>60</c:v>
                </c:pt>
                <c:pt idx="579">
                  <c:v>65.5</c:v>
                </c:pt>
                <c:pt idx="580">
                  <c:v>69</c:v>
                </c:pt>
                <c:pt idx="581">
                  <c:v>63</c:v>
                </c:pt>
                <c:pt idx="582">
                  <c:v>59.5</c:v>
                </c:pt>
                <c:pt idx="583">
                  <c:v>61</c:v>
                </c:pt>
                <c:pt idx="584">
                  <c:v>65.5</c:v>
                </c:pt>
                <c:pt idx="585">
                  <c:v>69</c:v>
                </c:pt>
                <c:pt idx="586">
                  <c:v>62</c:v>
                </c:pt>
                <c:pt idx="587">
                  <c:v>69.5</c:v>
                </c:pt>
                <c:pt idx="588">
                  <c:v>64</c:v>
                </c:pt>
                <c:pt idx="589">
                  <c:v>61</c:v>
                </c:pt>
                <c:pt idx="590">
                  <c:v>66</c:v>
                </c:pt>
                <c:pt idx="591">
                  <c:v>68</c:v>
                </c:pt>
                <c:pt idx="592">
                  <c:v>68</c:v>
                </c:pt>
                <c:pt idx="593">
                  <c:v>64</c:v>
                </c:pt>
                <c:pt idx="594">
                  <c:v>67</c:v>
                </c:pt>
                <c:pt idx="595">
                  <c:v>59</c:v>
                </c:pt>
                <c:pt idx="596">
                  <c:v>67</c:v>
                </c:pt>
                <c:pt idx="597">
                  <c:v>69.5</c:v>
                </c:pt>
                <c:pt idx="598">
                  <c:v>61</c:v>
                </c:pt>
                <c:pt idx="599">
                  <c:v>63</c:v>
                </c:pt>
                <c:pt idx="600">
                  <c:v>61.5</c:v>
                </c:pt>
                <c:pt idx="601">
                  <c:v>65</c:v>
                </c:pt>
                <c:pt idx="602">
                  <c:v>65</c:v>
                </c:pt>
                <c:pt idx="603">
                  <c:v>66.5</c:v>
                </c:pt>
                <c:pt idx="604">
                  <c:v>70</c:v>
                </c:pt>
                <c:pt idx="605">
                  <c:v>71</c:v>
                </c:pt>
                <c:pt idx="606">
                  <c:v>67.5</c:v>
                </c:pt>
                <c:pt idx="607">
                  <c:v>70</c:v>
                </c:pt>
                <c:pt idx="608">
                  <c:v>64</c:v>
                </c:pt>
                <c:pt idx="609">
                  <c:v>66</c:v>
                </c:pt>
                <c:pt idx="610">
                  <c:v>62</c:v>
                </c:pt>
                <c:pt idx="611">
                  <c:v>64</c:v>
                </c:pt>
                <c:pt idx="612">
                  <c:v>69</c:v>
                </c:pt>
                <c:pt idx="613">
                  <c:v>71</c:v>
                </c:pt>
                <c:pt idx="614">
                  <c:v>67</c:v>
                </c:pt>
                <c:pt idx="615">
                  <c:v>64</c:v>
                </c:pt>
                <c:pt idx="616">
                  <c:v>68.5</c:v>
                </c:pt>
                <c:pt idx="617">
                  <c:v>66.5</c:v>
                </c:pt>
                <c:pt idx="618">
                  <c:v>63</c:v>
                </c:pt>
                <c:pt idx="619">
                  <c:v>63</c:v>
                </c:pt>
                <c:pt idx="620">
                  <c:v>60</c:v>
                </c:pt>
                <c:pt idx="621">
                  <c:v>68</c:v>
                </c:pt>
                <c:pt idx="622">
                  <c:v>63</c:v>
                </c:pt>
                <c:pt idx="623">
                  <c:v>68</c:v>
                </c:pt>
                <c:pt idx="624">
                  <c:v>66.5</c:v>
                </c:pt>
                <c:pt idx="625">
                  <c:v>63</c:v>
                </c:pt>
                <c:pt idx="626">
                  <c:v>67.5</c:v>
                </c:pt>
                <c:pt idx="627">
                  <c:v>62</c:v>
                </c:pt>
                <c:pt idx="628">
                  <c:v>73.5</c:v>
                </c:pt>
                <c:pt idx="629">
                  <c:v>69.5</c:v>
                </c:pt>
                <c:pt idx="630">
                  <c:v>66</c:v>
                </c:pt>
                <c:pt idx="631">
                  <c:v>66</c:v>
                </c:pt>
                <c:pt idx="632">
                  <c:v>72</c:v>
                </c:pt>
                <c:pt idx="633">
                  <c:v>72</c:v>
                </c:pt>
                <c:pt idx="634">
                  <c:v>67</c:v>
                </c:pt>
                <c:pt idx="635">
                  <c:v>70</c:v>
                </c:pt>
                <c:pt idx="636">
                  <c:v>67</c:v>
                </c:pt>
                <c:pt idx="637">
                  <c:v>70.5</c:v>
                </c:pt>
                <c:pt idx="638">
                  <c:v>69</c:v>
                </c:pt>
                <c:pt idx="639">
                  <c:v>62</c:v>
                </c:pt>
                <c:pt idx="640">
                  <c:v>73</c:v>
                </c:pt>
                <c:pt idx="641">
                  <c:v>70</c:v>
                </c:pt>
                <c:pt idx="642">
                  <c:v>70</c:v>
                </c:pt>
                <c:pt idx="643">
                  <c:v>60</c:v>
                </c:pt>
                <c:pt idx="644">
                  <c:v>66</c:v>
                </c:pt>
                <c:pt idx="645">
                  <c:v>64.5</c:v>
                </c:pt>
                <c:pt idx="646">
                  <c:v>68</c:v>
                </c:pt>
                <c:pt idx="647">
                  <c:v>67</c:v>
                </c:pt>
                <c:pt idx="648">
                  <c:v>70.5</c:v>
                </c:pt>
                <c:pt idx="649">
                  <c:v>72</c:v>
                </c:pt>
                <c:pt idx="650">
                  <c:v>66</c:v>
                </c:pt>
                <c:pt idx="651">
                  <c:v>65.5</c:v>
                </c:pt>
              </c:numCache>
            </c:numRef>
          </c:xVal>
          <c:yVal>
            <c:numRef>
              <c:f>LRDATA!$B$2:$B$653</c:f>
              <c:numCache>
                <c:formatCode>General</c:formatCode>
                <c:ptCount val="652"/>
                <c:pt idx="0">
                  <c:v>1.4039999999999999</c:v>
                </c:pt>
                <c:pt idx="1">
                  <c:v>1.0720000000000001</c:v>
                </c:pt>
                <c:pt idx="2">
                  <c:v>0.83899999999999997</c:v>
                </c:pt>
                <c:pt idx="3">
                  <c:v>1.569</c:v>
                </c:pt>
                <c:pt idx="4">
                  <c:v>1.577</c:v>
                </c:pt>
                <c:pt idx="5">
                  <c:v>0.79600000000000004</c:v>
                </c:pt>
                <c:pt idx="6">
                  <c:v>1.7889999999999999</c:v>
                </c:pt>
                <c:pt idx="7">
                  <c:v>1.1020000000000001</c:v>
                </c:pt>
                <c:pt idx="8">
                  <c:v>1.389</c:v>
                </c:pt>
                <c:pt idx="9">
                  <c:v>1.4179999999999999</c:v>
                </c:pt>
                <c:pt idx="10">
                  <c:v>1.004</c:v>
                </c:pt>
                <c:pt idx="11">
                  <c:v>1.472</c:v>
                </c:pt>
                <c:pt idx="12">
                  <c:v>1.4</c:v>
                </c:pt>
                <c:pt idx="13">
                  <c:v>1.256</c:v>
                </c:pt>
                <c:pt idx="14">
                  <c:v>1.7549999999999999</c:v>
                </c:pt>
                <c:pt idx="15">
                  <c:v>1.282</c:v>
                </c:pt>
                <c:pt idx="16">
                  <c:v>1.6120000000000001</c:v>
                </c:pt>
                <c:pt idx="17">
                  <c:v>1.776</c:v>
                </c:pt>
                <c:pt idx="18">
                  <c:v>1.343</c:v>
                </c:pt>
                <c:pt idx="19">
                  <c:v>2.0169999999999999</c:v>
                </c:pt>
                <c:pt idx="20">
                  <c:v>1.536</c:v>
                </c:pt>
                <c:pt idx="21">
                  <c:v>1.8580000000000001</c:v>
                </c:pt>
                <c:pt idx="22">
                  <c:v>1.452</c:v>
                </c:pt>
                <c:pt idx="23">
                  <c:v>1.58</c:v>
                </c:pt>
                <c:pt idx="24">
                  <c:v>1.196</c:v>
                </c:pt>
                <c:pt idx="25">
                  <c:v>0.79100000000000004</c:v>
                </c:pt>
                <c:pt idx="26">
                  <c:v>1.552</c:v>
                </c:pt>
                <c:pt idx="27">
                  <c:v>1.819</c:v>
                </c:pt>
                <c:pt idx="28">
                  <c:v>1.704</c:v>
                </c:pt>
                <c:pt idx="29">
                  <c:v>1.1459999999999999</c:v>
                </c:pt>
                <c:pt idx="30">
                  <c:v>1.0920000000000001</c:v>
                </c:pt>
                <c:pt idx="31">
                  <c:v>1.9710000000000001</c:v>
                </c:pt>
                <c:pt idx="32">
                  <c:v>1.8080000000000001</c:v>
                </c:pt>
                <c:pt idx="33">
                  <c:v>1.589</c:v>
                </c:pt>
                <c:pt idx="34">
                  <c:v>1.5389999999999999</c:v>
                </c:pt>
                <c:pt idx="35">
                  <c:v>1.93</c:v>
                </c:pt>
                <c:pt idx="36">
                  <c:v>1.359</c:v>
                </c:pt>
                <c:pt idx="37">
                  <c:v>1.514</c:v>
                </c:pt>
                <c:pt idx="38">
                  <c:v>2.1150000000000002</c:v>
                </c:pt>
                <c:pt idx="39">
                  <c:v>1.919</c:v>
                </c:pt>
                <c:pt idx="40">
                  <c:v>1.415</c:v>
                </c:pt>
                <c:pt idx="41">
                  <c:v>1.6020000000000001</c:v>
                </c:pt>
                <c:pt idx="42">
                  <c:v>1.8779999999999999</c:v>
                </c:pt>
                <c:pt idx="43">
                  <c:v>1.65</c:v>
                </c:pt>
                <c:pt idx="44">
                  <c:v>1.6339999999999999</c:v>
                </c:pt>
                <c:pt idx="45">
                  <c:v>1.4810000000000001</c:v>
                </c:pt>
                <c:pt idx="46">
                  <c:v>1.7470000000000001</c:v>
                </c:pt>
                <c:pt idx="47">
                  <c:v>1.7190000000000001</c:v>
                </c:pt>
                <c:pt idx="48">
                  <c:v>1.6950000000000001</c:v>
                </c:pt>
                <c:pt idx="49">
                  <c:v>1.9790000000000001</c:v>
                </c:pt>
                <c:pt idx="50">
                  <c:v>1.718</c:v>
                </c:pt>
                <c:pt idx="51">
                  <c:v>1.3380000000000001</c:v>
                </c:pt>
                <c:pt idx="52">
                  <c:v>1.5720000000000001</c:v>
                </c:pt>
                <c:pt idx="53">
                  <c:v>1.3480000000000001</c:v>
                </c:pt>
                <c:pt idx="54">
                  <c:v>1.431</c:v>
                </c:pt>
                <c:pt idx="55">
                  <c:v>1.5269999999999999</c:v>
                </c:pt>
                <c:pt idx="56">
                  <c:v>1.536</c:v>
                </c:pt>
                <c:pt idx="57">
                  <c:v>1.7130000000000001</c:v>
                </c:pt>
                <c:pt idx="58">
                  <c:v>1.6240000000000001</c:v>
                </c:pt>
                <c:pt idx="59">
                  <c:v>2.1019999999999999</c:v>
                </c:pt>
                <c:pt idx="60">
                  <c:v>1.6659999999999999</c:v>
                </c:pt>
                <c:pt idx="61">
                  <c:v>1.8260000000000001</c:v>
                </c:pt>
                <c:pt idx="62">
                  <c:v>2.262</c:v>
                </c:pt>
                <c:pt idx="63">
                  <c:v>2.1040000000000001</c:v>
                </c:pt>
                <c:pt idx="64">
                  <c:v>1.6970000000000001</c:v>
                </c:pt>
                <c:pt idx="65">
                  <c:v>1.423</c:v>
                </c:pt>
                <c:pt idx="66">
                  <c:v>1.3380000000000001</c:v>
                </c:pt>
                <c:pt idx="67">
                  <c:v>1.796</c:v>
                </c:pt>
                <c:pt idx="68">
                  <c:v>1.5229999999999999</c:v>
                </c:pt>
                <c:pt idx="69">
                  <c:v>1.343</c:v>
                </c:pt>
                <c:pt idx="70">
                  <c:v>1.7150000000000001</c:v>
                </c:pt>
                <c:pt idx="71">
                  <c:v>1.5349999999999999</c:v>
                </c:pt>
                <c:pt idx="72">
                  <c:v>1.6990000000000001</c:v>
                </c:pt>
                <c:pt idx="73">
                  <c:v>1.6910000000000001</c:v>
                </c:pt>
                <c:pt idx="74">
                  <c:v>1.427</c:v>
                </c:pt>
                <c:pt idx="75">
                  <c:v>1.6719999999999999</c:v>
                </c:pt>
                <c:pt idx="76">
                  <c:v>1.72</c:v>
                </c:pt>
                <c:pt idx="77">
                  <c:v>1.9319999999999999</c:v>
                </c:pt>
                <c:pt idx="78">
                  <c:v>2.5779999999999998</c:v>
                </c:pt>
                <c:pt idx="79">
                  <c:v>2.093</c:v>
                </c:pt>
                <c:pt idx="80">
                  <c:v>1.6240000000000001</c:v>
                </c:pt>
                <c:pt idx="81">
                  <c:v>2.419</c:v>
                </c:pt>
                <c:pt idx="82">
                  <c:v>1.631</c:v>
                </c:pt>
                <c:pt idx="83">
                  <c:v>1.7889999999999999</c:v>
                </c:pt>
                <c:pt idx="84">
                  <c:v>2.1110000000000002</c:v>
                </c:pt>
                <c:pt idx="85">
                  <c:v>1.917</c:v>
                </c:pt>
                <c:pt idx="86">
                  <c:v>1.2529999999999999</c:v>
                </c:pt>
                <c:pt idx="87">
                  <c:v>1.611</c:v>
                </c:pt>
                <c:pt idx="88">
                  <c:v>1.6819999999999999</c:v>
                </c:pt>
                <c:pt idx="89">
                  <c:v>1.649</c:v>
                </c:pt>
                <c:pt idx="90">
                  <c:v>1.742</c:v>
                </c:pt>
                <c:pt idx="91">
                  <c:v>1.603</c:v>
                </c:pt>
                <c:pt idx="92">
                  <c:v>1.829</c:v>
                </c:pt>
                <c:pt idx="93">
                  <c:v>2.0840000000000001</c:v>
                </c:pt>
                <c:pt idx="94">
                  <c:v>2.2200000000000002</c:v>
                </c:pt>
                <c:pt idx="95">
                  <c:v>1.4730000000000001</c:v>
                </c:pt>
                <c:pt idx="96">
                  <c:v>1.698</c:v>
                </c:pt>
                <c:pt idx="97">
                  <c:v>2.2189999999999999</c:v>
                </c:pt>
                <c:pt idx="98">
                  <c:v>1.827</c:v>
                </c:pt>
                <c:pt idx="99">
                  <c:v>1.4610000000000001</c:v>
                </c:pt>
                <c:pt idx="100">
                  <c:v>1.609</c:v>
                </c:pt>
                <c:pt idx="101">
                  <c:v>1.905</c:v>
                </c:pt>
                <c:pt idx="102">
                  <c:v>1.75</c:v>
                </c:pt>
                <c:pt idx="103">
                  <c:v>2.0459999999999998</c:v>
                </c:pt>
                <c:pt idx="104">
                  <c:v>1.6579999999999999</c:v>
                </c:pt>
                <c:pt idx="105">
                  <c:v>2.1579999999999999</c:v>
                </c:pt>
                <c:pt idx="106">
                  <c:v>1.165</c:v>
                </c:pt>
                <c:pt idx="107">
                  <c:v>1.79</c:v>
                </c:pt>
                <c:pt idx="108">
                  <c:v>1.796</c:v>
                </c:pt>
                <c:pt idx="109">
                  <c:v>1.69</c:v>
                </c:pt>
                <c:pt idx="110">
                  <c:v>2.0950000000000002</c:v>
                </c:pt>
                <c:pt idx="111">
                  <c:v>1.92</c:v>
                </c:pt>
                <c:pt idx="112">
                  <c:v>1.726</c:v>
                </c:pt>
                <c:pt idx="113">
                  <c:v>1.37</c:v>
                </c:pt>
                <c:pt idx="114">
                  <c:v>1.6120000000000001</c:v>
                </c:pt>
                <c:pt idx="115">
                  <c:v>1.415</c:v>
                </c:pt>
                <c:pt idx="116">
                  <c:v>1.728</c:v>
                </c:pt>
                <c:pt idx="117">
                  <c:v>1.64</c:v>
                </c:pt>
                <c:pt idx="118">
                  <c:v>2.056</c:v>
                </c:pt>
                <c:pt idx="119">
                  <c:v>2.5499999999999998</c:v>
                </c:pt>
                <c:pt idx="120">
                  <c:v>1.877</c:v>
                </c:pt>
                <c:pt idx="121">
                  <c:v>1.9350000000000001</c:v>
                </c:pt>
                <c:pt idx="122">
                  <c:v>2.1349999999999998</c:v>
                </c:pt>
                <c:pt idx="123">
                  <c:v>2.0019999999999998</c:v>
                </c:pt>
                <c:pt idx="124">
                  <c:v>2.3660000000000001</c:v>
                </c:pt>
                <c:pt idx="125">
                  <c:v>2.5350000000000001</c:v>
                </c:pt>
                <c:pt idx="126">
                  <c:v>2.5640000000000001</c:v>
                </c:pt>
                <c:pt idx="127">
                  <c:v>1.8260000000000001</c:v>
                </c:pt>
                <c:pt idx="128">
                  <c:v>2.371</c:v>
                </c:pt>
                <c:pt idx="129">
                  <c:v>1.4950000000000001</c:v>
                </c:pt>
                <c:pt idx="130">
                  <c:v>1.724</c:v>
                </c:pt>
                <c:pt idx="131">
                  <c:v>2.3359999999999999</c:v>
                </c:pt>
                <c:pt idx="132">
                  <c:v>1.9870000000000001</c:v>
                </c:pt>
                <c:pt idx="133">
                  <c:v>1.7350000000000001</c:v>
                </c:pt>
                <c:pt idx="134">
                  <c:v>2.1930000000000001</c:v>
                </c:pt>
                <c:pt idx="135">
                  <c:v>2.1179999999999999</c:v>
                </c:pt>
                <c:pt idx="136">
                  <c:v>2.258</c:v>
                </c:pt>
                <c:pt idx="137">
                  <c:v>2.98</c:v>
                </c:pt>
                <c:pt idx="138">
                  <c:v>2.673</c:v>
                </c:pt>
                <c:pt idx="139">
                  <c:v>2.1749999999999998</c:v>
                </c:pt>
                <c:pt idx="140">
                  <c:v>2.0710000000000002</c:v>
                </c:pt>
                <c:pt idx="141">
                  <c:v>1.5469999999999999</c:v>
                </c:pt>
                <c:pt idx="142">
                  <c:v>2.004</c:v>
                </c:pt>
                <c:pt idx="143">
                  <c:v>2.42</c:v>
                </c:pt>
                <c:pt idx="144">
                  <c:v>1.931</c:v>
                </c:pt>
                <c:pt idx="145">
                  <c:v>1.3440000000000001</c:v>
                </c:pt>
                <c:pt idx="146">
                  <c:v>2.7320000000000002</c:v>
                </c:pt>
                <c:pt idx="147">
                  <c:v>1.7030000000000001</c:v>
                </c:pt>
                <c:pt idx="148">
                  <c:v>1.698</c:v>
                </c:pt>
                <c:pt idx="149">
                  <c:v>2.1230000000000002</c:v>
                </c:pt>
                <c:pt idx="150">
                  <c:v>2.4809999999999999</c:v>
                </c:pt>
                <c:pt idx="151">
                  <c:v>1.94</c:v>
                </c:pt>
                <c:pt idx="152">
                  <c:v>1.962</c:v>
                </c:pt>
                <c:pt idx="153">
                  <c:v>2.5310000000000001</c:v>
                </c:pt>
                <c:pt idx="154">
                  <c:v>2.2109999999999999</c:v>
                </c:pt>
                <c:pt idx="155">
                  <c:v>1.794</c:v>
                </c:pt>
                <c:pt idx="156">
                  <c:v>2.1440000000000001</c:v>
                </c:pt>
                <c:pt idx="157">
                  <c:v>2.2149999999999999</c:v>
                </c:pt>
                <c:pt idx="158">
                  <c:v>2.3879999999999999</c:v>
                </c:pt>
                <c:pt idx="159">
                  <c:v>1.5229999999999999</c:v>
                </c:pt>
                <c:pt idx="160">
                  <c:v>1.292</c:v>
                </c:pt>
                <c:pt idx="161">
                  <c:v>2.3540000000000001</c:v>
                </c:pt>
                <c:pt idx="162">
                  <c:v>2.6389999999999998</c:v>
                </c:pt>
                <c:pt idx="163">
                  <c:v>2.3410000000000002</c:v>
                </c:pt>
                <c:pt idx="164">
                  <c:v>1.8720000000000001</c:v>
                </c:pt>
                <c:pt idx="165">
                  <c:v>2.09</c:v>
                </c:pt>
                <c:pt idx="166">
                  <c:v>1.6970000000000001</c:v>
                </c:pt>
                <c:pt idx="167">
                  <c:v>1.5620000000000001</c:v>
                </c:pt>
                <c:pt idx="168">
                  <c:v>2.4580000000000002</c:v>
                </c:pt>
                <c:pt idx="169">
                  <c:v>1.429</c:v>
                </c:pt>
                <c:pt idx="170">
                  <c:v>1.675</c:v>
                </c:pt>
                <c:pt idx="171">
                  <c:v>2.069</c:v>
                </c:pt>
                <c:pt idx="172">
                  <c:v>2.2879999999999998</c:v>
                </c:pt>
                <c:pt idx="173">
                  <c:v>2.2930000000000001</c:v>
                </c:pt>
                <c:pt idx="174">
                  <c:v>2.927</c:v>
                </c:pt>
                <c:pt idx="175">
                  <c:v>2.665</c:v>
                </c:pt>
                <c:pt idx="176">
                  <c:v>1.7589999999999999</c:v>
                </c:pt>
                <c:pt idx="177">
                  <c:v>1.78</c:v>
                </c:pt>
                <c:pt idx="178">
                  <c:v>1.9530000000000001</c:v>
                </c:pt>
                <c:pt idx="179">
                  <c:v>2.6309999999999998</c:v>
                </c:pt>
                <c:pt idx="180">
                  <c:v>2.5030000000000001</c:v>
                </c:pt>
                <c:pt idx="181">
                  <c:v>2.1869999999999998</c:v>
                </c:pt>
                <c:pt idx="182">
                  <c:v>1.335</c:v>
                </c:pt>
                <c:pt idx="183">
                  <c:v>2.7090000000000001</c:v>
                </c:pt>
                <c:pt idx="184">
                  <c:v>2.145</c:v>
                </c:pt>
                <c:pt idx="185">
                  <c:v>2.9929999999999999</c:v>
                </c:pt>
                <c:pt idx="186">
                  <c:v>2.3050000000000002</c:v>
                </c:pt>
                <c:pt idx="187">
                  <c:v>1.556</c:v>
                </c:pt>
                <c:pt idx="188">
                  <c:v>1.512</c:v>
                </c:pt>
                <c:pt idx="189">
                  <c:v>1.9910000000000001</c:v>
                </c:pt>
                <c:pt idx="190">
                  <c:v>1.897</c:v>
                </c:pt>
                <c:pt idx="191">
                  <c:v>2.016</c:v>
                </c:pt>
                <c:pt idx="192">
                  <c:v>2.1349999999999998</c:v>
                </c:pt>
                <c:pt idx="193">
                  <c:v>2.681</c:v>
                </c:pt>
                <c:pt idx="194">
                  <c:v>2.0099999999999998</c:v>
                </c:pt>
                <c:pt idx="195">
                  <c:v>1.744</c:v>
                </c:pt>
                <c:pt idx="196">
                  <c:v>2.335</c:v>
                </c:pt>
                <c:pt idx="197">
                  <c:v>2.4350000000000001</c:v>
                </c:pt>
                <c:pt idx="198">
                  <c:v>1.8440000000000001</c:v>
                </c:pt>
                <c:pt idx="199">
                  <c:v>2.3029999999999999</c:v>
                </c:pt>
                <c:pt idx="200">
                  <c:v>2.476</c:v>
                </c:pt>
                <c:pt idx="201">
                  <c:v>2.3820000000000001</c:v>
                </c:pt>
                <c:pt idx="202">
                  <c:v>2.226</c:v>
                </c:pt>
                <c:pt idx="203">
                  <c:v>2.6309999999999998</c:v>
                </c:pt>
                <c:pt idx="204">
                  <c:v>2.3580000000000001</c:v>
                </c:pt>
                <c:pt idx="205">
                  <c:v>2.0939999999999999</c:v>
                </c:pt>
                <c:pt idx="206">
                  <c:v>2.5</c:v>
                </c:pt>
                <c:pt idx="207">
                  <c:v>2.069</c:v>
                </c:pt>
                <c:pt idx="208">
                  <c:v>2.3330000000000002</c:v>
                </c:pt>
                <c:pt idx="209">
                  <c:v>1.758</c:v>
                </c:pt>
                <c:pt idx="210">
                  <c:v>1.6240000000000001</c:v>
                </c:pt>
                <c:pt idx="211">
                  <c:v>1.9990000000000001</c:v>
                </c:pt>
                <c:pt idx="212">
                  <c:v>1.657</c:v>
                </c:pt>
                <c:pt idx="213">
                  <c:v>2.0150000000000001</c:v>
                </c:pt>
                <c:pt idx="214">
                  <c:v>2.3279999999999998</c:v>
                </c:pt>
                <c:pt idx="215">
                  <c:v>1.5580000000000001</c:v>
                </c:pt>
                <c:pt idx="216">
                  <c:v>1.895</c:v>
                </c:pt>
                <c:pt idx="217">
                  <c:v>1.9419999999999999</c:v>
                </c:pt>
                <c:pt idx="218">
                  <c:v>2.3519999999999999</c:v>
                </c:pt>
                <c:pt idx="219">
                  <c:v>2.6040000000000001</c:v>
                </c:pt>
                <c:pt idx="220">
                  <c:v>2.988</c:v>
                </c:pt>
                <c:pt idx="221">
                  <c:v>2.3479999999999999</c:v>
                </c:pt>
                <c:pt idx="222">
                  <c:v>2.1</c:v>
                </c:pt>
                <c:pt idx="223">
                  <c:v>3</c:v>
                </c:pt>
                <c:pt idx="224">
                  <c:v>2.7250000000000001</c:v>
                </c:pt>
                <c:pt idx="225">
                  <c:v>3.1349999999999998</c:v>
                </c:pt>
                <c:pt idx="226">
                  <c:v>2.0760000000000001</c:v>
                </c:pt>
                <c:pt idx="227">
                  <c:v>2.7970000000000002</c:v>
                </c:pt>
                <c:pt idx="228">
                  <c:v>3.556</c:v>
                </c:pt>
                <c:pt idx="229">
                  <c:v>2.57</c:v>
                </c:pt>
                <c:pt idx="230">
                  <c:v>3.016</c:v>
                </c:pt>
                <c:pt idx="231">
                  <c:v>2.069</c:v>
                </c:pt>
                <c:pt idx="232">
                  <c:v>2.56</c:v>
                </c:pt>
                <c:pt idx="233">
                  <c:v>2.7149999999999999</c:v>
                </c:pt>
                <c:pt idx="234">
                  <c:v>2.4569999999999999</c:v>
                </c:pt>
                <c:pt idx="235">
                  <c:v>2.09</c:v>
                </c:pt>
                <c:pt idx="236">
                  <c:v>3.8420000000000001</c:v>
                </c:pt>
                <c:pt idx="237">
                  <c:v>2.6589999999999998</c:v>
                </c:pt>
                <c:pt idx="238">
                  <c:v>2.1259999999999999</c:v>
                </c:pt>
                <c:pt idx="239">
                  <c:v>3.0289999999999999</c:v>
                </c:pt>
                <c:pt idx="240">
                  <c:v>2.964</c:v>
                </c:pt>
                <c:pt idx="241">
                  <c:v>2.1960000000000002</c:v>
                </c:pt>
                <c:pt idx="242">
                  <c:v>1.7509999999999999</c:v>
                </c:pt>
                <c:pt idx="243">
                  <c:v>2.165</c:v>
                </c:pt>
                <c:pt idx="244">
                  <c:v>2.5880000000000001</c:v>
                </c:pt>
                <c:pt idx="245">
                  <c:v>2.5739999999999998</c:v>
                </c:pt>
                <c:pt idx="246">
                  <c:v>2.42</c:v>
                </c:pt>
                <c:pt idx="247">
                  <c:v>2.04</c:v>
                </c:pt>
                <c:pt idx="248">
                  <c:v>2.65</c:v>
                </c:pt>
                <c:pt idx="249">
                  <c:v>1.9470000000000001</c:v>
                </c:pt>
                <c:pt idx="250">
                  <c:v>1.7729999999999999</c:v>
                </c:pt>
                <c:pt idx="251">
                  <c:v>2.4630000000000001</c:v>
                </c:pt>
                <c:pt idx="252">
                  <c:v>2.6309999999999998</c:v>
                </c:pt>
                <c:pt idx="253">
                  <c:v>3.1139999999999999</c:v>
                </c:pt>
                <c:pt idx="254">
                  <c:v>2.1349999999999998</c:v>
                </c:pt>
                <c:pt idx="255">
                  <c:v>3.0419999999999998</c:v>
                </c:pt>
                <c:pt idx="256">
                  <c:v>2.3010000000000002</c:v>
                </c:pt>
                <c:pt idx="257">
                  <c:v>2.46</c:v>
                </c:pt>
                <c:pt idx="258">
                  <c:v>2.5920000000000001</c:v>
                </c:pt>
                <c:pt idx="259">
                  <c:v>2.2589999999999999</c:v>
                </c:pt>
                <c:pt idx="260">
                  <c:v>2.048</c:v>
                </c:pt>
                <c:pt idx="261">
                  <c:v>2.5710000000000002</c:v>
                </c:pt>
                <c:pt idx="262">
                  <c:v>2.8929999999999998</c:v>
                </c:pt>
                <c:pt idx="263">
                  <c:v>2.851</c:v>
                </c:pt>
                <c:pt idx="264">
                  <c:v>3.004</c:v>
                </c:pt>
                <c:pt idx="265">
                  <c:v>1.9330000000000001</c:v>
                </c:pt>
                <c:pt idx="266">
                  <c:v>2.0910000000000002</c:v>
                </c:pt>
                <c:pt idx="267">
                  <c:v>2.3159999999999998</c:v>
                </c:pt>
                <c:pt idx="268">
                  <c:v>1.6060000000000001</c:v>
                </c:pt>
                <c:pt idx="269">
                  <c:v>2.3199999999999998</c:v>
                </c:pt>
                <c:pt idx="270">
                  <c:v>2.23</c:v>
                </c:pt>
                <c:pt idx="271">
                  <c:v>1.716</c:v>
                </c:pt>
                <c:pt idx="272">
                  <c:v>2.7170000000000001</c:v>
                </c:pt>
                <c:pt idx="273">
                  <c:v>1.9530000000000001</c:v>
                </c:pt>
                <c:pt idx="274">
                  <c:v>2.1190000000000002</c:v>
                </c:pt>
                <c:pt idx="275">
                  <c:v>2.871</c:v>
                </c:pt>
                <c:pt idx="276">
                  <c:v>2.1659999999999999</c:v>
                </c:pt>
                <c:pt idx="277">
                  <c:v>2.9729999999999999</c:v>
                </c:pt>
                <c:pt idx="278">
                  <c:v>2.4550000000000001</c:v>
                </c:pt>
                <c:pt idx="279">
                  <c:v>2.1640000000000001</c:v>
                </c:pt>
                <c:pt idx="280">
                  <c:v>2.13</c:v>
                </c:pt>
                <c:pt idx="281">
                  <c:v>2.5289999999999999</c:v>
                </c:pt>
                <c:pt idx="282">
                  <c:v>2.4420000000000002</c:v>
                </c:pt>
                <c:pt idx="283">
                  <c:v>2.056</c:v>
                </c:pt>
                <c:pt idx="284">
                  <c:v>1.9690000000000001</c:v>
                </c:pt>
                <c:pt idx="285">
                  <c:v>2.0419999999999998</c:v>
                </c:pt>
                <c:pt idx="286">
                  <c:v>3.681</c:v>
                </c:pt>
                <c:pt idx="287">
                  <c:v>2.6389999999999998</c:v>
                </c:pt>
                <c:pt idx="288">
                  <c:v>3.2229999999999999</c:v>
                </c:pt>
                <c:pt idx="289">
                  <c:v>2.4849999999999999</c:v>
                </c:pt>
                <c:pt idx="290">
                  <c:v>2.0760000000000001</c:v>
                </c:pt>
                <c:pt idx="291">
                  <c:v>2.85</c:v>
                </c:pt>
                <c:pt idx="292">
                  <c:v>1.754</c:v>
                </c:pt>
                <c:pt idx="293">
                  <c:v>2.246</c:v>
                </c:pt>
                <c:pt idx="294">
                  <c:v>3.2389999999999999</c:v>
                </c:pt>
                <c:pt idx="295">
                  <c:v>2.4569999999999999</c:v>
                </c:pt>
                <c:pt idx="296">
                  <c:v>1.8859999999999999</c:v>
                </c:pt>
                <c:pt idx="297">
                  <c:v>2.8330000000000002</c:v>
                </c:pt>
                <c:pt idx="298">
                  <c:v>1.9119999999999999</c:v>
                </c:pt>
                <c:pt idx="299">
                  <c:v>2.8029999999999999</c:v>
                </c:pt>
                <c:pt idx="300">
                  <c:v>2.923</c:v>
                </c:pt>
                <c:pt idx="301">
                  <c:v>1.855</c:v>
                </c:pt>
                <c:pt idx="302">
                  <c:v>2.1819999999999999</c:v>
                </c:pt>
                <c:pt idx="303">
                  <c:v>2.4870000000000001</c:v>
                </c:pt>
                <c:pt idx="304">
                  <c:v>1.591</c:v>
                </c:pt>
                <c:pt idx="305">
                  <c:v>2.798</c:v>
                </c:pt>
                <c:pt idx="306">
                  <c:v>1.869</c:v>
                </c:pt>
                <c:pt idx="307">
                  <c:v>2.6880000000000002</c:v>
                </c:pt>
                <c:pt idx="308">
                  <c:v>2.3279999999999998</c:v>
                </c:pt>
                <c:pt idx="309">
                  <c:v>1.8109999999999999</c:v>
                </c:pt>
                <c:pt idx="310">
                  <c:v>2.6419999999999999</c:v>
                </c:pt>
                <c:pt idx="311">
                  <c:v>3.1659999999999999</c:v>
                </c:pt>
                <c:pt idx="312">
                  <c:v>2.5609999999999999</c:v>
                </c:pt>
                <c:pt idx="313">
                  <c:v>2.4809999999999999</c:v>
                </c:pt>
                <c:pt idx="314">
                  <c:v>3.2029999999999998</c:v>
                </c:pt>
                <c:pt idx="315">
                  <c:v>3.1110000000000002</c:v>
                </c:pt>
                <c:pt idx="316">
                  <c:v>2.52</c:v>
                </c:pt>
                <c:pt idx="317">
                  <c:v>2.2919999999999998</c:v>
                </c:pt>
                <c:pt idx="318">
                  <c:v>2.246</c:v>
                </c:pt>
                <c:pt idx="319">
                  <c:v>1.9370000000000001</c:v>
                </c:pt>
                <c:pt idx="320">
                  <c:v>2.6459999999999999</c:v>
                </c:pt>
                <c:pt idx="321">
                  <c:v>3.2509999999999999</c:v>
                </c:pt>
                <c:pt idx="322">
                  <c:v>3.0070000000000001</c:v>
                </c:pt>
                <c:pt idx="323">
                  <c:v>3.4889999999999999</c:v>
                </c:pt>
                <c:pt idx="324">
                  <c:v>2.8639999999999999</c:v>
                </c:pt>
                <c:pt idx="325">
                  <c:v>2.25</c:v>
                </c:pt>
                <c:pt idx="326">
                  <c:v>2.3519999999999999</c:v>
                </c:pt>
                <c:pt idx="327">
                  <c:v>2.5920000000000001</c:v>
                </c:pt>
                <c:pt idx="328">
                  <c:v>2.72</c:v>
                </c:pt>
                <c:pt idx="329">
                  <c:v>3.048</c:v>
                </c:pt>
                <c:pt idx="330">
                  <c:v>2.0939999999999999</c:v>
                </c:pt>
                <c:pt idx="331">
                  <c:v>3.1829999999999998</c:v>
                </c:pt>
                <c:pt idx="332">
                  <c:v>3.3540000000000001</c:v>
                </c:pt>
                <c:pt idx="333">
                  <c:v>2.387</c:v>
                </c:pt>
                <c:pt idx="334">
                  <c:v>2.504</c:v>
                </c:pt>
                <c:pt idx="335">
                  <c:v>2.891</c:v>
                </c:pt>
                <c:pt idx="336">
                  <c:v>1.823</c:v>
                </c:pt>
                <c:pt idx="337">
                  <c:v>2.1749999999999998</c:v>
                </c:pt>
                <c:pt idx="338">
                  <c:v>2.673</c:v>
                </c:pt>
                <c:pt idx="339">
                  <c:v>2.6080000000000001</c:v>
                </c:pt>
                <c:pt idx="340">
                  <c:v>1.458</c:v>
                </c:pt>
                <c:pt idx="341">
                  <c:v>3.7949999999999999</c:v>
                </c:pt>
                <c:pt idx="342">
                  <c:v>2.5449999999999999</c:v>
                </c:pt>
                <c:pt idx="343">
                  <c:v>3.3050000000000002</c:v>
                </c:pt>
                <c:pt idx="344">
                  <c:v>2.855</c:v>
                </c:pt>
                <c:pt idx="345">
                  <c:v>2.2869999999999999</c:v>
                </c:pt>
                <c:pt idx="346">
                  <c:v>2.3650000000000002</c:v>
                </c:pt>
                <c:pt idx="347">
                  <c:v>2.6960000000000002</c:v>
                </c:pt>
                <c:pt idx="348">
                  <c:v>2.8130000000000002</c:v>
                </c:pt>
                <c:pt idx="349">
                  <c:v>3.4129999999999998</c:v>
                </c:pt>
                <c:pt idx="350">
                  <c:v>1.8580000000000001</c:v>
                </c:pt>
                <c:pt idx="351">
                  <c:v>2.9750000000000001</c:v>
                </c:pt>
                <c:pt idx="352">
                  <c:v>3.35</c:v>
                </c:pt>
                <c:pt idx="353">
                  <c:v>2.9009999999999998</c:v>
                </c:pt>
                <c:pt idx="354">
                  <c:v>3.2</c:v>
                </c:pt>
                <c:pt idx="355">
                  <c:v>2.3580000000000001</c:v>
                </c:pt>
                <c:pt idx="356">
                  <c:v>2.581</c:v>
                </c:pt>
                <c:pt idx="357">
                  <c:v>2.6909999999999998</c:v>
                </c:pt>
                <c:pt idx="358">
                  <c:v>1.873</c:v>
                </c:pt>
                <c:pt idx="359">
                  <c:v>2.758</c:v>
                </c:pt>
                <c:pt idx="360">
                  <c:v>3.05</c:v>
                </c:pt>
                <c:pt idx="361">
                  <c:v>2.2010000000000001</c:v>
                </c:pt>
                <c:pt idx="362">
                  <c:v>1.8580000000000001</c:v>
                </c:pt>
                <c:pt idx="363">
                  <c:v>1.665</c:v>
                </c:pt>
                <c:pt idx="364">
                  <c:v>2.25</c:v>
                </c:pt>
                <c:pt idx="365">
                  <c:v>2.8620000000000001</c:v>
                </c:pt>
                <c:pt idx="366">
                  <c:v>2.3559999999999999</c:v>
                </c:pt>
                <c:pt idx="367">
                  <c:v>4.5910000000000002</c:v>
                </c:pt>
                <c:pt idx="368">
                  <c:v>2.2160000000000002</c:v>
                </c:pt>
                <c:pt idx="369">
                  <c:v>3.4980000000000002</c:v>
                </c:pt>
                <c:pt idx="370">
                  <c:v>2.3639999999999999</c:v>
                </c:pt>
                <c:pt idx="371">
                  <c:v>2.3410000000000002</c:v>
                </c:pt>
                <c:pt idx="372">
                  <c:v>3.1269999999999998</c:v>
                </c:pt>
                <c:pt idx="373">
                  <c:v>2.1320000000000001</c:v>
                </c:pt>
                <c:pt idx="374">
                  <c:v>3.456</c:v>
                </c:pt>
                <c:pt idx="375">
                  <c:v>3.073</c:v>
                </c:pt>
                <c:pt idx="376">
                  <c:v>2.6880000000000002</c:v>
                </c:pt>
                <c:pt idx="377">
                  <c:v>3.3290000000000002</c:v>
                </c:pt>
                <c:pt idx="378">
                  <c:v>3.11</c:v>
                </c:pt>
                <c:pt idx="379">
                  <c:v>2.4350000000000001</c:v>
                </c:pt>
                <c:pt idx="380">
                  <c:v>2.8380000000000001</c:v>
                </c:pt>
                <c:pt idx="381">
                  <c:v>3.0859999999999999</c:v>
                </c:pt>
                <c:pt idx="382">
                  <c:v>2.77</c:v>
                </c:pt>
                <c:pt idx="383">
                  <c:v>3.09</c:v>
                </c:pt>
                <c:pt idx="384">
                  <c:v>3.0379999999999998</c:v>
                </c:pt>
                <c:pt idx="385">
                  <c:v>2.5680000000000001</c:v>
                </c:pt>
                <c:pt idx="386">
                  <c:v>3.1320000000000001</c:v>
                </c:pt>
                <c:pt idx="387">
                  <c:v>2.391</c:v>
                </c:pt>
                <c:pt idx="388">
                  <c:v>2.1</c:v>
                </c:pt>
                <c:pt idx="389">
                  <c:v>2.8839999999999999</c:v>
                </c:pt>
                <c:pt idx="390">
                  <c:v>2.17</c:v>
                </c:pt>
                <c:pt idx="391">
                  <c:v>3.47</c:v>
                </c:pt>
                <c:pt idx="392">
                  <c:v>2.524</c:v>
                </c:pt>
                <c:pt idx="393">
                  <c:v>3.6539999999999999</c:v>
                </c:pt>
                <c:pt idx="394">
                  <c:v>2.665</c:v>
                </c:pt>
                <c:pt idx="395">
                  <c:v>3.222</c:v>
                </c:pt>
                <c:pt idx="396">
                  <c:v>3.49</c:v>
                </c:pt>
                <c:pt idx="397">
                  <c:v>2.9569999999999999</c:v>
                </c:pt>
                <c:pt idx="398">
                  <c:v>4.0069999999999997</c:v>
                </c:pt>
                <c:pt idx="399">
                  <c:v>2.3860000000000001</c:v>
                </c:pt>
                <c:pt idx="400">
                  <c:v>2.762</c:v>
                </c:pt>
                <c:pt idx="401">
                  <c:v>3.0110000000000001</c:v>
                </c:pt>
                <c:pt idx="402">
                  <c:v>3.5830000000000002</c:v>
                </c:pt>
                <c:pt idx="403">
                  <c:v>3.2360000000000002</c:v>
                </c:pt>
                <c:pt idx="404">
                  <c:v>3.0579999999999998</c:v>
                </c:pt>
                <c:pt idx="405">
                  <c:v>3.1080000000000001</c:v>
                </c:pt>
                <c:pt idx="406">
                  <c:v>1.694</c:v>
                </c:pt>
                <c:pt idx="407">
                  <c:v>2.3460000000000001</c:v>
                </c:pt>
                <c:pt idx="408">
                  <c:v>3.5150000000000001</c:v>
                </c:pt>
                <c:pt idx="409">
                  <c:v>2.754</c:v>
                </c:pt>
                <c:pt idx="410">
                  <c:v>2.4630000000000001</c:v>
                </c:pt>
                <c:pt idx="411">
                  <c:v>2.633</c:v>
                </c:pt>
                <c:pt idx="412">
                  <c:v>3.1110000000000002</c:v>
                </c:pt>
                <c:pt idx="413">
                  <c:v>3.9769999999999999</c:v>
                </c:pt>
                <c:pt idx="414">
                  <c:v>3.411</c:v>
                </c:pt>
                <c:pt idx="415">
                  <c:v>3.1709999999999998</c:v>
                </c:pt>
                <c:pt idx="416">
                  <c:v>3.5870000000000002</c:v>
                </c:pt>
                <c:pt idx="417">
                  <c:v>3.8450000000000002</c:v>
                </c:pt>
                <c:pt idx="418">
                  <c:v>2.4169999999999998</c:v>
                </c:pt>
                <c:pt idx="419">
                  <c:v>2.7349999999999999</c:v>
                </c:pt>
                <c:pt idx="420">
                  <c:v>4.0650000000000004</c:v>
                </c:pt>
                <c:pt idx="421">
                  <c:v>2.3180000000000001</c:v>
                </c:pt>
                <c:pt idx="422">
                  <c:v>3.5960000000000001</c:v>
                </c:pt>
                <c:pt idx="423">
                  <c:v>2.5419999999999998</c:v>
                </c:pt>
                <c:pt idx="424">
                  <c:v>2.3540000000000001</c:v>
                </c:pt>
                <c:pt idx="425">
                  <c:v>2.4910000000000001</c:v>
                </c:pt>
                <c:pt idx="426">
                  <c:v>2.9929999999999999</c:v>
                </c:pt>
                <c:pt idx="427">
                  <c:v>3.774</c:v>
                </c:pt>
                <c:pt idx="428">
                  <c:v>2.988</c:v>
                </c:pt>
                <c:pt idx="429">
                  <c:v>2.4980000000000002</c:v>
                </c:pt>
                <c:pt idx="430">
                  <c:v>2.887</c:v>
                </c:pt>
                <c:pt idx="431">
                  <c:v>3.5150000000000001</c:v>
                </c:pt>
                <c:pt idx="432">
                  <c:v>3.4249999999999998</c:v>
                </c:pt>
                <c:pt idx="433">
                  <c:v>4.593</c:v>
                </c:pt>
                <c:pt idx="434">
                  <c:v>3.2229999999999999</c:v>
                </c:pt>
                <c:pt idx="435">
                  <c:v>4.0730000000000004</c:v>
                </c:pt>
                <c:pt idx="436">
                  <c:v>2.6059999999999999</c:v>
                </c:pt>
                <c:pt idx="437">
                  <c:v>3.169</c:v>
                </c:pt>
                <c:pt idx="438">
                  <c:v>2.4649999999999999</c:v>
                </c:pt>
                <c:pt idx="439">
                  <c:v>2.827</c:v>
                </c:pt>
                <c:pt idx="440">
                  <c:v>2.5779999999999998</c:v>
                </c:pt>
                <c:pt idx="441">
                  <c:v>2.081</c:v>
                </c:pt>
                <c:pt idx="442">
                  <c:v>2.9740000000000002</c:v>
                </c:pt>
                <c:pt idx="443">
                  <c:v>3.1019999999999999</c:v>
                </c:pt>
                <c:pt idx="444">
                  <c:v>3.0230000000000001</c:v>
                </c:pt>
                <c:pt idx="445">
                  <c:v>3.681</c:v>
                </c:pt>
                <c:pt idx="446">
                  <c:v>3.258</c:v>
                </c:pt>
                <c:pt idx="447">
                  <c:v>3.2469999999999999</c:v>
                </c:pt>
                <c:pt idx="448">
                  <c:v>4.3239999999999998</c:v>
                </c:pt>
                <c:pt idx="449">
                  <c:v>2.3620000000000001</c:v>
                </c:pt>
                <c:pt idx="450">
                  <c:v>2.5630000000000002</c:v>
                </c:pt>
                <c:pt idx="451">
                  <c:v>3.206</c:v>
                </c:pt>
                <c:pt idx="452">
                  <c:v>2.9529999999999998</c:v>
                </c:pt>
                <c:pt idx="453">
                  <c:v>3.0779999999999998</c:v>
                </c:pt>
                <c:pt idx="454">
                  <c:v>3.3690000000000002</c:v>
                </c:pt>
                <c:pt idx="455">
                  <c:v>3.0219999999999998</c:v>
                </c:pt>
                <c:pt idx="456">
                  <c:v>2.8660000000000001</c:v>
                </c:pt>
                <c:pt idx="457">
                  <c:v>2.5009999999999999</c:v>
                </c:pt>
                <c:pt idx="458">
                  <c:v>3.32</c:v>
                </c:pt>
                <c:pt idx="459">
                  <c:v>2.1230000000000002</c:v>
                </c:pt>
                <c:pt idx="460">
                  <c:v>3.847</c:v>
                </c:pt>
                <c:pt idx="461">
                  <c:v>2.9279999999999999</c:v>
                </c:pt>
                <c:pt idx="462">
                  <c:v>2.6890000000000001</c:v>
                </c:pt>
                <c:pt idx="463">
                  <c:v>2.8940000000000001</c:v>
                </c:pt>
                <c:pt idx="464">
                  <c:v>4.6369999999999996</c:v>
                </c:pt>
                <c:pt idx="465">
                  <c:v>2.8119999999999998</c:v>
                </c:pt>
                <c:pt idx="466">
                  <c:v>2.387</c:v>
                </c:pt>
                <c:pt idx="467">
                  <c:v>4.13</c:v>
                </c:pt>
                <c:pt idx="468">
                  <c:v>3.28</c:v>
                </c:pt>
                <c:pt idx="469">
                  <c:v>2.6589999999999998</c:v>
                </c:pt>
                <c:pt idx="470">
                  <c:v>2.8220000000000001</c:v>
                </c:pt>
                <c:pt idx="471">
                  <c:v>2.14</c:v>
                </c:pt>
                <c:pt idx="472">
                  <c:v>3.12</c:v>
                </c:pt>
                <c:pt idx="473">
                  <c:v>2.5619999999999998</c:v>
                </c:pt>
                <c:pt idx="474">
                  <c:v>3.339</c:v>
                </c:pt>
                <c:pt idx="475">
                  <c:v>2.4580000000000002</c:v>
                </c:pt>
                <c:pt idx="476">
                  <c:v>3.1040000000000001</c:v>
                </c:pt>
                <c:pt idx="477">
                  <c:v>3.069</c:v>
                </c:pt>
                <c:pt idx="478">
                  <c:v>2.7850000000000001</c:v>
                </c:pt>
                <c:pt idx="479">
                  <c:v>3.0579999999999998</c:v>
                </c:pt>
                <c:pt idx="480">
                  <c:v>4.55</c:v>
                </c:pt>
                <c:pt idx="481">
                  <c:v>2.8410000000000002</c:v>
                </c:pt>
                <c:pt idx="482">
                  <c:v>2.8889999999999998</c:v>
                </c:pt>
                <c:pt idx="483">
                  <c:v>4.3929999999999998</c:v>
                </c:pt>
                <c:pt idx="484">
                  <c:v>2.3839999999999999</c:v>
                </c:pt>
                <c:pt idx="485">
                  <c:v>2.9710000000000001</c:v>
                </c:pt>
                <c:pt idx="486">
                  <c:v>3.835</c:v>
                </c:pt>
                <c:pt idx="487">
                  <c:v>2.7509999999999999</c:v>
                </c:pt>
                <c:pt idx="488">
                  <c:v>2.556</c:v>
                </c:pt>
                <c:pt idx="489">
                  <c:v>2.8679999999999999</c:v>
                </c:pt>
                <c:pt idx="490">
                  <c:v>3.2549999999999999</c:v>
                </c:pt>
                <c:pt idx="491">
                  <c:v>1.9159999999999999</c:v>
                </c:pt>
                <c:pt idx="492">
                  <c:v>2.2410000000000001</c:v>
                </c:pt>
                <c:pt idx="493">
                  <c:v>5.2240000000000002</c:v>
                </c:pt>
                <c:pt idx="494">
                  <c:v>4.08</c:v>
                </c:pt>
                <c:pt idx="495">
                  <c:v>4.4109999999999996</c:v>
                </c:pt>
                <c:pt idx="496">
                  <c:v>3.7909999999999999</c:v>
                </c:pt>
                <c:pt idx="497">
                  <c:v>3.343</c:v>
                </c:pt>
                <c:pt idx="498">
                  <c:v>2.9129999999999998</c:v>
                </c:pt>
                <c:pt idx="499">
                  <c:v>3.2789999999999999</c:v>
                </c:pt>
                <c:pt idx="500">
                  <c:v>2.347</c:v>
                </c:pt>
                <c:pt idx="501">
                  <c:v>3.7509999999999999</c:v>
                </c:pt>
                <c:pt idx="502">
                  <c:v>3.0790000000000002</c:v>
                </c:pt>
                <c:pt idx="503">
                  <c:v>3.403</c:v>
                </c:pt>
                <c:pt idx="504">
                  <c:v>3.5009999999999999</c:v>
                </c:pt>
                <c:pt idx="505">
                  <c:v>3.1859999999999999</c:v>
                </c:pt>
                <c:pt idx="506">
                  <c:v>4.0730000000000004</c:v>
                </c:pt>
                <c:pt idx="507">
                  <c:v>2.7519999999999998</c:v>
                </c:pt>
                <c:pt idx="508">
                  <c:v>2.3039999999999998</c:v>
                </c:pt>
                <c:pt idx="509">
                  <c:v>3.6920000000000002</c:v>
                </c:pt>
                <c:pt idx="510">
                  <c:v>3.0819999999999999</c:v>
                </c:pt>
                <c:pt idx="511">
                  <c:v>4.72</c:v>
                </c:pt>
                <c:pt idx="512">
                  <c:v>2.4169999999999998</c:v>
                </c:pt>
                <c:pt idx="513">
                  <c:v>2.7589999999999999</c:v>
                </c:pt>
                <c:pt idx="514">
                  <c:v>3.2309999999999999</c:v>
                </c:pt>
                <c:pt idx="515">
                  <c:v>3.5289999999999999</c:v>
                </c:pt>
                <c:pt idx="516">
                  <c:v>2.8660000000000001</c:v>
                </c:pt>
                <c:pt idx="517">
                  <c:v>2.605</c:v>
                </c:pt>
                <c:pt idx="518">
                  <c:v>2.569</c:v>
                </c:pt>
                <c:pt idx="519">
                  <c:v>3.9239999999999999</c:v>
                </c:pt>
                <c:pt idx="520">
                  <c:v>2.7519999999999998</c:v>
                </c:pt>
                <c:pt idx="521">
                  <c:v>3.53</c:v>
                </c:pt>
                <c:pt idx="522">
                  <c:v>2.3319999999999999</c:v>
                </c:pt>
                <c:pt idx="523">
                  <c:v>3.0350000000000001</c:v>
                </c:pt>
                <c:pt idx="524">
                  <c:v>4.8310000000000004</c:v>
                </c:pt>
                <c:pt idx="525">
                  <c:v>2.714</c:v>
                </c:pt>
                <c:pt idx="526">
                  <c:v>3.5190000000000001</c:v>
                </c:pt>
                <c:pt idx="527">
                  <c:v>3.3410000000000002</c:v>
                </c:pt>
                <c:pt idx="528">
                  <c:v>2.8220000000000001</c:v>
                </c:pt>
                <c:pt idx="529">
                  <c:v>2.9350000000000001</c:v>
                </c:pt>
                <c:pt idx="530">
                  <c:v>2.4990000000000001</c:v>
                </c:pt>
                <c:pt idx="531">
                  <c:v>3.0009999999999999</c:v>
                </c:pt>
                <c:pt idx="532">
                  <c:v>3.222</c:v>
                </c:pt>
                <c:pt idx="533">
                  <c:v>4.2030000000000003</c:v>
                </c:pt>
                <c:pt idx="534">
                  <c:v>2.5790000000000002</c:v>
                </c:pt>
                <c:pt idx="535">
                  <c:v>4.3360000000000003</c:v>
                </c:pt>
                <c:pt idx="536">
                  <c:v>3.8159999999999998</c:v>
                </c:pt>
                <c:pt idx="537">
                  <c:v>3.5489999999999999</c:v>
                </c:pt>
                <c:pt idx="538">
                  <c:v>3.1469999999999998</c:v>
                </c:pt>
                <c:pt idx="539">
                  <c:v>4.3049999999999997</c:v>
                </c:pt>
                <c:pt idx="540">
                  <c:v>3.9060000000000001</c:v>
                </c:pt>
                <c:pt idx="541">
                  <c:v>2.819</c:v>
                </c:pt>
                <c:pt idx="542">
                  <c:v>3.9940000000000002</c:v>
                </c:pt>
                <c:pt idx="543">
                  <c:v>3.2080000000000002</c:v>
                </c:pt>
                <c:pt idx="544">
                  <c:v>3.1930000000000001</c:v>
                </c:pt>
                <c:pt idx="545">
                  <c:v>4.7889999999999997</c:v>
                </c:pt>
                <c:pt idx="546">
                  <c:v>3.7450000000000001</c:v>
                </c:pt>
                <c:pt idx="547">
                  <c:v>3.887</c:v>
                </c:pt>
                <c:pt idx="548">
                  <c:v>2.6459999999999999</c:v>
                </c:pt>
                <c:pt idx="549">
                  <c:v>2.976</c:v>
                </c:pt>
                <c:pt idx="550">
                  <c:v>2.5990000000000002</c:v>
                </c:pt>
                <c:pt idx="551">
                  <c:v>3.06</c:v>
                </c:pt>
                <c:pt idx="552">
                  <c:v>4.7560000000000002</c:v>
                </c:pt>
                <c:pt idx="553">
                  <c:v>2.7040000000000002</c:v>
                </c:pt>
                <c:pt idx="554">
                  <c:v>2.4340000000000002</c:v>
                </c:pt>
                <c:pt idx="555">
                  <c:v>3.0859999999999999</c:v>
                </c:pt>
                <c:pt idx="556">
                  <c:v>4.2249999999999996</c:v>
                </c:pt>
                <c:pt idx="557">
                  <c:v>3.089</c:v>
                </c:pt>
                <c:pt idx="558">
                  <c:v>4.8769999999999998</c:v>
                </c:pt>
                <c:pt idx="559">
                  <c:v>2.2160000000000002</c:v>
                </c:pt>
                <c:pt idx="560">
                  <c:v>3.0779999999999998</c:v>
                </c:pt>
                <c:pt idx="561">
                  <c:v>3.2970000000000002</c:v>
                </c:pt>
                <c:pt idx="562">
                  <c:v>4.4480000000000004</c:v>
                </c:pt>
                <c:pt idx="563">
                  <c:v>3.984</c:v>
                </c:pt>
                <c:pt idx="564">
                  <c:v>2.677</c:v>
                </c:pt>
                <c:pt idx="565">
                  <c:v>3.2549999999999999</c:v>
                </c:pt>
                <c:pt idx="566">
                  <c:v>3.2970000000000002</c:v>
                </c:pt>
                <c:pt idx="567">
                  <c:v>3.331</c:v>
                </c:pt>
                <c:pt idx="568">
                  <c:v>5.0830000000000002</c:v>
                </c:pt>
                <c:pt idx="569">
                  <c:v>3.056</c:v>
                </c:pt>
                <c:pt idx="570">
                  <c:v>3.7850000000000001</c:v>
                </c:pt>
                <c:pt idx="571">
                  <c:v>2.4489999999999998</c:v>
                </c:pt>
                <c:pt idx="572">
                  <c:v>4.2320000000000002</c:v>
                </c:pt>
                <c:pt idx="573">
                  <c:v>2.5310000000000001</c:v>
                </c:pt>
                <c:pt idx="574">
                  <c:v>3.577</c:v>
                </c:pt>
                <c:pt idx="575">
                  <c:v>3.1520000000000001</c:v>
                </c:pt>
                <c:pt idx="576">
                  <c:v>3.141</c:v>
                </c:pt>
                <c:pt idx="577">
                  <c:v>4.0449999999999999</c:v>
                </c:pt>
                <c:pt idx="578">
                  <c:v>3.3809999999999998</c:v>
                </c:pt>
                <c:pt idx="579">
                  <c:v>3.7410000000000001</c:v>
                </c:pt>
                <c:pt idx="580">
                  <c:v>4.8419999999999996</c:v>
                </c:pt>
                <c:pt idx="581">
                  <c:v>2.2360000000000002</c:v>
                </c:pt>
                <c:pt idx="582">
                  <c:v>3.4359999999999999</c:v>
                </c:pt>
                <c:pt idx="583">
                  <c:v>3.4279999999999999</c:v>
                </c:pt>
                <c:pt idx="584">
                  <c:v>4.6829999999999998</c:v>
                </c:pt>
                <c:pt idx="585">
                  <c:v>3.9569999999999999</c:v>
                </c:pt>
                <c:pt idx="586">
                  <c:v>3.0739999999999998</c:v>
                </c:pt>
                <c:pt idx="587">
                  <c:v>4.2729999999999997</c:v>
                </c:pt>
                <c:pt idx="588">
                  <c:v>3.395</c:v>
                </c:pt>
                <c:pt idx="589">
                  <c:v>3.169</c:v>
                </c:pt>
                <c:pt idx="590">
                  <c:v>4.3090000000000002</c:v>
                </c:pt>
                <c:pt idx="591">
                  <c:v>4.1109999999999998</c:v>
                </c:pt>
                <c:pt idx="592">
                  <c:v>2.5379999999999998</c:v>
                </c:pt>
                <c:pt idx="593">
                  <c:v>3.68</c:v>
                </c:pt>
                <c:pt idx="594">
                  <c:v>3.585</c:v>
                </c:pt>
                <c:pt idx="595">
                  <c:v>2.891</c:v>
                </c:pt>
                <c:pt idx="596">
                  <c:v>3.78</c:v>
                </c:pt>
                <c:pt idx="597">
                  <c:v>4.2709999999999999</c:v>
                </c:pt>
                <c:pt idx="598">
                  <c:v>2.9340000000000002</c:v>
                </c:pt>
                <c:pt idx="599">
                  <c:v>2.2759999999999998</c:v>
                </c:pt>
                <c:pt idx="600">
                  <c:v>2.9969999999999999</c:v>
                </c:pt>
                <c:pt idx="601">
                  <c:v>3.806</c:v>
                </c:pt>
                <c:pt idx="602">
                  <c:v>4.7629999999999999</c:v>
                </c:pt>
                <c:pt idx="603">
                  <c:v>3.2109999999999999</c:v>
                </c:pt>
                <c:pt idx="604">
                  <c:v>4.2839999999999998</c:v>
                </c:pt>
                <c:pt idx="605">
                  <c:v>4.5060000000000002</c:v>
                </c:pt>
                <c:pt idx="606">
                  <c:v>4.2789999999999999</c:v>
                </c:pt>
                <c:pt idx="607">
                  <c:v>4.5</c:v>
                </c:pt>
                <c:pt idx="608">
                  <c:v>2.6349999999999998</c:v>
                </c:pt>
                <c:pt idx="609">
                  <c:v>2.6789999999999998</c:v>
                </c:pt>
                <c:pt idx="610">
                  <c:v>2.198</c:v>
                </c:pt>
                <c:pt idx="611">
                  <c:v>3.004</c:v>
                </c:pt>
                <c:pt idx="612">
                  <c:v>5.7930000000000001</c:v>
                </c:pt>
                <c:pt idx="613">
                  <c:v>3.9849999999999999</c:v>
                </c:pt>
                <c:pt idx="614">
                  <c:v>3.7309999999999999</c:v>
                </c:pt>
                <c:pt idx="615">
                  <c:v>3.1219999999999999</c:v>
                </c:pt>
                <c:pt idx="616">
                  <c:v>3.33</c:v>
                </c:pt>
                <c:pt idx="617">
                  <c:v>3.7989999999999999</c:v>
                </c:pt>
                <c:pt idx="618">
                  <c:v>2.887</c:v>
                </c:pt>
                <c:pt idx="619">
                  <c:v>2.2639999999999998</c:v>
                </c:pt>
                <c:pt idx="620">
                  <c:v>2.278</c:v>
                </c:pt>
                <c:pt idx="621">
                  <c:v>3.7269999999999999</c:v>
                </c:pt>
                <c:pt idx="622">
                  <c:v>2.7949999999999999</c:v>
                </c:pt>
                <c:pt idx="623">
                  <c:v>3.6880000000000002</c:v>
                </c:pt>
                <c:pt idx="624">
                  <c:v>3.387</c:v>
                </c:pt>
                <c:pt idx="625">
                  <c:v>2.903</c:v>
                </c:pt>
                <c:pt idx="626">
                  <c:v>3.6739999999999999</c:v>
                </c:pt>
                <c:pt idx="627">
                  <c:v>2.6080000000000001</c:v>
                </c:pt>
                <c:pt idx="628">
                  <c:v>3.645</c:v>
                </c:pt>
                <c:pt idx="629">
                  <c:v>4.07</c:v>
                </c:pt>
                <c:pt idx="630">
                  <c:v>4.2990000000000004</c:v>
                </c:pt>
                <c:pt idx="631">
                  <c:v>2.9809999999999999</c:v>
                </c:pt>
                <c:pt idx="632">
                  <c:v>4.5039999999999996</c:v>
                </c:pt>
                <c:pt idx="633">
                  <c:v>4.8719999999999999</c:v>
                </c:pt>
                <c:pt idx="634">
                  <c:v>4.2699999999999996</c:v>
                </c:pt>
                <c:pt idx="635">
                  <c:v>4.4290000000000003</c:v>
                </c:pt>
                <c:pt idx="636">
                  <c:v>3.0819999999999999</c:v>
                </c:pt>
                <c:pt idx="637">
                  <c:v>4.7240000000000002</c:v>
                </c:pt>
                <c:pt idx="638">
                  <c:v>3.4060000000000001</c:v>
                </c:pt>
                <c:pt idx="639">
                  <c:v>3.5</c:v>
                </c:pt>
                <c:pt idx="640">
                  <c:v>5.633</c:v>
                </c:pt>
                <c:pt idx="641">
                  <c:v>3.96</c:v>
                </c:pt>
                <c:pt idx="642">
                  <c:v>5.6379999999999999</c:v>
                </c:pt>
                <c:pt idx="643">
                  <c:v>2.8530000000000002</c:v>
                </c:pt>
                <c:pt idx="644">
                  <c:v>2.9060000000000001</c:v>
                </c:pt>
                <c:pt idx="645">
                  <c:v>3.0819999999999999</c:v>
                </c:pt>
                <c:pt idx="646">
                  <c:v>4.22</c:v>
                </c:pt>
                <c:pt idx="647">
                  <c:v>4.0860000000000003</c:v>
                </c:pt>
                <c:pt idx="648">
                  <c:v>4.4039999999999999</c:v>
                </c:pt>
                <c:pt idx="649">
                  <c:v>5.1020000000000003</c:v>
                </c:pt>
                <c:pt idx="650">
                  <c:v>3.5190000000000001</c:v>
                </c:pt>
                <c:pt idx="651">
                  <c:v>3.3450000000000002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D9-4FC0-A57E-894A7EC8765D}"/>
            </c:ext>
          </c:extLst>
        </c:ser>
        <c:ser>
          <c:idx val="1"/>
          <c:order val="1"/>
          <c:tx>
            <c:v>Predicted FEV_L</c:v>
          </c:tx>
          <c:spPr>
            <a:ln w="19050">
              <a:noFill/>
            </a:ln>
          </c:spPr>
          <c:xVal>
            <c:numRef>
              <c:f>LRDATA!$C$2:$C$653</c:f>
              <c:numCache>
                <c:formatCode>General</c:formatCode>
                <c:ptCount val="652"/>
                <c:pt idx="0">
                  <c:v>40</c:v>
                </c:pt>
                <c:pt idx="1">
                  <c:v>33</c:v>
                </c:pt>
                <c:pt idx="2">
                  <c:v>42</c:v>
                </c:pt>
                <c:pt idx="3">
                  <c:v>41.5</c:v>
                </c:pt>
                <c:pt idx="4">
                  <c:v>44</c:v>
                </c:pt>
                <c:pt idx="5">
                  <c:v>43</c:v>
                </c:pt>
                <c:pt idx="6">
                  <c:v>52</c:v>
                </c:pt>
                <c:pt idx="7">
                  <c:v>41</c:v>
                </c:pt>
                <c:pt idx="8">
                  <c:v>37</c:v>
                </c:pt>
                <c:pt idx="9">
                  <c:v>42.5</c:v>
                </c:pt>
                <c:pt idx="10">
                  <c:v>48</c:v>
                </c:pt>
                <c:pt idx="11">
                  <c:v>50</c:v>
                </c:pt>
                <c:pt idx="12">
                  <c:v>47</c:v>
                </c:pt>
                <c:pt idx="13">
                  <c:v>49.5</c:v>
                </c:pt>
                <c:pt idx="14">
                  <c:v>49</c:v>
                </c:pt>
                <c:pt idx="15">
                  <c:v>46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51.5</c:v>
                </c:pt>
                <c:pt idx="20">
                  <c:v>46</c:v>
                </c:pt>
                <c:pt idx="21">
                  <c:v>53</c:v>
                </c:pt>
                <c:pt idx="22">
                  <c:v>44</c:v>
                </c:pt>
                <c:pt idx="23">
                  <c:v>48.5</c:v>
                </c:pt>
                <c:pt idx="24">
                  <c:v>42</c:v>
                </c:pt>
                <c:pt idx="25">
                  <c:v>41</c:v>
                </c:pt>
                <c:pt idx="26">
                  <c:v>46</c:v>
                </c:pt>
                <c:pt idx="27">
                  <c:v>53</c:v>
                </c:pt>
                <c:pt idx="28">
                  <c:v>47</c:v>
                </c:pt>
                <c:pt idx="29">
                  <c:v>44</c:v>
                </c:pt>
                <c:pt idx="30">
                  <c:v>47</c:v>
                </c:pt>
                <c:pt idx="31">
                  <c:v>55</c:v>
                </c:pt>
                <c:pt idx="32">
                  <c:v>52.5</c:v>
                </c:pt>
                <c:pt idx="33">
                  <c:v>48</c:v>
                </c:pt>
                <c:pt idx="34">
                  <c:v>47</c:v>
                </c:pt>
                <c:pt idx="35">
                  <c:v>48</c:v>
                </c:pt>
                <c:pt idx="36">
                  <c:v>47.5</c:v>
                </c:pt>
                <c:pt idx="37">
                  <c:v>49</c:v>
                </c:pt>
                <c:pt idx="38">
                  <c:v>47</c:v>
                </c:pt>
                <c:pt idx="39">
                  <c:v>55</c:v>
                </c:pt>
                <c:pt idx="40">
                  <c:v>53</c:v>
                </c:pt>
                <c:pt idx="41">
                  <c:v>50</c:v>
                </c:pt>
                <c:pt idx="42">
                  <c:v>50</c:v>
                </c:pt>
                <c:pt idx="43">
                  <c:v>52</c:v>
                </c:pt>
                <c:pt idx="44">
                  <c:v>51</c:v>
                </c:pt>
                <c:pt idx="45">
                  <c:v>48</c:v>
                </c:pt>
                <c:pt idx="46">
                  <c:v>54.5</c:v>
                </c:pt>
                <c:pt idx="47">
                  <c:v>50</c:v>
                </c:pt>
                <c:pt idx="48">
                  <c:v>50</c:v>
                </c:pt>
                <c:pt idx="49">
                  <c:v>53</c:v>
                </c:pt>
                <c:pt idx="50">
                  <c:v>52</c:v>
                </c:pt>
                <c:pt idx="51">
                  <c:v>50</c:v>
                </c:pt>
                <c:pt idx="52">
                  <c:v>49</c:v>
                </c:pt>
                <c:pt idx="53">
                  <c:v>50</c:v>
                </c:pt>
                <c:pt idx="54">
                  <c:v>48</c:v>
                </c:pt>
                <c:pt idx="55">
                  <c:v>49.5</c:v>
                </c:pt>
                <c:pt idx="56">
                  <c:v>45</c:v>
                </c:pt>
                <c:pt idx="57">
                  <c:v>47.5</c:v>
                </c:pt>
                <c:pt idx="58">
                  <c:v>48.5</c:v>
                </c:pt>
                <c:pt idx="59">
                  <c:v>52.5</c:v>
                </c:pt>
                <c:pt idx="60">
                  <c:v>49</c:v>
                </c:pt>
                <c:pt idx="61">
                  <c:v>49.5</c:v>
                </c:pt>
                <c:pt idx="62">
                  <c:v>54.5</c:v>
                </c:pt>
                <c:pt idx="63">
                  <c:v>53.5</c:v>
                </c:pt>
                <c:pt idx="64">
                  <c:v>52</c:v>
                </c:pt>
                <c:pt idx="65">
                  <c:v>46.5</c:v>
                </c:pt>
                <c:pt idx="66">
                  <c:v>48.5</c:v>
                </c:pt>
                <c:pt idx="67">
                  <c:v>52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52</c:v>
                </c:pt>
                <c:pt idx="72">
                  <c:v>51</c:v>
                </c:pt>
                <c:pt idx="73">
                  <c:v>50</c:v>
                </c:pt>
                <c:pt idx="74">
                  <c:v>46.5</c:v>
                </c:pt>
                <c:pt idx="75">
                  <c:v>51</c:v>
                </c:pt>
                <c:pt idx="76">
                  <c:v>51.5</c:v>
                </c:pt>
                <c:pt idx="77">
                  <c:v>50</c:v>
                </c:pt>
                <c:pt idx="78">
                  <c:v>59.5</c:v>
                </c:pt>
                <c:pt idx="79">
                  <c:v>54.5</c:v>
                </c:pt>
                <c:pt idx="80">
                  <c:v>51</c:v>
                </c:pt>
                <c:pt idx="81">
                  <c:v>57</c:v>
                </c:pt>
                <c:pt idx="82">
                  <c:v>52.5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49</c:v>
                </c:pt>
                <c:pt idx="87">
                  <c:v>54.5</c:v>
                </c:pt>
                <c:pt idx="88">
                  <c:v>52</c:v>
                </c:pt>
                <c:pt idx="89">
                  <c:v>51</c:v>
                </c:pt>
                <c:pt idx="90">
                  <c:v>55.5</c:v>
                </c:pt>
                <c:pt idx="91">
                  <c:v>48</c:v>
                </c:pt>
                <c:pt idx="92">
                  <c:v>51</c:v>
                </c:pt>
                <c:pt idx="93">
                  <c:v>55</c:v>
                </c:pt>
                <c:pt idx="94">
                  <c:v>55</c:v>
                </c:pt>
                <c:pt idx="95">
                  <c:v>49.5</c:v>
                </c:pt>
                <c:pt idx="96">
                  <c:v>51.5</c:v>
                </c:pt>
                <c:pt idx="97">
                  <c:v>52</c:v>
                </c:pt>
                <c:pt idx="98">
                  <c:v>51.5</c:v>
                </c:pt>
                <c:pt idx="99">
                  <c:v>51</c:v>
                </c:pt>
                <c:pt idx="100">
                  <c:v>48.5</c:v>
                </c:pt>
                <c:pt idx="101">
                  <c:v>55</c:v>
                </c:pt>
                <c:pt idx="102">
                  <c:v>52</c:v>
                </c:pt>
                <c:pt idx="103">
                  <c:v>53</c:v>
                </c:pt>
                <c:pt idx="104">
                  <c:v>50</c:v>
                </c:pt>
                <c:pt idx="105">
                  <c:v>50.5</c:v>
                </c:pt>
                <c:pt idx="106">
                  <c:v>44</c:v>
                </c:pt>
                <c:pt idx="107">
                  <c:v>50.5</c:v>
                </c:pt>
                <c:pt idx="108">
                  <c:v>52</c:v>
                </c:pt>
                <c:pt idx="109">
                  <c:v>51</c:v>
                </c:pt>
                <c:pt idx="110">
                  <c:v>54</c:v>
                </c:pt>
                <c:pt idx="111">
                  <c:v>53.5</c:v>
                </c:pt>
                <c:pt idx="112">
                  <c:v>50</c:v>
                </c:pt>
                <c:pt idx="113">
                  <c:v>52</c:v>
                </c:pt>
                <c:pt idx="114">
                  <c:v>53.5</c:v>
                </c:pt>
                <c:pt idx="115">
                  <c:v>50.5</c:v>
                </c:pt>
                <c:pt idx="116">
                  <c:v>53.5</c:v>
                </c:pt>
                <c:pt idx="117">
                  <c:v>52</c:v>
                </c:pt>
                <c:pt idx="118">
                  <c:v>51</c:v>
                </c:pt>
                <c:pt idx="119">
                  <c:v>53</c:v>
                </c:pt>
                <c:pt idx="120">
                  <c:v>49.5</c:v>
                </c:pt>
                <c:pt idx="121">
                  <c:v>49.5</c:v>
                </c:pt>
                <c:pt idx="122">
                  <c:v>53</c:v>
                </c:pt>
                <c:pt idx="123">
                  <c:v>54.5</c:v>
                </c:pt>
                <c:pt idx="124">
                  <c:v>55</c:v>
                </c:pt>
                <c:pt idx="125">
                  <c:v>56.5</c:v>
                </c:pt>
                <c:pt idx="126">
                  <c:v>55</c:v>
                </c:pt>
                <c:pt idx="127">
                  <c:v>48</c:v>
                </c:pt>
                <c:pt idx="128">
                  <c:v>52.5</c:v>
                </c:pt>
                <c:pt idx="129">
                  <c:v>54</c:v>
                </c:pt>
                <c:pt idx="130">
                  <c:v>64.5</c:v>
                </c:pt>
                <c:pt idx="131">
                  <c:v>58</c:v>
                </c:pt>
                <c:pt idx="132">
                  <c:v>55.5</c:v>
                </c:pt>
                <c:pt idx="133">
                  <c:v>51</c:v>
                </c:pt>
                <c:pt idx="134">
                  <c:v>55.5</c:v>
                </c:pt>
                <c:pt idx="135">
                  <c:v>57.5</c:v>
                </c:pt>
                <c:pt idx="136">
                  <c:v>55</c:v>
                </c:pt>
                <c:pt idx="137">
                  <c:v>57</c:v>
                </c:pt>
                <c:pt idx="138">
                  <c:v>57</c:v>
                </c:pt>
                <c:pt idx="139">
                  <c:v>56</c:v>
                </c:pt>
                <c:pt idx="140">
                  <c:v>52</c:v>
                </c:pt>
                <c:pt idx="141">
                  <c:v>54</c:v>
                </c:pt>
                <c:pt idx="142">
                  <c:v>54</c:v>
                </c:pt>
                <c:pt idx="143">
                  <c:v>56</c:v>
                </c:pt>
                <c:pt idx="144">
                  <c:v>54</c:v>
                </c:pt>
                <c:pt idx="145">
                  <c:v>49.5</c:v>
                </c:pt>
                <c:pt idx="146">
                  <c:v>57.5</c:v>
                </c:pt>
                <c:pt idx="147">
                  <c:v>51.5</c:v>
                </c:pt>
                <c:pt idx="148">
                  <c:v>54.5</c:v>
                </c:pt>
                <c:pt idx="149">
                  <c:v>57</c:v>
                </c:pt>
                <c:pt idx="150">
                  <c:v>57</c:v>
                </c:pt>
                <c:pt idx="151">
                  <c:v>56</c:v>
                </c:pt>
                <c:pt idx="152">
                  <c:v>54</c:v>
                </c:pt>
                <c:pt idx="153">
                  <c:v>55</c:v>
                </c:pt>
                <c:pt idx="154">
                  <c:v>60</c:v>
                </c:pt>
                <c:pt idx="155">
                  <c:v>51.5</c:v>
                </c:pt>
                <c:pt idx="156">
                  <c:v>60</c:v>
                </c:pt>
                <c:pt idx="157">
                  <c:v>57</c:v>
                </c:pt>
                <c:pt idx="158">
                  <c:v>57</c:v>
                </c:pt>
                <c:pt idx="159">
                  <c:v>52</c:v>
                </c:pt>
                <c:pt idx="160">
                  <c:v>49</c:v>
                </c:pt>
                <c:pt idx="161">
                  <c:v>55.5</c:v>
                </c:pt>
                <c:pt idx="162">
                  <c:v>56.5</c:v>
                </c:pt>
                <c:pt idx="163">
                  <c:v>57.5</c:v>
                </c:pt>
                <c:pt idx="164">
                  <c:v>53.5</c:v>
                </c:pt>
                <c:pt idx="165">
                  <c:v>54</c:v>
                </c:pt>
                <c:pt idx="166">
                  <c:v>56</c:v>
                </c:pt>
                <c:pt idx="167">
                  <c:v>52</c:v>
                </c:pt>
                <c:pt idx="168">
                  <c:v>58</c:v>
                </c:pt>
                <c:pt idx="169">
                  <c:v>54.5</c:v>
                </c:pt>
                <c:pt idx="170">
                  <c:v>50</c:v>
                </c:pt>
                <c:pt idx="171">
                  <c:v>51</c:v>
                </c:pt>
                <c:pt idx="172">
                  <c:v>58.5</c:v>
                </c:pt>
                <c:pt idx="173">
                  <c:v>55</c:v>
                </c:pt>
                <c:pt idx="174">
                  <c:v>60.5</c:v>
                </c:pt>
                <c:pt idx="175">
                  <c:v>61</c:v>
                </c:pt>
                <c:pt idx="176">
                  <c:v>50</c:v>
                </c:pt>
                <c:pt idx="177">
                  <c:v>55.5</c:v>
                </c:pt>
                <c:pt idx="178">
                  <c:v>55</c:v>
                </c:pt>
                <c:pt idx="179">
                  <c:v>56</c:v>
                </c:pt>
                <c:pt idx="180">
                  <c:v>60</c:v>
                </c:pt>
                <c:pt idx="181">
                  <c:v>58.5</c:v>
                </c:pt>
                <c:pt idx="182">
                  <c:v>53.5</c:v>
                </c:pt>
                <c:pt idx="183">
                  <c:v>59.5</c:v>
                </c:pt>
                <c:pt idx="184">
                  <c:v>56.5</c:v>
                </c:pt>
                <c:pt idx="185">
                  <c:v>60</c:v>
                </c:pt>
                <c:pt idx="186">
                  <c:v>61.5</c:v>
                </c:pt>
                <c:pt idx="187">
                  <c:v>55.5</c:v>
                </c:pt>
                <c:pt idx="188">
                  <c:v>50</c:v>
                </c:pt>
                <c:pt idx="189">
                  <c:v>56.5</c:v>
                </c:pt>
                <c:pt idx="190">
                  <c:v>52.5</c:v>
                </c:pt>
                <c:pt idx="191">
                  <c:v>53</c:v>
                </c:pt>
                <c:pt idx="192">
                  <c:v>56</c:v>
                </c:pt>
                <c:pt idx="193">
                  <c:v>57.5</c:v>
                </c:pt>
                <c:pt idx="194">
                  <c:v>52</c:v>
                </c:pt>
                <c:pt idx="195">
                  <c:v>49.5</c:v>
                </c:pt>
                <c:pt idx="196">
                  <c:v>56</c:v>
                </c:pt>
                <c:pt idx="197">
                  <c:v>56.5</c:v>
                </c:pt>
                <c:pt idx="198">
                  <c:v>53.5</c:v>
                </c:pt>
                <c:pt idx="199">
                  <c:v>54</c:v>
                </c:pt>
                <c:pt idx="200">
                  <c:v>60</c:v>
                </c:pt>
                <c:pt idx="201">
                  <c:v>59</c:v>
                </c:pt>
                <c:pt idx="202">
                  <c:v>54</c:v>
                </c:pt>
                <c:pt idx="203">
                  <c:v>56</c:v>
                </c:pt>
                <c:pt idx="204">
                  <c:v>58</c:v>
                </c:pt>
                <c:pt idx="205">
                  <c:v>54.5</c:v>
                </c:pt>
                <c:pt idx="206">
                  <c:v>54</c:v>
                </c:pt>
                <c:pt idx="207">
                  <c:v>57</c:v>
                </c:pt>
                <c:pt idx="208">
                  <c:v>54</c:v>
                </c:pt>
                <c:pt idx="209">
                  <c:v>49</c:v>
                </c:pt>
                <c:pt idx="210">
                  <c:v>50</c:v>
                </c:pt>
                <c:pt idx="211">
                  <c:v>53.5</c:v>
                </c:pt>
                <c:pt idx="212">
                  <c:v>53</c:v>
                </c:pt>
                <c:pt idx="213">
                  <c:v>54.5</c:v>
                </c:pt>
                <c:pt idx="214">
                  <c:v>57</c:v>
                </c:pt>
                <c:pt idx="215">
                  <c:v>50</c:v>
                </c:pt>
                <c:pt idx="216">
                  <c:v>54</c:v>
                </c:pt>
                <c:pt idx="217">
                  <c:v>57</c:v>
                </c:pt>
                <c:pt idx="218">
                  <c:v>56</c:v>
                </c:pt>
                <c:pt idx="219">
                  <c:v>58.5</c:v>
                </c:pt>
                <c:pt idx="220">
                  <c:v>62</c:v>
                </c:pt>
                <c:pt idx="221">
                  <c:v>57</c:v>
                </c:pt>
                <c:pt idx="222">
                  <c:v>57</c:v>
                </c:pt>
                <c:pt idx="223">
                  <c:v>62.5</c:v>
                </c:pt>
                <c:pt idx="224">
                  <c:v>56</c:v>
                </c:pt>
                <c:pt idx="225">
                  <c:v>57</c:v>
                </c:pt>
                <c:pt idx="226">
                  <c:v>54</c:v>
                </c:pt>
                <c:pt idx="227">
                  <c:v>58.5</c:v>
                </c:pt>
                <c:pt idx="228">
                  <c:v>59</c:v>
                </c:pt>
                <c:pt idx="229">
                  <c:v>54</c:v>
                </c:pt>
                <c:pt idx="230">
                  <c:v>59.5</c:v>
                </c:pt>
                <c:pt idx="231">
                  <c:v>55</c:v>
                </c:pt>
                <c:pt idx="232">
                  <c:v>57.5</c:v>
                </c:pt>
                <c:pt idx="233">
                  <c:v>57</c:v>
                </c:pt>
                <c:pt idx="234">
                  <c:v>56</c:v>
                </c:pt>
                <c:pt idx="235">
                  <c:v>56.5</c:v>
                </c:pt>
                <c:pt idx="236">
                  <c:v>66</c:v>
                </c:pt>
                <c:pt idx="237">
                  <c:v>58.5</c:v>
                </c:pt>
                <c:pt idx="238">
                  <c:v>59</c:v>
                </c:pt>
                <c:pt idx="239">
                  <c:v>58.5</c:v>
                </c:pt>
                <c:pt idx="240">
                  <c:v>61.5</c:v>
                </c:pt>
                <c:pt idx="241">
                  <c:v>58</c:v>
                </c:pt>
                <c:pt idx="242">
                  <c:v>55</c:v>
                </c:pt>
                <c:pt idx="243">
                  <c:v>58.5</c:v>
                </c:pt>
                <c:pt idx="244">
                  <c:v>60</c:v>
                </c:pt>
                <c:pt idx="245">
                  <c:v>57.5</c:v>
                </c:pt>
                <c:pt idx="246">
                  <c:v>54</c:v>
                </c:pt>
                <c:pt idx="247">
                  <c:v>52.5</c:v>
                </c:pt>
                <c:pt idx="248">
                  <c:v>60.5</c:v>
                </c:pt>
                <c:pt idx="249">
                  <c:v>53.5</c:v>
                </c:pt>
                <c:pt idx="250">
                  <c:v>55.5</c:v>
                </c:pt>
                <c:pt idx="251">
                  <c:v>58</c:v>
                </c:pt>
                <c:pt idx="252">
                  <c:v>59</c:v>
                </c:pt>
                <c:pt idx="253">
                  <c:v>61.5</c:v>
                </c:pt>
                <c:pt idx="254">
                  <c:v>55.5</c:v>
                </c:pt>
                <c:pt idx="255">
                  <c:v>63</c:v>
                </c:pt>
                <c:pt idx="256">
                  <c:v>55.5</c:v>
                </c:pt>
                <c:pt idx="257">
                  <c:v>61</c:v>
                </c:pt>
                <c:pt idx="258">
                  <c:v>57.5</c:v>
                </c:pt>
                <c:pt idx="259">
                  <c:v>55.5</c:v>
                </c:pt>
                <c:pt idx="260">
                  <c:v>61.5</c:v>
                </c:pt>
                <c:pt idx="261">
                  <c:v>57.5</c:v>
                </c:pt>
                <c:pt idx="262">
                  <c:v>61.5</c:v>
                </c:pt>
                <c:pt idx="263">
                  <c:v>57</c:v>
                </c:pt>
                <c:pt idx="264">
                  <c:v>61</c:v>
                </c:pt>
                <c:pt idx="265">
                  <c:v>55</c:v>
                </c:pt>
                <c:pt idx="266">
                  <c:v>55.5</c:v>
                </c:pt>
                <c:pt idx="267">
                  <c:v>56.5</c:v>
                </c:pt>
                <c:pt idx="268">
                  <c:v>54.5</c:v>
                </c:pt>
                <c:pt idx="269">
                  <c:v>54</c:v>
                </c:pt>
                <c:pt idx="270">
                  <c:v>58</c:v>
                </c:pt>
                <c:pt idx="271">
                  <c:v>52.5</c:v>
                </c:pt>
                <c:pt idx="272">
                  <c:v>58.5</c:v>
                </c:pt>
                <c:pt idx="273">
                  <c:v>55</c:v>
                </c:pt>
                <c:pt idx="274">
                  <c:v>54</c:v>
                </c:pt>
                <c:pt idx="275">
                  <c:v>62</c:v>
                </c:pt>
                <c:pt idx="276">
                  <c:v>54.5</c:v>
                </c:pt>
                <c:pt idx="277">
                  <c:v>56.5</c:v>
                </c:pt>
                <c:pt idx="278">
                  <c:v>57</c:v>
                </c:pt>
                <c:pt idx="279">
                  <c:v>57</c:v>
                </c:pt>
                <c:pt idx="280">
                  <c:v>56</c:v>
                </c:pt>
                <c:pt idx="281">
                  <c:v>56</c:v>
                </c:pt>
                <c:pt idx="282">
                  <c:v>58.5</c:v>
                </c:pt>
                <c:pt idx="283">
                  <c:v>60</c:v>
                </c:pt>
                <c:pt idx="284">
                  <c:v>56</c:v>
                </c:pt>
                <c:pt idx="285">
                  <c:v>59</c:v>
                </c:pt>
                <c:pt idx="286">
                  <c:v>65</c:v>
                </c:pt>
                <c:pt idx="287">
                  <c:v>60</c:v>
                </c:pt>
                <c:pt idx="288">
                  <c:v>62</c:v>
                </c:pt>
                <c:pt idx="289">
                  <c:v>61</c:v>
                </c:pt>
                <c:pt idx="290">
                  <c:v>57.5</c:v>
                </c:pt>
                <c:pt idx="291">
                  <c:v>60</c:v>
                </c:pt>
                <c:pt idx="292">
                  <c:v>58.5</c:v>
                </c:pt>
                <c:pt idx="293">
                  <c:v>60.5</c:v>
                </c:pt>
                <c:pt idx="294">
                  <c:v>62</c:v>
                </c:pt>
                <c:pt idx="295">
                  <c:v>58.5</c:v>
                </c:pt>
                <c:pt idx="296">
                  <c:v>53</c:v>
                </c:pt>
                <c:pt idx="297">
                  <c:v>58.5</c:v>
                </c:pt>
                <c:pt idx="298">
                  <c:v>56</c:v>
                </c:pt>
                <c:pt idx="299">
                  <c:v>56.5</c:v>
                </c:pt>
                <c:pt idx="300">
                  <c:v>61</c:v>
                </c:pt>
                <c:pt idx="301">
                  <c:v>57</c:v>
                </c:pt>
                <c:pt idx="302">
                  <c:v>56.5</c:v>
                </c:pt>
                <c:pt idx="303">
                  <c:v>61</c:v>
                </c:pt>
                <c:pt idx="304">
                  <c:v>54</c:v>
                </c:pt>
                <c:pt idx="305">
                  <c:v>59</c:v>
                </c:pt>
                <c:pt idx="306">
                  <c:v>54</c:v>
                </c:pt>
                <c:pt idx="307">
                  <c:v>56.5</c:v>
                </c:pt>
                <c:pt idx="308">
                  <c:v>61</c:v>
                </c:pt>
                <c:pt idx="309">
                  <c:v>54</c:v>
                </c:pt>
                <c:pt idx="310">
                  <c:v>58</c:v>
                </c:pt>
                <c:pt idx="311">
                  <c:v>58.5</c:v>
                </c:pt>
                <c:pt idx="312">
                  <c:v>59</c:v>
                </c:pt>
                <c:pt idx="313">
                  <c:v>58</c:v>
                </c:pt>
                <c:pt idx="314">
                  <c:v>63</c:v>
                </c:pt>
                <c:pt idx="315">
                  <c:v>63</c:v>
                </c:pt>
                <c:pt idx="316">
                  <c:v>57.5</c:v>
                </c:pt>
                <c:pt idx="317">
                  <c:v>60</c:v>
                </c:pt>
                <c:pt idx="318">
                  <c:v>57.5</c:v>
                </c:pt>
                <c:pt idx="319">
                  <c:v>59</c:v>
                </c:pt>
                <c:pt idx="320">
                  <c:v>57</c:v>
                </c:pt>
                <c:pt idx="321">
                  <c:v>63</c:v>
                </c:pt>
                <c:pt idx="322">
                  <c:v>59</c:v>
                </c:pt>
                <c:pt idx="323">
                  <c:v>63.5</c:v>
                </c:pt>
                <c:pt idx="324">
                  <c:v>57</c:v>
                </c:pt>
                <c:pt idx="325">
                  <c:v>55</c:v>
                </c:pt>
                <c:pt idx="326">
                  <c:v>58.5</c:v>
                </c:pt>
                <c:pt idx="327">
                  <c:v>62</c:v>
                </c:pt>
                <c:pt idx="328">
                  <c:v>62.5</c:v>
                </c:pt>
                <c:pt idx="329">
                  <c:v>62.5</c:v>
                </c:pt>
                <c:pt idx="330">
                  <c:v>55.5</c:v>
                </c:pt>
                <c:pt idx="331">
                  <c:v>62.5</c:v>
                </c:pt>
                <c:pt idx="332">
                  <c:v>60</c:v>
                </c:pt>
                <c:pt idx="333">
                  <c:v>63</c:v>
                </c:pt>
                <c:pt idx="334">
                  <c:v>57</c:v>
                </c:pt>
                <c:pt idx="335">
                  <c:v>58</c:v>
                </c:pt>
                <c:pt idx="336">
                  <c:v>54</c:v>
                </c:pt>
                <c:pt idx="337">
                  <c:v>55</c:v>
                </c:pt>
                <c:pt idx="338">
                  <c:v>61.5</c:v>
                </c:pt>
                <c:pt idx="339">
                  <c:v>63</c:v>
                </c:pt>
                <c:pt idx="340">
                  <c:v>54</c:v>
                </c:pt>
                <c:pt idx="341">
                  <c:v>65.5</c:v>
                </c:pt>
                <c:pt idx="342">
                  <c:v>62</c:v>
                </c:pt>
                <c:pt idx="343">
                  <c:v>62</c:v>
                </c:pt>
                <c:pt idx="344">
                  <c:v>61.5</c:v>
                </c:pt>
                <c:pt idx="345">
                  <c:v>58</c:v>
                </c:pt>
                <c:pt idx="346">
                  <c:v>60.5</c:v>
                </c:pt>
                <c:pt idx="347">
                  <c:v>63</c:v>
                </c:pt>
                <c:pt idx="348">
                  <c:v>58.5</c:v>
                </c:pt>
                <c:pt idx="349">
                  <c:v>63</c:v>
                </c:pt>
                <c:pt idx="350">
                  <c:v>55</c:v>
                </c:pt>
                <c:pt idx="351">
                  <c:v>60</c:v>
                </c:pt>
                <c:pt idx="352">
                  <c:v>66</c:v>
                </c:pt>
                <c:pt idx="353">
                  <c:v>56.5</c:v>
                </c:pt>
                <c:pt idx="354">
                  <c:v>62</c:v>
                </c:pt>
                <c:pt idx="355">
                  <c:v>56</c:v>
                </c:pt>
                <c:pt idx="356">
                  <c:v>63</c:v>
                </c:pt>
                <c:pt idx="357">
                  <c:v>64</c:v>
                </c:pt>
                <c:pt idx="358">
                  <c:v>49.5</c:v>
                </c:pt>
                <c:pt idx="359">
                  <c:v>62.5</c:v>
                </c:pt>
                <c:pt idx="360">
                  <c:v>57</c:v>
                </c:pt>
                <c:pt idx="361">
                  <c:v>57.5</c:v>
                </c:pt>
                <c:pt idx="362">
                  <c:v>56</c:v>
                </c:pt>
                <c:pt idx="363">
                  <c:v>54</c:v>
                </c:pt>
                <c:pt idx="364">
                  <c:v>55</c:v>
                </c:pt>
                <c:pt idx="365">
                  <c:v>58</c:v>
                </c:pt>
                <c:pt idx="366">
                  <c:v>57.5</c:v>
                </c:pt>
                <c:pt idx="367">
                  <c:v>67</c:v>
                </c:pt>
                <c:pt idx="368">
                  <c:v>58</c:v>
                </c:pt>
                <c:pt idx="369">
                  <c:v>65</c:v>
                </c:pt>
                <c:pt idx="370">
                  <c:v>58</c:v>
                </c:pt>
                <c:pt idx="371">
                  <c:v>58</c:v>
                </c:pt>
                <c:pt idx="372">
                  <c:v>59</c:v>
                </c:pt>
                <c:pt idx="373">
                  <c:v>56</c:v>
                </c:pt>
                <c:pt idx="374">
                  <c:v>60</c:v>
                </c:pt>
                <c:pt idx="375">
                  <c:v>63</c:v>
                </c:pt>
                <c:pt idx="376">
                  <c:v>59</c:v>
                </c:pt>
                <c:pt idx="377">
                  <c:v>65</c:v>
                </c:pt>
                <c:pt idx="378">
                  <c:v>61.5</c:v>
                </c:pt>
                <c:pt idx="379">
                  <c:v>62</c:v>
                </c:pt>
                <c:pt idx="380">
                  <c:v>60</c:v>
                </c:pt>
                <c:pt idx="381">
                  <c:v>59</c:v>
                </c:pt>
                <c:pt idx="382">
                  <c:v>59</c:v>
                </c:pt>
                <c:pt idx="383">
                  <c:v>62</c:v>
                </c:pt>
                <c:pt idx="384">
                  <c:v>62</c:v>
                </c:pt>
                <c:pt idx="385">
                  <c:v>60.5</c:v>
                </c:pt>
                <c:pt idx="386">
                  <c:v>56.5</c:v>
                </c:pt>
                <c:pt idx="387">
                  <c:v>56.5</c:v>
                </c:pt>
                <c:pt idx="388">
                  <c:v>55</c:v>
                </c:pt>
                <c:pt idx="389">
                  <c:v>66</c:v>
                </c:pt>
                <c:pt idx="390">
                  <c:v>55</c:v>
                </c:pt>
                <c:pt idx="391">
                  <c:v>63.5</c:v>
                </c:pt>
                <c:pt idx="392">
                  <c:v>61</c:v>
                </c:pt>
                <c:pt idx="393">
                  <c:v>62</c:v>
                </c:pt>
                <c:pt idx="394">
                  <c:v>60</c:v>
                </c:pt>
                <c:pt idx="395">
                  <c:v>69</c:v>
                </c:pt>
                <c:pt idx="396">
                  <c:v>64</c:v>
                </c:pt>
                <c:pt idx="397">
                  <c:v>61.5</c:v>
                </c:pt>
                <c:pt idx="398">
                  <c:v>64</c:v>
                </c:pt>
                <c:pt idx="399">
                  <c:v>58.5</c:v>
                </c:pt>
                <c:pt idx="400">
                  <c:v>57</c:v>
                </c:pt>
                <c:pt idx="401">
                  <c:v>61</c:v>
                </c:pt>
                <c:pt idx="402">
                  <c:v>64</c:v>
                </c:pt>
                <c:pt idx="403">
                  <c:v>63</c:v>
                </c:pt>
                <c:pt idx="404">
                  <c:v>58</c:v>
                </c:pt>
                <c:pt idx="405">
                  <c:v>61.5</c:v>
                </c:pt>
                <c:pt idx="406">
                  <c:v>57</c:v>
                </c:pt>
                <c:pt idx="407">
                  <c:v>56</c:v>
                </c:pt>
                <c:pt idx="408">
                  <c:v>64.5</c:v>
                </c:pt>
                <c:pt idx="409">
                  <c:v>62.5</c:v>
                </c:pt>
                <c:pt idx="410">
                  <c:v>61.5</c:v>
                </c:pt>
                <c:pt idx="411">
                  <c:v>59</c:v>
                </c:pt>
                <c:pt idx="412">
                  <c:v>64.5</c:v>
                </c:pt>
                <c:pt idx="413">
                  <c:v>67.5</c:v>
                </c:pt>
                <c:pt idx="414">
                  <c:v>60.5</c:v>
                </c:pt>
                <c:pt idx="415">
                  <c:v>60</c:v>
                </c:pt>
                <c:pt idx="416">
                  <c:v>61.5</c:v>
                </c:pt>
                <c:pt idx="417">
                  <c:v>65.5</c:v>
                </c:pt>
                <c:pt idx="418">
                  <c:v>59.5</c:v>
                </c:pt>
                <c:pt idx="419">
                  <c:v>59.5</c:v>
                </c:pt>
                <c:pt idx="420">
                  <c:v>63.5</c:v>
                </c:pt>
                <c:pt idx="421">
                  <c:v>56</c:v>
                </c:pt>
                <c:pt idx="422">
                  <c:v>65</c:v>
                </c:pt>
                <c:pt idx="423">
                  <c:v>59</c:v>
                </c:pt>
                <c:pt idx="424">
                  <c:v>59</c:v>
                </c:pt>
                <c:pt idx="425">
                  <c:v>56</c:v>
                </c:pt>
                <c:pt idx="426">
                  <c:v>63.5</c:v>
                </c:pt>
                <c:pt idx="427">
                  <c:v>64</c:v>
                </c:pt>
                <c:pt idx="428">
                  <c:v>67</c:v>
                </c:pt>
                <c:pt idx="429">
                  <c:v>57</c:v>
                </c:pt>
                <c:pt idx="430">
                  <c:v>59.5</c:v>
                </c:pt>
                <c:pt idx="431">
                  <c:v>61</c:v>
                </c:pt>
                <c:pt idx="432">
                  <c:v>62.5</c:v>
                </c:pt>
                <c:pt idx="433">
                  <c:v>66</c:v>
                </c:pt>
                <c:pt idx="434">
                  <c:v>61.5</c:v>
                </c:pt>
                <c:pt idx="435">
                  <c:v>64</c:v>
                </c:pt>
                <c:pt idx="436">
                  <c:v>62</c:v>
                </c:pt>
                <c:pt idx="437">
                  <c:v>59.5</c:v>
                </c:pt>
                <c:pt idx="438">
                  <c:v>57</c:v>
                </c:pt>
                <c:pt idx="439">
                  <c:v>59.5</c:v>
                </c:pt>
                <c:pt idx="440">
                  <c:v>60</c:v>
                </c:pt>
                <c:pt idx="441">
                  <c:v>60</c:v>
                </c:pt>
                <c:pt idx="442">
                  <c:v>59</c:v>
                </c:pt>
                <c:pt idx="443">
                  <c:v>61</c:v>
                </c:pt>
                <c:pt idx="444">
                  <c:v>64.5</c:v>
                </c:pt>
                <c:pt idx="445">
                  <c:v>65</c:v>
                </c:pt>
                <c:pt idx="446">
                  <c:v>60</c:v>
                </c:pt>
                <c:pt idx="447">
                  <c:v>62.5</c:v>
                </c:pt>
                <c:pt idx="448">
                  <c:v>64.5</c:v>
                </c:pt>
                <c:pt idx="449">
                  <c:v>58</c:v>
                </c:pt>
                <c:pt idx="450">
                  <c:v>60</c:v>
                </c:pt>
                <c:pt idx="451">
                  <c:v>60.5</c:v>
                </c:pt>
                <c:pt idx="452">
                  <c:v>64</c:v>
                </c:pt>
                <c:pt idx="453">
                  <c:v>64.5</c:v>
                </c:pt>
                <c:pt idx="454">
                  <c:v>67.5</c:v>
                </c:pt>
                <c:pt idx="455">
                  <c:v>58.5</c:v>
                </c:pt>
                <c:pt idx="456">
                  <c:v>57.5</c:v>
                </c:pt>
                <c:pt idx="457">
                  <c:v>59</c:v>
                </c:pt>
                <c:pt idx="458">
                  <c:v>62.5</c:v>
                </c:pt>
                <c:pt idx="459">
                  <c:v>62</c:v>
                </c:pt>
                <c:pt idx="460">
                  <c:v>63</c:v>
                </c:pt>
                <c:pt idx="461">
                  <c:v>62.5</c:v>
                </c:pt>
                <c:pt idx="462">
                  <c:v>58.5</c:v>
                </c:pt>
                <c:pt idx="463">
                  <c:v>64</c:v>
                </c:pt>
                <c:pt idx="464">
                  <c:v>69</c:v>
                </c:pt>
                <c:pt idx="465">
                  <c:v>58</c:v>
                </c:pt>
                <c:pt idx="466">
                  <c:v>57.5</c:v>
                </c:pt>
                <c:pt idx="467">
                  <c:v>64</c:v>
                </c:pt>
                <c:pt idx="468">
                  <c:v>63</c:v>
                </c:pt>
                <c:pt idx="469">
                  <c:v>61</c:v>
                </c:pt>
                <c:pt idx="470">
                  <c:v>59</c:v>
                </c:pt>
                <c:pt idx="471">
                  <c:v>57.5</c:v>
                </c:pt>
                <c:pt idx="472">
                  <c:v>58</c:v>
                </c:pt>
                <c:pt idx="473">
                  <c:v>59.5</c:v>
                </c:pt>
                <c:pt idx="474">
                  <c:v>65.5</c:v>
                </c:pt>
                <c:pt idx="475">
                  <c:v>57</c:v>
                </c:pt>
                <c:pt idx="476">
                  <c:v>64.5</c:v>
                </c:pt>
                <c:pt idx="477">
                  <c:v>62</c:v>
                </c:pt>
                <c:pt idx="478">
                  <c:v>66</c:v>
                </c:pt>
                <c:pt idx="479">
                  <c:v>57.5</c:v>
                </c:pt>
                <c:pt idx="480">
                  <c:v>68</c:v>
                </c:pt>
                <c:pt idx="481">
                  <c:v>60</c:v>
                </c:pt>
                <c:pt idx="482">
                  <c:v>61</c:v>
                </c:pt>
                <c:pt idx="483">
                  <c:v>65.5</c:v>
                </c:pt>
                <c:pt idx="484">
                  <c:v>60.5</c:v>
                </c:pt>
                <c:pt idx="485">
                  <c:v>61.5</c:v>
                </c:pt>
                <c:pt idx="486">
                  <c:v>66.5</c:v>
                </c:pt>
                <c:pt idx="487">
                  <c:v>60</c:v>
                </c:pt>
                <c:pt idx="488">
                  <c:v>59</c:v>
                </c:pt>
                <c:pt idx="489">
                  <c:v>59</c:v>
                </c:pt>
                <c:pt idx="490">
                  <c:v>63</c:v>
                </c:pt>
                <c:pt idx="491">
                  <c:v>57.5</c:v>
                </c:pt>
                <c:pt idx="492">
                  <c:v>61</c:v>
                </c:pt>
                <c:pt idx="493">
                  <c:v>67</c:v>
                </c:pt>
                <c:pt idx="494">
                  <c:v>61.5</c:v>
                </c:pt>
                <c:pt idx="495">
                  <c:v>65</c:v>
                </c:pt>
                <c:pt idx="496">
                  <c:v>65.5</c:v>
                </c:pt>
                <c:pt idx="497">
                  <c:v>65</c:v>
                </c:pt>
                <c:pt idx="498">
                  <c:v>61</c:v>
                </c:pt>
                <c:pt idx="499">
                  <c:v>67.5</c:v>
                </c:pt>
                <c:pt idx="500">
                  <c:v>58.5</c:v>
                </c:pt>
                <c:pt idx="501">
                  <c:v>69</c:v>
                </c:pt>
                <c:pt idx="502">
                  <c:v>57</c:v>
                </c:pt>
                <c:pt idx="503">
                  <c:v>59</c:v>
                </c:pt>
                <c:pt idx="504">
                  <c:v>61.5</c:v>
                </c:pt>
                <c:pt idx="505">
                  <c:v>64</c:v>
                </c:pt>
                <c:pt idx="506">
                  <c:v>65.5</c:v>
                </c:pt>
                <c:pt idx="507">
                  <c:v>60.5</c:v>
                </c:pt>
                <c:pt idx="508">
                  <c:v>63.5</c:v>
                </c:pt>
                <c:pt idx="509">
                  <c:v>64</c:v>
                </c:pt>
                <c:pt idx="510">
                  <c:v>60.5</c:v>
                </c:pt>
                <c:pt idx="511">
                  <c:v>68.5</c:v>
                </c:pt>
                <c:pt idx="512">
                  <c:v>58</c:v>
                </c:pt>
                <c:pt idx="513">
                  <c:v>58.5</c:v>
                </c:pt>
                <c:pt idx="514">
                  <c:v>60</c:v>
                </c:pt>
                <c:pt idx="515">
                  <c:v>67.5</c:v>
                </c:pt>
                <c:pt idx="516">
                  <c:v>59</c:v>
                </c:pt>
                <c:pt idx="517">
                  <c:v>59.5</c:v>
                </c:pt>
                <c:pt idx="518">
                  <c:v>60</c:v>
                </c:pt>
                <c:pt idx="519">
                  <c:v>65</c:v>
                </c:pt>
                <c:pt idx="520">
                  <c:v>65.5</c:v>
                </c:pt>
                <c:pt idx="521">
                  <c:v>61</c:v>
                </c:pt>
                <c:pt idx="522">
                  <c:v>54</c:v>
                </c:pt>
                <c:pt idx="523">
                  <c:v>59</c:v>
                </c:pt>
                <c:pt idx="524">
                  <c:v>68</c:v>
                </c:pt>
                <c:pt idx="525">
                  <c:v>62.5</c:v>
                </c:pt>
                <c:pt idx="526">
                  <c:v>62.5</c:v>
                </c:pt>
                <c:pt idx="527">
                  <c:v>62.5</c:v>
                </c:pt>
                <c:pt idx="528">
                  <c:v>66.5</c:v>
                </c:pt>
                <c:pt idx="529">
                  <c:v>62.5</c:v>
                </c:pt>
                <c:pt idx="530">
                  <c:v>62</c:v>
                </c:pt>
                <c:pt idx="531">
                  <c:v>60.5</c:v>
                </c:pt>
                <c:pt idx="532">
                  <c:v>58</c:v>
                </c:pt>
                <c:pt idx="533">
                  <c:v>68</c:v>
                </c:pt>
                <c:pt idx="534">
                  <c:v>60</c:v>
                </c:pt>
                <c:pt idx="535">
                  <c:v>66.5</c:v>
                </c:pt>
                <c:pt idx="536">
                  <c:v>60.5</c:v>
                </c:pt>
                <c:pt idx="537">
                  <c:v>65</c:v>
                </c:pt>
                <c:pt idx="538">
                  <c:v>61</c:v>
                </c:pt>
                <c:pt idx="539">
                  <c:v>65.5</c:v>
                </c:pt>
                <c:pt idx="540">
                  <c:v>64</c:v>
                </c:pt>
                <c:pt idx="541">
                  <c:v>59</c:v>
                </c:pt>
                <c:pt idx="542">
                  <c:v>64</c:v>
                </c:pt>
                <c:pt idx="543">
                  <c:v>58</c:v>
                </c:pt>
                <c:pt idx="544">
                  <c:v>67</c:v>
                </c:pt>
                <c:pt idx="545">
                  <c:v>66</c:v>
                </c:pt>
                <c:pt idx="546">
                  <c:v>65</c:v>
                </c:pt>
                <c:pt idx="547">
                  <c:v>64.5</c:v>
                </c:pt>
                <c:pt idx="548">
                  <c:v>58.5</c:v>
                </c:pt>
                <c:pt idx="549">
                  <c:v>62.5</c:v>
                </c:pt>
                <c:pt idx="550">
                  <c:v>59.5</c:v>
                </c:pt>
                <c:pt idx="551">
                  <c:v>58.5</c:v>
                </c:pt>
                <c:pt idx="552">
                  <c:v>65</c:v>
                </c:pt>
                <c:pt idx="553">
                  <c:v>58</c:v>
                </c:pt>
                <c:pt idx="554">
                  <c:v>62.4</c:v>
                </c:pt>
                <c:pt idx="555">
                  <c:v>64.5</c:v>
                </c:pt>
                <c:pt idx="556">
                  <c:v>71</c:v>
                </c:pt>
                <c:pt idx="557">
                  <c:v>64.5</c:v>
                </c:pt>
                <c:pt idx="558">
                  <c:v>70</c:v>
                </c:pt>
                <c:pt idx="559">
                  <c:v>65</c:v>
                </c:pt>
                <c:pt idx="560">
                  <c:v>63</c:v>
                </c:pt>
                <c:pt idx="561">
                  <c:v>62</c:v>
                </c:pt>
                <c:pt idx="562">
                  <c:v>66</c:v>
                </c:pt>
                <c:pt idx="563">
                  <c:v>68</c:v>
                </c:pt>
                <c:pt idx="564">
                  <c:v>64</c:v>
                </c:pt>
                <c:pt idx="565">
                  <c:v>63.5</c:v>
                </c:pt>
                <c:pt idx="566">
                  <c:v>62</c:v>
                </c:pt>
                <c:pt idx="567">
                  <c:v>62.5</c:v>
                </c:pt>
                <c:pt idx="568">
                  <c:v>71</c:v>
                </c:pt>
                <c:pt idx="569">
                  <c:v>60</c:v>
                </c:pt>
                <c:pt idx="570">
                  <c:v>60</c:v>
                </c:pt>
                <c:pt idx="571">
                  <c:v>60</c:v>
                </c:pt>
                <c:pt idx="572">
                  <c:v>67.5</c:v>
                </c:pt>
                <c:pt idx="573">
                  <c:v>58</c:v>
                </c:pt>
                <c:pt idx="574">
                  <c:v>60.5</c:v>
                </c:pt>
                <c:pt idx="575">
                  <c:v>59</c:v>
                </c:pt>
                <c:pt idx="576">
                  <c:v>58</c:v>
                </c:pt>
                <c:pt idx="577">
                  <c:v>66</c:v>
                </c:pt>
                <c:pt idx="578">
                  <c:v>60</c:v>
                </c:pt>
                <c:pt idx="579">
                  <c:v>65.5</c:v>
                </c:pt>
                <c:pt idx="580">
                  <c:v>69</c:v>
                </c:pt>
                <c:pt idx="581">
                  <c:v>63</c:v>
                </c:pt>
                <c:pt idx="582">
                  <c:v>59.5</c:v>
                </c:pt>
                <c:pt idx="583">
                  <c:v>61</c:v>
                </c:pt>
                <c:pt idx="584">
                  <c:v>65.5</c:v>
                </c:pt>
                <c:pt idx="585">
                  <c:v>69</c:v>
                </c:pt>
                <c:pt idx="586">
                  <c:v>62</c:v>
                </c:pt>
                <c:pt idx="587">
                  <c:v>69.5</c:v>
                </c:pt>
                <c:pt idx="588">
                  <c:v>64</c:v>
                </c:pt>
                <c:pt idx="589">
                  <c:v>61</c:v>
                </c:pt>
                <c:pt idx="590">
                  <c:v>66</c:v>
                </c:pt>
                <c:pt idx="591">
                  <c:v>68</c:v>
                </c:pt>
                <c:pt idx="592">
                  <c:v>68</c:v>
                </c:pt>
                <c:pt idx="593">
                  <c:v>64</c:v>
                </c:pt>
                <c:pt idx="594">
                  <c:v>67</c:v>
                </c:pt>
                <c:pt idx="595">
                  <c:v>59</c:v>
                </c:pt>
                <c:pt idx="596">
                  <c:v>67</c:v>
                </c:pt>
                <c:pt idx="597">
                  <c:v>69.5</c:v>
                </c:pt>
                <c:pt idx="598">
                  <c:v>61</c:v>
                </c:pt>
                <c:pt idx="599">
                  <c:v>63</c:v>
                </c:pt>
                <c:pt idx="600">
                  <c:v>61.5</c:v>
                </c:pt>
                <c:pt idx="601">
                  <c:v>65</c:v>
                </c:pt>
                <c:pt idx="602">
                  <c:v>65</c:v>
                </c:pt>
                <c:pt idx="603">
                  <c:v>66.5</c:v>
                </c:pt>
                <c:pt idx="604">
                  <c:v>70</c:v>
                </c:pt>
                <c:pt idx="605">
                  <c:v>71</c:v>
                </c:pt>
                <c:pt idx="606">
                  <c:v>67.5</c:v>
                </c:pt>
                <c:pt idx="607">
                  <c:v>70</c:v>
                </c:pt>
                <c:pt idx="608">
                  <c:v>64</c:v>
                </c:pt>
                <c:pt idx="609">
                  <c:v>66</c:v>
                </c:pt>
                <c:pt idx="610">
                  <c:v>62</c:v>
                </c:pt>
                <c:pt idx="611">
                  <c:v>64</c:v>
                </c:pt>
                <c:pt idx="612">
                  <c:v>69</c:v>
                </c:pt>
                <c:pt idx="613">
                  <c:v>71</c:v>
                </c:pt>
                <c:pt idx="614">
                  <c:v>67</c:v>
                </c:pt>
                <c:pt idx="615">
                  <c:v>64</c:v>
                </c:pt>
                <c:pt idx="616">
                  <c:v>68.5</c:v>
                </c:pt>
                <c:pt idx="617">
                  <c:v>66.5</c:v>
                </c:pt>
                <c:pt idx="618">
                  <c:v>63</c:v>
                </c:pt>
                <c:pt idx="619">
                  <c:v>63</c:v>
                </c:pt>
                <c:pt idx="620">
                  <c:v>60</c:v>
                </c:pt>
                <c:pt idx="621">
                  <c:v>68</c:v>
                </c:pt>
                <c:pt idx="622">
                  <c:v>63</c:v>
                </c:pt>
                <c:pt idx="623">
                  <c:v>68</c:v>
                </c:pt>
                <c:pt idx="624">
                  <c:v>66.5</c:v>
                </c:pt>
                <c:pt idx="625">
                  <c:v>63</c:v>
                </c:pt>
                <c:pt idx="626">
                  <c:v>67.5</c:v>
                </c:pt>
                <c:pt idx="627">
                  <c:v>62</c:v>
                </c:pt>
                <c:pt idx="628">
                  <c:v>73.5</c:v>
                </c:pt>
                <c:pt idx="629">
                  <c:v>69.5</c:v>
                </c:pt>
                <c:pt idx="630">
                  <c:v>66</c:v>
                </c:pt>
                <c:pt idx="631">
                  <c:v>66</c:v>
                </c:pt>
                <c:pt idx="632">
                  <c:v>72</c:v>
                </c:pt>
                <c:pt idx="633">
                  <c:v>72</c:v>
                </c:pt>
                <c:pt idx="634">
                  <c:v>67</c:v>
                </c:pt>
                <c:pt idx="635">
                  <c:v>70</c:v>
                </c:pt>
                <c:pt idx="636">
                  <c:v>67</c:v>
                </c:pt>
                <c:pt idx="637">
                  <c:v>70.5</c:v>
                </c:pt>
                <c:pt idx="638">
                  <c:v>69</c:v>
                </c:pt>
                <c:pt idx="639">
                  <c:v>62</c:v>
                </c:pt>
                <c:pt idx="640">
                  <c:v>73</c:v>
                </c:pt>
                <c:pt idx="641">
                  <c:v>70</c:v>
                </c:pt>
                <c:pt idx="642">
                  <c:v>70</c:v>
                </c:pt>
                <c:pt idx="643">
                  <c:v>60</c:v>
                </c:pt>
                <c:pt idx="644">
                  <c:v>66</c:v>
                </c:pt>
                <c:pt idx="645">
                  <c:v>64.5</c:v>
                </c:pt>
                <c:pt idx="646">
                  <c:v>68</c:v>
                </c:pt>
                <c:pt idx="647">
                  <c:v>67</c:v>
                </c:pt>
                <c:pt idx="648">
                  <c:v>70.5</c:v>
                </c:pt>
                <c:pt idx="649">
                  <c:v>72</c:v>
                </c:pt>
                <c:pt idx="650">
                  <c:v>66</c:v>
                </c:pt>
                <c:pt idx="651">
                  <c:v>65.5</c:v>
                </c:pt>
              </c:numCache>
            </c:numRef>
          </c:xVal>
          <c:yVal>
            <c:numRef>
              <c:f>regression!$B$25:$B$676</c:f>
              <c:numCache>
                <c:formatCode>General</c:formatCode>
                <c:ptCount val="652"/>
                <c:pt idx="0">
                  <c:v>0.43369759612253755</c:v>
                </c:pt>
                <c:pt idx="1">
                  <c:v>-0.41001641156923885</c:v>
                </c:pt>
                <c:pt idx="2">
                  <c:v>0.67475874117732992</c:v>
                </c:pt>
                <c:pt idx="3">
                  <c:v>0.61449345491363161</c:v>
                </c:pt>
                <c:pt idx="4">
                  <c:v>0.91581988623212318</c:v>
                </c:pt>
                <c:pt idx="5">
                  <c:v>0.79528931370472655</c:v>
                </c:pt>
                <c:pt idx="6">
                  <c:v>1.8800644664512962</c:v>
                </c:pt>
                <c:pt idx="7">
                  <c:v>0.55422816864993329</c:v>
                </c:pt>
                <c:pt idx="8">
                  <c:v>7.2105878540347668E-2</c:v>
                </c:pt>
                <c:pt idx="9">
                  <c:v>0.73502402744102824</c:v>
                </c:pt>
                <c:pt idx="10">
                  <c:v>1.3979421763417097</c:v>
                </c:pt>
                <c:pt idx="11">
                  <c:v>1.639003321396503</c:v>
                </c:pt>
                <c:pt idx="12">
                  <c:v>1.2774116038143131</c:v>
                </c:pt>
                <c:pt idx="13">
                  <c:v>1.5787380351328046</c:v>
                </c:pt>
                <c:pt idx="14">
                  <c:v>1.5184727488691063</c:v>
                </c:pt>
                <c:pt idx="15">
                  <c:v>1.1568810312869164</c:v>
                </c:pt>
                <c:pt idx="16">
                  <c:v>1.5184727488691063</c:v>
                </c:pt>
                <c:pt idx="17">
                  <c:v>1.3979421763417097</c:v>
                </c:pt>
                <c:pt idx="18">
                  <c:v>1.2774116038143131</c:v>
                </c:pt>
                <c:pt idx="19">
                  <c:v>1.8197991801875979</c:v>
                </c:pt>
                <c:pt idx="20">
                  <c:v>1.1568810312869164</c:v>
                </c:pt>
                <c:pt idx="21">
                  <c:v>2.0005950389786928</c:v>
                </c:pt>
                <c:pt idx="22">
                  <c:v>0.91581988623212318</c:v>
                </c:pt>
                <c:pt idx="23">
                  <c:v>1.458207462605408</c:v>
                </c:pt>
                <c:pt idx="24">
                  <c:v>0.67475874117732992</c:v>
                </c:pt>
                <c:pt idx="25">
                  <c:v>0.55422816864993329</c:v>
                </c:pt>
                <c:pt idx="26">
                  <c:v>1.1568810312869164</c:v>
                </c:pt>
                <c:pt idx="27">
                  <c:v>2.0005950389786928</c:v>
                </c:pt>
                <c:pt idx="28">
                  <c:v>1.2774116038143131</c:v>
                </c:pt>
                <c:pt idx="29">
                  <c:v>0.91581988623212318</c:v>
                </c:pt>
                <c:pt idx="30">
                  <c:v>1.2774116038143131</c:v>
                </c:pt>
                <c:pt idx="31">
                  <c:v>2.2416561840334861</c:v>
                </c:pt>
                <c:pt idx="32">
                  <c:v>1.9403297527149945</c:v>
                </c:pt>
                <c:pt idx="33">
                  <c:v>1.3979421763417097</c:v>
                </c:pt>
                <c:pt idx="34">
                  <c:v>1.2774116038143131</c:v>
                </c:pt>
                <c:pt idx="35">
                  <c:v>1.3979421763417097</c:v>
                </c:pt>
                <c:pt idx="36">
                  <c:v>1.3376768900780114</c:v>
                </c:pt>
                <c:pt idx="37">
                  <c:v>1.5184727488691063</c:v>
                </c:pt>
                <c:pt idx="38">
                  <c:v>1.2774116038143131</c:v>
                </c:pt>
                <c:pt idx="39">
                  <c:v>2.2416561840334861</c:v>
                </c:pt>
                <c:pt idx="40">
                  <c:v>2.0005950389786928</c:v>
                </c:pt>
                <c:pt idx="41">
                  <c:v>1.639003321396503</c:v>
                </c:pt>
                <c:pt idx="42">
                  <c:v>1.639003321396503</c:v>
                </c:pt>
                <c:pt idx="43">
                  <c:v>1.8800644664512962</c:v>
                </c:pt>
                <c:pt idx="44">
                  <c:v>1.7595338939238996</c:v>
                </c:pt>
                <c:pt idx="45">
                  <c:v>1.3979421763417097</c:v>
                </c:pt>
                <c:pt idx="46">
                  <c:v>2.1813908977697878</c:v>
                </c:pt>
                <c:pt idx="47">
                  <c:v>1.639003321396503</c:v>
                </c:pt>
                <c:pt idx="48">
                  <c:v>1.639003321396503</c:v>
                </c:pt>
                <c:pt idx="49">
                  <c:v>2.0005950389786928</c:v>
                </c:pt>
                <c:pt idx="50">
                  <c:v>1.8800644664512962</c:v>
                </c:pt>
                <c:pt idx="51">
                  <c:v>1.639003321396503</c:v>
                </c:pt>
                <c:pt idx="52">
                  <c:v>1.5184727488691063</c:v>
                </c:pt>
                <c:pt idx="53">
                  <c:v>1.639003321396503</c:v>
                </c:pt>
                <c:pt idx="54">
                  <c:v>1.3979421763417097</c:v>
                </c:pt>
                <c:pt idx="55">
                  <c:v>1.5787380351328046</c:v>
                </c:pt>
                <c:pt idx="56">
                  <c:v>1.0363504587595198</c:v>
                </c:pt>
                <c:pt idx="57">
                  <c:v>1.3376768900780114</c:v>
                </c:pt>
                <c:pt idx="58">
                  <c:v>1.458207462605408</c:v>
                </c:pt>
                <c:pt idx="59">
                  <c:v>1.9403297527149945</c:v>
                </c:pt>
                <c:pt idx="60">
                  <c:v>1.5184727488691063</c:v>
                </c:pt>
                <c:pt idx="61">
                  <c:v>1.5787380351328046</c:v>
                </c:pt>
                <c:pt idx="62">
                  <c:v>2.1813908977697878</c:v>
                </c:pt>
                <c:pt idx="63">
                  <c:v>2.0608603252423912</c:v>
                </c:pt>
                <c:pt idx="64">
                  <c:v>1.8800644664512962</c:v>
                </c:pt>
                <c:pt idx="65">
                  <c:v>1.2171463175506148</c:v>
                </c:pt>
                <c:pt idx="66">
                  <c:v>1.458207462605408</c:v>
                </c:pt>
                <c:pt idx="67">
                  <c:v>1.8800644664512962</c:v>
                </c:pt>
                <c:pt idx="68">
                  <c:v>1.3979421763417097</c:v>
                </c:pt>
                <c:pt idx="69">
                  <c:v>1.5184727488691063</c:v>
                </c:pt>
                <c:pt idx="70">
                  <c:v>1.639003321396503</c:v>
                </c:pt>
                <c:pt idx="71">
                  <c:v>1.8800644664512962</c:v>
                </c:pt>
                <c:pt idx="72">
                  <c:v>1.7595338939238996</c:v>
                </c:pt>
                <c:pt idx="73">
                  <c:v>1.639003321396503</c:v>
                </c:pt>
                <c:pt idx="74">
                  <c:v>1.2171463175506148</c:v>
                </c:pt>
                <c:pt idx="75">
                  <c:v>1.7595338939238996</c:v>
                </c:pt>
                <c:pt idx="76">
                  <c:v>1.8197991801875979</c:v>
                </c:pt>
                <c:pt idx="77">
                  <c:v>1.639003321396503</c:v>
                </c:pt>
                <c:pt idx="78">
                  <c:v>2.78404376040677</c:v>
                </c:pt>
                <c:pt idx="79">
                  <c:v>2.1813908977697878</c:v>
                </c:pt>
                <c:pt idx="80">
                  <c:v>1.7595338939238996</c:v>
                </c:pt>
                <c:pt idx="81">
                  <c:v>2.4827173290882785</c:v>
                </c:pt>
                <c:pt idx="82">
                  <c:v>1.9403297527149945</c:v>
                </c:pt>
                <c:pt idx="83">
                  <c:v>2.0005950389786928</c:v>
                </c:pt>
                <c:pt idx="84">
                  <c:v>2.1211256115060895</c:v>
                </c:pt>
                <c:pt idx="85">
                  <c:v>2.2416561840334861</c:v>
                </c:pt>
                <c:pt idx="86">
                  <c:v>1.5184727488691063</c:v>
                </c:pt>
                <c:pt idx="87">
                  <c:v>2.1813908977697878</c:v>
                </c:pt>
                <c:pt idx="88">
                  <c:v>1.8800644664512962</c:v>
                </c:pt>
                <c:pt idx="89">
                  <c:v>1.7595338939238996</c:v>
                </c:pt>
                <c:pt idx="90">
                  <c:v>2.3019214702971844</c:v>
                </c:pt>
                <c:pt idx="91">
                  <c:v>1.3979421763417097</c:v>
                </c:pt>
                <c:pt idx="92">
                  <c:v>1.7595338939238996</c:v>
                </c:pt>
                <c:pt idx="93">
                  <c:v>2.2416561840334861</c:v>
                </c:pt>
                <c:pt idx="94">
                  <c:v>2.2416561840334861</c:v>
                </c:pt>
                <c:pt idx="95">
                  <c:v>1.5787380351328046</c:v>
                </c:pt>
                <c:pt idx="96">
                  <c:v>1.8197991801875979</c:v>
                </c:pt>
                <c:pt idx="97">
                  <c:v>1.8800644664512962</c:v>
                </c:pt>
                <c:pt idx="98">
                  <c:v>1.8197991801875979</c:v>
                </c:pt>
                <c:pt idx="99">
                  <c:v>1.7595338939238996</c:v>
                </c:pt>
                <c:pt idx="100">
                  <c:v>1.458207462605408</c:v>
                </c:pt>
                <c:pt idx="101">
                  <c:v>2.2416561840334861</c:v>
                </c:pt>
                <c:pt idx="102">
                  <c:v>1.8800644664512962</c:v>
                </c:pt>
                <c:pt idx="103">
                  <c:v>2.0005950389786928</c:v>
                </c:pt>
                <c:pt idx="104">
                  <c:v>1.639003321396503</c:v>
                </c:pt>
                <c:pt idx="105">
                  <c:v>1.6992686076602013</c:v>
                </c:pt>
                <c:pt idx="106">
                  <c:v>0.91581988623212318</c:v>
                </c:pt>
                <c:pt idx="107">
                  <c:v>1.6992686076602013</c:v>
                </c:pt>
                <c:pt idx="108">
                  <c:v>1.8800644664512962</c:v>
                </c:pt>
                <c:pt idx="109">
                  <c:v>1.7595338939238996</c:v>
                </c:pt>
                <c:pt idx="110">
                  <c:v>2.1211256115060895</c:v>
                </c:pt>
                <c:pt idx="111">
                  <c:v>2.0608603252423912</c:v>
                </c:pt>
                <c:pt idx="112">
                  <c:v>1.639003321396503</c:v>
                </c:pt>
                <c:pt idx="113">
                  <c:v>1.8800644664512962</c:v>
                </c:pt>
                <c:pt idx="114">
                  <c:v>2.0608603252423912</c:v>
                </c:pt>
                <c:pt idx="115">
                  <c:v>1.6992686076602013</c:v>
                </c:pt>
                <c:pt idx="116">
                  <c:v>2.0608603252423912</c:v>
                </c:pt>
                <c:pt idx="117">
                  <c:v>1.8800644664512962</c:v>
                </c:pt>
                <c:pt idx="118">
                  <c:v>1.7595338939238996</c:v>
                </c:pt>
                <c:pt idx="119">
                  <c:v>2.0005950389786928</c:v>
                </c:pt>
                <c:pt idx="120">
                  <c:v>1.5787380351328046</c:v>
                </c:pt>
                <c:pt idx="121">
                  <c:v>1.5787380351328046</c:v>
                </c:pt>
                <c:pt idx="122">
                  <c:v>2.0005950389786928</c:v>
                </c:pt>
                <c:pt idx="123">
                  <c:v>2.1813908977697878</c:v>
                </c:pt>
                <c:pt idx="124">
                  <c:v>2.2416561840334861</c:v>
                </c:pt>
                <c:pt idx="125">
                  <c:v>2.4224520428245802</c:v>
                </c:pt>
                <c:pt idx="126">
                  <c:v>2.2416561840334861</c:v>
                </c:pt>
                <c:pt idx="127">
                  <c:v>1.3979421763417097</c:v>
                </c:pt>
                <c:pt idx="128">
                  <c:v>1.9403297527149945</c:v>
                </c:pt>
                <c:pt idx="129">
                  <c:v>2.1211256115060895</c:v>
                </c:pt>
                <c:pt idx="130">
                  <c:v>3.3866966230437532</c:v>
                </c:pt>
                <c:pt idx="131">
                  <c:v>2.6032479016156751</c:v>
                </c:pt>
                <c:pt idx="132">
                  <c:v>2.3019214702971844</c:v>
                </c:pt>
                <c:pt idx="133">
                  <c:v>1.7595338939238996</c:v>
                </c:pt>
                <c:pt idx="134">
                  <c:v>2.3019214702971844</c:v>
                </c:pt>
                <c:pt idx="135">
                  <c:v>2.5429826153519768</c:v>
                </c:pt>
                <c:pt idx="136">
                  <c:v>2.2416561840334861</c:v>
                </c:pt>
                <c:pt idx="137">
                  <c:v>2.4827173290882785</c:v>
                </c:pt>
                <c:pt idx="138">
                  <c:v>2.4827173290882785</c:v>
                </c:pt>
                <c:pt idx="139">
                  <c:v>2.3621867565608818</c:v>
                </c:pt>
                <c:pt idx="140">
                  <c:v>1.8800644664512962</c:v>
                </c:pt>
                <c:pt idx="141">
                  <c:v>2.1211256115060895</c:v>
                </c:pt>
                <c:pt idx="142">
                  <c:v>2.1211256115060895</c:v>
                </c:pt>
                <c:pt idx="143">
                  <c:v>2.3621867565608818</c:v>
                </c:pt>
                <c:pt idx="144">
                  <c:v>2.1211256115060895</c:v>
                </c:pt>
                <c:pt idx="145">
                  <c:v>1.5787380351328046</c:v>
                </c:pt>
                <c:pt idx="146">
                  <c:v>2.5429826153519768</c:v>
                </c:pt>
                <c:pt idx="147">
                  <c:v>1.8197991801875979</c:v>
                </c:pt>
                <c:pt idx="148">
                  <c:v>2.1813908977697878</c:v>
                </c:pt>
                <c:pt idx="149">
                  <c:v>2.4827173290882785</c:v>
                </c:pt>
                <c:pt idx="150">
                  <c:v>2.4827173290882785</c:v>
                </c:pt>
                <c:pt idx="151">
                  <c:v>2.3621867565608818</c:v>
                </c:pt>
                <c:pt idx="152">
                  <c:v>2.1211256115060895</c:v>
                </c:pt>
                <c:pt idx="153">
                  <c:v>2.2416561840334861</c:v>
                </c:pt>
                <c:pt idx="154">
                  <c:v>2.8443090466704684</c:v>
                </c:pt>
                <c:pt idx="155">
                  <c:v>1.8197991801875979</c:v>
                </c:pt>
                <c:pt idx="156">
                  <c:v>2.8443090466704684</c:v>
                </c:pt>
                <c:pt idx="157">
                  <c:v>2.4827173290882785</c:v>
                </c:pt>
                <c:pt idx="158">
                  <c:v>2.4827173290882785</c:v>
                </c:pt>
                <c:pt idx="159">
                  <c:v>1.8800644664512962</c:v>
                </c:pt>
                <c:pt idx="160">
                  <c:v>1.5184727488691063</c:v>
                </c:pt>
                <c:pt idx="161">
                  <c:v>2.3019214702971844</c:v>
                </c:pt>
                <c:pt idx="162">
                  <c:v>2.4224520428245802</c:v>
                </c:pt>
                <c:pt idx="163">
                  <c:v>2.5429826153519768</c:v>
                </c:pt>
                <c:pt idx="164">
                  <c:v>2.0608603252423912</c:v>
                </c:pt>
                <c:pt idx="165">
                  <c:v>2.1211256115060895</c:v>
                </c:pt>
                <c:pt idx="166">
                  <c:v>2.3621867565608818</c:v>
                </c:pt>
                <c:pt idx="167">
                  <c:v>1.8800644664512962</c:v>
                </c:pt>
                <c:pt idx="168">
                  <c:v>2.6032479016156751</c:v>
                </c:pt>
                <c:pt idx="169">
                  <c:v>2.1813908977697878</c:v>
                </c:pt>
                <c:pt idx="170">
                  <c:v>1.639003321396503</c:v>
                </c:pt>
                <c:pt idx="171">
                  <c:v>1.7595338939238996</c:v>
                </c:pt>
                <c:pt idx="172">
                  <c:v>2.6635131878793734</c:v>
                </c:pt>
                <c:pt idx="173">
                  <c:v>2.2416561840334861</c:v>
                </c:pt>
                <c:pt idx="174">
                  <c:v>2.9045743329341667</c:v>
                </c:pt>
                <c:pt idx="175">
                  <c:v>2.964839619197865</c:v>
                </c:pt>
                <c:pt idx="176">
                  <c:v>1.639003321396503</c:v>
                </c:pt>
                <c:pt idx="177">
                  <c:v>2.3019214702971844</c:v>
                </c:pt>
                <c:pt idx="178">
                  <c:v>2.2416561840334861</c:v>
                </c:pt>
                <c:pt idx="179">
                  <c:v>2.3621867565608818</c:v>
                </c:pt>
                <c:pt idx="180">
                  <c:v>2.8443090466704684</c:v>
                </c:pt>
                <c:pt idx="181">
                  <c:v>2.6635131878793734</c:v>
                </c:pt>
                <c:pt idx="182">
                  <c:v>2.0608603252423912</c:v>
                </c:pt>
                <c:pt idx="183">
                  <c:v>2.78404376040677</c:v>
                </c:pt>
                <c:pt idx="184">
                  <c:v>2.4224520428245802</c:v>
                </c:pt>
                <c:pt idx="185">
                  <c:v>2.8443090466704684</c:v>
                </c:pt>
                <c:pt idx="186">
                  <c:v>3.0251049054615633</c:v>
                </c:pt>
                <c:pt idx="187">
                  <c:v>2.3019214702971844</c:v>
                </c:pt>
                <c:pt idx="188">
                  <c:v>1.639003321396503</c:v>
                </c:pt>
                <c:pt idx="189">
                  <c:v>2.4224520428245802</c:v>
                </c:pt>
                <c:pt idx="190">
                  <c:v>1.9403297527149945</c:v>
                </c:pt>
                <c:pt idx="191">
                  <c:v>2.0005950389786928</c:v>
                </c:pt>
                <c:pt idx="192">
                  <c:v>2.3621867565608818</c:v>
                </c:pt>
                <c:pt idx="193">
                  <c:v>2.5429826153519768</c:v>
                </c:pt>
                <c:pt idx="194">
                  <c:v>1.8800644664512962</c:v>
                </c:pt>
                <c:pt idx="195">
                  <c:v>1.5787380351328046</c:v>
                </c:pt>
                <c:pt idx="196">
                  <c:v>2.3621867565608818</c:v>
                </c:pt>
                <c:pt idx="197">
                  <c:v>2.4224520428245802</c:v>
                </c:pt>
                <c:pt idx="198">
                  <c:v>2.0608603252423912</c:v>
                </c:pt>
                <c:pt idx="199">
                  <c:v>2.1211256115060895</c:v>
                </c:pt>
                <c:pt idx="200">
                  <c:v>2.8443090466704684</c:v>
                </c:pt>
                <c:pt idx="201">
                  <c:v>2.7237784741430717</c:v>
                </c:pt>
                <c:pt idx="202">
                  <c:v>2.1211256115060895</c:v>
                </c:pt>
                <c:pt idx="203">
                  <c:v>2.3621867565608818</c:v>
                </c:pt>
                <c:pt idx="204">
                  <c:v>2.6032479016156751</c:v>
                </c:pt>
                <c:pt idx="205">
                  <c:v>2.1813908977697878</c:v>
                </c:pt>
                <c:pt idx="206">
                  <c:v>2.1211256115060895</c:v>
                </c:pt>
                <c:pt idx="207">
                  <c:v>2.4827173290882785</c:v>
                </c:pt>
                <c:pt idx="208">
                  <c:v>2.1211256115060895</c:v>
                </c:pt>
                <c:pt idx="209">
                  <c:v>1.5184727488691063</c:v>
                </c:pt>
                <c:pt idx="210">
                  <c:v>1.639003321396503</c:v>
                </c:pt>
                <c:pt idx="211">
                  <c:v>2.0608603252423912</c:v>
                </c:pt>
                <c:pt idx="212">
                  <c:v>2.0005950389786928</c:v>
                </c:pt>
                <c:pt idx="213">
                  <c:v>2.1813908977697878</c:v>
                </c:pt>
                <c:pt idx="214">
                  <c:v>2.4827173290882785</c:v>
                </c:pt>
                <c:pt idx="215">
                  <c:v>1.639003321396503</c:v>
                </c:pt>
                <c:pt idx="216">
                  <c:v>2.1211256115060895</c:v>
                </c:pt>
                <c:pt idx="217">
                  <c:v>2.4827173290882785</c:v>
                </c:pt>
                <c:pt idx="218">
                  <c:v>2.3621867565608818</c:v>
                </c:pt>
                <c:pt idx="219">
                  <c:v>2.6635131878793734</c:v>
                </c:pt>
                <c:pt idx="220">
                  <c:v>3.0853701917252616</c:v>
                </c:pt>
                <c:pt idx="221">
                  <c:v>2.4827173290882785</c:v>
                </c:pt>
                <c:pt idx="222">
                  <c:v>2.4827173290882785</c:v>
                </c:pt>
                <c:pt idx="223">
                  <c:v>3.1456354779889599</c:v>
                </c:pt>
                <c:pt idx="224">
                  <c:v>2.3621867565608818</c:v>
                </c:pt>
                <c:pt idx="225">
                  <c:v>2.4827173290882785</c:v>
                </c:pt>
                <c:pt idx="226">
                  <c:v>2.1211256115060895</c:v>
                </c:pt>
                <c:pt idx="227">
                  <c:v>2.6635131878793734</c:v>
                </c:pt>
                <c:pt idx="228">
                  <c:v>2.7237784741430717</c:v>
                </c:pt>
                <c:pt idx="229">
                  <c:v>2.1211256115060895</c:v>
                </c:pt>
                <c:pt idx="230">
                  <c:v>2.78404376040677</c:v>
                </c:pt>
                <c:pt idx="231">
                  <c:v>2.2416561840334861</c:v>
                </c:pt>
                <c:pt idx="232">
                  <c:v>2.5429826153519768</c:v>
                </c:pt>
                <c:pt idx="233">
                  <c:v>2.4827173290882785</c:v>
                </c:pt>
                <c:pt idx="234">
                  <c:v>2.3621867565608818</c:v>
                </c:pt>
                <c:pt idx="235">
                  <c:v>2.4224520428245802</c:v>
                </c:pt>
                <c:pt idx="236">
                  <c:v>3.5674924818348481</c:v>
                </c:pt>
                <c:pt idx="237">
                  <c:v>2.6635131878793734</c:v>
                </c:pt>
                <c:pt idx="238">
                  <c:v>2.7237784741430717</c:v>
                </c:pt>
                <c:pt idx="239">
                  <c:v>2.6635131878793734</c:v>
                </c:pt>
                <c:pt idx="240">
                  <c:v>3.0251049054615633</c:v>
                </c:pt>
                <c:pt idx="241">
                  <c:v>2.6032479016156751</c:v>
                </c:pt>
                <c:pt idx="242">
                  <c:v>2.2416561840334861</c:v>
                </c:pt>
                <c:pt idx="243">
                  <c:v>2.6635131878793734</c:v>
                </c:pt>
                <c:pt idx="244">
                  <c:v>2.8443090466704684</c:v>
                </c:pt>
                <c:pt idx="245">
                  <c:v>2.5429826153519768</c:v>
                </c:pt>
                <c:pt idx="246">
                  <c:v>2.1211256115060895</c:v>
                </c:pt>
                <c:pt idx="247">
                  <c:v>1.9403297527149945</c:v>
                </c:pt>
                <c:pt idx="248">
                  <c:v>2.9045743329341667</c:v>
                </c:pt>
                <c:pt idx="249">
                  <c:v>2.0608603252423912</c:v>
                </c:pt>
                <c:pt idx="250">
                  <c:v>2.3019214702971844</c:v>
                </c:pt>
                <c:pt idx="251">
                  <c:v>2.6032479016156751</c:v>
                </c:pt>
                <c:pt idx="252">
                  <c:v>2.7237784741430717</c:v>
                </c:pt>
                <c:pt idx="253">
                  <c:v>3.0251049054615633</c:v>
                </c:pt>
                <c:pt idx="254">
                  <c:v>2.3019214702971844</c:v>
                </c:pt>
                <c:pt idx="255">
                  <c:v>3.2059007642526582</c:v>
                </c:pt>
                <c:pt idx="256">
                  <c:v>2.3019214702971844</c:v>
                </c:pt>
                <c:pt idx="257">
                  <c:v>2.964839619197865</c:v>
                </c:pt>
                <c:pt idx="258">
                  <c:v>2.5429826153519768</c:v>
                </c:pt>
                <c:pt idx="259">
                  <c:v>2.3019214702971844</c:v>
                </c:pt>
                <c:pt idx="260">
                  <c:v>3.0251049054615633</c:v>
                </c:pt>
                <c:pt idx="261">
                  <c:v>2.5429826153519768</c:v>
                </c:pt>
                <c:pt idx="262">
                  <c:v>3.0251049054615633</c:v>
                </c:pt>
                <c:pt idx="263">
                  <c:v>2.4827173290882785</c:v>
                </c:pt>
                <c:pt idx="264">
                  <c:v>2.964839619197865</c:v>
                </c:pt>
                <c:pt idx="265">
                  <c:v>2.2416561840334861</c:v>
                </c:pt>
                <c:pt idx="266">
                  <c:v>2.3019214702971844</c:v>
                </c:pt>
                <c:pt idx="267">
                  <c:v>2.4224520428245802</c:v>
                </c:pt>
                <c:pt idx="268">
                  <c:v>2.1813908977697878</c:v>
                </c:pt>
                <c:pt idx="269">
                  <c:v>2.1211256115060895</c:v>
                </c:pt>
                <c:pt idx="270">
                  <c:v>2.6032479016156751</c:v>
                </c:pt>
                <c:pt idx="271">
                  <c:v>1.9403297527149945</c:v>
                </c:pt>
                <c:pt idx="272">
                  <c:v>2.6635131878793734</c:v>
                </c:pt>
                <c:pt idx="273">
                  <c:v>2.2416561840334861</c:v>
                </c:pt>
                <c:pt idx="274">
                  <c:v>2.1211256115060895</c:v>
                </c:pt>
                <c:pt idx="275">
                  <c:v>3.0853701917252616</c:v>
                </c:pt>
                <c:pt idx="276">
                  <c:v>2.1813908977697878</c:v>
                </c:pt>
                <c:pt idx="277">
                  <c:v>2.4224520428245802</c:v>
                </c:pt>
                <c:pt idx="278">
                  <c:v>2.4827173290882785</c:v>
                </c:pt>
                <c:pt idx="279">
                  <c:v>2.4827173290882785</c:v>
                </c:pt>
                <c:pt idx="280">
                  <c:v>2.3621867565608818</c:v>
                </c:pt>
                <c:pt idx="281">
                  <c:v>2.3621867565608818</c:v>
                </c:pt>
                <c:pt idx="282">
                  <c:v>2.6635131878793734</c:v>
                </c:pt>
                <c:pt idx="283">
                  <c:v>2.8443090466704684</c:v>
                </c:pt>
                <c:pt idx="284">
                  <c:v>2.3621867565608818</c:v>
                </c:pt>
                <c:pt idx="285">
                  <c:v>2.7237784741430717</c:v>
                </c:pt>
                <c:pt idx="286">
                  <c:v>3.4469619093074515</c:v>
                </c:pt>
                <c:pt idx="287">
                  <c:v>2.8443090466704684</c:v>
                </c:pt>
                <c:pt idx="288">
                  <c:v>3.0853701917252616</c:v>
                </c:pt>
                <c:pt idx="289">
                  <c:v>2.964839619197865</c:v>
                </c:pt>
                <c:pt idx="290">
                  <c:v>2.5429826153519768</c:v>
                </c:pt>
                <c:pt idx="291">
                  <c:v>2.8443090466704684</c:v>
                </c:pt>
                <c:pt idx="292">
                  <c:v>2.6635131878793734</c:v>
                </c:pt>
                <c:pt idx="293">
                  <c:v>2.9045743329341667</c:v>
                </c:pt>
                <c:pt idx="294">
                  <c:v>3.0853701917252616</c:v>
                </c:pt>
                <c:pt idx="295">
                  <c:v>2.6635131878793734</c:v>
                </c:pt>
                <c:pt idx="296">
                  <c:v>2.0005950389786928</c:v>
                </c:pt>
                <c:pt idx="297">
                  <c:v>2.6635131878793734</c:v>
                </c:pt>
                <c:pt idx="298">
                  <c:v>2.3621867565608818</c:v>
                </c:pt>
                <c:pt idx="299">
                  <c:v>2.4224520428245802</c:v>
                </c:pt>
                <c:pt idx="300">
                  <c:v>2.964839619197865</c:v>
                </c:pt>
                <c:pt idx="301">
                  <c:v>2.4827173290882785</c:v>
                </c:pt>
                <c:pt idx="302">
                  <c:v>2.4224520428245802</c:v>
                </c:pt>
                <c:pt idx="303">
                  <c:v>2.964839619197865</c:v>
                </c:pt>
                <c:pt idx="304">
                  <c:v>2.1211256115060895</c:v>
                </c:pt>
                <c:pt idx="305">
                  <c:v>2.7237784741430717</c:v>
                </c:pt>
                <c:pt idx="306">
                  <c:v>2.1211256115060895</c:v>
                </c:pt>
                <c:pt idx="307">
                  <c:v>2.4224520428245802</c:v>
                </c:pt>
                <c:pt idx="308">
                  <c:v>2.964839619197865</c:v>
                </c:pt>
                <c:pt idx="309">
                  <c:v>2.1211256115060895</c:v>
                </c:pt>
                <c:pt idx="310">
                  <c:v>2.6032479016156751</c:v>
                </c:pt>
                <c:pt idx="311">
                  <c:v>2.6635131878793734</c:v>
                </c:pt>
                <c:pt idx="312">
                  <c:v>2.7237784741430717</c:v>
                </c:pt>
                <c:pt idx="313">
                  <c:v>2.6032479016156751</c:v>
                </c:pt>
                <c:pt idx="314">
                  <c:v>3.2059007642526582</c:v>
                </c:pt>
                <c:pt idx="315">
                  <c:v>3.2059007642526582</c:v>
                </c:pt>
                <c:pt idx="316">
                  <c:v>2.5429826153519768</c:v>
                </c:pt>
                <c:pt idx="317">
                  <c:v>2.8443090466704684</c:v>
                </c:pt>
                <c:pt idx="318">
                  <c:v>2.5429826153519768</c:v>
                </c:pt>
                <c:pt idx="319">
                  <c:v>2.7237784741430717</c:v>
                </c:pt>
                <c:pt idx="320">
                  <c:v>2.4827173290882785</c:v>
                </c:pt>
                <c:pt idx="321">
                  <c:v>3.2059007642526582</c:v>
                </c:pt>
                <c:pt idx="322">
                  <c:v>2.7237784741430717</c:v>
                </c:pt>
                <c:pt idx="323">
                  <c:v>3.2661660505163566</c:v>
                </c:pt>
                <c:pt idx="324">
                  <c:v>2.4827173290882785</c:v>
                </c:pt>
                <c:pt idx="325">
                  <c:v>2.2416561840334861</c:v>
                </c:pt>
                <c:pt idx="326">
                  <c:v>2.6635131878793734</c:v>
                </c:pt>
                <c:pt idx="327">
                  <c:v>3.0853701917252616</c:v>
                </c:pt>
                <c:pt idx="328">
                  <c:v>3.1456354779889599</c:v>
                </c:pt>
                <c:pt idx="329">
                  <c:v>3.1456354779889599</c:v>
                </c:pt>
                <c:pt idx="330">
                  <c:v>2.3019214702971844</c:v>
                </c:pt>
                <c:pt idx="331">
                  <c:v>3.1456354779889599</c:v>
                </c:pt>
                <c:pt idx="332">
                  <c:v>2.8443090466704684</c:v>
                </c:pt>
                <c:pt idx="333">
                  <c:v>3.2059007642526582</c:v>
                </c:pt>
                <c:pt idx="334">
                  <c:v>2.4827173290882785</c:v>
                </c:pt>
                <c:pt idx="335">
                  <c:v>2.6032479016156751</c:v>
                </c:pt>
                <c:pt idx="336">
                  <c:v>2.1211256115060895</c:v>
                </c:pt>
                <c:pt idx="337">
                  <c:v>2.2416561840334861</c:v>
                </c:pt>
                <c:pt idx="338">
                  <c:v>3.0251049054615633</c:v>
                </c:pt>
                <c:pt idx="339">
                  <c:v>3.2059007642526582</c:v>
                </c:pt>
                <c:pt idx="340">
                  <c:v>2.1211256115060895</c:v>
                </c:pt>
                <c:pt idx="341">
                  <c:v>3.5072271955711498</c:v>
                </c:pt>
                <c:pt idx="342">
                  <c:v>3.0853701917252616</c:v>
                </c:pt>
                <c:pt idx="343">
                  <c:v>3.0853701917252616</c:v>
                </c:pt>
                <c:pt idx="344">
                  <c:v>3.0251049054615633</c:v>
                </c:pt>
                <c:pt idx="345">
                  <c:v>2.6032479016156751</c:v>
                </c:pt>
                <c:pt idx="346">
                  <c:v>2.9045743329341667</c:v>
                </c:pt>
                <c:pt idx="347">
                  <c:v>3.2059007642526582</c:v>
                </c:pt>
                <c:pt idx="348">
                  <c:v>2.6635131878793734</c:v>
                </c:pt>
                <c:pt idx="349">
                  <c:v>3.2059007642526582</c:v>
                </c:pt>
                <c:pt idx="350">
                  <c:v>2.2416561840334861</c:v>
                </c:pt>
                <c:pt idx="351">
                  <c:v>2.8443090466704684</c:v>
                </c:pt>
                <c:pt idx="352">
                  <c:v>3.5674924818348481</c:v>
                </c:pt>
                <c:pt idx="353">
                  <c:v>2.4224520428245802</c:v>
                </c:pt>
                <c:pt idx="354">
                  <c:v>3.0853701917252616</c:v>
                </c:pt>
                <c:pt idx="355">
                  <c:v>2.3621867565608818</c:v>
                </c:pt>
                <c:pt idx="356">
                  <c:v>3.2059007642526582</c:v>
                </c:pt>
                <c:pt idx="357">
                  <c:v>3.3264313367800549</c:v>
                </c:pt>
                <c:pt idx="358">
                  <c:v>1.5787380351328046</c:v>
                </c:pt>
                <c:pt idx="359">
                  <c:v>3.1456354779889599</c:v>
                </c:pt>
                <c:pt idx="360">
                  <c:v>2.4827173290882785</c:v>
                </c:pt>
                <c:pt idx="361">
                  <c:v>2.5429826153519768</c:v>
                </c:pt>
                <c:pt idx="362">
                  <c:v>2.3621867565608818</c:v>
                </c:pt>
                <c:pt idx="363">
                  <c:v>2.1211256115060895</c:v>
                </c:pt>
                <c:pt idx="364">
                  <c:v>2.2416561840334861</c:v>
                </c:pt>
                <c:pt idx="365">
                  <c:v>2.6032479016156751</c:v>
                </c:pt>
                <c:pt idx="366">
                  <c:v>2.5429826153519768</c:v>
                </c:pt>
                <c:pt idx="367">
                  <c:v>3.6880230543622448</c:v>
                </c:pt>
                <c:pt idx="368">
                  <c:v>2.6032479016156751</c:v>
                </c:pt>
                <c:pt idx="369">
                  <c:v>3.4469619093074515</c:v>
                </c:pt>
                <c:pt idx="370">
                  <c:v>2.6032479016156751</c:v>
                </c:pt>
                <c:pt idx="371">
                  <c:v>2.6032479016156751</c:v>
                </c:pt>
                <c:pt idx="372">
                  <c:v>2.7237784741430717</c:v>
                </c:pt>
                <c:pt idx="373">
                  <c:v>2.3621867565608818</c:v>
                </c:pt>
                <c:pt idx="374">
                  <c:v>2.8443090466704684</c:v>
                </c:pt>
                <c:pt idx="375">
                  <c:v>3.2059007642526582</c:v>
                </c:pt>
                <c:pt idx="376">
                  <c:v>2.7237784741430717</c:v>
                </c:pt>
                <c:pt idx="377">
                  <c:v>3.4469619093074515</c:v>
                </c:pt>
                <c:pt idx="378">
                  <c:v>3.0251049054615633</c:v>
                </c:pt>
                <c:pt idx="379">
                  <c:v>3.0853701917252616</c:v>
                </c:pt>
                <c:pt idx="380">
                  <c:v>2.8443090466704684</c:v>
                </c:pt>
                <c:pt idx="381">
                  <c:v>2.7237784741430717</c:v>
                </c:pt>
                <c:pt idx="382">
                  <c:v>2.7237784741430717</c:v>
                </c:pt>
                <c:pt idx="383">
                  <c:v>3.0853701917252616</c:v>
                </c:pt>
                <c:pt idx="384">
                  <c:v>3.0853701917252616</c:v>
                </c:pt>
                <c:pt idx="385">
                  <c:v>2.9045743329341667</c:v>
                </c:pt>
                <c:pt idx="386">
                  <c:v>2.4224520428245802</c:v>
                </c:pt>
                <c:pt idx="387">
                  <c:v>2.4224520428245802</c:v>
                </c:pt>
                <c:pt idx="388">
                  <c:v>2.2416561840334861</c:v>
                </c:pt>
                <c:pt idx="389">
                  <c:v>3.5674924818348481</c:v>
                </c:pt>
                <c:pt idx="390">
                  <c:v>2.2416561840334861</c:v>
                </c:pt>
                <c:pt idx="391">
                  <c:v>3.2661660505163566</c:v>
                </c:pt>
                <c:pt idx="392">
                  <c:v>2.964839619197865</c:v>
                </c:pt>
                <c:pt idx="393">
                  <c:v>3.0853701917252616</c:v>
                </c:pt>
                <c:pt idx="394">
                  <c:v>2.8443090466704684</c:v>
                </c:pt>
                <c:pt idx="395">
                  <c:v>3.929084199417038</c:v>
                </c:pt>
                <c:pt idx="396">
                  <c:v>3.3264313367800549</c:v>
                </c:pt>
                <c:pt idx="397">
                  <c:v>3.0251049054615633</c:v>
                </c:pt>
                <c:pt idx="398">
                  <c:v>3.3264313367800549</c:v>
                </c:pt>
                <c:pt idx="399">
                  <c:v>2.6635131878793734</c:v>
                </c:pt>
                <c:pt idx="400">
                  <c:v>2.4827173290882785</c:v>
                </c:pt>
                <c:pt idx="401">
                  <c:v>2.964839619197865</c:v>
                </c:pt>
                <c:pt idx="402">
                  <c:v>3.3264313367800549</c:v>
                </c:pt>
                <c:pt idx="403">
                  <c:v>3.2059007642526582</c:v>
                </c:pt>
                <c:pt idx="404">
                  <c:v>2.6032479016156751</c:v>
                </c:pt>
                <c:pt idx="405">
                  <c:v>3.0251049054615633</c:v>
                </c:pt>
                <c:pt idx="406">
                  <c:v>2.4827173290882785</c:v>
                </c:pt>
                <c:pt idx="407">
                  <c:v>2.3621867565608818</c:v>
                </c:pt>
                <c:pt idx="408">
                  <c:v>3.3866966230437532</c:v>
                </c:pt>
                <c:pt idx="409">
                  <c:v>3.1456354779889599</c:v>
                </c:pt>
                <c:pt idx="410">
                  <c:v>3.0251049054615633</c:v>
                </c:pt>
                <c:pt idx="411">
                  <c:v>2.7237784741430717</c:v>
                </c:pt>
                <c:pt idx="412">
                  <c:v>3.3866966230437532</c:v>
                </c:pt>
                <c:pt idx="413">
                  <c:v>3.7482883406259431</c:v>
                </c:pt>
                <c:pt idx="414">
                  <c:v>2.9045743329341667</c:v>
                </c:pt>
                <c:pt idx="415">
                  <c:v>2.8443090466704684</c:v>
                </c:pt>
                <c:pt idx="416">
                  <c:v>3.0251049054615633</c:v>
                </c:pt>
                <c:pt idx="417">
                  <c:v>3.5072271955711498</c:v>
                </c:pt>
                <c:pt idx="418">
                  <c:v>2.78404376040677</c:v>
                </c:pt>
                <c:pt idx="419">
                  <c:v>2.78404376040677</c:v>
                </c:pt>
                <c:pt idx="420">
                  <c:v>3.2661660505163566</c:v>
                </c:pt>
                <c:pt idx="421">
                  <c:v>2.3621867565608818</c:v>
                </c:pt>
                <c:pt idx="422">
                  <c:v>3.4469619093074515</c:v>
                </c:pt>
                <c:pt idx="423">
                  <c:v>2.7237784741430717</c:v>
                </c:pt>
                <c:pt idx="424">
                  <c:v>2.7237784741430717</c:v>
                </c:pt>
                <c:pt idx="425">
                  <c:v>2.3621867565608818</c:v>
                </c:pt>
                <c:pt idx="426">
                  <c:v>3.2661660505163566</c:v>
                </c:pt>
                <c:pt idx="427">
                  <c:v>3.3264313367800549</c:v>
                </c:pt>
                <c:pt idx="428">
                  <c:v>3.6880230543622448</c:v>
                </c:pt>
                <c:pt idx="429">
                  <c:v>2.4827173290882785</c:v>
                </c:pt>
                <c:pt idx="430">
                  <c:v>2.78404376040677</c:v>
                </c:pt>
                <c:pt idx="431">
                  <c:v>2.964839619197865</c:v>
                </c:pt>
                <c:pt idx="432">
                  <c:v>3.1456354779889599</c:v>
                </c:pt>
                <c:pt idx="433">
                  <c:v>3.5674924818348481</c:v>
                </c:pt>
                <c:pt idx="434">
                  <c:v>3.0251049054615633</c:v>
                </c:pt>
                <c:pt idx="435">
                  <c:v>3.3264313367800549</c:v>
                </c:pt>
                <c:pt idx="436">
                  <c:v>3.0853701917252616</c:v>
                </c:pt>
                <c:pt idx="437">
                  <c:v>2.78404376040677</c:v>
                </c:pt>
                <c:pt idx="438">
                  <c:v>2.4827173290882785</c:v>
                </c:pt>
                <c:pt idx="439">
                  <c:v>2.78404376040677</c:v>
                </c:pt>
                <c:pt idx="440">
                  <c:v>2.8443090466704684</c:v>
                </c:pt>
                <c:pt idx="441">
                  <c:v>2.8443090466704684</c:v>
                </c:pt>
                <c:pt idx="442">
                  <c:v>2.7237784741430717</c:v>
                </c:pt>
                <c:pt idx="443">
                  <c:v>2.964839619197865</c:v>
                </c:pt>
                <c:pt idx="444">
                  <c:v>3.3866966230437532</c:v>
                </c:pt>
                <c:pt idx="445">
                  <c:v>3.4469619093074515</c:v>
                </c:pt>
                <c:pt idx="446">
                  <c:v>2.8443090466704684</c:v>
                </c:pt>
                <c:pt idx="447">
                  <c:v>3.1456354779889599</c:v>
                </c:pt>
                <c:pt idx="448">
                  <c:v>3.3866966230437532</c:v>
                </c:pt>
                <c:pt idx="449">
                  <c:v>2.6032479016156751</c:v>
                </c:pt>
                <c:pt idx="450">
                  <c:v>2.8443090466704684</c:v>
                </c:pt>
                <c:pt idx="451">
                  <c:v>2.9045743329341667</c:v>
                </c:pt>
                <c:pt idx="452">
                  <c:v>3.3264313367800549</c:v>
                </c:pt>
                <c:pt idx="453">
                  <c:v>3.3866966230437532</c:v>
                </c:pt>
                <c:pt idx="454">
                  <c:v>3.7482883406259431</c:v>
                </c:pt>
                <c:pt idx="455">
                  <c:v>2.6635131878793734</c:v>
                </c:pt>
                <c:pt idx="456">
                  <c:v>2.5429826153519768</c:v>
                </c:pt>
                <c:pt idx="457">
                  <c:v>2.7237784741430717</c:v>
                </c:pt>
                <c:pt idx="458">
                  <c:v>3.1456354779889599</c:v>
                </c:pt>
                <c:pt idx="459">
                  <c:v>3.0853701917252616</c:v>
                </c:pt>
                <c:pt idx="460">
                  <c:v>3.2059007642526582</c:v>
                </c:pt>
                <c:pt idx="461">
                  <c:v>3.1456354779889599</c:v>
                </c:pt>
                <c:pt idx="462">
                  <c:v>2.6635131878793734</c:v>
                </c:pt>
                <c:pt idx="463">
                  <c:v>3.3264313367800549</c:v>
                </c:pt>
                <c:pt idx="464">
                  <c:v>3.929084199417038</c:v>
                </c:pt>
                <c:pt idx="465">
                  <c:v>2.6032479016156751</c:v>
                </c:pt>
                <c:pt idx="466">
                  <c:v>2.5429826153519768</c:v>
                </c:pt>
                <c:pt idx="467">
                  <c:v>3.3264313367800549</c:v>
                </c:pt>
                <c:pt idx="468">
                  <c:v>3.2059007642526582</c:v>
                </c:pt>
                <c:pt idx="469">
                  <c:v>2.964839619197865</c:v>
                </c:pt>
                <c:pt idx="470">
                  <c:v>2.7237784741430717</c:v>
                </c:pt>
                <c:pt idx="471">
                  <c:v>2.5429826153519768</c:v>
                </c:pt>
                <c:pt idx="472">
                  <c:v>2.6032479016156751</c:v>
                </c:pt>
                <c:pt idx="473">
                  <c:v>2.78404376040677</c:v>
                </c:pt>
                <c:pt idx="474">
                  <c:v>3.5072271955711498</c:v>
                </c:pt>
                <c:pt idx="475">
                  <c:v>2.4827173290882785</c:v>
                </c:pt>
                <c:pt idx="476">
                  <c:v>3.3866966230437532</c:v>
                </c:pt>
                <c:pt idx="477">
                  <c:v>3.0853701917252616</c:v>
                </c:pt>
                <c:pt idx="478">
                  <c:v>3.5674924818348481</c:v>
                </c:pt>
                <c:pt idx="479">
                  <c:v>2.5429826153519768</c:v>
                </c:pt>
                <c:pt idx="480">
                  <c:v>3.8085536268896414</c:v>
                </c:pt>
                <c:pt idx="481">
                  <c:v>2.8443090466704684</c:v>
                </c:pt>
                <c:pt idx="482">
                  <c:v>2.964839619197865</c:v>
                </c:pt>
                <c:pt idx="483">
                  <c:v>3.5072271955711498</c:v>
                </c:pt>
                <c:pt idx="484">
                  <c:v>2.9045743329341667</c:v>
                </c:pt>
                <c:pt idx="485">
                  <c:v>3.0251049054615633</c:v>
                </c:pt>
                <c:pt idx="486">
                  <c:v>3.6277577680985464</c:v>
                </c:pt>
                <c:pt idx="487">
                  <c:v>2.8443090466704684</c:v>
                </c:pt>
                <c:pt idx="488">
                  <c:v>2.7237784741430717</c:v>
                </c:pt>
                <c:pt idx="489">
                  <c:v>2.7237784741430717</c:v>
                </c:pt>
                <c:pt idx="490">
                  <c:v>3.2059007642526582</c:v>
                </c:pt>
                <c:pt idx="491">
                  <c:v>2.5429826153519768</c:v>
                </c:pt>
                <c:pt idx="492">
                  <c:v>2.964839619197865</c:v>
                </c:pt>
                <c:pt idx="493">
                  <c:v>3.6880230543622448</c:v>
                </c:pt>
                <c:pt idx="494">
                  <c:v>3.0251049054615633</c:v>
                </c:pt>
                <c:pt idx="495">
                  <c:v>3.4469619093074515</c:v>
                </c:pt>
                <c:pt idx="496">
                  <c:v>3.5072271955711498</c:v>
                </c:pt>
                <c:pt idx="497">
                  <c:v>3.4469619093074515</c:v>
                </c:pt>
                <c:pt idx="498">
                  <c:v>2.964839619197865</c:v>
                </c:pt>
                <c:pt idx="499">
                  <c:v>3.7482883406259431</c:v>
                </c:pt>
                <c:pt idx="500">
                  <c:v>2.6635131878793734</c:v>
                </c:pt>
                <c:pt idx="501">
                  <c:v>3.929084199417038</c:v>
                </c:pt>
                <c:pt idx="502">
                  <c:v>2.4827173290882785</c:v>
                </c:pt>
                <c:pt idx="503">
                  <c:v>2.7237784741430717</c:v>
                </c:pt>
                <c:pt idx="504">
                  <c:v>3.0251049054615633</c:v>
                </c:pt>
                <c:pt idx="505">
                  <c:v>3.3264313367800549</c:v>
                </c:pt>
                <c:pt idx="506">
                  <c:v>3.5072271955711498</c:v>
                </c:pt>
                <c:pt idx="507">
                  <c:v>2.9045743329341667</c:v>
                </c:pt>
                <c:pt idx="508">
                  <c:v>3.2661660505163566</c:v>
                </c:pt>
                <c:pt idx="509">
                  <c:v>3.3264313367800549</c:v>
                </c:pt>
                <c:pt idx="510">
                  <c:v>2.9045743329341667</c:v>
                </c:pt>
                <c:pt idx="511">
                  <c:v>3.8688189131533397</c:v>
                </c:pt>
                <c:pt idx="512">
                  <c:v>2.6032479016156751</c:v>
                </c:pt>
                <c:pt idx="513">
                  <c:v>2.6635131878793734</c:v>
                </c:pt>
                <c:pt idx="514">
                  <c:v>2.8443090466704684</c:v>
                </c:pt>
                <c:pt idx="515">
                  <c:v>3.7482883406259431</c:v>
                </c:pt>
                <c:pt idx="516">
                  <c:v>2.7237784741430717</c:v>
                </c:pt>
                <c:pt idx="517">
                  <c:v>2.78404376040677</c:v>
                </c:pt>
                <c:pt idx="518">
                  <c:v>2.8443090466704684</c:v>
                </c:pt>
                <c:pt idx="519">
                  <c:v>3.4469619093074515</c:v>
                </c:pt>
                <c:pt idx="520">
                  <c:v>3.5072271955711498</c:v>
                </c:pt>
                <c:pt idx="521">
                  <c:v>2.964839619197865</c:v>
                </c:pt>
                <c:pt idx="522">
                  <c:v>2.1211256115060895</c:v>
                </c:pt>
                <c:pt idx="523">
                  <c:v>2.7237784741430717</c:v>
                </c:pt>
                <c:pt idx="524">
                  <c:v>3.8085536268896414</c:v>
                </c:pt>
                <c:pt idx="525">
                  <c:v>3.1456354779889599</c:v>
                </c:pt>
                <c:pt idx="526">
                  <c:v>3.1456354779889599</c:v>
                </c:pt>
                <c:pt idx="527">
                  <c:v>3.1456354779889599</c:v>
                </c:pt>
                <c:pt idx="528">
                  <c:v>3.6277577680985464</c:v>
                </c:pt>
                <c:pt idx="529">
                  <c:v>3.1456354779889599</c:v>
                </c:pt>
                <c:pt idx="530">
                  <c:v>3.0853701917252616</c:v>
                </c:pt>
                <c:pt idx="531">
                  <c:v>2.9045743329341667</c:v>
                </c:pt>
                <c:pt idx="532">
                  <c:v>2.6032479016156751</c:v>
                </c:pt>
                <c:pt idx="533">
                  <c:v>3.8085536268896414</c:v>
                </c:pt>
                <c:pt idx="534">
                  <c:v>2.8443090466704684</c:v>
                </c:pt>
                <c:pt idx="535">
                  <c:v>3.6277577680985464</c:v>
                </c:pt>
                <c:pt idx="536">
                  <c:v>2.9045743329341667</c:v>
                </c:pt>
                <c:pt idx="537">
                  <c:v>3.4469619093074515</c:v>
                </c:pt>
                <c:pt idx="538">
                  <c:v>2.964839619197865</c:v>
                </c:pt>
                <c:pt idx="539">
                  <c:v>3.5072271955711498</c:v>
                </c:pt>
                <c:pt idx="540">
                  <c:v>3.3264313367800549</c:v>
                </c:pt>
                <c:pt idx="541">
                  <c:v>2.7237784741430717</c:v>
                </c:pt>
                <c:pt idx="542">
                  <c:v>3.3264313367800549</c:v>
                </c:pt>
                <c:pt idx="543">
                  <c:v>2.6032479016156751</c:v>
                </c:pt>
                <c:pt idx="544">
                  <c:v>3.6880230543622448</c:v>
                </c:pt>
                <c:pt idx="545">
                  <c:v>3.5674924818348481</c:v>
                </c:pt>
                <c:pt idx="546">
                  <c:v>3.4469619093074515</c:v>
                </c:pt>
                <c:pt idx="547">
                  <c:v>3.3866966230437532</c:v>
                </c:pt>
                <c:pt idx="548">
                  <c:v>2.6635131878793734</c:v>
                </c:pt>
                <c:pt idx="549">
                  <c:v>3.1456354779889599</c:v>
                </c:pt>
                <c:pt idx="550">
                  <c:v>2.78404376040677</c:v>
                </c:pt>
                <c:pt idx="551">
                  <c:v>2.6635131878793734</c:v>
                </c:pt>
                <c:pt idx="552">
                  <c:v>3.4469619093074515</c:v>
                </c:pt>
                <c:pt idx="553">
                  <c:v>2.6032479016156751</c:v>
                </c:pt>
                <c:pt idx="554">
                  <c:v>3.1335824207362206</c:v>
                </c:pt>
                <c:pt idx="555">
                  <c:v>3.3866966230437532</c:v>
                </c:pt>
                <c:pt idx="556">
                  <c:v>4.1701453444718313</c:v>
                </c:pt>
                <c:pt idx="557">
                  <c:v>3.3866966230437532</c:v>
                </c:pt>
                <c:pt idx="558">
                  <c:v>4.0496147719444346</c:v>
                </c:pt>
                <c:pt idx="559">
                  <c:v>3.4469619093074515</c:v>
                </c:pt>
                <c:pt idx="560">
                  <c:v>3.2059007642526582</c:v>
                </c:pt>
                <c:pt idx="561">
                  <c:v>3.0853701917252616</c:v>
                </c:pt>
                <c:pt idx="562">
                  <c:v>3.5674924818348481</c:v>
                </c:pt>
                <c:pt idx="563">
                  <c:v>3.8085536268896414</c:v>
                </c:pt>
                <c:pt idx="564">
                  <c:v>3.3264313367800549</c:v>
                </c:pt>
                <c:pt idx="565">
                  <c:v>3.2661660505163566</c:v>
                </c:pt>
                <c:pt idx="566">
                  <c:v>3.0853701917252616</c:v>
                </c:pt>
                <c:pt idx="567">
                  <c:v>3.1456354779889599</c:v>
                </c:pt>
                <c:pt idx="568">
                  <c:v>4.1701453444718313</c:v>
                </c:pt>
                <c:pt idx="569">
                  <c:v>2.8443090466704684</c:v>
                </c:pt>
                <c:pt idx="570">
                  <c:v>2.8443090466704684</c:v>
                </c:pt>
                <c:pt idx="571">
                  <c:v>2.8443090466704684</c:v>
                </c:pt>
                <c:pt idx="572">
                  <c:v>3.7482883406259431</c:v>
                </c:pt>
                <c:pt idx="573">
                  <c:v>2.6032479016156751</c:v>
                </c:pt>
                <c:pt idx="574">
                  <c:v>2.9045743329341667</c:v>
                </c:pt>
                <c:pt idx="575">
                  <c:v>2.7237784741430717</c:v>
                </c:pt>
                <c:pt idx="576">
                  <c:v>2.6032479016156751</c:v>
                </c:pt>
                <c:pt idx="577">
                  <c:v>3.5674924818348481</c:v>
                </c:pt>
                <c:pt idx="578">
                  <c:v>2.8443090466704684</c:v>
                </c:pt>
                <c:pt idx="579">
                  <c:v>3.5072271955711498</c:v>
                </c:pt>
                <c:pt idx="580">
                  <c:v>3.929084199417038</c:v>
                </c:pt>
                <c:pt idx="581">
                  <c:v>3.2059007642526582</c:v>
                </c:pt>
                <c:pt idx="582">
                  <c:v>2.78404376040677</c:v>
                </c:pt>
                <c:pt idx="583">
                  <c:v>2.964839619197865</c:v>
                </c:pt>
                <c:pt idx="584">
                  <c:v>3.5072271955711498</c:v>
                </c:pt>
                <c:pt idx="585">
                  <c:v>3.929084199417038</c:v>
                </c:pt>
                <c:pt idx="586">
                  <c:v>3.0853701917252616</c:v>
                </c:pt>
                <c:pt idx="587">
                  <c:v>3.9893494856807363</c:v>
                </c:pt>
                <c:pt idx="588">
                  <c:v>3.3264313367800549</c:v>
                </c:pt>
                <c:pt idx="589">
                  <c:v>2.964839619197865</c:v>
                </c:pt>
                <c:pt idx="590">
                  <c:v>3.5674924818348481</c:v>
                </c:pt>
                <c:pt idx="591">
                  <c:v>3.8085536268896414</c:v>
                </c:pt>
                <c:pt idx="592">
                  <c:v>3.8085536268896414</c:v>
                </c:pt>
                <c:pt idx="593">
                  <c:v>3.3264313367800549</c:v>
                </c:pt>
                <c:pt idx="594">
                  <c:v>3.6880230543622448</c:v>
                </c:pt>
                <c:pt idx="595">
                  <c:v>2.7237784741430717</c:v>
                </c:pt>
                <c:pt idx="596">
                  <c:v>3.6880230543622448</c:v>
                </c:pt>
                <c:pt idx="597">
                  <c:v>3.9893494856807363</c:v>
                </c:pt>
                <c:pt idx="598">
                  <c:v>2.964839619197865</c:v>
                </c:pt>
                <c:pt idx="599">
                  <c:v>3.2059007642526582</c:v>
                </c:pt>
                <c:pt idx="600">
                  <c:v>3.0251049054615633</c:v>
                </c:pt>
                <c:pt idx="601">
                  <c:v>3.4469619093074515</c:v>
                </c:pt>
                <c:pt idx="602">
                  <c:v>3.4469619093074515</c:v>
                </c:pt>
                <c:pt idx="603">
                  <c:v>3.6277577680985464</c:v>
                </c:pt>
                <c:pt idx="604">
                  <c:v>4.0496147719444346</c:v>
                </c:pt>
                <c:pt idx="605">
                  <c:v>4.1701453444718313</c:v>
                </c:pt>
                <c:pt idx="606">
                  <c:v>3.7482883406259431</c:v>
                </c:pt>
                <c:pt idx="607">
                  <c:v>4.0496147719444346</c:v>
                </c:pt>
                <c:pt idx="608">
                  <c:v>3.3264313367800549</c:v>
                </c:pt>
                <c:pt idx="609">
                  <c:v>3.5674924818348481</c:v>
                </c:pt>
                <c:pt idx="610">
                  <c:v>3.0853701917252616</c:v>
                </c:pt>
                <c:pt idx="611">
                  <c:v>3.3264313367800549</c:v>
                </c:pt>
                <c:pt idx="612">
                  <c:v>3.929084199417038</c:v>
                </c:pt>
                <c:pt idx="613">
                  <c:v>4.1701453444718313</c:v>
                </c:pt>
                <c:pt idx="614">
                  <c:v>3.6880230543622448</c:v>
                </c:pt>
                <c:pt idx="615">
                  <c:v>3.3264313367800549</c:v>
                </c:pt>
                <c:pt idx="616">
                  <c:v>3.8688189131533397</c:v>
                </c:pt>
                <c:pt idx="617">
                  <c:v>3.6277577680985464</c:v>
                </c:pt>
                <c:pt idx="618">
                  <c:v>3.2059007642526582</c:v>
                </c:pt>
                <c:pt idx="619">
                  <c:v>3.2059007642526582</c:v>
                </c:pt>
                <c:pt idx="620">
                  <c:v>2.8443090466704684</c:v>
                </c:pt>
                <c:pt idx="621">
                  <c:v>3.8085536268896414</c:v>
                </c:pt>
                <c:pt idx="622">
                  <c:v>3.2059007642526582</c:v>
                </c:pt>
                <c:pt idx="623">
                  <c:v>3.8085536268896414</c:v>
                </c:pt>
                <c:pt idx="624">
                  <c:v>3.6277577680985464</c:v>
                </c:pt>
                <c:pt idx="625">
                  <c:v>3.2059007642526582</c:v>
                </c:pt>
                <c:pt idx="626">
                  <c:v>3.7482883406259431</c:v>
                </c:pt>
                <c:pt idx="627">
                  <c:v>3.0853701917252616</c:v>
                </c:pt>
                <c:pt idx="628">
                  <c:v>4.4714717757903228</c:v>
                </c:pt>
                <c:pt idx="629">
                  <c:v>3.9893494856807363</c:v>
                </c:pt>
                <c:pt idx="630">
                  <c:v>3.5674924818348481</c:v>
                </c:pt>
                <c:pt idx="631">
                  <c:v>3.5674924818348481</c:v>
                </c:pt>
                <c:pt idx="632">
                  <c:v>4.2906759169992279</c:v>
                </c:pt>
                <c:pt idx="633">
                  <c:v>4.2906759169992279</c:v>
                </c:pt>
                <c:pt idx="634">
                  <c:v>3.6880230543622448</c:v>
                </c:pt>
                <c:pt idx="635">
                  <c:v>4.0496147719444346</c:v>
                </c:pt>
                <c:pt idx="636">
                  <c:v>3.6880230543622448</c:v>
                </c:pt>
                <c:pt idx="637">
                  <c:v>4.109880058208133</c:v>
                </c:pt>
                <c:pt idx="638">
                  <c:v>3.929084199417038</c:v>
                </c:pt>
                <c:pt idx="639">
                  <c:v>3.0853701917252616</c:v>
                </c:pt>
                <c:pt idx="640">
                  <c:v>4.4112064895266245</c:v>
                </c:pt>
                <c:pt idx="641">
                  <c:v>4.0496147719444346</c:v>
                </c:pt>
                <c:pt idx="642">
                  <c:v>4.0496147719444346</c:v>
                </c:pt>
                <c:pt idx="643">
                  <c:v>2.8443090466704684</c:v>
                </c:pt>
                <c:pt idx="644">
                  <c:v>3.5674924818348481</c:v>
                </c:pt>
                <c:pt idx="645">
                  <c:v>3.3866966230437532</c:v>
                </c:pt>
                <c:pt idx="646">
                  <c:v>3.8085536268896414</c:v>
                </c:pt>
                <c:pt idx="647">
                  <c:v>3.6880230543622448</c:v>
                </c:pt>
                <c:pt idx="648">
                  <c:v>4.109880058208133</c:v>
                </c:pt>
                <c:pt idx="649">
                  <c:v>4.2906759169992279</c:v>
                </c:pt>
                <c:pt idx="650">
                  <c:v>3.5674924818348481</c:v>
                </c:pt>
                <c:pt idx="651">
                  <c:v>3.5072271955711498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D9-4FC0-A57E-894A7EC8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91007"/>
        <c:axId val="177289759"/>
      </c:scatterChart>
      <c:valAx>
        <c:axId val="177291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Height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89759"/>
        <c:crosses val="autoZero"/>
        <c:crossBetween val="midCat"/>
      </c:valAx>
      <c:valAx>
        <c:axId val="177289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FEV_L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91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regression!$F$25:$F$676</c:f>
              <c:numCache>
                <c:formatCode>General</c:formatCode>
                <c:ptCount val="652"/>
                <c:pt idx="0">
                  <c:v>7.6687116564417179E-2</c:v>
                </c:pt>
                <c:pt idx="1">
                  <c:v>0.23006134969325154</c:v>
                </c:pt>
                <c:pt idx="2">
                  <c:v>0.3834355828220859</c:v>
                </c:pt>
                <c:pt idx="3">
                  <c:v>0.53680981595092025</c:v>
                </c:pt>
                <c:pt idx="4">
                  <c:v>0.69018404907975461</c:v>
                </c:pt>
                <c:pt idx="5">
                  <c:v>0.84355828220858897</c:v>
                </c:pt>
                <c:pt idx="6">
                  <c:v>0.99693251533742333</c:v>
                </c:pt>
                <c:pt idx="7">
                  <c:v>1.1503067484662577</c:v>
                </c:pt>
                <c:pt idx="8">
                  <c:v>1.303680981595092</c:v>
                </c:pt>
                <c:pt idx="9">
                  <c:v>1.4570552147239264</c:v>
                </c:pt>
                <c:pt idx="10">
                  <c:v>1.6104294478527608</c:v>
                </c:pt>
                <c:pt idx="11">
                  <c:v>1.7638036809815951</c:v>
                </c:pt>
                <c:pt idx="12">
                  <c:v>1.9171779141104295</c:v>
                </c:pt>
                <c:pt idx="13">
                  <c:v>2.0705521472392636</c:v>
                </c:pt>
                <c:pt idx="14">
                  <c:v>2.2239263803680984</c:v>
                </c:pt>
                <c:pt idx="15">
                  <c:v>2.3773006134969323</c:v>
                </c:pt>
                <c:pt idx="16">
                  <c:v>2.5306748466257671</c:v>
                </c:pt>
                <c:pt idx="17">
                  <c:v>2.6840490797546011</c:v>
                </c:pt>
                <c:pt idx="18">
                  <c:v>2.8374233128834359</c:v>
                </c:pt>
                <c:pt idx="19">
                  <c:v>2.9907975460122698</c:v>
                </c:pt>
                <c:pt idx="20">
                  <c:v>3.1441717791411046</c:v>
                </c:pt>
                <c:pt idx="21">
                  <c:v>3.2975460122699385</c:v>
                </c:pt>
                <c:pt idx="22">
                  <c:v>3.4509202453987733</c:v>
                </c:pt>
                <c:pt idx="23">
                  <c:v>3.6042944785276072</c:v>
                </c:pt>
                <c:pt idx="24">
                  <c:v>3.757668711656442</c:v>
                </c:pt>
                <c:pt idx="25">
                  <c:v>3.9110429447852759</c:v>
                </c:pt>
                <c:pt idx="26">
                  <c:v>4.0644171779141107</c:v>
                </c:pt>
                <c:pt idx="27">
                  <c:v>4.2177914110429446</c:v>
                </c:pt>
                <c:pt idx="28">
                  <c:v>4.3711656441717794</c:v>
                </c:pt>
                <c:pt idx="29">
                  <c:v>4.5245398773006142</c:v>
                </c:pt>
                <c:pt idx="30">
                  <c:v>4.6779141104294482</c:v>
                </c:pt>
                <c:pt idx="31">
                  <c:v>4.8312883435582821</c:v>
                </c:pt>
                <c:pt idx="32">
                  <c:v>4.9846625766871169</c:v>
                </c:pt>
                <c:pt idx="33">
                  <c:v>5.1380368098159517</c:v>
                </c:pt>
                <c:pt idx="34">
                  <c:v>5.2914110429447856</c:v>
                </c:pt>
                <c:pt idx="35">
                  <c:v>5.4447852760736195</c:v>
                </c:pt>
                <c:pt idx="36">
                  <c:v>5.5981595092024543</c:v>
                </c:pt>
                <c:pt idx="37">
                  <c:v>5.7515337423312891</c:v>
                </c:pt>
                <c:pt idx="38">
                  <c:v>5.904907975460123</c:v>
                </c:pt>
                <c:pt idx="39">
                  <c:v>6.0582822085889569</c:v>
                </c:pt>
                <c:pt idx="40">
                  <c:v>6.2116564417177917</c:v>
                </c:pt>
                <c:pt idx="41">
                  <c:v>6.3650306748466265</c:v>
                </c:pt>
                <c:pt idx="42">
                  <c:v>6.5184049079754605</c:v>
                </c:pt>
                <c:pt idx="43">
                  <c:v>6.6717791411042944</c:v>
                </c:pt>
                <c:pt idx="44">
                  <c:v>6.8251533742331292</c:v>
                </c:pt>
                <c:pt idx="45">
                  <c:v>6.978527607361964</c:v>
                </c:pt>
                <c:pt idx="46">
                  <c:v>7.1319018404907979</c:v>
                </c:pt>
                <c:pt idx="47">
                  <c:v>7.2852760736196318</c:v>
                </c:pt>
                <c:pt idx="48">
                  <c:v>7.4386503067484666</c:v>
                </c:pt>
                <c:pt idx="49">
                  <c:v>7.5920245398773014</c:v>
                </c:pt>
                <c:pt idx="50">
                  <c:v>7.7453987730061353</c:v>
                </c:pt>
                <c:pt idx="51">
                  <c:v>7.8987730061349692</c:v>
                </c:pt>
                <c:pt idx="52">
                  <c:v>8.0521472392638032</c:v>
                </c:pt>
                <c:pt idx="53">
                  <c:v>8.205521472392638</c:v>
                </c:pt>
                <c:pt idx="54">
                  <c:v>8.358895705521471</c:v>
                </c:pt>
                <c:pt idx="55">
                  <c:v>8.5122699386503058</c:v>
                </c:pt>
                <c:pt idx="56">
                  <c:v>8.6656441717791406</c:v>
                </c:pt>
                <c:pt idx="57">
                  <c:v>8.8190184049079754</c:v>
                </c:pt>
                <c:pt idx="58">
                  <c:v>8.9723926380368102</c:v>
                </c:pt>
                <c:pt idx="59">
                  <c:v>9.1257668711656432</c:v>
                </c:pt>
                <c:pt idx="60">
                  <c:v>9.279141104294478</c:v>
                </c:pt>
                <c:pt idx="61">
                  <c:v>9.4325153374233128</c:v>
                </c:pt>
                <c:pt idx="62">
                  <c:v>9.5858895705521459</c:v>
                </c:pt>
                <c:pt idx="63">
                  <c:v>9.7392638036809807</c:v>
                </c:pt>
                <c:pt idx="64">
                  <c:v>9.8926380368098155</c:v>
                </c:pt>
                <c:pt idx="65">
                  <c:v>10.04601226993865</c:v>
                </c:pt>
                <c:pt idx="66">
                  <c:v>10.199386503067485</c:v>
                </c:pt>
                <c:pt idx="67">
                  <c:v>10.352760736196318</c:v>
                </c:pt>
                <c:pt idx="68">
                  <c:v>10.506134969325153</c:v>
                </c:pt>
                <c:pt idx="69">
                  <c:v>10.659509202453988</c:v>
                </c:pt>
                <c:pt idx="70">
                  <c:v>10.812883435582821</c:v>
                </c:pt>
                <c:pt idx="71">
                  <c:v>10.966257668711656</c:v>
                </c:pt>
                <c:pt idx="72">
                  <c:v>11.11963190184049</c:v>
                </c:pt>
                <c:pt idx="73">
                  <c:v>11.273006134969325</c:v>
                </c:pt>
                <c:pt idx="74">
                  <c:v>11.42638036809816</c:v>
                </c:pt>
                <c:pt idx="75">
                  <c:v>11.579754601226993</c:v>
                </c:pt>
                <c:pt idx="76">
                  <c:v>11.733128834355828</c:v>
                </c:pt>
                <c:pt idx="77">
                  <c:v>11.886503067484663</c:v>
                </c:pt>
                <c:pt idx="78">
                  <c:v>12.039877300613496</c:v>
                </c:pt>
                <c:pt idx="79">
                  <c:v>12.19325153374233</c:v>
                </c:pt>
                <c:pt idx="80">
                  <c:v>12.346625766871165</c:v>
                </c:pt>
                <c:pt idx="81">
                  <c:v>12.5</c:v>
                </c:pt>
                <c:pt idx="82">
                  <c:v>12.653374233128835</c:v>
                </c:pt>
                <c:pt idx="83">
                  <c:v>12.806748466257668</c:v>
                </c:pt>
                <c:pt idx="84">
                  <c:v>12.960122699386503</c:v>
                </c:pt>
                <c:pt idx="85">
                  <c:v>13.113496932515337</c:v>
                </c:pt>
                <c:pt idx="86">
                  <c:v>13.26687116564417</c:v>
                </c:pt>
                <c:pt idx="87">
                  <c:v>13.420245398773005</c:v>
                </c:pt>
                <c:pt idx="88">
                  <c:v>13.57361963190184</c:v>
                </c:pt>
                <c:pt idx="89">
                  <c:v>13.726993865030675</c:v>
                </c:pt>
                <c:pt idx="90">
                  <c:v>13.88036809815951</c:v>
                </c:pt>
                <c:pt idx="91">
                  <c:v>14.033742331288343</c:v>
                </c:pt>
                <c:pt idx="92">
                  <c:v>14.187116564417177</c:v>
                </c:pt>
                <c:pt idx="93">
                  <c:v>14.340490797546012</c:v>
                </c:pt>
                <c:pt idx="94">
                  <c:v>14.493865030674845</c:v>
                </c:pt>
                <c:pt idx="95">
                  <c:v>14.64723926380368</c:v>
                </c:pt>
                <c:pt idx="96">
                  <c:v>14.800613496932515</c:v>
                </c:pt>
                <c:pt idx="97">
                  <c:v>14.95398773006135</c:v>
                </c:pt>
                <c:pt idx="98">
                  <c:v>15.107361963190185</c:v>
                </c:pt>
                <c:pt idx="99">
                  <c:v>15.260736196319018</c:v>
                </c:pt>
                <c:pt idx="100">
                  <c:v>15.414110429447852</c:v>
                </c:pt>
                <c:pt idx="101">
                  <c:v>15.567484662576687</c:v>
                </c:pt>
                <c:pt idx="102">
                  <c:v>15.72085889570552</c:v>
                </c:pt>
                <c:pt idx="103">
                  <c:v>15.874233128834355</c:v>
                </c:pt>
                <c:pt idx="104">
                  <c:v>16.027607361963192</c:v>
                </c:pt>
                <c:pt idx="105">
                  <c:v>16.180981595092025</c:v>
                </c:pt>
                <c:pt idx="106">
                  <c:v>16.334355828220861</c:v>
                </c:pt>
                <c:pt idx="107">
                  <c:v>16.487730061349694</c:v>
                </c:pt>
                <c:pt idx="108">
                  <c:v>16.641104294478527</c:v>
                </c:pt>
                <c:pt idx="109">
                  <c:v>16.794478527607364</c:v>
                </c:pt>
                <c:pt idx="110">
                  <c:v>16.947852760736197</c:v>
                </c:pt>
                <c:pt idx="111">
                  <c:v>17.101226993865033</c:v>
                </c:pt>
                <c:pt idx="112">
                  <c:v>17.254601226993866</c:v>
                </c:pt>
                <c:pt idx="113">
                  <c:v>17.407975460122699</c:v>
                </c:pt>
                <c:pt idx="114">
                  <c:v>17.561349693251536</c:v>
                </c:pt>
                <c:pt idx="115">
                  <c:v>17.714723926380369</c:v>
                </c:pt>
                <c:pt idx="116">
                  <c:v>17.868098159509206</c:v>
                </c:pt>
                <c:pt idx="117">
                  <c:v>18.021472392638039</c:v>
                </c:pt>
                <c:pt idx="118">
                  <c:v>18.174846625766872</c:v>
                </c:pt>
                <c:pt idx="119">
                  <c:v>18.328220858895708</c:v>
                </c:pt>
                <c:pt idx="120">
                  <c:v>18.481595092024541</c:v>
                </c:pt>
                <c:pt idx="121">
                  <c:v>18.634969325153374</c:v>
                </c:pt>
                <c:pt idx="122">
                  <c:v>18.788343558282211</c:v>
                </c:pt>
                <c:pt idx="123">
                  <c:v>18.941717791411044</c:v>
                </c:pt>
                <c:pt idx="124">
                  <c:v>19.095092024539877</c:v>
                </c:pt>
                <c:pt idx="125">
                  <c:v>19.248466257668714</c:v>
                </c:pt>
                <c:pt idx="126">
                  <c:v>19.401840490797547</c:v>
                </c:pt>
                <c:pt idx="127">
                  <c:v>19.555214723926383</c:v>
                </c:pt>
                <c:pt idx="128">
                  <c:v>19.708588957055216</c:v>
                </c:pt>
                <c:pt idx="129">
                  <c:v>19.861963190184049</c:v>
                </c:pt>
                <c:pt idx="130">
                  <c:v>20.015337423312886</c:v>
                </c:pt>
                <c:pt idx="131">
                  <c:v>20.168711656441719</c:v>
                </c:pt>
                <c:pt idx="132">
                  <c:v>20.322085889570555</c:v>
                </c:pt>
                <c:pt idx="133">
                  <c:v>20.475460122699388</c:v>
                </c:pt>
                <c:pt idx="134">
                  <c:v>20.628834355828221</c:v>
                </c:pt>
                <c:pt idx="135">
                  <c:v>20.782208588957058</c:v>
                </c:pt>
                <c:pt idx="136">
                  <c:v>20.935582822085891</c:v>
                </c:pt>
                <c:pt idx="137">
                  <c:v>21.088957055214724</c:v>
                </c:pt>
                <c:pt idx="138">
                  <c:v>21.242331288343561</c:v>
                </c:pt>
                <c:pt idx="139">
                  <c:v>21.395705521472394</c:v>
                </c:pt>
                <c:pt idx="140">
                  <c:v>21.549079754601227</c:v>
                </c:pt>
                <c:pt idx="141">
                  <c:v>21.702453987730063</c:v>
                </c:pt>
                <c:pt idx="142">
                  <c:v>21.855828220858896</c:v>
                </c:pt>
                <c:pt idx="143">
                  <c:v>22.009202453987733</c:v>
                </c:pt>
                <c:pt idx="144">
                  <c:v>22.162576687116566</c:v>
                </c:pt>
                <c:pt idx="145">
                  <c:v>22.315950920245399</c:v>
                </c:pt>
                <c:pt idx="146">
                  <c:v>22.469325153374236</c:v>
                </c:pt>
                <c:pt idx="147">
                  <c:v>22.622699386503069</c:v>
                </c:pt>
                <c:pt idx="148">
                  <c:v>22.776073619631905</c:v>
                </c:pt>
                <c:pt idx="149">
                  <c:v>22.929447852760738</c:v>
                </c:pt>
                <c:pt idx="150">
                  <c:v>23.082822085889571</c:v>
                </c:pt>
                <c:pt idx="151">
                  <c:v>23.236196319018408</c:v>
                </c:pt>
                <c:pt idx="152">
                  <c:v>23.389570552147241</c:v>
                </c:pt>
                <c:pt idx="153">
                  <c:v>23.542944785276074</c:v>
                </c:pt>
                <c:pt idx="154">
                  <c:v>23.69631901840491</c:v>
                </c:pt>
                <c:pt idx="155">
                  <c:v>23.849693251533743</c:v>
                </c:pt>
                <c:pt idx="156">
                  <c:v>24.003067484662576</c:v>
                </c:pt>
                <c:pt idx="157">
                  <c:v>24.156441717791413</c:v>
                </c:pt>
                <c:pt idx="158">
                  <c:v>24.309815950920246</c:v>
                </c:pt>
                <c:pt idx="159">
                  <c:v>24.463190184049083</c:v>
                </c:pt>
                <c:pt idx="160">
                  <c:v>24.616564417177916</c:v>
                </c:pt>
                <c:pt idx="161">
                  <c:v>24.769938650306749</c:v>
                </c:pt>
                <c:pt idx="162">
                  <c:v>24.923312883435585</c:v>
                </c:pt>
                <c:pt idx="163">
                  <c:v>25.076687116564418</c:v>
                </c:pt>
                <c:pt idx="164">
                  <c:v>25.230061349693255</c:v>
                </c:pt>
                <c:pt idx="165">
                  <c:v>25.383435582822088</c:v>
                </c:pt>
                <c:pt idx="166">
                  <c:v>25.536809815950921</c:v>
                </c:pt>
                <c:pt idx="167">
                  <c:v>25.690184049079758</c:v>
                </c:pt>
                <c:pt idx="168">
                  <c:v>25.843558282208591</c:v>
                </c:pt>
                <c:pt idx="169">
                  <c:v>25.996932515337424</c:v>
                </c:pt>
                <c:pt idx="170">
                  <c:v>26.15030674846626</c:v>
                </c:pt>
                <c:pt idx="171">
                  <c:v>26.303680981595093</c:v>
                </c:pt>
                <c:pt idx="172">
                  <c:v>26.457055214723926</c:v>
                </c:pt>
                <c:pt idx="173">
                  <c:v>26.610429447852763</c:v>
                </c:pt>
                <c:pt idx="174">
                  <c:v>26.763803680981596</c:v>
                </c:pt>
                <c:pt idx="175">
                  <c:v>26.917177914110432</c:v>
                </c:pt>
                <c:pt idx="176">
                  <c:v>27.070552147239265</c:v>
                </c:pt>
                <c:pt idx="177">
                  <c:v>27.223926380368098</c:v>
                </c:pt>
                <c:pt idx="178">
                  <c:v>27.377300613496935</c:v>
                </c:pt>
                <c:pt idx="179">
                  <c:v>27.530674846625768</c:v>
                </c:pt>
                <c:pt idx="180">
                  <c:v>27.684049079754605</c:v>
                </c:pt>
                <c:pt idx="181">
                  <c:v>27.837423312883438</c:v>
                </c:pt>
                <c:pt idx="182">
                  <c:v>27.990797546012271</c:v>
                </c:pt>
                <c:pt idx="183">
                  <c:v>28.144171779141107</c:v>
                </c:pt>
                <c:pt idx="184">
                  <c:v>28.29754601226994</c:v>
                </c:pt>
                <c:pt idx="185">
                  <c:v>28.450920245398773</c:v>
                </c:pt>
                <c:pt idx="186">
                  <c:v>28.60429447852761</c:v>
                </c:pt>
                <c:pt idx="187">
                  <c:v>28.757668711656443</c:v>
                </c:pt>
                <c:pt idx="188">
                  <c:v>28.911042944785276</c:v>
                </c:pt>
                <c:pt idx="189">
                  <c:v>29.064417177914113</c:v>
                </c:pt>
                <c:pt idx="190">
                  <c:v>29.217791411042946</c:v>
                </c:pt>
                <c:pt idx="191">
                  <c:v>29.371165644171782</c:v>
                </c:pt>
                <c:pt idx="192">
                  <c:v>29.524539877300615</c:v>
                </c:pt>
                <c:pt idx="193">
                  <c:v>29.677914110429448</c:v>
                </c:pt>
                <c:pt idx="194">
                  <c:v>29.831288343558285</c:v>
                </c:pt>
                <c:pt idx="195">
                  <c:v>29.984662576687118</c:v>
                </c:pt>
                <c:pt idx="196">
                  <c:v>30.138036809815954</c:v>
                </c:pt>
                <c:pt idx="197">
                  <c:v>30.291411042944787</c:v>
                </c:pt>
                <c:pt idx="198">
                  <c:v>30.44478527607362</c:v>
                </c:pt>
                <c:pt idx="199">
                  <c:v>30.598159509202457</c:v>
                </c:pt>
                <c:pt idx="200">
                  <c:v>30.75153374233129</c:v>
                </c:pt>
                <c:pt idx="201">
                  <c:v>30.904907975460123</c:v>
                </c:pt>
                <c:pt idx="202">
                  <c:v>31.05828220858896</c:v>
                </c:pt>
                <c:pt idx="203">
                  <c:v>31.211656441717793</c:v>
                </c:pt>
                <c:pt idx="204">
                  <c:v>31.365030674846626</c:v>
                </c:pt>
                <c:pt idx="205">
                  <c:v>31.518404907975462</c:v>
                </c:pt>
                <c:pt idx="206">
                  <c:v>31.671779141104295</c:v>
                </c:pt>
                <c:pt idx="207">
                  <c:v>31.825153374233132</c:v>
                </c:pt>
                <c:pt idx="208">
                  <c:v>31.978527607361965</c:v>
                </c:pt>
                <c:pt idx="209">
                  <c:v>32.131901840490798</c:v>
                </c:pt>
                <c:pt idx="210">
                  <c:v>32.285276073619627</c:v>
                </c:pt>
                <c:pt idx="211">
                  <c:v>32.438650306748464</c:v>
                </c:pt>
                <c:pt idx="212">
                  <c:v>32.592024539877301</c:v>
                </c:pt>
                <c:pt idx="213">
                  <c:v>32.74539877300613</c:v>
                </c:pt>
                <c:pt idx="214">
                  <c:v>32.898773006134967</c:v>
                </c:pt>
                <c:pt idx="215">
                  <c:v>33.052147239263803</c:v>
                </c:pt>
                <c:pt idx="216">
                  <c:v>33.205521472392633</c:v>
                </c:pt>
                <c:pt idx="217">
                  <c:v>33.358895705521469</c:v>
                </c:pt>
                <c:pt idx="218">
                  <c:v>33.512269938650306</c:v>
                </c:pt>
                <c:pt idx="219">
                  <c:v>33.665644171779142</c:v>
                </c:pt>
                <c:pt idx="220">
                  <c:v>33.819018404907972</c:v>
                </c:pt>
                <c:pt idx="221">
                  <c:v>33.972392638036808</c:v>
                </c:pt>
                <c:pt idx="222">
                  <c:v>34.125766871165645</c:v>
                </c:pt>
                <c:pt idx="223">
                  <c:v>34.279141104294474</c:v>
                </c:pt>
                <c:pt idx="224">
                  <c:v>34.432515337423311</c:v>
                </c:pt>
                <c:pt idx="225">
                  <c:v>34.585889570552148</c:v>
                </c:pt>
                <c:pt idx="226">
                  <c:v>34.739263803680977</c:v>
                </c:pt>
                <c:pt idx="227">
                  <c:v>34.892638036809814</c:v>
                </c:pt>
                <c:pt idx="228">
                  <c:v>35.04601226993865</c:v>
                </c:pt>
                <c:pt idx="229">
                  <c:v>35.19938650306748</c:v>
                </c:pt>
                <c:pt idx="230">
                  <c:v>35.352760736196316</c:v>
                </c:pt>
                <c:pt idx="231">
                  <c:v>35.506134969325153</c:v>
                </c:pt>
                <c:pt idx="232">
                  <c:v>35.659509202453989</c:v>
                </c:pt>
                <c:pt idx="233">
                  <c:v>35.812883435582819</c:v>
                </c:pt>
                <c:pt idx="234">
                  <c:v>35.966257668711656</c:v>
                </c:pt>
                <c:pt idx="235">
                  <c:v>36.119631901840492</c:v>
                </c:pt>
                <c:pt idx="236">
                  <c:v>36.273006134969322</c:v>
                </c:pt>
                <c:pt idx="237">
                  <c:v>36.426380368098158</c:v>
                </c:pt>
                <c:pt idx="238">
                  <c:v>36.579754601226995</c:v>
                </c:pt>
                <c:pt idx="239">
                  <c:v>36.733128834355824</c:v>
                </c:pt>
                <c:pt idx="240">
                  <c:v>36.886503067484661</c:v>
                </c:pt>
                <c:pt idx="241">
                  <c:v>37.039877300613497</c:v>
                </c:pt>
                <c:pt idx="242">
                  <c:v>37.193251533742327</c:v>
                </c:pt>
                <c:pt idx="243">
                  <c:v>37.346625766871163</c:v>
                </c:pt>
                <c:pt idx="244">
                  <c:v>37.5</c:v>
                </c:pt>
                <c:pt idx="245">
                  <c:v>37.653374233128829</c:v>
                </c:pt>
                <c:pt idx="246">
                  <c:v>37.806748466257666</c:v>
                </c:pt>
                <c:pt idx="247">
                  <c:v>37.960122699386503</c:v>
                </c:pt>
                <c:pt idx="248">
                  <c:v>38.113496932515332</c:v>
                </c:pt>
                <c:pt idx="249">
                  <c:v>38.266871165644169</c:v>
                </c:pt>
                <c:pt idx="250">
                  <c:v>38.420245398773005</c:v>
                </c:pt>
                <c:pt idx="251">
                  <c:v>38.573619631901842</c:v>
                </c:pt>
                <c:pt idx="252">
                  <c:v>38.726993865030671</c:v>
                </c:pt>
                <c:pt idx="253">
                  <c:v>38.880368098159508</c:v>
                </c:pt>
                <c:pt idx="254">
                  <c:v>39.033742331288344</c:v>
                </c:pt>
                <c:pt idx="255">
                  <c:v>39.187116564417174</c:v>
                </c:pt>
                <c:pt idx="256">
                  <c:v>39.340490797546011</c:v>
                </c:pt>
                <c:pt idx="257">
                  <c:v>39.493865030674847</c:v>
                </c:pt>
                <c:pt idx="258">
                  <c:v>39.647239263803677</c:v>
                </c:pt>
                <c:pt idx="259">
                  <c:v>39.800613496932513</c:v>
                </c:pt>
                <c:pt idx="260">
                  <c:v>39.95398773006135</c:v>
                </c:pt>
                <c:pt idx="261">
                  <c:v>40.107361963190179</c:v>
                </c:pt>
                <c:pt idx="262">
                  <c:v>40.260736196319016</c:v>
                </c:pt>
                <c:pt idx="263">
                  <c:v>40.414110429447852</c:v>
                </c:pt>
                <c:pt idx="264">
                  <c:v>40.567484662576689</c:v>
                </c:pt>
                <c:pt idx="265">
                  <c:v>40.720858895705518</c:v>
                </c:pt>
                <c:pt idx="266">
                  <c:v>40.874233128834355</c:v>
                </c:pt>
                <c:pt idx="267">
                  <c:v>41.027607361963192</c:v>
                </c:pt>
                <c:pt idx="268">
                  <c:v>41.180981595092021</c:v>
                </c:pt>
                <c:pt idx="269">
                  <c:v>41.334355828220858</c:v>
                </c:pt>
                <c:pt idx="270">
                  <c:v>41.487730061349694</c:v>
                </c:pt>
                <c:pt idx="271">
                  <c:v>41.641104294478524</c:v>
                </c:pt>
                <c:pt idx="272">
                  <c:v>41.79447852760736</c:v>
                </c:pt>
                <c:pt idx="273">
                  <c:v>41.947852760736197</c:v>
                </c:pt>
                <c:pt idx="274">
                  <c:v>42.101226993865026</c:v>
                </c:pt>
                <c:pt idx="275">
                  <c:v>42.254601226993863</c:v>
                </c:pt>
                <c:pt idx="276">
                  <c:v>42.407975460122699</c:v>
                </c:pt>
                <c:pt idx="277">
                  <c:v>42.561349693251529</c:v>
                </c:pt>
                <c:pt idx="278">
                  <c:v>42.714723926380366</c:v>
                </c:pt>
                <c:pt idx="279">
                  <c:v>42.868098159509202</c:v>
                </c:pt>
                <c:pt idx="280">
                  <c:v>43.021472392638032</c:v>
                </c:pt>
                <c:pt idx="281">
                  <c:v>43.174846625766868</c:v>
                </c:pt>
                <c:pt idx="282">
                  <c:v>43.328220858895705</c:v>
                </c:pt>
                <c:pt idx="283">
                  <c:v>43.481595092024541</c:v>
                </c:pt>
                <c:pt idx="284">
                  <c:v>43.634969325153371</c:v>
                </c:pt>
                <c:pt idx="285">
                  <c:v>43.788343558282207</c:v>
                </c:pt>
                <c:pt idx="286">
                  <c:v>43.941717791411044</c:v>
                </c:pt>
                <c:pt idx="287">
                  <c:v>44.095092024539873</c:v>
                </c:pt>
                <c:pt idx="288">
                  <c:v>44.24846625766871</c:v>
                </c:pt>
                <c:pt idx="289">
                  <c:v>44.401840490797547</c:v>
                </c:pt>
                <c:pt idx="290">
                  <c:v>44.555214723926376</c:v>
                </c:pt>
                <c:pt idx="291">
                  <c:v>44.708588957055213</c:v>
                </c:pt>
                <c:pt idx="292">
                  <c:v>44.861963190184049</c:v>
                </c:pt>
                <c:pt idx="293">
                  <c:v>45.015337423312879</c:v>
                </c:pt>
                <c:pt idx="294">
                  <c:v>45.168711656441715</c:v>
                </c:pt>
                <c:pt idx="295">
                  <c:v>45.322085889570552</c:v>
                </c:pt>
                <c:pt idx="296">
                  <c:v>45.475460122699388</c:v>
                </c:pt>
                <c:pt idx="297">
                  <c:v>45.628834355828218</c:v>
                </c:pt>
                <c:pt idx="298">
                  <c:v>45.782208588957054</c:v>
                </c:pt>
                <c:pt idx="299">
                  <c:v>45.935582822085891</c:v>
                </c:pt>
                <c:pt idx="300">
                  <c:v>46.088957055214721</c:v>
                </c:pt>
                <c:pt idx="301">
                  <c:v>46.242331288343557</c:v>
                </c:pt>
                <c:pt idx="302">
                  <c:v>46.395705521472394</c:v>
                </c:pt>
                <c:pt idx="303">
                  <c:v>46.549079754601223</c:v>
                </c:pt>
                <c:pt idx="304">
                  <c:v>46.70245398773006</c:v>
                </c:pt>
                <c:pt idx="305">
                  <c:v>46.855828220858896</c:v>
                </c:pt>
                <c:pt idx="306">
                  <c:v>47.009202453987726</c:v>
                </c:pt>
                <c:pt idx="307">
                  <c:v>47.162576687116562</c:v>
                </c:pt>
                <c:pt idx="308">
                  <c:v>47.315950920245399</c:v>
                </c:pt>
                <c:pt idx="309">
                  <c:v>47.469325153374228</c:v>
                </c:pt>
                <c:pt idx="310">
                  <c:v>47.622699386503065</c:v>
                </c:pt>
                <c:pt idx="311">
                  <c:v>47.776073619631902</c:v>
                </c:pt>
                <c:pt idx="312">
                  <c:v>47.929447852760731</c:v>
                </c:pt>
                <c:pt idx="313">
                  <c:v>48.082822085889568</c:v>
                </c:pt>
                <c:pt idx="314">
                  <c:v>48.236196319018404</c:v>
                </c:pt>
                <c:pt idx="315">
                  <c:v>48.389570552147241</c:v>
                </c:pt>
                <c:pt idx="316">
                  <c:v>48.54294478527607</c:v>
                </c:pt>
                <c:pt idx="317">
                  <c:v>48.696319018404907</c:v>
                </c:pt>
                <c:pt idx="318">
                  <c:v>48.849693251533743</c:v>
                </c:pt>
                <c:pt idx="319">
                  <c:v>49.003067484662573</c:v>
                </c:pt>
                <c:pt idx="320">
                  <c:v>49.156441717791409</c:v>
                </c:pt>
                <c:pt idx="321">
                  <c:v>49.309815950920246</c:v>
                </c:pt>
                <c:pt idx="322">
                  <c:v>49.463190184049076</c:v>
                </c:pt>
                <c:pt idx="323">
                  <c:v>49.616564417177912</c:v>
                </c:pt>
                <c:pt idx="324">
                  <c:v>49.769938650306749</c:v>
                </c:pt>
                <c:pt idx="325">
                  <c:v>49.923312883435578</c:v>
                </c:pt>
                <c:pt idx="326">
                  <c:v>50.076687116564415</c:v>
                </c:pt>
                <c:pt idx="327">
                  <c:v>50.230061349693251</c:v>
                </c:pt>
                <c:pt idx="328">
                  <c:v>50.383435582822088</c:v>
                </c:pt>
                <c:pt idx="329">
                  <c:v>50.536809815950917</c:v>
                </c:pt>
                <c:pt idx="330">
                  <c:v>50.690184049079754</c:v>
                </c:pt>
                <c:pt idx="331">
                  <c:v>50.843558282208591</c:v>
                </c:pt>
                <c:pt idx="332">
                  <c:v>50.99693251533742</c:v>
                </c:pt>
                <c:pt idx="333">
                  <c:v>51.150306748466257</c:v>
                </c:pt>
                <c:pt idx="334">
                  <c:v>51.303680981595093</c:v>
                </c:pt>
                <c:pt idx="335">
                  <c:v>51.457055214723923</c:v>
                </c:pt>
                <c:pt idx="336">
                  <c:v>51.610429447852759</c:v>
                </c:pt>
                <c:pt idx="337">
                  <c:v>51.763803680981596</c:v>
                </c:pt>
                <c:pt idx="338">
                  <c:v>51.917177914110425</c:v>
                </c:pt>
                <c:pt idx="339">
                  <c:v>52.070552147239262</c:v>
                </c:pt>
                <c:pt idx="340">
                  <c:v>52.223926380368098</c:v>
                </c:pt>
                <c:pt idx="341">
                  <c:v>52.377300613496928</c:v>
                </c:pt>
                <c:pt idx="342">
                  <c:v>52.530674846625764</c:v>
                </c:pt>
                <c:pt idx="343">
                  <c:v>52.684049079754601</c:v>
                </c:pt>
                <c:pt idx="344">
                  <c:v>52.837423312883431</c:v>
                </c:pt>
                <c:pt idx="345">
                  <c:v>52.990797546012267</c:v>
                </c:pt>
                <c:pt idx="346">
                  <c:v>53.144171779141104</c:v>
                </c:pt>
                <c:pt idx="347">
                  <c:v>53.29754601226994</c:v>
                </c:pt>
                <c:pt idx="348">
                  <c:v>53.45092024539877</c:v>
                </c:pt>
                <c:pt idx="349">
                  <c:v>53.604294478527606</c:v>
                </c:pt>
                <c:pt idx="350">
                  <c:v>53.757668711656443</c:v>
                </c:pt>
                <c:pt idx="351">
                  <c:v>53.911042944785272</c:v>
                </c:pt>
                <c:pt idx="352">
                  <c:v>54.064417177914109</c:v>
                </c:pt>
                <c:pt idx="353">
                  <c:v>54.217791411042946</c:v>
                </c:pt>
                <c:pt idx="354">
                  <c:v>54.371165644171775</c:v>
                </c:pt>
                <c:pt idx="355">
                  <c:v>54.524539877300612</c:v>
                </c:pt>
                <c:pt idx="356">
                  <c:v>54.677914110429448</c:v>
                </c:pt>
                <c:pt idx="357">
                  <c:v>54.831288343558278</c:v>
                </c:pt>
                <c:pt idx="358">
                  <c:v>54.984662576687114</c:v>
                </c:pt>
                <c:pt idx="359">
                  <c:v>55.138036809815951</c:v>
                </c:pt>
                <c:pt idx="360">
                  <c:v>55.291411042944787</c:v>
                </c:pt>
                <c:pt idx="361">
                  <c:v>55.444785276073617</c:v>
                </c:pt>
                <c:pt idx="362">
                  <c:v>55.598159509202453</c:v>
                </c:pt>
                <c:pt idx="363">
                  <c:v>55.75153374233129</c:v>
                </c:pt>
                <c:pt idx="364">
                  <c:v>55.904907975460119</c:v>
                </c:pt>
                <c:pt idx="365">
                  <c:v>56.058282208588956</c:v>
                </c:pt>
                <c:pt idx="366">
                  <c:v>56.211656441717793</c:v>
                </c:pt>
                <c:pt idx="367">
                  <c:v>56.365030674846622</c:v>
                </c:pt>
                <c:pt idx="368">
                  <c:v>56.518404907975459</c:v>
                </c:pt>
                <c:pt idx="369">
                  <c:v>56.671779141104295</c:v>
                </c:pt>
                <c:pt idx="370">
                  <c:v>56.825153374233125</c:v>
                </c:pt>
                <c:pt idx="371">
                  <c:v>56.978527607361961</c:v>
                </c:pt>
                <c:pt idx="372">
                  <c:v>57.131901840490798</c:v>
                </c:pt>
                <c:pt idx="373">
                  <c:v>57.285276073619627</c:v>
                </c:pt>
                <c:pt idx="374">
                  <c:v>57.438650306748464</c:v>
                </c:pt>
                <c:pt idx="375">
                  <c:v>57.592024539877301</c:v>
                </c:pt>
                <c:pt idx="376">
                  <c:v>57.74539877300613</c:v>
                </c:pt>
                <c:pt idx="377">
                  <c:v>57.898773006134967</c:v>
                </c:pt>
                <c:pt idx="378">
                  <c:v>58.052147239263803</c:v>
                </c:pt>
                <c:pt idx="379">
                  <c:v>58.20552147239264</c:v>
                </c:pt>
                <c:pt idx="380">
                  <c:v>58.358895705521469</c:v>
                </c:pt>
                <c:pt idx="381">
                  <c:v>58.512269938650306</c:v>
                </c:pt>
                <c:pt idx="382">
                  <c:v>58.665644171779142</c:v>
                </c:pt>
                <c:pt idx="383">
                  <c:v>58.819018404907972</c:v>
                </c:pt>
                <c:pt idx="384">
                  <c:v>58.972392638036808</c:v>
                </c:pt>
                <c:pt idx="385">
                  <c:v>59.125766871165645</c:v>
                </c:pt>
                <c:pt idx="386">
                  <c:v>59.279141104294474</c:v>
                </c:pt>
                <c:pt idx="387">
                  <c:v>59.432515337423311</c:v>
                </c:pt>
                <c:pt idx="388">
                  <c:v>59.585889570552148</c:v>
                </c:pt>
                <c:pt idx="389">
                  <c:v>59.739263803680977</c:v>
                </c:pt>
                <c:pt idx="390">
                  <c:v>59.892638036809814</c:v>
                </c:pt>
                <c:pt idx="391">
                  <c:v>60.04601226993865</c:v>
                </c:pt>
                <c:pt idx="392">
                  <c:v>60.199386503067487</c:v>
                </c:pt>
                <c:pt idx="393">
                  <c:v>60.352760736196316</c:v>
                </c:pt>
                <c:pt idx="394">
                  <c:v>60.506134969325153</c:v>
                </c:pt>
                <c:pt idx="395">
                  <c:v>60.659509202453989</c:v>
                </c:pt>
                <c:pt idx="396">
                  <c:v>60.812883435582819</c:v>
                </c:pt>
                <c:pt idx="397">
                  <c:v>60.966257668711656</c:v>
                </c:pt>
                <c:pt idx="398">
                  <c:v>61.119631901840492</c:v>
                </c:pt>
                <c:pt idx="399">
                  <c:v>61.273006134969322</c:v>
                </c:pt>
                <c:pt idx="400">
                  <c:v>61.426380368098158</c:v>
                </c:pt>
                <c:pt idx="401">
                  <c:v>61.579754601226995</c:v>
                </c:pt>
                <c:pt idx="402">
                  <c:v>61.733128834355824</c:v>
                </c:pt>
                <c:pt idx="403">
                  <c:v>61.886503067484661</c:v>
                </c:pt>
                <c:pt idx="404">
                  <c:v>62.039877300613497</c:v>
                </c:pt>
                <c:pt idx="405">
                  <c:v>62.193251533742327</c:v>
                </c:pt>
                <c:pt idx="406">
                  <c:v>62.346625766871163</c:v>
                </c:pt>
                <c:pt idx="407">
                  <c:v>62.5</c:v>
                </c:pt>
                <c:pt idx="408">
                  <c:v>62.653374233128829</c:v>
                </c:pt>
                <c:pt idx="409">
                  <c:v>62.806748466257666</c:v>
                </c:pt>
                <c:pt idx="410">
                  <c:v>62.960122699386503</c:v>
                </c:pt>
                <c:pt idx="411">
                  <c:v>63.113496932515339</c:v>
                </c:pt>
                <c:pt idx="412">
                  <c:v>63.266871165644169</c:v>
                </c:pt>
                <c:pt idx="413">
                  <c:v>63.420245398773005</c:v>
                </c:pt>
                <c:pt idx="414">
                  <c:v>63.573619631901842</c:v>
                </c:pt>
                <c:pt idx="415">
                  <c:v>63.726993865030671</c:v>
                </c:pt>
                <c:pt idx="416">
                  <c:v>63.880368098159508</c:v>
                </c:pt>
                <c:pt idx="417">
                  <c:v>64.033742331288352</c:v>
                </c:pt>
                <c:pt idx="418">
                  <c:v>64.187116564417181</c:v>
                </c:pt>
                <c:pt idx="419">
                  <c:v>64.340490797546011</c:v>
                </c:pt>
                <c:pt idx="420">
                  <c:v>64.49386503067484</c:v>
                </c:pt>
                <c:pt idx="421">
                  <c:v>64.647239263803684</c:v>
                </c:pt>
                <c:pt idx="422">
                  <c:v>64.800613496932513</c:v>
                </c:pt>
                <c:pt idx="423">
                  <c:v>64.953987730061343</c:v>
                </c:pt>
                <c:pt idx="424">
                  <c:v>65.107361963190186</c:v>
                </c:pt>
                <c:pt idx="425">
                  <c:v>65.260736196319016</c:v>
                </c:pt>
                <c:pt idx="426">
                  <c:v>65.414110429447845</c:v>
                </c:pt>
                <c:pt idx="427">
                  <c:v>65.567484662576689</c:v>
                </c:pt>
                <c:pt idx="428">
                  <c:v>65.720858895705518</c:v>
                </c:pt>
                <c:pt idx="429">
                  <c:v>65.874233128834348</c:v>
                </c:pt>
                <c:pt idx="430">
                  <c:v>66.027607361963192</c:v>
                </c:pt>
                <c:pt idx="431">
                  <c:v>66.180981595092021</c:v>
                </c:pt>
                <c:pt idx="432">
                  <c:v>66.334355828220851</c:v>
                </c:pt>
                <c:pt idx="433">
                  <c:v>66.487730061349694</c:v>
                </c:pt>
                <c:pt idx="434">
                  <c:v>66.641104294478524</c:v>
                </c:pt>
                <c:pt idx="435">
                  <c:v>66.794478527607367</c:v>
                </c:pt>
                <c:pt idx="436">
                  <c:v>66.947852760736197</c:v>
                </c:pt>
                <c:pt idx="437">
                  <c:v>67.101226993865026</c:v>
                </c:pt>
                <c:pt idx="438">
                  <c:v>67.25460122699387</c:v>
                </c:pt>
                <c:pt idx="439">
                  <c:v>67.407975460122699</c:v>
                </c:pt>
                <c:pt idx="440">
                  <c:v>67.561349693251529</c:v>
                </c:pt>
                <c:pt idx="441">
                  <c:v>67.714723926380373</c:v>
                </c:pt>
                <c:pt idx="442">
                  <c:v>67.868098159509202</c:v>
                </c:pt>
                <c:pt idx="443">
                  <c:v>68.021472392638032</c:v>
                </c:pt>
                <c:pt idx="444">
                  <c:v>68.174846625766875</c:v>
                </c:pt>
                <c:pt idx="445">
                  <c:v>68.328220858895705</c:v>
                </c:pt>
                <c:pt idx="446">
                  <c:v>68.481595092024534</c:v>
                </c:pt>
                <c:pt idx="447">
                  <c:v>68.634969325153378</c:v>
                </c:pt>
                <c:pt idx="448">
                  <c:v>68.788343558282207</c:v>
                </c:pt>
                <c:pt idx="449">
                  <c:v>68.941717791411037</c:v>
                </c:pt>
                <c:pt idx="450">
                  <c:v>69.095092024539881</c:v>
                </c:pt>
                <c:pt idx="451">
                  <c:v>69.24846625766871</c:v>
                </c:pt>
                <c:pt idx="452">
                  <c:v>69.401840490797539</c:v>
                </c:pt>
                <c:pt idx="453">
                  <c:v>69.555214723926383</c:v>
                </c:pt>
                <c:pt idx="454">
                  <c:v>69.708588957055213</c:v>
                </c:pt>
                <c:pt idx="455">
                  <c:v>69.861963190184042</c:v>
                </c:pt>
                <c:pt idx="456">
                  <c:v>70.015337423312886</c:v>
                </c:pt>
                <c:pt idx="457">
                  <c:v>70.168711656441715</c:v>
                </c:pt>
                <c:pt idx="458">
                  <c:v>70.322085889570545</c:v>
                </c:pt>
                <c:pt idx="459">
                  <c:v>70.475460122699388</c:v>
                </c:pt>
                <c:pt idx="460">
                  <c:v>70.628834355828218</c:v>
                </c:pt>
                <c:pt idx="461">
                  <c:v>70.782208588957047</c:v>
                </c:pt>
                <c:pt idx="462">
                  <c:v>70.935582822085891</c:v>
                </c:pt>
                <c:pt idx="463">
                  <c:v>71.088957055214721</c:v>
                </c:pt>
                <c:pt idx="464">
                  <c:v>71.242331288343564</c:v>
                </c:pt>
                <c:pt idx="465">
                  <c:v>71.395705521472394</c:v>
                </c:pt>
                <c:pt idx="466">
                  <c:v>71.549079754601223</c:v>
                </c:pt>
                <c:pt idx="467">
                  <c:v>71.702453987730067</c:v>
                </c:pt>
                <c:pt idx="468">
                  <c:v>71.855828220858896</c:v>
                </c:pt>
                <c:pt idx="469">
                  <c:v>72.009202453987726</c:v>
                </c:pt>
                <c:pt idx="470">
                  <c:v>72.162576687116569</c:v>
                </c:pt>
                <c:pt idx="471">
                  <c:v>72.315950920245399</c:v>
                </c:pt>
                <c:pt idx="472">
                  <c:v>72.469325153374228</c:v>
                </c:pt>
                <c:pt idx="473">
                  <c:v>72.622699386503072</c:v>
                </c:pt>
                <c:pt idx="474">
                  <c:v>72.776073619631902</c:v>
                </c:pt>
                <c:pt idx="475">
                  <c:v>72.929447852760731</c:v>
                </c:pt>
                <c:pt idx="476">
                  <c:v>73.082822085889575</c:v>
                </c:pt>
                <c:pt idx="477">
                  <c:v>73.236196319018404</c:v>
                </c:pt>
                <c:pt idx="478">
                  <c:v>73.389570552147234</c:v>
                </c:pt>
                <c:pt idx="479">
                  <c:v>73.542944785276077</c:v>
                </c:pt>
                <c:pt idx="480">
                  <c:v>73.696319018404907</c:v>
                </c:pt>
                <c:pt idx="481">
                  <c:v>73.849693251533736</c:v>
                </c:pt>
                <c:pt idx="482">
                  <c:v>74.00306748466258</c:v>
                </c:pt>
                <c:pt idx="483">
                  <c:v>74.156441717791409</c:v>
                </c:pt>
                <c:pt idx="484">
                  <c:v>74.309815950920239</c:v>
                </c:pt>
                <c:pt idx="485">
                  <c:v>74.463190184049083</c:v>
                </c:pt>
                <c:pt idx="486">
                  <c:v>74.616564417177912</c:v>
                </c:pt>
                <c:pt idx="487">
                  <c:v>74.769938650306742</c:v>
                </c:pt>
                <c:pt idx="488">
                  <c:v>74.923312883435585</c:v>
                </c:pt>
                <c:pt idx="489">
                  <c:v>75.076687116564415</c:v>
                </c:pt>
                <c:pt idx="490">
                  <c:v>75.230061349693244</c:v>
                </c:pt>
                <c:pt idx="491">
                  <c:v>75.383435582822088</c:v>
                </c:pt>
                <c:pt idx="492">
                  <c:v>75.536809815950917</c:v>
                </c:pt>
                <c:pt idx="493">
                  <c:v>75.690184049079747</c:v>
                </c:pt>
                <c:pt idx="494">
                  <c:v>75.843558282208591</c:v>
                </c:pt>
                <c:pt idx="495">
                  <c:v>75.99693251533742</c:v>
                </c:pt>
                <c:pt idx="496">
                  <c:v>76.150306748466249</c:v>
                </c:pt>
                <c:pt idx="497">
                  <c:v>76.303680981595093</c:v>
                </c:pt>
                <c:pt idx="498">
                  <c:v>76.457055214723923</c:v>
                </c:pt>
                <c:pt idx="499">
                  <c:v>76.610429447852766</c:v>
                </c:pt>
                <c:pt idx="500">
                  <c:v>76.763803680981596</c:v>
                </c:pt>
                <c:pt idx="501">
                  <c:v>76.917177914110425</c:v>
                </c:pt>
                <c:pt idx="502">
                  <c:v>77.070552147239269</c:v>
                </c:pt>
                <c:pt idx="503">
                  <c:v>77.223926380368098</c:v>
                </c:pt>
                <c:pt idx="504">
                  <c:v>77.377300613496928</c:v>
                </c:pt>
                <c:pt idx="505">
                  <c:v>77.530674846625772</c:v>
                </c:pt>
                <c:pt idx="506">
                  <c:v>77.684049079754601</c:v>
                </c:pt>
                <c:pt idx="507">
                  <c:v>77.837423312883431</c:v>
                </c:pt>
                <c:pt idx="508">
                  <c:v>77.990797546012274</c:v>
                </c:pt>
                <c:pt idx="509">
                  <c:v>78.144171779141104</c:v>
                </c:pt>
                <c:pt idx="510">
                  <c:v>78.297546012269933</c:v>
                </c:pt>
                <c:pt idx="511">
                  <c:v>78.450920245398777</c:v>
                </c:pt>
                <c:pt idx="512">
                  <c:v>78.604294478527606</c:v>
                </c:pt>
                <c:pt idx="513">
                  <c:v>78.757668711656436</c:v>
                </c:pt>
                <c:pt idx="514">
                  <c:v>78.911042944785279</c:v>
                </c:pt>
                <c:pt idx="515">
                  <c:v>79.064417177914109</c:v>
                </c:pt>
                <c:pt idx="516">
                  <c:v>79.217791411042938</c:v>
                </c:pt>
                <c:pt idx="517">
                  <c:v>79.371165644171782</c:v>
                </c:pt>
                <c:pt idx="518">
                  <c:v>79.524539877300612</c:v>
                </c:pt>
                <c:pt idx="519">
                  <c:v>79.677914110429441</c:v>
                </c:pt>
                <c:pt idx="520">
                  <c:v>79.831288343558285</c:v>
                </c:pt>
                <c:pt idx="521">
                  <c:v>79.984662576687114</c:v>
                </c:pt>
                <c:pt idx="522">
                  <c:v>80.138036809815944</c:v>
                </c:pt>
                <c:pt idx="523">
                  <c:v>80.291411042944787</c:v>
                </c:pt>
                <c:pt idx="524">
                  <c:v>80.444785276073617</c:v>
                </c:pt>
                <c:pt idx="525">
                  <c:v>80.598159509202446</c:v>
                </c:pt>
                <c:pt idx="526">
                  <c:v>80.75153374233129</c:v>
                </c:pt>
                <c:pt idx="527">
                  <c:v>80.904907975460119</c:v>
                </c:pt>
                <c:pt idx="528">
                  <c:v>81.058282208588963</c:v>
                </c:pt>
                <c:pt idx="529">
                  <c:v>81.211656441717793</c:v>
                </c:pt>
                <c:pt idx="530">
                  <c:v>81.365030674846622</c:v>
                </c:pt>
                <c:pt idx="531">
                  <c:v>81.518404907975466</c:v>
                </c:pt>
                <c:pt idx="532">
                  <c:v>81.671779141104295</c:v>
                </c:pt>
                <c:pt idx="533">
                  <c:v>81.825153374233125</c:v>
                </c:pt>
                <c:pt idx="534">
                  <c:v>81.978527607361968</c:v>
                </c:pt>
                <c:pt idx="535">
                  <c:v>82.131901840490798</c:v>
                </c:pt>
                <c:pt idx="536">
                  <c:v>82.285276073619627</c:v>
                </c:pt>
                <c:pt idx="537">
                  <c:v>82.438650306748471</c:v>
                </c:pt>
                <c:pt idx="538">
                  <c:v>82.592024539877301</c:v>
                </c:pt>
                <c:pt idx="539">
                  <c:v>82.74539877300613</c:v>
                </c:pt>
                <c:pt idx="540">
                  <c:v>82.898773006134974</c:v>
                </c:pt>
                <c:pt idx="541">
                  <c:v>83.052147239263803</c:v>
                </c:pt>
                <c:pt idx="542">
                  <c:v>83.205521472392633</c:v>
                </c:pt>
                <c:pt idx="543">
                  <c:v>83.358895705521476</c:v>
                </c:pt>
                <c:pt idx="544">
                  <c:v>83.512269938650306</c:v>
                </c:pt>
                <c:pt idx="545">
                  <c:v>83.665644171779135</c:v>
                </c:pt>
                <c:pt idx="546">
                  <c:v>83.819018404907979</c:v>
                </c:pt>
                <c:pt idx="547">
                  <c:v>83.972392638036808</c:v>
                </c:pt>
                <c:pt idx="548">
                  <c:v>84.125766871165638</c:v>
                </c:pt>
                <c:pt idx="549">
                  <c:v>84.279141104294482</c:v>
                </c:pt>
                <c:pt idx="550">
                  <c:v>84.432515337423311</c:v>
                </c:pt>
                <c:pt idx="551">
                  <c:v>84.585889570552141</c:v>
                </c:pt>
                <c:pt idx="552">
                  <c:v>84.739263803680984</c:v>
                </c:pt>
                <c:pt idx="553">
                  <c:v>84.892638036809814</c:v>
                </c:pt>
                <c:pt idx="554">
                  <c:v>85.046012269938643</c:v>
                </c:pt>
                <c:pt idx="555">
                  <c:v>85.199386503067487</c:v>
                </c:pt>
                <c:pt idx="556">
                  <c:v>85.352760736196316</c:v>
                </c:pt>
                <c:pt idx="557">
                  <c:v>85.506134969325146</c:v>
                </c:pt>
                <c:pt idx="558">
                  <c:v>85.659509202453989</c:v>
                </c:pt>
                <c:pt idx="559">
                  <c:v>85.812883435582819</c:v>
                </c:pt>
                <c:pt idx="560">
                  <c:v>85.966257668711648</c:v>
                </c:pt>
                <c:pt idx="561">
                  <c:v>86.119631901840492</c:v>
                </c:pt>
                <c:pt idx="562">
                  <c:v>86.273006134969322</c:v>
                </c:pt>
                <c:pt idx="563">
                  <c:v>86.426380368098165</c:v>
                </c:pt>
                <c:pt idx="564">
                  <c:v>86.579754601226995</c:v>
                </c:pt>
                <c:pt idx="565">
                  <c:v>86.733128834355824</c:v>
                </c:pt>
                <c:pt idx="566">
                  <c:v>86.886503067484668</c:v>
                </c:pt>
                <c:pt idx="567">
                  <c:v>87.039877300613497</c:v>
                </c:pt>
                <c:pt idx="568">
                  <c:v>87.193251533742327</c:v>
                </c:pt>
                <c:pt idx="569">
                  <c:v>87.346625766871171</c:v>
                </c:pt>
                <c:pt idx="570">
                  <c:v>87.5</c:v>
                </c:pt>
                <c:pt idx="571">
                  <c:v>87.653374233128829</c:v>
                </c:pt>
                <c:pt idx="572">
                  <c:v>87.806748466257673</c:v>
                </c:pt>
                <c:pt idx="573">
                  <c:v>87.960122699386503</c:v>
                </c:pt>
                <c:pt idx="574">
                  <c:v>88.113496932515332</c:v>
                </c:pt>
                <c:pt idx="575">
                  <c:v>88.266871165644176</c:v>
                </c:pt>
                <c:pt idx="576">
                  <c:v>88.420245398773005</c:v>
                </c:pt>
                <c:pt idx="577">
                  <c:v>88.573619631901835</c:v>
                </c:pt>
                <c:pt idx="578">
                  <c:v>88.726993865030678</c:v>
                </c:pt>
                <c:pt idx="579">
                  <c:v>88.880368098159508</c:v>
                </c:pt>
                <c:pt idx="580">
                  <c:v>89.033742331288337</c:v>
                </c:pt>
                <c:pt idx="581">
                  <c:v>89.187116564417181</c:v>
                </c:pt>
                <c:pt idx="582">
                  <c:v>89.340490797546011</c:v>
                </c:pt>
                <c:pt idx="583">
                  <c:v>89.49386503067484</c:v>
                </c:pt>
                <c:pt idx="584">
                  <c:v>89.647239263803684</c:v>
                </c:pt>
                <c:pt idx="585">
                  <c:v>89.800613496932513</c:v>
                </c:pt>
                <c:pt idx="586">
                  <c:v>89.953987730061343</c:v>
                </c:pt>
                <c:pt idx="587">
                  <c:v>90.107361963190186</c:v>
                </c:pt>
                <c:pt idx="588">
                  <c:v>90.260736196319016</c:v>
                </c:pt>
                <c:pt idx="589">
                  <c:v>90.414110429447845</c:v>
                </c:pt>
                <c:pt idx="590">
                  <c:v>90.567484662576689</c:v>
                </c:pt>
                <c:pt idx="591">
                  <c:v>90.720858895705518</c:v>
                </c:pt>
                <c:pt idx="592">
                  <c:v>90.874233128834362</c:v>
                </c:pt>
                <c:pt idx="593">
                  <c:v>91.027607361963192</c:v>
                </c:pt>
                <c:pt idx="594">
                  <c:v>91.180981595092021</c:v>
                </c:pt>
                <c:pt idx="595">
                  <c:v>91.334355828220865</c:v>
                </c:pt>
                <c:pt idx="596">
                  <c:v>91.487730061349694</c:v>
                </c:pt>
                <c:pt idx="597">
                  <c:v>91.641104294478524</c:v>
                </c:pt>
                <c:pt idx="598">
                  <c:v>91.794478527607367</c:v>
                </c:pt>
                <c:pt idx="599">
                  <c:v>91.947852760736197</c:v>
                </c:pt>
                <c:pt idx="600">
                  <c:v>92.101226993865026</c:v>
                </c:pt>
                <c:pt idx="601">
                  <c:v>92.25460122699387</c:v>
                </c:pt>
                <c:pt idx="602">
                  <c:v>92.407975460122699</c:v>
                </c:pt>
                <c:pt idx="603">
                  <c:v>92.561349693251529</c:v>
                </c:pt>
                <c:pt idx="604">
                  <c:v>92.714723926380373</c:v>
                </c:pt>
                <c:pt idx="605">
                  <c:v>92.868098159509202</c:v>
                </c:pt>
                <c:pt idx="606">
                  <c:v>93.021472392638032</c:v>
                </c:pt>
                <c:pt idx="607">
                  <c:v>93.174846625766875</c:v>
                </c:pt>
                <c:pt idx="608">
                  <c:v>93.328220858895705</c:v>
                </c:pt>
                <c:pt idx="609">
                  <c:v>93.481595092024534</c:v>
                </c:pt>
                <c:pt idx="610">
                  <c:v>93.634969325153378</c:v>
                </c:pt>
                <c:pt idx="611">
                  <c:v>93.788343558282207</c:v>
                </c:pt>
                <c:pt idx="612">
                  <c:v>93.941717791411037</c:v>
                </c:pt>
                <c:pt idx="613">
                  <c:v>94.095092024539881</c:v>
                </c:pt>
                <c:pt idx="614">
                  <c:v>94.24846625766871</c:v>
                </c:pt>
                <c:pt idx="615">
                  <c:v>94.401840490797539</c:v>
                </c:pt>
                <c:pt idx="616">
                  <c:v>94.555214723926383</c:v>
                </c:pt>
                <c:pt idx="617">
                  <c:v>94.708588957055213</c:v>
                </c:pt>
                <c:pt idx="618">
                  <c:v>94.861963190184042</c:v>
                </c:pt>
                <c:pt idx="619">
                  <c:v>95.015337423312886</c:v>
                </c:pt>
                <c:pt idx="620">
                  <c:v>95.168711656441715</c:v>
                </c:pt>
                <c:pt idx="621">
                  <c:v>95.322085889570545</c:v>
                </c:pt>
                <c:pt idx="622">
                  <c:v>95.475460122699388</c:v>
                </c:pt>
                <c:pt idx="623">
                  <c:v>95.628834355828218</c:v>
                </c:pt>
                <c:pt idx="624">
                  <c:v>95.782208588957047</c:v>
                </c:pt>
                <c:pt idx="625">
                  <c:v>95.935582822085891</c:v>
                </c:pt>
                <c:pt idx="626">
                  <c:v>96.088957055214721</c:v>
                </c:pt>
                <c:pt idx="627">
                  <c:v>96.242331288343564</c:v>
                </c:pt>
                <c:pt idx="628">
                  <c:v>96.395705521472394</c:v>
                </c:pt>
                <c:pt idx="629">
                  <c:v>96.549079754601223</c:v>
                </c:pt>
                <c:pt idx="630">
                  <c:v>96.702453987730067</c:v>
                </c:pt>
                <c:pt idx="631">
                  <c:v>96.855828220858896</c:v>
                </c:pt>
                <c:pt idx="632">
                  <c:v>97.009202453987726</c:v>
                </c:pt>
                <c:pt idx="633">
                  <c:v>97.162576687116569</c:v>
                </c:pt>
                <c:pt idx="634">
                  <c:v>97.315950920245399</c:v>
                </c:pt>
                <c:pt idx="635">
                  <c:v>97.469325153374228</c:v>
                </c:pt>
                <c:pt idx="636">
                  <c:v>97.622699386503072</c:v>
                </c:pt>
                <c:pt idx="637">
                  <c:v>97.776073619631902</c:v>
                </c:pt>
                <c:pt idx="638">
                  <c:v>97.929447852760731</c:v>
                </c:pt>
                <c:pt idx="639">
                  <c:v>98.082822085889575</c:v>
                </c:pt>
                <c:pt idx="640">
                  <c:v>98.236196319018404</c:v>
                </c:pt>
                <c:pt idx="641">
                  <c:v>98.389570552147234</c:v>
                </c:pt>
                <c:pt idx="642">
                  <c:v>98.542944785276077</c:v>
                </c:pt>
                <c:pt idx="643">
                  <c:v>98.696319018404907</c:v>
                </c:pt>
                <c:pt idx="644">
                  <c:v>98.849693251533736</c:v>
                </c:pt>
                <c:pt idx="645">
                  <c:v>99.00306748466258</c:v>
                </c:pt>
                <c:pt idx="646">
                  <c:v>99.156441717791409</c:v>
                </c:pt>
                <c:pt idx="647">
                  <c:v>99.309815950920239</c:v>
                </c:pt>
                <c:pt idx="648">
                  <c:v>99.463190184049083</c:v>
                </c:pt>
                <c:pt idx="649">
                  <c:v>99.616564417177912</c:v>
                </c:pt>
                <c:pt idx="650">
                  <c:v>99.769938650306742</c:v>
                </c:pt>
                <c:pt idx="651">
                  <c:v>99.923312883435585</c:v>
                </c:pt>
              </c:numCache>
            </c:numRef>
          </c:xVal>
          <c:yVal>
            <c:numRef>
              <c:f>regression!$G$25:$G$676</c:f>
              <c:numCache>
                <c:formatCode>General</c:formatCode>
                <c:ptCount val="652"/>
                <c:pt idx="0">
                  <c:v>0.79100000000000004</c:v>
                </c:pt>
                <c:pt idx="1">
                  <c:v>0.79600000000000004</c:v>
                </c:pt>
                <c:pt idx="2">
                  <c:v>0.83899999999999997</c:v>
                </c:pt>
                <c:pt idx="3">
                  <c:v>1.004</c:v>
                </c:pt>
                <c:pt idx="4">
                  <c:v>1.0720000000000001</c:v>
                </c:pt>
                <c:pt idx="5">
                  <c:v>1.0920000000000001</c:v>
                </c:pt>
                <c:pt idx="6">
                  <c:v>1.1020000000000001</c:v>
                </c:pt>
                <c:pt idx="7">
                  <c:v>1.1459999999999999</c:v>
                </c:pt>
                <c:pt idx="8">
                  <c:v>1.165</c:v>
                </c:pt>
                <c:pt idx="9">
                  <c:v>1.196</c:v>
                </c:pt>
                <c:pt idx="10">
                  <c:v>1.2529999999999999</c:v>
                </c:pt>
                <c:pt idx="11">
                  <c:v>1.256</c:v>
                </c:pt>
                <c:pt idx="12">
                  <c:v>1.282</c:v>
                </c:pt>
                <c:pt idx="13">
                  <c:v>1.292</c:v>
                </c:pt>
                <c:pt idx="14">
                  <c:v>1.335</c:v>
                </c:pt>
                <c:pt idx="15">
                  <c:v>1.3380000000000001</c:v>
                </c:pt>
                <c:pt idx="16">
                  <c:v>1.3380000000000001</c:v>
                </c:pt>
                <c:pt idx="17">
                  <c:v>1.343</c:v>
                </c:pt>
                <c:pt idx="18">
                  <c:v>1.343</c:v>
                </c:pt>
                <c:pt idx="19">
                  <c:v>1.3440000000000001</c:v>
                </c:pt>
                <c:pt idx="20">
                  <c:v>1.3480000000000001</c:v>
                </c:pt>
                <c:pt idx="21">
                  <c:v>1.359</c:v>
                </c:pt>
                <c:pt idx="22">
                  <c:v>1.37</c:v>
                </c:pt>
                <c:pt idx="23">
                  <c:v>1.389</c:v>
                </c:pt>
                <c:pt idx="24">
                  <c:v>1.4</c:v>
                </c:pt>
                <c:pt idx="25">
                  <c:v>1.4039999999999999</c:v>
                </c:pt>
                <c:pt idx="26">
                  <c:v>1.415</c:v>
                </c:pt>
                <c:pt idx="27">
                  <c:v>1.415</c:v>
                </c:pt>
                <c:pt idx="28">
                  <c:v>1.4179999999999999</c:v>
                </c:pt>
                <c:pt idx="29">
                  <c:v>1.423</c:v>
                </c:pt>
                <c:pt idx="30">
                  <c:v>1.427</c:v>
                </c:pt>
                <c:pt idx="31">
                  <c:v>1.429</c:v>
                </c:pt>
                <c:pt idx="32">
                  <c:v>1.431</c:v>
                </c:pt>
                <c:pt idx="33">
                  <c:v>1.452</c:v>
                </c:pt>
                <c:pt idx="34">
                  <c:v>1.458</c:v>
                </c:pt>
                <c:pt idx="35">
                  <c:v>1.4610000000000001</c:v>
                </c:pt>
                <c:pt idx="36">
                  <c:v>1.472</c:v>
                </c:pt>
                <c:pt idx="37">
                  <c:v>1.4730000000000001</c:v>
                </c:pt>
                <c:pt idx="38">
                  <c:v>1.4810000000000001</c:v>
                </c:pt>
                <c:pt idx="39">
                  <c:v>1.4950000000000001</c:v>
                </c:pt>
                <c:pt idx="40">
                  <c:v>1.512</c:v>
                </c:pt>
                <c:pt idx="41">
                  <c:v>1.514</c:v>
                </c:pt>
                <c:pt idx="42">
                  <c:v>1.5229999999999999</c:v>
                </c:pt>
                <c:pt idx="43">
                  <c:v>1.5229999999999999</c:v>
                </c:pt>
                <c:pt idx="44">
                  <c:v>1.5269999999999999</c:v>
                </c:pt>
                <c:pt idx="45">
                  <c:v>1.5349999999999999</c:v>
                </c:pt>
                <c:pt idx="46">
                  <c:v>1.536</c:v>
                </c:pt>
                <c:pt idx="47">
                  <c:v>1.536</c:v>
                </c:pt>
                <c:pt idx="48">
                  <c:v>1.5389999999999999</c:v>
                </c:pt>
                <c:pt idx="49">
                  <c:v>1.5469999999999999</c:v>
                </c:pt>
                <c:pt idx="50">
                  <c:v>1.552</c:v>
                </c:pt>
                <c:pt idx="51">
                  <c:v>1.556</c:v>
                </c:pt>
                <c:pt idx="52">
                  <c:v>1.5580000000000001</c:v>
                </c:pt>
                <c:pt idx="53">
                  <c:v>1.5620000000000001</c:v>
                </c:pt>
                <c:pt idx="54">
                  <c:v>1.569</c:v>
                </c:pt>
                <c:pt idx="55">
                  <c:v>1.5720000000000001</c:v>
                </c:pt>
                <c:pt idx="56">
                  <c:v>1.577</c:v>
                </c:pt>
                <c:pt idx="57">
                  <c:v>1.58</c:v>
                </c:pt>
                <c:pt idx="58">
                  <c:v>1.589</c:v>
                </c:pt>
                <c:pt idx="59">
                  <c:v>1.591</c:v>
                </c:pt>
                <c:pt idx="60">
                  <c:v>1.6020000000000001</c:v>
                </c:pt>
                <c:pt idx="61">
                  <c:v>1.603</c:v>
                </c:pt>
                <c:pt idx="62">
                  <c:v>1.6060000000000001</c:v>
                </c:pt>
                <c:pt idx="63">
                  <c:v>1.609</c:v>
                </c:pt>
                <c:pt idx="64">
                  <c:v>1.611</c:v>
                </c:pt>
                <c:pt idx="65">
                  <c:v>1.6120000000000001</c:v>
                </c:pt>
                <c:pt idx="66">
                  <c:v>1.6120000000000001</c:v>
                </c:pt>
                <c:pt idx="67">
                  <c:v>1.6240000000000001</c:v>
                </c:pt>
                <c:pt idx="68">
                  <c:v>1.6240000000000001</c:v>
                </c:pt>
                <c:pt idx="69">
                  <c:v>1.6240000000000001</c:v>
                </c:pt>
                <c:pt idx="70">
                  <c:v>1.631</c:v>
                </c:pt>
                <c:pt idx="71">
                  <c:v>1.6339999999999999</c:v>
                </c:pt>
                <c:pt idx="72">
                  <c:v>1.64</c:v>
                </c:pt>
                <c:pt idx="73">
                  <c:v>1.649</c:v>
                </c:pt>
                <c:pt idx="74">
                  <c:v>1.65</c:v>
                </c:pt>
                <c:pt idx="75">
                  <c:v>1.657</c:v>
                </c:pt>
                <c:pt idx="76">
                  <c:v>1.6579999999999999</c:v>
                </c:pt>
                <c:pt idx="77">
                  <c:v>1.665</c:v>
                </c:pt>
                <c:pt idx="78">
                  <c:v>1.6659999999999999</c:v>
                </c:pt>
                <c:pt idx="79">
                  <c:v>1.6719999999999999</c:v>
                </c:pt>
                <c:pt idx="80">
                  <c:v>1.675</c:v>
                </c:pt>
                <c:pt idx="81">
                  <c:v>1.6819999999999999</c:v>
                </c:pt>
                <c:pt idx="82">
                  <c:v>1.69</c:v>
                </c:pt>
                <c:pt idx="83">
                  <c:v>1.6910000000000001</c:v>
                </c:pt>
                <c:pt idx="84">
                  <c:v>1.694</c:v>
                </c:pt>
                <c:pt idx="85">
                  <c:v>1.6950000000000001</c:v>
                </c:pt>
                <c:pt idx="86">
                  <c:v>1.6970000000000001</c:v>
                </c:pt>
                <c:pt idx="87">
                  <c:v>1.6970000000000001</c:v>
                </c:pt>
                <c:pt idx="88">
                  <c:v>1.698</c:v>
                </c:pt>
                <c:pt idx="89">
                  <c:v>1.698</c:v>
                </c:pt>
                <c:pt idx="90">
                  <c:v>1.6990000000000001</c:v>
                </c:pt>
                <c:pt idx="91">
                  <c:v>1.7030000000000001</c:v>
                </c:pt>
                <c:pt idx="92">
                  <c:v>1.704</c:v>
                </c:pt>
                <c:pt idx="93">
                  <c:v>1.7130000000000001</c:v>
                </c:pt>
                <c:pt idx="94">
                  <c:v>1.7150000000000001</c:v>
                </c:pt>
                <c:pt idx="95">
                  <c:v>1.716</c:v>
                </c:pt>
                <c:pt idx="96">
                  <c:v>1.718</c:v>
                </c:pt>
                <c:pt idx="97">
                  <c:v>1.7190000000000001</c:v>
                </c:pt>
                <c:pt idx="98">
                  <c:v>1.72</c:v>
                </c:pt>
                <c:pt idx="99">
                  <c:v>1.724</c:v>
                </c:pt>
                <c:pt idx="100">
                  <c:v>1.726</c:v>
                </c:pt>
                <c:pt idx="101">
                  <c:v>1.728</c:v>
                </c:pt>
                <c:pt idx="102">
                  <c:v>1.7350000000000001</c:v>
                </c:pt>
                <c:pt idx="103">
                  <c:v>1.742</c:v>
                </c:pt>
                <c:pt idx="104">
                  <c:v>1.744</c:v>
                </c:pt>
                <c:pt idx="105">
                  <c:v>1.7470000000000001</c:v>
                </c:pt>
                <c:pt idx="106">
                  <c:v>1.75</c:v>
                </c:pt>
                <c:pt idx="107">
                  <c:v>1.7509999999999999</c:v>
                </c:pt>
                <c:pt idx="108">
                  <c:v>1.754</c:v>
                </c:pt>
                <c:pt idx="109">
                  <c:v>1.7549999999999999</c:v>
                </c:pt>
                <c:pt idx="110">
                  <c:v>1.758</c:v>
                </c:pt>
                <c:pt idx="111">
                  <c:v>1.7589999999999999</c:v>
                </c:pt>
                <c:pt idx="112">
                  <c:v>1.7729999999999999</c:v>
                </c:pt>
                <c:pt idx="113">
                  <c:v>1.776</c:v>
                </c:pt>
                <c:pt idx="114">
                  <c:v>1.78</c:v>
                </c:pt>
                <c:pt idx="115">
                  <c:v>1.7889999999999999</c:v>
                </c:pt>
                <c:pt idx="116">
                  <c:v>1.7889999999999999</c:v>
                </c:pt>
                <c:pt idx="117">
                  <c:v>1.79</c:v>
                </c:pt>
                <c:pt idx="118">
                  <c:v>1.794</c:v>
                </c:pt>
                <c:pt idx="119">
                  <c:v>1.796</c:v>
                </c:pt>
                <c:pt idx="120">
                  <c:v>1.796</c:v>
                </c:pt>
                <c:pt idx="121">
                  <c:v>1.8080000000000001</c:v>
                </c:pt>
                <c:pt idx="122">
                  <c:v>1.8109999999999999</c:v>
                </c:pt>
                <c:pt idx="123">
                  <c:v>1.819</c:v>
                </c:pt>
                <c:pt idx="124">
                  <c:v>1.823</c:v>
                </c:pt>
                <c:pt idx="125">
                  <c:v>1.8260000000000001</c:v>
                </c:pt>
                <c:pt idx="126">
                  <c:v>1.8260000000000001</c:v>
                </c:pt>
                <c:pt idx="127">
                  <c:v>1.827</c:v>
                </c:pt>
                <c:pt idx="128">
                  <c:v>1.829</c:v>
                </c:pt>
                <c:pt idx="129">
                  <c:v>1.8440000000000001</c:v>
                </c:pt>
                <c:pt idx="130">
                  <c:v>1.855</c:v>
                </c:pt>
                <c:pt idx="131">
                  <c:v>1.8580000000000001</c:v>
                </c:pt>
                <c:pt idx="132">
                  <c:v>1.8580000000000001</c:v>
                </c:pt>
                <c:pt idx="133">
                  <c:v>1.8580000000000001</c:v>
                </c:pt>
                <c:pt idx="134">
                  <c:v>1.869</c:v>
                </c:pt>
                <c:pt idx="135">
                  <c:v>1.8720000000000001</c:v>
                </c:pt>
                <c:pt idx="136">
                  <c:v>1.873</c:v>
                </c:pt>
                <c:pt idx="137">
                  <c:v>1.877</c:v>
                </c:pt>
                <c:pt idx="138">
                  <c:v>1.8779999999999999</c:v>
                </c:pt>
                <c:pt idx="139">
                  <c:v>1.8859999999999999</c:v>
                </c:pt>
                <c:pt idx="140">
                  <c:v>1.895</c:v>
                </c:pt>
                <c:pt idx="141">
                  <c:v>1.897</c:v>
                </c:pt>
                <c:pt idx="142">
                  <c:v>1.905</c:v>
                </c:pt>
                <c:pt idx="143">
                  <c:v>1.9119999999999999</c:v>
                </c:pt>
                <c:pt idx="144">
                  <c:v>1.9159999999999999</c:v>
                </c:pt>
                <c:pt idx="145">
                  <c:v>1.917</c:v>
                </c:pt>
                <c:pt idx="146">
                  <c:v>1.919</c:v>
                </c:pt>
                <c:pt idx="147">
                  <c:v>1.92</c:v>
                </c:pt>
                <c:pt idx="148">
                  <c:v>1.93</c:v>
                </c:pt>
                <c:pt idx="149">
                  <c:v>1.931</c:v>
                </c:pt>
                <c:pt idx="150">
                  <c:v>1.9319999999999999</c:v>
                </c:pt>
                <c:pt idx="151">
                  <c:v>1.9330000000000001</c:v>
                </c:pt>
                <c:pt idx="152">
                  <c:v>1.9350000000000001</c:v>
                </c:pt>
                <c:pt idx="153">
                  <c:v>1.9370000000000001</c:v>
                </c:pt>
                <c:pt idx="154">
                  <c:v>1.94</c:v>
                </c:pt>
                <c:pt idx="155">
                  <c:v>1.9419999999999999</c:v>
                </c:pt>
                <c:pt idx="156">
                  <c:v>1.9470000000000001</c:v>
                </c:pt>
                <c:pt idx="157">
                  <c:v>1.9530000000000001</c:v>
                </c:pt>
                <c:pt idx="158">
                  <c:v>1.9530000000000001</c:v>
                </c:pt>
                <c:pt idx="159">
                  <c:v>1.962</c:v>
                </c:pt>
                <c:pt idx="160">
                  <c:v>1.9690000000000001</c:v>
                </c:pt>
                <c:pt idx="161">
                  <c:v>1.9710000000000001</c:v>
                </c:pt>
                <c:pt idx="162">
                  <c:v>1.9790000000000001</c:v>
                </c:pt>
                <c:pt idx="163">
                  <c:v>1.9870000000000001</c:v>
                </c:pt>
                <c:pt idx="164">
                  <c:v>1.9910000000000001</c:v>
                </c:pt>
                <c:pt idx="165">
                  <c:v>1.9990000000000001</c:v>
                </c:pt>
                <c:pt idx="166">
                  <c:v>2.0019999999999998</c:v>
                </c:pt>
                <c:pt idx="167">
                  <c:v>2.004</c:v>
                </c:pt>
                <c:pt idx="168">
                  <c:v>2.0099999999999998</c:v>
                </c:pt>
                <c:pt idx="169">
                  <c:v>2.0150000000000001</c:v>
                </c:pt>
                <c:pt idx="170">
                  <c:v>2.016</c:v>
                </c:pt>
                <c:pt idx="171">
                  <c:v>2.0169999999999999</c:v>
                </c:pt>
                <c:pt idx="172">
                  <c:v>2.04</c:v>
                </c:pt>
                <c:pt idx="173">
                  <c:v>2.0419999999999998</c:v>
                </c:pt>
                <c:pt idx="174">
                  <c:v>2.0459999999999998</c:v>
                </c:pt>
                <c:pt idx="175">
                  <c:v>2.048</c:v>
                </c:pt>
                <c:pt idx="176">
                  <c:v>2.056</c:v>
                </c:pt>
                <c:pt idx="177">
                  <c:v>2.056</c:v>
                </c:pt>
                <c:pt idx="178">
                  <c:v>2.069</c:v>
                </c:pt>
                <c:pt idx="179">
                  <c:v>2.069</c:v>
                </c:pt>
                <c:pt idx="180">
                  <c:v>2.069</c:v>
                </c:pt>
                <c:pt idx="181">
                  <c:v>2.0710000000000002</c:v>
                </c:pt>
                <c:pt idx="182">
                  <c:v>2.0760000000000001</c:v>
                </c:pt>
                <c:pt idx="183">
                  <c:v>2.0760000000000001</c:v>
                </c:pt>
                <c:pt idx="184">
                  <c:v>2.081</c:v>
                </c:pt>
                <c:pt idx="185">
                  <c:v>2.0840000000000001</c:v>
                </c:pt>
                <c:pt idx="186">
                  <c:v>2.09</c:v>
                </c:pt>
                <c:pt idx="187">
                  <c:v>2.09</c:v>
                </c:pt>
                <c:pt idx="188">
                  <c:v>2.0910000000000002</c:v>
                </c:pt>
                <c:pt idx="189">
                  <c:v>2.093</c:v>
                </c:pt>
                <c:pt idx="190">
                  <c:v>2.0939999999999999</c:v>
                </c:pt>
                <c:pt idx="191">
                  <c:v>2.0939999999999999</c:v>
                </c:pt>
                <c:pt idx="192">
                  <c:v>2.0950000000000002</c:v>
                </c:pt>
                <c:pt idx="193">
                  <c:v>2.1</c:v>
                </c:pt>
                <c:pt idx="194">
                  <c:v>2.1</c:v>
                </c:pt>
                <c:pt idx="195">
                  <c:v>2.1019999999999999</c:v>
                </c:pt>
                <c:pt idx="196">
                  <c:v>2.1040000000000001</c:v>
                </c:pt>
                <c:pt idx="197">
                  <c:v>2.1110000000000002</c:v>
                </c:pt>
                <c:pt idx="198">
                  <c:v>2.1150000000000002</c:v>
                </c:pt>
                <c:pt idx="199">
                  <c:v>2.1179999999999999</c:v>
                </c:pt>
                <c:pt idx="200">
                  <c:v>2.1190000000000002</c:v>
                </c:pt>
                <c:pt idx="201">
                  <c:v>2.1230000000000002</c:v>
                </c:pt>
                <c:pt idx="202">
                  <c:v>2.1230000000000002</c:v>
                </c:pt>
                <c:pt idx="203">
                  <c:v>2.1259999999999999</c:v>
                </c:pt>
                <c:pt idx="204">
                  <c:v>2.13</c:v>
                </c:pt>
                <c:pt idx="205">
                  <c:v>2.1320000000000001</c:v>
                </c:pt>
                <c:pt idx="206">
                  <c:v>2.1349999999999998</c:v>
                </c:pt>
                <c:pt idx="207">
                  <c:v>2.1349999999999998</c:v>
                </c:pt>
                <c:pt idx="208">
                  <c:v>2.1349999999999998</c:v>
                </c:pt>
                <c:pt idx="209">
                  <c:v>2.14</c:v>
                </c:pt>
                <c:pt idx="210">
                  <c:v>2.1440000000000001</c:v>
                </c:pt>
                <c:pt idx="211">
                  <c:v>2.145</c:v>
                </c:pt>
                <c:pt idx="212">
                  <c:v>2.1579999999999999</c:v>
                </c:pt>
                <c:pt idx="213">
                  <c:v>2.1640000000000001</c:v>
                </c:pt>
                <c:pt idx="214">
                  <c:v>2.165</c:v>
                </c:pt>
                <c:pt idx="215">
                  <c:v>2.1659999999999999</c:v>
                </c:pt>
                <c:pt idx="216">
                  <c:v>2.17</c:v>
                </c:pt>
                <c:pt idx="217">
                  <c:v>2.1749999999999998</c:v>
                </c:pt>
                <c:pt idx="218">
                  <c:v>2.1749999999999998</c:v>
                </c:pt>
                <c:pt idx="219">
                  <c:v>2.1819999999999999</c:v>
                </c:pt>
                <c:pt idx="220">
                  <c:v>2.1869999999999998</c:v>
                </c:pt>
                <c:pt idx="221">
                  <c:v>2.1930000000000001</c:v>
                </c:pt>
                <c:pt idx="222">
                  <c:v>2.1960000000000002</c:v>
                </c:pt>
                <c:pt idx="223">
                  <c:v>2.198</c:v>
                </c:pt>
                <c:pt idx="224">
                  <c:v>2.2010000000000001</c:v>
                </c:pt>
                <c:pt idx="225">
                  <c:v>2.2109999999999999</c:v>
                </c:pt>
                <c:pt idx="226">
                  <c:v>2.2149999999999999</c:v>
                </c:pt>
                <c:pt idx="227">
                  <c:v>2.2160000000000002</c:v>
                </c:pt>
                <c:pt idx="228">
                  <c:v>2.2160000000000002</c:v>
                </c:pt>
                <c:pt idx="229">
                  <c:v>2.2189999999999999</c:v>
                </c:pt>
                <c:pt idx="230">
                  <c:v>2.2200000000000002</c:v>
                </c:pt>
                <c:pt idx="231">
                  <c:v>2.226</c:v>
                </c:pt>
                <c:pt idx="232">
                  <c:v>2.23</c:v>
                </c:pt>
                <c:pt idx="233">
                  <c:v>2.2360000000000002</c:v>
                </c:pt>
                <c:pt idx="234">
                  <c:v>2.2410000000000001</c:v>
                </c:pt>
                <c:pt idx="235">
                  <c:v>2.246</c:v>
                </c:pt>
                <c:pt idx="236">
                  <c:v>2.246</c:v>
                </c:pt>
                <c:pt idx="237">
                  <c:v>2.25</c:v>
                </c:pt>
                <c:pt idx="238">
                  <c:v>2.25</c:v>
                </c:pt>
                <c:pt idx="239">
                  <c:v>2.258</c:v>
                </c:pt>
                <c:pt idx="240">
                  <c:v>2.2589999999999999</c:v>
                </c:pt>
                <c:pt idx="241">
                  <c:v>2.262</c:v>
                </c:pt>
                <c:pt idx="242">
                  <c:v>2.2639999999999998</c:v>
                </c:pt>
                <c:pt idx="243">
                  <c:v>2.2759999999999998</c:v>
                </c:pt>
                <c:pt idx="244">
                  <c:v>2.278</c:v>
                </c:pt>
                <c:pt idx="245">
                  <c:v>2.2869999999999999</c:v>
                </c:pt>
                <c:pt idx="246">
                  <c:v>2.2879999999999998</c:v>
                </c:pt>
                <c:pt idx="247">
                  <c:v>2.2919999999999998</c:v>
                </c:pt>
                <c:pt idx="248">
                  <c:v>2.2930000000000001</c:v>
                </c:pt>
                <c:pt idx="249">
                  <c:v>2.3010000000000002</c:v>
                </c:pt>
                <c:pt idx="250">
                  <c:v>2.3029999999999999</c:v>
                </c:pt>
                <c:pt idx="251">
                  <c:v>2.3039999999999998</c:v>
                </c:pt>
                <c:pt idx="252">
                  <c:v>2.3050000000000002</c:v>
                </c:pt>
                <c:pt idx="253">
                  <c:v>2.3159999999999998</c:v>
                </c:pt>
                <c:pt idx="254">
                  <c:v>2.3180000000000001</c:v>
                </c:pt>
                <c:pt idx="255">
                  <c:v>2.3199999999999998</c:v>
                </c:pt>
                <c:pt idx="256">
                  <c:v>2.3279999999999998</c:v>
                </c:pt>
                <c:pt idx="257">
                  <c:v>2.3279999999999998</c:v>
                </c:pt>
                <c:pt idx="258">
                  <c:v>2.3319999999999999</c:v>
                </c:pt>
                <c:pt idx="259">
                  <c:v>2.3330000000000002</c:v>
                </c:pt>
                <c:pt idx="260">
                  <c:v>2.335</c:v>
                </c:pt>
                <c:pt idx="261">
                  <c:v>2.3359999999999999</c:v>
                </c:pt>
                <c:pt idx="262">
                  <c:v>2.3410000000000002</c:v>
                </c:pt>
                <c:pt idx="263">
                  <c:v>2.3410000000000002</c:v>
                </c:pt>
                <c:pt idx="264">
                  <c:v>2.3460000000000001</c:v>
                </c:pt>
                <c:pt idx="265">
                  <c:v>2.347</c:v>
                </c:pt>
                <c:pt idx="266">
                  <c:v>2.3479999999999999</c:v>
                </c:pt>
                <c:pt idx="267">
                  <c:v>2.3519999999999999</c:v>
                </c:pt>
                <c:pt idx="268">
                  <c:v>2.3519999999999999</c:v>
                </c:pt>
                <c:pt idx="269">
                  <c:v>2.3540000000000001</c:v>
                </c:pt>
                <c:pt idx="270">
                  <c:v>2.3540000000000001</c:v>
                </c:pt>
                <c:pt idx="271">
                  <c:v>2.3559999999999999</c:v>
                </c:pt>
                <c:pt idx="272">
                  <c:v>2.3580000000000001</c:v>
                </c:pt>
                <c:pt idx="273">
                  <c:v>2.3580000000000001</c:v>
                </c:pt>
                <c:pt idx="274">
                  <c:v>2.3620000000000001</c:v>
                </c:pt>
                <c:pt idx="275">
                  <c:v>2.3639999999999999</c:v>
                </c:pt>
                <c:pt idx="276">
                  <c:v>2.3650000000000002</c:v>
                </c:pt>
                <c:pt idx="277">
                  <c:v>2.3660000000000001</c:v>
                </c:pt>
                <c:pt idx="278">
                  <c:v>2.371</c:v>
                </c:pt>
                <c:pt idx="279">
                  <c:v>2.3820000000000001</c:v>
                </c:pt>
                <c:pt idx="280">
                  <c:v>2.3839999999999999</c:v>
                </c:pt>
                <c:pt idx="281">
                  <c:v>2.3860000000000001</c:v>
                </c:pt>
                <c:pt idx="282">
                  <c:v>2.387</c:v>
                </c:pt>
                <c:pt idx="283">
                  <c:v>2.387</c:v>
                </c:pt>
                <c:pt idx="284">
                  <c:v>2.3879999999999999</c:v>
                </c:pt>
                <c:pt idx="285">
                  <c:v>2.391</c:v>
                </c:pt>
                <c:pt idx="286">
                  <c:v>2.4169999999999998</c:v>
                </c:pt>
                <c:pt idx="287">
                  <c:v>2.4169999999999998</c:v>
                </c:pt>
                <c:pt idx="288">
                  <c:v>2.419</c:v>
                </c:pt>
                <c:pt idx="289">
                  <c:v>2.42</c:v>
                </c:pt>
                <c:pt idx="290">
                  <c:v>2.42</c:v>
                </c:pt>
                <c:pt idx="291">
                  <c:v>2.4340000000000002</c:v>
                </c:pt>
                <c:pt idx="292">
                  <c:v>2.4350000000000001</c:v>
                </c:pt>
                <c:pt idx="293">
                  <c:v>2.4350000000000001</c:v>
                </c:pt>
                <c:pt idx="294">
                  <c:v>2.4420000000000002</c:v>
                </c:pt>
                <c:pt idx="295">
                  <c:v>2.4489999999999998</c:v>
                </c:pt>
                <c:pt idx="296">
                  <c:v>2.4550000000000001</c:v>
                </c:pt>
                <c:pt idx="297">
                  <c:v>2.4569999999999999</c:v>
                </c:pt>
                <c:pt idx="298">
                  <c:v>2.4569999999999999</c:v>
                </c:pt>
                <c:pt idx="299">
                  <c:v>2.4580000000000002</c:v>
                </c:pt>
                <c:pt idx="300">
                  <c:v>2.4580000000000002</c:v>
                </c:pt>
                <c:pt idx="301">
                  <c:v>2.46</c:v>
                </c:pt>
                <c:pt idx="302">
                  <c:v>2.4630000000000001</c:v>
                </c:pt>
                <c:pt idx="303">
                  <c:v>2.4630000000000001</c:v>
                </c:pt>
                <c:pt idx="304">
                  <c:v>2.4649999999999999</c:v>
                </c:pt>
                <c:pt idx="305">
                  <c:v>2.476</c:v>
                </c:pt>
                <c:pt idx="306">
                  <c:v>2.4809999999999999</c:v>
                </c:pt>
                <c:pt idx="307">
                  <c:v>2.4809999999999999</c:v>
                </c:pt>
                <c:pt idx="308">
                  <c:v>2.4849999999999999</c:v>
                </c:pt>
                <c:pt idx="309">
                  <c:v>2.4870000000000001</c:v>
                </c:pt>
                <c:pt idx="310">
                  <c:v>2.4910000000000001</c:v>
                </c:pt>
                <c:pt idx="311">
                  <c:v>2.4980000000000002</c:v>
                </c:pt>
                <c:pt idx="312">
                  <c:v>2.4990000000000001</c:v>
                </c:pt>
                <c:pt idx="313">
                  <c:v>2.5</c:v>
                </c:pt>
                <c:pt idx="314">
                  <c:v>2.5009999999999999</c:v>
                </c:pt>
                <c:pt idx="315">
                  <c:v>2.5030000000000001</c:v>
                </c:pt>
                <c:pt idx="316">
                  <c:v>2.504</c:v>
                </c:pt>
                <c:pt idx="317">
                  <c:v>2.52</c:v>
                </c:pt>
                <c:pt idx="318">
                  <c:v>2.524</c:v>
                </c:pt>
                <c:pt idx="319">
                  <c:v>2.5289999999999999</c:v>
                </c:pt>
                <c:pt idx="320">
                  <c:v>2.5310000000000001</c:v>
                </c:pt>
                <c:pt idx="321">
                  <c:v>2.5310000000000001</c:v>
                </c:pt>
                <c:pt idx="322">
                  <c:v>2.5350000000000001</c:v>
                </c:pt>
                <c:pt idx="323">
                  <c:v>2.5379999999999998</c:v>
                </c:pt>
                <c:pt idx="324">
                  <c:v>2.5419999999999998</c:v>
                </c:pt>
                <c:pt idx="325">
                  <c:v>2.5449999999999999</c:v>
                </c:pt>
                <c:pt idx="326">
                  <c:v>2.5499999999999998</c:v>
                </c:pt>
                <c:pt idx="327">
                  <c:v>2.556</c:v>
                </c:pt>
                <c:pt idx="328">
                  <c:v>2.56</c:v>
                </c:pt>
                <c:pt idx="329">
                  <c:v>2.5609999999999999</c:v>
                </c:pt>
                <c:pt idx="330">
                  <c:v>2.5619999999999998</c:v>
                </c:pt>
                <c:pt idx="331">
                  <c:v>2.5630000000000002</c:v>
                </c:pt>
                <c:pt idx="332">
                  <c:v>2.5640000000000001</c:v>
                </c:pt>
                <c:pt idx="333">
                  <c:v>2.5680000000000001</c:v>
                </c:pt>
                <c:pt idx="334">
                  <c:v>2.569</c:v>
                </c:pt>
                <c:pt idx="335">
                  <c:v>2.57</c:v>
                </c:pt>
                <c:pt idx="336">
                  <c:v>2.5710000000000002</c:v>
                </c:pt>
                <c:pt idx="337">
                  <c:v>2.5739999999999998</c:v>
                </c:pt>
                <c:pt idx="338">
                  <c:v>2.5779999999999998</c:v>
                </c:pt>
                <c:pt idx="339">
                  <c:v>2.5779999999999998</c:v>
                </c:pt>
                <c:pt idx="340">
                  <c:v>2.5790000000000002</c:v>
                </c:pt>
                <c:pt idx="341">
                  <c:v>2.581</c:v>
                </c:pt>
                <c:pt idx="342">
                  <c:v>2.5880000000000001</c:v>
                </c:pt>
                <c:pt idx="343">
                  <c:v>2.5920000000000001</c:v>
                </c:pt>
                <c:pt idx="344">
                  <c:v>2.5920000000000001</c:v>
                </c:pt>
                <c:pt idx="345">
                  <c:v>2.5990000000000002</c:v>
                </c:pt>
                <c:pt idx="346">
                  <c:v>2.6040000000000001</c:v>
                </c:pt>
                <c:pt idx="347">
                  <c:v>2.605</c:v>
                </c:pt>
                <c:pt idx="348">
                  <c:v>2.6059999999999999</c:v>
                </c:pt>
                <c:pt idx="349">
                  <c:v>2.6080000000000001</c:v>
                </c:pt>
                <c:pt idx="350">
                  <c:v>2.6080000000000001</c:v>
                </c:pt>
                <c:pt idx="351">
                  <c:v>2.6309999999999998</c:v>
                </c:pt>
                <c:pt idx="352">
                  <c:v>2.6309999999999998</c:v>
                </c:pt>
                <c:pt idx="353">
                  <c:v>2.6309999999999998</c:v>
                </c:pt>
                <c:pt idx="354">
                  <c:v>2.633</c:v>
                </c:pt>
                <c:pt idx="355">
                  <c:v>2.6349999999999998</c:v>
                </c:pt>
                <c:pt idx="356">
                  <c:v>2.6389999999999998</c:v>
                </c:pt>
                <c:pt idx="357">
                  <c:v>2.6389999999999998</c:v>
                </c:pt>
                <c:pt idx="358">
                  <c:v>2.6419999999999999</c:v>
                </c:pt>
                <c:pt idx="359">
                  <c:v>2.6459999999999999</c:v>
                </c:pt>
                <c:pt idx="360">
                  <c:v>2.6459999999999999</c:v>
                </c:pt>
                <c:pt idx="361">
                  <c:v>2.65</c:v>
                </c:pt>
                <c:pt idx="362">
                  <c:v>2.6589999999999998</c:v>
                </c:pt>
                <c:pt idx="363">
                  <c:v>2.6589999999999998</c:v>
                </c:pt>
                <c:pt idx="364">
                  <c:v>2.665</c:v>
                </c:pt>
                <c:pt idx="365">
                  <c:v>2.665</c:v>
                </c:pt>
                <c:pt idx="366">
                  <c:v>2.673</c:v>
                </c:pt>
                <c:pt idx="367">
                  <c:v>2.673</c:v>
                </c:pt>
                <c:pt idx="368">
                  <c:v>2.677</c:v>
                </c:pt>
                <c:pt idx="369">
                  <c:v>2.6789999999999998</c:v>
                </c:pt>
                <c:pt idx="370">
                  <c:v>2.681</c:v>
                </c:pt>
                <c:pt idx="371">
                  <c:v>2.6880000000000002</c:v>
                </c:pt>
                <c:pt idx="372">
                  <c:v>2.6880000000000002</c:v>
                </c:pt>
                <c:pt idx="373">
                  <c:v>2.6890000000000001</c:v>
                </c:pt>
                <c:pt idx="374">
                  <c:v>2.6909999999999998</c:v>
                </c:pt>
                <c:pt idx="375">
                  <c:v>2.6960000000000002</c:v>
                </c:pt>
                <c:pt idx="376">
                  <c:v>2.7040000000000002</c:v>
                </c:pt>
                <c:pt idx="377">
                  <c:v>2.7090000000000001</c:v>
                </c:pt>
                <c:pt idx="378">
                  <c:v>2.714</c:v>
                </c:pt>
                <c:pt idx="379">
                  <c:v>2.7149999999999999</c:v>
                </c:pt>
                <c:pt idx="380">
                  <c:v>2.7170000000000001</c:v>
                </c:pt>
                <c:pt idx="381">
                  <c:v>2.72</c:v>
                </c:pt>
                <c:pt idx="382">
                  <c:v>2.7250000000000001</c:v>
                </c:pt>
                <c:pt idx="383">
                  <c:v>2.7320000000000002</c:v>
                </c:pt>
                <c:pt idx="384">
                  <c:v>2.7349999999999999</c:v>
                </c:pt>
                <c:pt idx="385">
                  <c:v>2.7509999999999999</c:v>
                </c:pt>
                <c:pt idx="386">
                  <c:v>2.7519999999999998</c:v>
                </c:pt>
                <c:pt idx="387">
                  <c:v>2.7519999999999998</c:v>
                </c:pt>
                <c:pt idx="388">
                  <c:v>2.754</c:v>
                </c:pt>
                <c:pt idx="389">
                  <c:v>2.758</c:v>
                </c:pt>
                <c:pt idx="390">
                  <c:v>2.7589999999999999</c:v>
                </c:pt>
                <c:pt idx="391">
                  <c:v>2.762</c:v>
                </c:pt>
                <c:pt idx="392">
                  <c:v>2.77</c:v>
                </c:pt>
                <c:pt idx="393">
                  <c:v>2.7850000000000001</c:v>
                </c:pt>
                <c:pt idx="394">
                  <c:v>2.7949999999999999</c:v>
                </c:pt>
                <c:pt idx="395">
                  <c:v>2.7970000000000002</c:v>
                </c:pt>
                <c:pt idx="396">
                  <c:v>2.798</c:v>
                </c:pt>
                <c:pt idx="397">
                  <c:v>2.8029999999999999</c:v>
                </c:pt>
                <c:pt idx="398">
                  <c:v>2.8119999999999998</c:v>
                </c:pt>
                <c:pt idx="399">
                  <c:v>2.8130000000000002</c:v>
                </c:pt>
                <c:pt idx="400">
                  <c:v>2.819</c:v>
                </c:pt>
                <c:pt idx="401">
                  <c:v>2.8220000000000001</c:v>
                </c:pt>
                <c:pt idx="402">
                  <c:v>2.8220000000000001</c:v>
                </c:pt>
                <c:pt idx="403">
                  <c:v>2.827</c:v>
                </c:pt>
                <c:pt idx="404">
                  <c:v>2.8330000000000002</c:v>
                </c:pt>
                <c:pt idx="405">
                  <c:v>2.8380000000000001</c:v>
                </c:pt>
                <c:pt idx="406">
                  <c:v>2.8410000000000002</c:v>
                </c:pt>
                <c:pt idx="407">
                  <c:v>2.85</c:v>
                </c:pt>
                <c:pt idx="408">
                  <c:v>2.851</c:v>
                </c:pt>
                <c:pt idx="409">
                  <c:v>2.8530000000000002</c:v>
                </c:pt>
                <c:pt idx="410">
                  <c:v>2.855</c:v>
                </c:pt>
                <c:pt idx="411">
                  <c:v>2.8620000000000001</c:v>
                </c:pt>
                <c:pt idx="412">
                  <c:v>2.8639999999999999</c:v>
                </c:pt>
                <c:pt idx="413">
                  <c:v>2.8660000000000001</c:v>
                </c:pt>
                <c:pt idx="414">
                  <c:v>2.8660000000000001</c:v>
                </c:pt>
                <c:pt idx="415">
                  <c:v>2.8679999999999999</c:v>
                </c:pt>
                <c:pt idx="416">
                  <c:v>2.871</c:v>
                </c:pt>
                <c:pt idx="417">
                  <c:v>2.8839999999999999</c:v>
                </c:pt>
                <c:pt idx="418">
                  <c:v>2.887</c:v>
                </c:pt>
                <c:pt idx="419">
                  <c:v>2.887</c:v>
                </c:pt>
                <c:pt idx="420">
                  <c:v>2.8889999999999998</c:v>
                </c:pt>
                <c:pt idx="421">
                  <c:v>2.891</c:v>
                </c:pt>
                <c:pt idx="422">
                  <c:v>2.891</c:v>
                </c:pt>
                <c:pt idx="423">
                  <c:v>2.8929999999999998</c:v>
                </c:pt>
                <c:pt idx="424">
                  <c:v>2.8940000000000001</c:v>
                </c:pt>
                <c:pt idx="425">
                  <c:v>2.9009999999999998</c:v>
                </c:pt>
                <c:pt idx="426">
                  <c:v>2.903</c:v>
                </c:pt>
                <c:pt idx="427">
                  <c:v>2.9060000000000001</c:v>
                </c:pt>
                <c:pt idx="428">
                  <c:v>2.9129999999999998</c:v>
                </c:pt>
                <c:pt idx="429">
                  <c:v>2.923</c:v>
                </c:pt>
                <c:pt idx="430">
                  <c:v>2.927</c:v>
                </c:pt>
                <c:pt idx="431">
                  <c:v>2.9279999999999999</c:v>
                </c:pt>
                <c:pt idx="432">
                  <c:v>2.9340000000000002</c:v>
                </c:pt>
                <c:pt idx="433">
                  <c:v>2.9350000000000001</c:v>
                </c:pt>
                <c:pt idx="434">
                  <c:v>2.9529999999999998</c:v>
                </c:pt>
                <c:pt idx="435">
                  <c:v>2.9569999999999999</c:v>
                </c:pt>
                <c:pt idx="436">
                  <c:v>2.964</c:v>
                </c:pt>
                <c:pt idx="437">
                  <c:v>2.9710000000000001</c:v>
                </c:pt>
                <c:pt idx="438">
                  <c:v>2.9729999999999999</c:v>
                </c:pt>
                <c:pt idx="439">
                  <c:v>2.9740000000000002</c:v>
                </c:pt>
                <c:pt idx="440">
                  <c:v>2.9750000000000001</c:v>
                </c:pt>
                <c:pt idx="441">
                  <c:v>2.976</c:v>
                </c:pt>
                <c:pt idx="442">
                  <c:v>2.98</c:v>
                </c:pt>
                <c:pt idx="443">
                  <c:v>2.9809999999999999</c:v>
                </c:pt>
                <c:pt idx="444">
                  <c:v>2.988</c:v>
                </c:pt>
                <c:pt idx="445">
                  <c:v>2.988</c:v>
                </c:pt>
                <c:pt idx="446">
                  <c:v>2.9929999999999999</c:v>
                </c:pt>
                <c:pt idx="447">
                  <c:v>2.9929999999999999</c:v>
                </c:pt>
                <c:pt idx="448">
                  <c:v>2.9969999999999999</c:v>
                </c:pt>
                <c:pt idx="449">
                  <c:v>3</c:v>
                </c:pt>
                <c:pt idx="450">
                  <c:v>3.0009999999999999</c:v>
                </c:pt>
                <c:pt idx="451">
                  <c:v>3.004</c:v>
                </c:pt>
                <c:pt idx="452">
                  <c:v>3.004</c:v>
                </c:pt>
                <c:pt idx="453">
                  <c:v>3.0070000000000001</c:v>
                </c:pt>
                <c:pt idx="454">
                  <c:v>3.0110000000000001</c:v>
                </c:pt>
                <c:pt idx="455">
                  <c:v>3.016</c:v>
                </c:pt>
                <c:pt idx="456">
                  <c:v>3.0219999999999998</c:v>
                </c:pt>
                <c:pt idx="457">
                  <c:v>3.0230000000000001</c:v>
                </c:pt>
                <c:pt idx="458">
                  <c:v>3.0289999999999999</c:v>
                </c:pt>
                <c:pt idx="459">
                  <c:v>3.0350000000000001</c:v>
                </c:pt>
                <c:pt idx="460">
                  <c:v>3.0379999999999998</c:v>
                </c:pt>
                <c:pt idx="461">
                  <c:v>3.0419999999999998</c:v>
                </c:pt>
                <c:pt idx="462">
                  <c:v>3.048</c:v>
                </c:pt>
                <c:pt idx="463">
                  <c:v>3.05</c:v>
                </c:pt>
                <c:pt idx="464">
                  <c:v>3.056</c:v>
                </c:pt>
                <c:pt idx="465">
                  <c:v>3.0579999999999998</c:v>
                </c:pt>
                <c:pt idx="466">
                  <c:v>3.0579999999999998</c:v>
                </c:pt>
                <c:pt idx="467">
                  <c:v>3.06</c:v>
                </c:pt>
                <c:pt idx="468">
                  <c:v>3.069</c:v>
                </c:pt>
                <c:pt idx="469">
                  <c:v>3.073</c:v>
                </c:pt>
                <c:pt idx="470">
                  <c:v>3.0739999999999998</c:v>
                </c:pt>
                <c:pt idx="471">
                  <c:v>3.0779999999999998</c:v>
                </c:pt>
                <c:pt idx="472">
                  <c:v>3.0779999999999998</c:v>
                </c:pt>
                <c:pt idx="473">
                  <c:v>3.0790000000000002</c:v>
                </c:pt>
                <c:pt idx="474">
                  <c:v>3.0819999999999999</c:v>
                </c:pt>
                <c:pt idx="475">
                  <c:v>3.0819999999999999</c:v>
                </c:pt>
                <c:pt idx="476">
                  <c:v>3.0819999999999999</c:v>
                </c:pt>
                <c:pt idx="477">
                  <c:v>3.0859999999999999</c:v>
                </c:pt>
                <c:pt idx="478">
                  <c:v>3.0859999999999999</c:v>
                </c:pt>
                <c:pt idx="479">
                  <c:v>3.089</c:v>
                </c:pt>
                <c:pt idx="480">
                  <c:v>3.09</c:v>
                </c:pt>
                <c:pt idx="481">
                  <c:v>3.1019999999999999</c:v>
                </c:pt>
                <c:pt idx="482">
                  <c:v>3.1040000000000001</c:v>
                </c:pt>
                <c:pt idx="483">
                  <c:v>3.1080000000000001</c:v>
                </c:pt>
                <c:pt idx="484">
                  <c:v>3.11</c:v>
                </c:pt>
                <c:pt idx="485">
                  <c:v>3.1110000000000002</c:v>
                </c:pt>
                <c:pt idx="486">
                  <c:v>3.1110000000000002</c:v>
                </c:pt>
                <c:pt idx="487">
                  <c:v>3.1139999999999999</c:v>
                </c:pt>
                <c:pt idx="488">
                  <c:v>3.12</c:v>
                </c:pt>
                <c:pt idx="489">
                  <c:v>3.1219999999999999</c:v>
                </c:pt>
                <c:pt idx="490">
                  <c:v>3.1269999999999998</c:v>
                </c:pt>
                <c:pt idx="491">
                  <c:v>3.1320000000000001</c:v>
                </c:pt>
                <c:pt idx="492">
                  <c:v>3.1349999999999998</c:v>
                </c:pt>
                <c:pt idx="493">
                  <c:v>3.141</c:v>
                </c:pt>
                <c:pt idx="494">
                  <c:v>3.1469999999999998</c:v>
                </c:pt>
                <c:pt idx="495">
                  <c:v>3.1520000000000001</c:v>
                </c:pt>
                <c:pt idx="496">
                  <c:v>3.1659999999999999</c:v>
                </c:pt>
                <c:pt idx="497">
                  <c:v>3.169</c:v>
                </c:pt>
                <c:pt idx="498">
                  <c:v>3.169</c:v>
                </c:pt>
                <c:pt idx="499">
                  <c:v>3.1709999999999998</c:v>
                </c:pt>
                <c:pt idx="500">
                  <c:v>3.1829999999999998</c:v>
                </c:pt>
                <c:pt idx="501">
                  <c:v>3.1859999999999999</c:v>
                </c:pt>
                <c:pt idx="502">
                  <c:v>3.1930000000000001</c:v>
                </c:pt>
                <c:pt idx="503">
                  <c:v>3.2</c:v>
                </c:pt>
                <c:pt idx="504">
                  <c:v>3.2029999999999998</c:v>
                </c:pt>
                <c:pt idx="505">
                  <c:v>3.206</c:v>
                </c:pt>
                <c:pt idx="506">
                  <c:v>3.2080000000000002</c:v>
                </c:pt>
                <c:pt idx="507">
                  <c:v>3.2109999999999999</c:v>
                </c:pt>
                <c:pt idx="508">
                  <c:v>3.222</c:v>
                </c:pt>
                <c:pt idx="509">
                  <c:v>3.222</c:v>
                </c:pt>
                <c:pt idx="510">
                  <c:v>3.2229999999999999</c:v>
                </c:pt>
                <c:pt idx="511">
                  <c:v>3.2229999999999999</c:v>
                </c:pt>
                <c:pt idx="512">
                  <c:v>3.2309999999999999</c:v>
                </c:pt>
                <c:pt idx="513">
                  <c:v>3.2360000000000002</c:v>
                </c:pt>
                <c:pt idx="514">
                  <c:v>3.2389999999999999</c:v>
                </c:pt>
                <c:pt idx="515">
                  <c:v>3.2469999999999999</c:v>
                </c:pt>
                <c:pt idx="516">
                  <c:v>3.2509999999999999</c:v>
                </c:pt>
                <c:pt idx="517">
                  <c:v>3.2549999999999999</c:v>
                </c:pt>
                <c:pt idx="518">
                  <c:v>3.2549999999999999</c:v>
                </c:pt>
                <c:pt idx="519">
                  <c:v>3.258</c:v>
                </c:pt>
                <c:pt idx="520">
                  <c:v>3.2789999999999999</c:v>
                </c:pt>
                <c:pt idx="521">
                  <c:v>3.28</c:v>
                </c:pt>
                <c:pt idx="522">
                  <c:v>3.2970000000000002</c:v>
                </c:pt>
                <c:pt idx="523">
                  <c:v>3.2970000000000002</c:v>
                </c:pt>
                <c:pt idx="524">
                  <c:v>3.3050000000000002</c:v>
                </c:pt>
                <c:pt idx="525">
                  <c:v>3.32</c:v>
                </c:pt>
                <c:pt idx="526">
                  <c:v>3.3290000000000002</c:v>
                </c:pt>
                <c:pt idx="527">
                  <c:v>3.33</c:v>
                </c:pt>
                <c:pt idx="528">
                  <c:v>3.331</c:v>
                </c:pt>
                <c:pt idx="529">
                  <c:v>3.339</c:v>
                </c:pt>
                <c:pt idx="530">
                  <c:v>3.3410000000000002</c:v>
                </c:pt>
                <c:pt idx="531">
                  <c:v>3.343</c:v>
                </c:pt>
                <c:pt idx="532">
                  <c:v>3.3450000000000002</c:v>
                </c:pt>
                <c:pt idx="533">
                  <c:v>3.35</c:v>
                </c:pt>
                <c:pt idx="534">
                  <c:v>3.3540000000000001</c:v>
                </c:pt>
                <c:pt idx="535">
                  <c:v>3.3690000000000002</c:v>
                </c:pt>
                <c:pt idx="536">
                  <c:v>3.3809999999999998</c:v>
                </c:pt>
                <c:pt idx="537">
                  <c:v>3.387</c:v>
                </c:pt>
                <c:pt idx="538">
                  <c:v>3.395</c:v>
                </c:pt>
                <c:pt idx="539">
                  <c:v>3.403</c:v>
                </c:pt>
                <c:pt idx="540">
                  <c:v>3.4060000000000001</c:v>
                </c:pt>
                <c:pt idx="541">
                  <c:v>3.411</c:v>
                </c:pt>
                <c:pt idx="542">
                  <c:v>3.4129999999999998</c:v>
                </c:pt>
                <c:pt idx="543">
                  <c:v>3.4249999999999998</c:v>
                </c:pt>
                <c:pt idx="544">
                  <c:v>3.4279999999999999</c:v>
                </c:pt>
                <c:pt idx="545">
                  <c:v>3.4359999999999999</c:v>
                </c:pt>
                <c:pt idx="546">
                  <c:v>3.456</c:v>
                </c:pt>
                <c:pt idx="547">
                  <c:v>3.47</c:v>
                </c:pt>
                <c:pt idx="548">
                  <c:v>3.4889999999999999</c:v>
                </c:pt>
                <c:pt idx="549">
                  <c:v>3.49</c:v>
                </c:pt>
                <c:pt idx="550">
                  <c:v>3.4980000000000002</c:v>
                </c:pt>
                <c:pt idx="551">
                  <c:v>3.5</c:v>
                </c:pt>
                <c:pt idx="552">
                  <c:v>3.5009999999999999</c:v>
                </c:pt>
                <c:pt idx="553">
                  <c:v>3.5150000000000001</c:v>
                </c:pt>
                <c:pt idx="554">
                  <c:v>3.5150000000000001</c:v>
                </c:pt>
                <c:pt idx="555">
                  <c:v>3.5190000000000001</c:v>
                </c:pt>
                <c:pt idx="556">
                  <c:v>3.5190000000000001</c:v>
                </c:pt>
                <c:pt idx="557">
                  <c:v>3.5289999999999999</c:v>
                </c:pt>
                <c:pt idx="558">
                  <c:v>3.53</c:v>
                </c:pt>
                <c:pt idx="559">
                  <c:v>3.5489999999999999</c:v>
                </c:pt>
                <c:pt idx="560">
                  <c:v>3.556</c:v>
                </c:pt>
                <c:pt idx="561">
                  <c:v>3.577</c:v>
                </c:pt>
                <c:pt idx="562">
                  <c:v>3.5830000000000002</c:v>
                </c:pt>
                <c:pt idx="563">
                  <c:v>3.585</c:v>
                </c:pt>
                <c:pt idx="564">
                  <c:v>3.5870000000000002</c:v>
                </c:pt>
                <c:pt idx="565">
                  <c:v>3.5960000000000001</c:v>
                </c:pt>
                <c:pt idx="566">
                  <c:v>3.645</c:v>
                </c:pt>
                <c:pt idx="567">
                  <c:v>3.6539999999999999</c:v>
                </c:pt>
                <c:pt idx="568">
                  <c:v>3.6739999999999999</c:v>
                </c:pt>
                <c:pt idx="569">
                  <c:v>3.68</c:v>
                </c:pt>
                <c:pt idx="570">
                  <c:v>3.681</c:v>
                </c:pt>
                <c:pt idx="571">
                  <c:v>3.681</c:v>
                </c:pt>
                <c:pt idx="572">
                  <c:v>3.6880000000000002</c:v>
                </c:pt>
                <c:pt idx="573">
                  <c:v>3.6920000000000002</c:v>
                </c:pt>
                <c:pt idx="574">
                  <c:v>3.7269999999999999</c:v>
                </c:pt>
                <c:pt idx="575">
                  <c:v>3.7309999999999999</c:v>
                </c:pt>
                <c:pt idx="576">
                  <c:v>3.7410000000000001</c:v>
                </c:pt>
                <c:pt idx="577">
                  <c:v>3.7450000000000001</c:v>
                </c:pt>
                <c:pt idx="578">
                  <c:v>3.7509999999999999</c:v>
                </c:pt>
                <c:pt idx="579">
                  <c:v>3.774</c:v>
                </c:pt>
                <c:pt idx="580">
                  <c:v>3.78</c:v>
                </c:pt>
                <c:pt idx="581">
                  <c:v>3.7850000000000001</c:v>
                </c:pt>
                <c:pt idx="582">
                  <c:v>3.7909999999999999</c:v>
                </c:pt>
                <c:pt idx="583">
                  <c:v>3.7949999999999999</c:v>
                </c:pt>
                <c:pt idx="584">
                  <c:v>3.7989999999999999</c:v>
                </c:pt>
                <c:pt idx="585">
                  <c:v>3.806</c:v>
                </c:pt>
                <c:pt idx="586">
                  <c:v>3.8159999999999998</c:v>
                </c:pt>
                <c:pt idx="587">
                  <c:v>3.835</c:v>
                </c:pt>
                <c:pt idx="588">
                  <c:v>3.8420000000000001</c:v>
                </c:pt>
                <c:pt idx="589">
                  <c:v>3.8450000000000002</c:v>
                </c:pt>
                <c:pt idx="590">
                  <c:v>3.847</c:v>
                </c:pt>
                <c:pt idx="591">
                  <c:v>3.887</c:v>
                </c:pt>
                <c:pt idx="592">
                  <c:v>3.9060000000000001</c:v>
                </c:pt>
                <c:pt idx="593">
                  <c:v>3.9239999999999999</c:v>
                </c:pt>
                <c:pt idx="594">
                  <c:v>3.9569999999999999</c:v>
                </c:pt>
                <c:pt idx="595">
                  <c:v>3.96</c:v>
                </c:pt>
                <c:pt idx="596">
                  <c:v>3.9769999999999999</c:v>
                </c:pt>
                <c:pt idx="597">
                  <c:v>3.984</c:v>
                </c:pt>
                <c:pt idx="598">
                  <c:v>3.9849999999999999</c:v>
                </c:pt>
                <c:pt idx="599">
                  <c:v>3.9940000000000002</c:v>
                </c:pt>
                <c:pt idx="600">
                  <c:v>4.0069999999999997</c:v>
                </c:pt>
                <c:pt idx="601">
                  <c:v>4.0449999999999999</c:v>
                </c:pt>
                <c:pt idx="602">
                  <c:v>4.0650000000000004</c:v>
                </c:pt>
                <c:pt idx="603">
                  <c:v>4.07</c:v>
                </c:pt>
                <c:pt idx="604">
                  <c:v>4.0730000000000004</c:v>
                </c:pt>
                <c:pt idx="605">
                  <c:v>4.0730000000000004</c:v>
                </c:pt>
                <c:pt idx="606">
                  <c:v>4.08</c:v>
                </c:pt>
                <c:pt idx="607">
                  <c:v>4.0860000000000003</c:v>
                </c:pt>
                <c:pt idx="608">
                  <c:v>4.1109999999999998</c:v>
                </c:pt>
                <c:pt idx="609">
                  <c:v>4.13</c:v>
                </c:pt>
                <c:pt idx="610">
                  <c:v>4.2030000000000003</c:v>
                </c:pt>
                <c:pt idx="611">
                  <c:v>4.22</c:v>
                </c:pt>
                <c:pt idx="612">
                  <c:v>4.2249999999999996</c:v>
                </c:pt>
                <c:pt idx="613">
                  <c:v>4.2320000000000002</c:v>
                </c:pt>
                <c:pt idx="614">
                  <c:v>4.2699999999999996</c:v>
                </c:pt>
                <c:pt idx="615">
                  <c:v>4.2709999999999999</c:v>
                </c:pt>
                <c:pt idx="616">
                  <c:v>4.2729999999999997</c:v>
                </c:pt>
                <c:pt idx="617">
                  <c:v>4.2789999999999999</c:v>
                </c:pt>
                <c:pt idx="618">
                  <c:v>4.2839999999999998</c:v>
                </c:pt>
                <c:pt idx="619">
                  <c:v>4.2990000000000004</c:v>
                </c:pt>
                <c:pt idx="620">
                  <c:v>4.3049999999999997</c:v>
                </c:pt>
                <c:pt idx="621">
                  <c:v>4.3090000000000002</c:v>
                </c:pt>
                <c:pt idx="622">
                  <c:v>4.3239999999999998</c:v>
                </c:pt>
                <c:pt idx="623">
                  <c:v>4.3360000000000003</c:v>
                </c:pt>
                <c:pt idx="624">
                  <c:v>4.3929999999999998</c:v>
                </c:pt>
                <c:pt idx="625">
                  <c:v>4.4039999999999999</c:v>
                </c:pt>
                <c:pt idx="626">
                  <c:v>4.4109999999999996</c:v>
                </c:pt>
                <c:pt idx="627">
                  <c:v>4.4290000000000003</c:v>
                </c:pt>
                <c:pt idx="628">
                  <c:v>4.4480000000000004</c:v>
                </c:pt>
                <c:pt idx="629">
                  <c:v>4.5</c:v>
                </c:pt>
                <c:pt idx="630">
                  <c:v>4.5039999999999996</c:v>
                </c:pt>
                <c:pt idx="631">
                  <c:v>4.5060000000000002</c:v>
                </c:pt>
                <c:pt idx="632">
                  <c:v>4.55</c:v>
                </c:pt>
                <c:pt idx="633">
                  <c:v>4.5910000000000002</c:v>
                </c:pt>
                <c:pt idx="634">
                  <c:v>4.593</c:v>
                </c:pt>
                <c:pt idx="635">
                  <c:v>4.6369999999999996</c:v>
                </c:pt>
                <c:pt idx="636">
                  <c:v>4.6829999999999998</c:v>
                </c:pt>
                <c:pt idx="637">
                  <c:v>4.72</c:v>
                </c:pt>
                <c:pt idx="638">
                  <c:v>4.7240000000000002</c:v>
                </c:pt>
                <c:pt idx="639">
                  <c:v>4.7560000000000002</c:v>
                </c:pt>
                <c:pt idx="640">
                  <c:v>4.7629999999999999</c:v>
                </c:pt>
                <c:pt idx="641">
                  <c:v>4.7889999999999997</c:v>
                </c:pt>
                <c:pt idx="642">
                  <c:v>4.8310000000000004</c:v>
                </c:pt>
                <c:pt idx="643">
                  <c:v>4.8419999999999996</c:v>
                </c:pt>
                <c:pt idx="644">
                  <c:v>4.8719999999999999</c:v>
                </c:pt>
                <c:pt idx="645">
                  <c:v>4.8769999999999998</c:v>
                </c:pt>
                <c:pt idx="646">
                  <c:v>5.0830000000000002</c:v>
                </c:pt>
                <c:pt idx="647">
                  <c:v>5.1020000000000003</c:v>
                </c:pt>
                <c:pt idx="648">
                  <c:v>5.2240000000000002</c:v>
                </c:pt>
                <c:pt idx="649">
                  <c:v>5.633</c:v>
                </c:pt>
                <c:pt idx="650">
                  <c:v>5.6379999999999999</c:v>
                </c:pt>
                <c:pt idx="651">
                  <c:v>5.7930000000000001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6B-4E56-A120-12DED64F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84767"/>
        <c:axId val="177283519"/>
      </c:scatterChart>
      <c:valAx>
        <c:axId val="177284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83519"/>
        <c:crosses val="autoZero"/>
        <c:crossBetween val="midCat"/>
      </c:valAx>
      <c:valAx>
        <c:axId val="1772835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FEV_L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2847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15</xdr:col>
      <xdr:colOff>252413</xdr:colOff>
      <xdr:row>10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BBABB-1204-F34E-A68C-087EF3500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585788</xdr:colOff>
      <xdr:row>11</xdr:row>
      <xdr:rowOff>61912</xdr:rowOff>
    </xdr:from>
    <xdr:to>
      <xdr:col>15</xdr:col>
      <xdr:colOff>585788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5EEEEA-C5D0-34C7-372E-AC26FF029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95250</xdr:colOff>
      <xdr:row>17</xdr:row>
      <xdr:rowOff>161925</xdr:rowOff>
    </xdr:from>
    <xdr:to>
      <xdr:col>19</xdr:col>
      <xdr:colOff>95250</xdr:colOff>
      <xdr:row>27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F5E00A-B5D0-7CA9-6272-D1F1A2F9E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56"/>
  <sheetViews>
    <sheetView tabSelected="1" workbookViewId="0">
      <selection activeCell="M6" sqref="M6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G1" s="4" t="s">
        <v>39</v>
      </c>
      <c r="H1" s="4" t="s">
        <v>40</v>
      </c>
      <c r="I1" t="s">
        <v>41</v>
      </c>
      <c r="J1" t="s">
        <v>42</v>
      </c>
    </row>
    <row r="2" spans="1:12" x14ac:dyDescent="0.45">
      <c r="A2">
        <v>3</v>
      </c>
      <c r="B2">
        <v>1.4039999999999999</v>
      </c>
      <c r="C2">
        <v>40</v>
      </c>
      <c r="D2" t="s">
        <v>5</v>
      </c>
      <c r="E2" t="s">
        <v>6</v>
      </c>
      <c r="F2">
        <f>IF(D2="Male",1,2)</f>
        <v>1</v>
      </c>
      <c r="G2">
        <f>(B2-$L$2)^2</f>
        <v>1.5215752228537005</v>
      </c>
      <c r="H2">
        <f>(regression!B25-LRDATA!$L$2)^2</f>
        <v>4.8568396776181686</v>
      </c>
      <c r="I2">
        <f>(regression!B25-LRDATA!B2)^2</f>
        <v>0.94148675497038203</v>
      </c>
      <c r="J2">
        <f>C2+10</f>
        <v>50</v>
      </c>
      <c r="L2">
        <f>AVERAGE(B2:B653)</f>
        <v>2.6375214723926375</v>
      </c>
    </row>
    <row r="3" spans="1:12" x14ac:dyDescent="0.45">
      <c r="A3">
        <v>3</v>
      </c>
      <c r="B3">
        <v>1.0720000000000001</v>
      </c>
      <c r="C3">
        <v>33</v>
      </c>
      <c r="D3" t="s">
        <v>7</v>
      </c>
      <c r="E3" t="s">
        <v>6</v>
      </c>
      <c r="F3">
        <f t="shared" ref="F3:F66" si="0">IF(D3="Male",1,2)</f>
        <v>2</v>
      </c>
      <c r="G3">
        <f t="shared" ref="G3:G66" si="1">(B3-$L$2)^2</f>
        <v>2.4508574805224113</v>
      </c>
      <c r="H3">
        <f>(regression!B26-LRDATA!$L$2)^2</f>
        <v>9.2874871541828306</v>
      </c>
      <c r="I3">
        <f>(regression!B26-LRDATA!B3)^2</f>
        <v>2.1963726441605638</v>
      </c>
      <c r="J3">
        <f t="shared" ref="J3:J66" si="2">C3+10</f>
        <v>43</v>
      </c>
    </row>
    <row r="4" spans="1:12" x14ac:dyDescent="0.45">
      <c r="A4">
        <v>4</v>
      </c>
      <c r="B4">
        <v>0.83899999999999997</v>
      </c>
      <c r="C4">
        <v>42</v>
      </c>
      <c r="D4" t="s">
        <v>7</v>
      </c>
      <c r="E4" t="s">
        <v>6</v>
      </c>
      <c r="F4">
        <f t="shared" si="0"/>
        <v>2</v>
      </c>
      <c r="G4">
        <f t="shared" si="1"/>
        <v>3.2346794866573805</v>
      </c>
      <c r="H4">
        <f>(regression!B27-LRDATA!$L$2)^2</f>
        <v>3.8524375390477736</v>
      </c>
      <c r="I4">
        <f>(regression!B27-LRDATA!B4)^2</f>
        <v>2.697519109965529E-2</v>
      </c>
      <c r="J4">
        <f t="shared" si="2"/>
        <v>52</v>
      </c>
    </row>
    <row r="5" spans="1:12" x14ac:dyDescent="0.45">
      <c r="A5">
        <v>4</v>
      </c>
      <c r="B5">
        <v>1.569</v>
      </c>
      <c r="C5">
        <v>41.5</v>
      </c>
      <c r="D5" t="s">
        <v>7</v>
      </c>
      <c r="E5" t="s">
        <v>6</v>
      </c>
      <c r="F5">
        <f t="shared" si="0"/>
        <v>2</v>
      </c>
      <c r="G5">
        <f t="shared" si="1"/>
        <v>1.14173813696413</v>
      </c>
      <c r="H5">
        <f>(regression!B28-LRDATA!$L$2)^2</f>
        <v>4.092642359505037</v>
      </c>
      <c r="I5">
        <f>(regression!B28-LRDATA!B5)^2</f>
        <v>0.91108274461271532</v>
      </c>
      <c r="J5">
        <f t="shared" si="2"/>
        <v>51.5</v>
      </c>
    </row>
    <row r="6" spans="1:12" x14ac:dyDescent="0.45">
      <c r="A6">
        <v>4</v>
      </c>
      <c r="B6">
        <v>1.577</v>
      </c>
      <c r="C6">
        <v>44</v>
      </c>
      <c r="D6" t="s">
        <v>7</v>
      </c>
      <c r="E6" t="s">
        <v>6</v>
      </c>
      <c r="F6">
        <f t="shared" si="0"/>
        <v>2</v>
      </c>
      <c r="G6">
        <f t="shared" si="1"/>
        <v>1.1247057934058478</v>
      </c>
      <c r="H6">
        <f>(regression!B29-LRDATA!$L$2)^2</f>
        <v>2.9642563517876308</v>
      </c>
      <c r="I6">
        <f>(regression!B29-LRDATA!B6)^2</f>
        <v>0.4371591428421025</v>
      </c>
      <c r="J6">
        <f t="shared" si="2"/>
        <v>54</v>
      </c>
    </row>
    <row r="7" spans="1:12" x14ac:dyDescent="0.45">
      <c r="A7">
        <v>4</v>
      </c>
      <c r="B7">
        <v>0.79600000000000004</v>
      </c>
      <c r="C7">
        <v>43</v>
      </c>
      <c r="D7" t="s">
        <v>5</v>
      </c>
      <c r="E7" t="s">
        <v>6</v>
      </c>
      <c r="F7">
        <f t="shared" si="0"/>
        <v>1</v>
      </c>
      <c r="G7">
        <f t="shared" si="1"/>
        <v>3.3912013332831474</v>
      </c>
      <c r="H7">
        <f>(regression!B30-LRDATA!$L$2)^2</f>
        <v>3.39381932650392</v>
      </c>
      <c r="I7">
        <f>(regression!B30-LRDATA!B7)^2</f>
        <v>5.050750102895557E-7</v>
      </c>
      <c r="J7">
        <f t="shared" si="2"/>
        <v>53</v>
      </c>
    </row>
    <row r="8" spans="1:12" x14ac:dyDescent="0.45">
      <c r="A8">
        <v>4</v>
      </c>
      <c r="B8">
        <v>1.7889999999999999</v>
      </c>
      <c r="C8">
        <v>52</v>
      </c>
      <c r="D8" t="s">
        <v>5</v>
      </c>
      <c r="E8" t="s">
        <v>6</v>
      </c>
      <c r="F8">
        <f t="shared" si="0"/>
        <v>1</v>
      </c>
      <c r="G8">
        <f t="shared" si="1"/>
        <v>0.71998868911136948</v>
      </c>
      <c r="H8">
        <f>(regression!B31-LRDATA!$L$2)^2</f>
        <v>0.57374111584962106</v>
      </c>
      <c r="I8">
        <f>(regression!B31-LRDATA!B8)^2</f>
        <v>8.2927370500592672E-3</v>
      </c>
      <c r="J8">
        <f t="shared" si="2"/>
        <v>62</v>
      </c>
    </row>
    <row r="9" spans="1:12" x14ac:dyDescent="0.45">
      <c r="A9">
        <v>4</v>
      </c>
      <c r="B9">
        <v>1.1020000000000001</v>
      </c>
      <c r="C9">
        <v>41</v>
      </c>
      <c r="D9" t="s">
        <v>7</v>
      </c>
      <c r="E9" t="s">
        <v>6</v>
      </c>
      <c r="F9">
        <f t="shared" si="0"/>
        <v>2</v>
      </c>
      <c r="G9">
        <f t="shared" si="1"/>
        <v>2.357826192178853</v>
      </c>
      <c r="H9">
        <f>(regression!B32-LRDATA!$L$2)^2</f>
        <v>4.3401109894191912</v>
      </c>
      <c r="I9">
        <f>(regression!B32-LRDATA!B9)^2</f>
        <v>0.300053979220606</v>
      </c>
      <c r="J9">
        <f t="shared" si="2"/>
        <v>51</v>
      </c>
    </row>
    <row r="10" spans="1:12" x14ac:dyDescent="0.45">
      <c r="A10">
        <v>4</v>
      </c>
      <c r="B10">
        <v>1.389</v>
      </c>
      <c r="C10">
        <v>37</v>
      </c>
      <c r="D10" t="s">
        <v>7</v>
      </c>
      <c r="E10" t="s">
        <v>6</v>
      </c>
      <c r="F10">
        <f t="shared" si="0"/>
        <v>2</v>
      </c>
      <c r="G10">
        <f t="shared" si="1"/>
        <v>1.5588058670254794</v>
      </c>
      <c r="H10">
        <f>(regression!B33-LRDATA!$L$2)^2</f>
        <v>6.5813571691804968</v>
      </c>
      <c r="I10">
        <f>(regression!B33-LRDATA!B10)^2</f>
        <v>1.7342101271349897</v>
      </c>
      <c r="J10">
        <f t="shared" si="2"/>
        <v>47</v>
      </c>
    </row>
    <row r="11" spans="1:12" x14ac:dyDescent="0.45">
      <c r="A11">
        <v>4</v>
      </c>
      <c r="B11">
        <v>1.4179999999999999</v>
      </c>
      <c r="C11">
        <v>42.5</v>
      </c>
      <c r="D11" t="s">
        <v>7</v>
      </c>
      <c r="E11" t="s">
        <v>6</v>
      </c>
      <c r="F11">
        <f t="shared" si="0"/>
        <v>2</v>
      </c>
      <c r="G11">
        <f t="shared" si="1"/>
        <v>1.4872326216267067</v>
      </c>
      <c r="H11">
        <f>(regression!B34-LRDATA!$L$2)^2</f>
        <v>3.6194965280474012</v>
      </c>
      <c r="I11">
        <f>(regression!B34-LRDATA!B11)^2</f>
        <v>0.46645617909287324</v>
      </c>
      <c r="J11">
        <f t="shared" si="2"/>
        <v>52.5</v>
      </c>
    </row>
    <row r="12" spans="1:12" x14ac:dyDescent="0.45">
      <c r="A12">
        <v>4</v>
      </c>
      <c r="B12">
        <v>1.004</v>
      </c>
      <c r="C12">
        <v>48</v>
      </c>
      <c r="D12" t="s">
        <v>5</v>
      </c>
      <c r="E12" t="s">
        <v>6</v>
      </c>
      <c r="F12">
        <f t="shared" si="0"/>
        <v>1</v>
      </c>
      <c r="G12">
        <f t="shared" si="1"/>
        <v>2.6683924007678104</v>
      </c>
      <c r="H12">
        <f>(regression!B35-LRDATA!$L$2)^2</f>
        <v>1.5365568311981137</v>
      </c>
      <c r="I12">
        <f>(regression!B35-LRDATA!B12)^2</f>
        <v>0.1551904383008427</v>
      </c>
      <c r="J12">
        <f t="shared" si="2"/>
        <v>58</v>
      </c>
    </row>
    <row r="13" spans="1:12" x14ac:dyDescent="0.45">
      <c r="A13">
        <v>5</v>
      </c>
      <c r="B13">
        <v>1.472</v>
      </c>
      <c r="C13">
        <v>50</v>
      </c>
      <c r="D13" t="s">
        <v>5</v>
      </c>
      <c r="E13" t="s">
        <v>6</v>
      </c>
      <c r="F13">
        <f t="shared" si="0"/>
        <v>1</v>
      </c>
      <c r="G13">
        <f t="shared" si="1"/>
        <v>1.3584403026083016</v>
      </c>
      <c r="H13">
        <f>(regression!B36-LRDATA!$L$2)^2</f>
        <v>0.99703849786873922</v>
      </c>
      <c r="I13">
        <f>(regression!B36-LRDATA!B13)^2</f>
        <v>2.789010935746367E-2</v>
      </c>
      <c r="J13">
        <f t="shared" si="2"/>
        <v>60</v>
      </c>
    </row>
    <row r="14" spans="1:12" x14ac:dyDescent="0.45">
      <c r="A14">
        <v>5</v>
      </c>
      <c r="B14">
        <v>1.4</v>
      </c>
      <c r="C14">
        <v>47</v>
      </c>
      <c r="D14" t="s">
        <v>7</v>
      </c>
      <c r="E14" t="s">
        <v>6</v>
      </c>
      <c r="F14">
        <f t="shared" si="0"/>
        <v>2</v>
      </c>
      <c r="G14">
        <f t="shared" si="1"/>
        <v>1.5314593946328416</v>
      </c>
      <c r="H14">
        <f>(regression!B37-LRDATA!$L$2)^2</f>
        <v>1.8498988546041468</v>
      </c>
      <c r="I14">
        <f>(regression!B37-LRDATA!B14)^2</f>
        <v>1.502791487937892E-2</v>
      </c>
      <c r="J14">
        <f t="shared" si="2"/>
        <v>57</v>
      </c>
    </row>
    <row r="15" spans="1:12" x14ac:dyDescent="0.45">
      <c r="A15">
        <v>5</v>
      </c>
      <c r="B15">
        <v>1.256</v>
      </c>
      <c r="C15">
        <v>49.5</v>
      </c>
      <c r="D15" t="s">
        <v>7</v>
      </c>
      <c r="E15" t="s">
        <v>6</v>
      </c>
      <c r="F15">
        <f t="shared" si="0"/>
        <v>2</v>
      </c>
      <c r="G15">
        <f t="shared" si="1"/>
        <v>1.9086015786819208</v>
      </c>
      <c r="H15">
        <f>(regression!B38-LRDATA!$L$2)^2</f>
        <v>1.1210223670157464</v>
      </c>
      <c r="I15">
        <f>(regression!B38-LRDATA!B15)^2</f>
        <v>0.10415983932138344</v>
      </c>
      <c r="J15">
        <f t="shared" si="2"/>
        <v>59.5</v>
      </c>
    </row>
    <row r="16" spans="1:12" x14ac:dyDescent="0.45">
      <c r="A16">
        <v>5</v>
      </c>
      <c r="B16">
        <v>1.7549999999999999</v>
      </c>
      <c r="C16">
        <v>49</v>
      </c>
      <c r="D16" t="s">
        <v>5</v>
      </c>
      <c r="E16" t="s">
        <v>6</v>
      </c>
      <c r="F16">
        <f t="shared" si="0"/>
        <v>1</v>
      </c>
      <c r="G16">
        <f t="shared" si="1"/>
        <v>0.77884414923406897</v>
      </c>
      <c r="H16">
        <f>(regression!B39-LRDATA!$L$2)^2</f>
        <v>1.2522700456196445</v>
      </c>
      <c r="I16">
        <f>(regression!B39-LRDATA!B16)^2</f>
        <v>5.5945140527536789E-2</v>
      </c>
      <c r="J16">
        <f t="shared" si="2"/>
        <v>59</v>
      </c>
    </row>
    <row r="17" spans="1:10" x14ac:dyDescent="0.45">
      <c r="A17">
        <v>5</v>
      </c>
      <c r="B17">
        <v>1.282</v>
      </c>
      <c r="C17">
        <v>46</v>
      </c>
      <c r="D17" t="s">
        <v>7</v>
      </c>
      <c r="E17" t="s">
        <v>6</v>
      </c>
      <c r="F17">
        <f t="shared" si="0"/>
        <v>2</v>
      </c>
      <c r="G17">
        <f t="shared" si="1"/>
        <v>1.8374384621175037</v>
      </c>
      <c r="H17">
        <f>(regression!B40-LRDATA!$L$2)^2</f>
        <v>2.1922961158377441</v>
      </c>
      <c r="I17">
        <f>(regression!B40-LRDATA!B17)^2</f>
        <v>1.565475633182559E-2</v>
      </c>
      <c r="J17">
        <f t="shared" si="2"/>
        <v>56</v>
      </c>
    </row>
    <row r="18" spans="1:10" x14ac:dyDescent="0.45">
      <c r="A18">
        <v>5</v>
      </c>
      <c r="B18">
        <v>1.6120000000000001</v>
      </c>
      <c r="C18">
        <v>49</v>
      </c>
      <c r="D18" t="s">
        <v>7</v>
      </c>
      <c r="E18" t="s">
        <v>6</v>
      </c>
      <c r="F18">
        <f t="shared" si="0"/>
        <v>2</v>
      </c>
      <c r="G18">
        <f t="shared" si="1"/>
        <v>1.0516942903383628</v>
      </c>
      <c r="H18">
        <f>(regression!B41-LRDATA!$L$2)^2</f>
        <v>1.2522700456196445</v>
      </c>
      <c r="I18">
        <f>(regression!B41-LRDATA!B18)^2</f>
        <v>8.7473467041012699E-3</v>
      </c>
      <c r="J18">
        <f t="shared" si="2"/>
        <v>59</v>
      </c>
    </row>
    <row r="19" spans="1:10" x14ac:dyDescent="0.45">
      <c r="A19">
        <v>5</v>
      </c>
      <c r="B19">
        <v>1.776</v>
      </c>
      <c r="C19">
        <v>48</v>
      </c>
      <c r="D19" t="s">
        <v>5</v>
      </c>
      <c r="E19" t="s">
        <v>6</v>
      </c>
      <c r="F19">
        <f t="shared" si="0"/>
        <v>1</v>
      </c>
      <c r="G19">
        <f t="shared" si="1"/>
        <v>0.74221924739357792</v>
      </c>
      <c r="H19">
        <f>(regression!B42-LRDATA!$L$2)^2</f>
        <v>1.5365568311981137</v>
      </c>
      <c r="I19">
        <f>(regression!B42-LRDATA!B19)^2</f>
        <v>0.14292771802924295</v>
      </c>
      <c r="J19">
        <f t="shared" si="2"/>
        <v>58</v>
      </c>
    </row>
    <row r="20" spans="1:10" x14ac:dyDescent="0.45">
      <c r="A20">
        <v>5</v>
      </c>
      <c r="B20">
        <v>1.343</v>
      </c>
      <c r="C20">
        <v>47</v>
      </c>
      <c r="D20" t="s">
        <v>7</v>
      </c>
      <c r="E20" t="s">
        <v>6</v>
      </c>
      <c r="F20">
        <f t="shared" si="0"/>
        <v>2</v>
      </c>
      <c r="G20">
        <f t="shared" si="1"/>
        <v>1.675785842485602</v>
      </c>
      <c r="H20">
        <f>(regression!B43-LRDATA!$L$2)^2</f>
        <v>1.8498988546041468</v>
      </c>
      <c r="I20">
        <f>(regression!B43-LRDATA!B20)^2</f>
        <v>4.3018377142106283E-3</v>
      </c>
      <c r="J20">
        <f t="shared" si="2"/>
        <v>57</v>
      </c>
    </row>
    <row r="21" spans="1:10" x14ac:dyDescent="0.45">
      <c r="A21">
        <v>5</v>
      </c>
      <c r="B21">
        <v>2.0169999999999999</v>
      </c>
      <c r="C21">
        <v>51.5</v>
      </c>
      <c r="D21" t="s">
        <v>5</v>
      </c>
      <c r="E21" t="s">
        <v>6</v>
      </c>
      <c r="F21">
        <f t="shared" si="0"/>
        <v>1</v>
      </c>
      <c r="G21">
        <f t="shared" si="1"/>
        <v>0.38504689770032685</v>
      </c>
      <c r="H21">
        <f>(regression!B44-LRDATA!$L$2)^2</f>
        <v>0.66866974716906413</v>
      </c>
      <c r="I21">
        <f>(regression!B44-LRDATA!B21)^2</f>
        <v>3.8888163334683444E-2</v>
      </c>
      <c r="J21">
        <f t="shared" si="2"/>
        <v>61.5</v>
      </c>
    </row>
    <row r="22" spans="1:10" x14ac:dyDescent="0.45">
      <c r="A22">
        <v>5</v>
      </c>
      <c r="B22">
        <v>1.536</v>
      </c>
      <c r="C22">
        <v>46</v>
      </c>
      <c r="D22" t="s">
        <v>7</v>
      </c>
      <c r="E22" t="s">
        <v>6</v>
      </c>
      <c r="F22">
        <f t="shared" si="0"/>
        <v>2</v>
      </c>
      <c r="G22">
        <f t="shared" si="1"/>
        <v>1.2133495541420438</v>
      </c>
      <c r="H22">
        <f>(regression!B45-LRDATA!$L$2)^2</f>
        <v>2.1922961158377441</v>
      </c>
      <c r="I22">
        <f>(regression!B45-LRDATA!B22)^2</f>
        <v>0.14373119243807206</v>
      </c>
      <c r="J22">
        <f t="shared" si="2"/>
        <v>56</v>
      </c>
    </row>
    <row r="23" spans="1:10" x14ac:dyDescent="0.45">
      <c r="A23">
        <v>5</v>
      </c>
      <c r="B23">
        <v>1.8580000000000001</v>
      </c>
      <c r="C23">
        <v>53</v>
      </c>
      <c r="D23" t="s">
        <v>5</v>
      </c>
      <c r="E23" t="s">
        <v>6</v>
      </c>
      <c r="F23">
        <f t="shared" si="0"/>
        <v>1</v>
      </c>
      <c r="G23">
        <f t="shared" si="1"/>
        <v>0.60765372592118527</v>
      </c>
      <c r="H23">
        <f>(regression!B46-LRDATA!$L$2)^2</f>
        <v>0.40567528158140803</v>
      </c>
      <c r="I23">
        <f>(regression!B46-LRDATA!B23)^2</f>
        <v>2.0333345141334905E-2</v>
      </c>
      <c r="J23">
        <f t="shared" si="2"/>
        <v>63</v>
      </c>
    </row>
    <row r="24" spans="1:10" x14ac:dyDescent="0.45">
      <c r="A24">
        <v>5</v>
      </c>
      <c r="B24">
        <v>1.452</v>
      </c>
      <c r="C24">
        <v>44</v>
      </c>
      <c r="D24" t="s">
        <v>5</v>
      </c>
      <c r="E24" t="s">
        <v>6</v>
      </c>
      <c r="F24">
        <f t="shared" si="0"/>
        <v>1</v>
      </c>
      <c r="G24">
        <f t="shared" si="1"/>
        <v>1.4054611615040071</v>
      </c>
      <c r="H24">
        <f>(regression!B47-LRDATA!$L$2)^2</f>
        <v>2.9642563517876308</v>
      </c>
      <c r="I24">
        <f>(regression!B47-LRDATA!B24)^2</f>
        <v>0.28748911440013331</v>
      </c>
      <c r="J24">
        <f t="shared" si="2"/>
        <v>54</v>
      </c>
    </row>
    <row r="25" spans="1:10" x14ac:dyDescent="0.45">
      <c r="A25">
        <v>5</v>
      </c>
      <c r="B25">
        <v>1.58</v>
      </c>
      <c r="C25">
        <v>48.5</v>
      </c>
      <c r="D25" t="s">
        <v>5</v>
      </c>
      <c r="E25" t="s">
        <v>6</v>
      </c>
      <c r="F25">
        <f t="shared" si="0"/>
        <v>1</v>
      </c>
      <c r="G25">
        <f t="shared" si="1"/>
        <v>1.1183516645714917</v>
      </c>
      <c r="H25">
        <f>(regression!B48-LRDATA!$L$2)^2</f>
        <v>1.3907815336804334</v>
      </c>
      <c r="I25">
        <f>(regression!B48-LRDATA!B25)^2</f>
        <v>1.4833422165013104E-2</v>
      </c>
      <c r="J25">
        <f t="shared" si="2"/>
        <v>58.5</v>
      </c>
    </row>
    <row r="26" spans="1:10" x14ac:dyDescent="0.45">
      <c r="A26">
        <v>5</v>
      </c>
      <c r="B26">
        <v>1.196</v>
      </c>
      <c r="C26">
        <v>42</v>
      </c>
      <c r="D26" t="s">
        <v>7</v>
      </c>
      <c r="E26" t="s">
        <v>6</v>
      </c>
      <c r="F26">
        <f t="shared" si="0"/>
        <v>2</v>
      </c>
      <c r="G26">
        <f t="shared" si="1"/>
        <v>2.0779841553690375</v>
      </c>
      <c r="H26">
        <f>(regression!B49-LRDATA!$L$2)^2</f>
        <v>3.8524375390477736</v>
      </c>
      <c r="I26">
        <f>(regression!B49-LRDATA!B26)^2</f>
        <v>0.27169244989904168</v>
      </c>
      <c r="J26">
        <f t="shared" si="2"/>
        <v>52</v>
      </c>
    </row>
    <row r="27" spans="1:10" x14ac:dyDescent="0.45">
      <c r="A27">
        <v>5</v>
      </c>
      <c r="B27">
        <v>0.79100000000000004</v>
      </c>
      <c r="C27">
        <v>41</v>
      </c>
      <c r="D27" t="s">
        <v>7</v>
      </c>
      <c r="E27" t="s">
        <v>6</v>
      </c>
      <c r="F27">
        <f t="shared" si="0"/>
        <v>2</v>
      </c>
      <c r="G27">
        <f t="shared" si="1"/>
        <v>3.4096415480070741</v>
      </c>
      <c r="H27">
        <f>(regression!B50-LRDATA!$L$2)^2</f>
        <v>4.3401109894191912</v>
      </c>
      <c r="I27">
        <f>(regression!B50-LRDATA!B27)^2</f>
        <v>5.6060900120864447E-2</v>
      </c>
      <c r="J27">
        <f t="shared" si="2"/>
        <v>51</v>
      </c>
    </row>
    <row r="28" spans="1:10" x14ac:dyDescent="0.45">
      <c r="A28">
        <v>5</v>
      </c>
      <c r="B28">
        <v>1.552</v>
      </c>
      <c r="C28">
        <v>46</v>
      </c>
      <c r="D28" t="s">
        <v>7</v>
      </c>
      <c r="E28" t="s">
        <v>6</v>
      </c>
      <c r="F28">
        <f t="shared" si="0"/>
        <v>2</v>
      </c>
      <c r="G28">
        <f t="shared" si="1"/>
        <v>1.1783568670254794</v>
      </c>
      <c r="H28">
        <f>(regression!B51-LRDATA!$L$2)^2</f>
        <v>2.1922961158377441</v>
      </c>
      <c r="I28">
        <f>(regression!B51-LRDATA!B28)^2</f>
        <v>0.15611899943689075</v>
      </c>
      <c r="J28">
        <f t="shared" si="2"/>
        <v>56</v>
      </c>
    </row>
    <row r="29" spans="1:10" x14ac:dyDescent="0.45">
      <c r="A29">
        <v>5</v>
      </c>
      <c r="B29">
        <v>1.819</v>
      </c>
      <c r="C29">
        <v>53</v>
      </c>
      <c r="D29" t="s">
        <v>5</v>
      </c>
      <c r="E29" t="s">
        <v>6</v>
      </c>
      <c r="F29">
        <f t="shared" si="0"/>
        <v>1</v>
      </c>
      <c r="G29">
        <f t="shared" si="1"/>
        <v>0.6699774007678112</v>
      </c>
      <c r="H29">
        <f>(regression!B52-LRDATA!$L$2)^2</f>
        <v>0.40567528158140803</v>
      </c>
      <c r="I29">
        <f>(regression!B52-LRDATA!B29)^2</f>
        <v>3.2976758181672991E-2</v>
      </c>
      <c r="J29">
        <f t="shared" si="2"/>
        <v>63</v>
      </c>
    </row>
    <row r="30" spans="1:10" x14ac:dyDescent="0.45">
      <c r="A30">
        <v>5</v>
      </c>
      <c r="B30">
        <v>1.704</v>
      </c>
      <c r="C30">
        <v>47</v>
      </c>
      <c r="D30" t="s">
        <v>7</v>
      </c>
      <c r="E30" t="s">
        <v>6</v>
      </c>
      <c r="F30">
        <f t="shared" si="0"/>
        <v>2</v>
      </c>
      <c r="G30">
        <f t="shared" si="1"/>
        <v>0.8714623394181179</v>
      </c>
      <c r="H30">
        <f>(regression!B53-LRDATA!$L$2)^2</f>
        <v>1.8498988546041468</v>
      </c>
      <c r="I30">
        <f>(regression!B53-LRDATA!B30)^2</f>
        <v>0.18197765976027655</v>
      </c>
      <c r="J30">
        <f t="shared" si="2"/>
        <v>57</v>
      </c>
    </row>
    <row r="31" spans="1:10" x14ac:dyDescent="0.45">
      <c r="A31">
        <v>5</v>
      </c>
      <c r="B31">
        <v>1.1459999999999999</v>
      </c>
      <c r="C31">
        <v>44</v>
      </c>
      <c r="D31" t="s">
        <v>7</v>
      </c>
      <c r="E31" t="s">
        <v>6</v>
      </c>
      <c r="F31">
        <f t="shared" si="0"/>
        <v>2</v>
      </c>
      <c r="G31">
        <f t="shared" si="1"/>
        <v>2.2246363026083014</v>
      </c>
      <c r="H31">
        <f>(regression!B54-LRDATA!$L$2)^2</f>
        <v>2.9642563517876308</v>
      </c>
      <c r="I31">
        <f>(regression!B54-LRDATA!B31)^2</f>
        <v>5.2982884774192676E-2</v>
      </c>
      <c r="J31">
        <f t="shared" si="2"/>
        <v>54</v>
      </c>
    </row>
    <row r="32" spans="1:10" x14ac:dyDescent="0.45">
      <c r="A32">
        <v>5</v>
      </c>
      <c r="B32">
        <v>1.0920000000000001</v>
      </c>
      <c r="C32">
        <v>47</v>
      </c>
      <c r="D32" t="s">
        <v>7</v>
      </c>
      <c r="E32" t="s">
        <v>6</v>
      </c>
      <c r="F32">
        <f t="shared" si="0"/>
        <v>2</v>
      </c>
      <c r="G32">
        <f t="shared" si="1"/>
        <v>2.3886366216267056</v>
      </c>
      <c r="H32">
        <f>(regression!B55-LRDATA!$L$2)^2</f>
        <v>1.8498988546041468</v>
      </c>
      <c r="I32">
        <f>(regression!B55-LRDATA!B32)^2</f>
        <v>3.4377462828995765E-2</v>
      </c>
      <c r="J32">
        <f t="shared" si="2"/>
        <v>57</v>
      </c>
    </row>
    <row r="33" spans="1:10" x14ac:dyDescent="0.45">
      <c r="A33">
        <v>5</v>
      </c>
      <c r="B33">
        <v>1.9710000000000001</v>
      </c>
      <c r="C33">
        <v>55</v>
      </c>
      <c r="D33" t="s">
        <v>5</v>
      </c>
      <c r="E33" t="s">
        <v>6</v>
      </c>
      <c r="F33">
        <f t="shared" si="0"/>
        <v>1</v>
      </c>
      <c r="G33">
        <f t="shared" si="1"/>
        <v>0.44425087316044926</v>
      </c>
      <c r="H33">
        <f>(regression!B56-LRDATA!$L$2)^2</f>
        <v>0.15670932652767405</v>
      </c>
      <c r="I33">
        <f>(regression!B56-LRDATA!B33)^2</f>
        <v>7.3254769955568247E-2</v>
      </c>
      <c r="J33">
        <f t="shared" si="2"/>
        <v>65</v>
      </c>
    </row>
    <row r="34" spans="1:10" x14ac:dyDescent="0.45">
      <c r="A34">
        <v>5</v>
      </c>
      <c r="B34">
        <v>1.8080000000000001</v>
      </c>
      <c r="C34">
        <v>52.5</v>
      </c>
      <c r="D34" t="s">
        <v>5</v>
      </c>
      <c r="E34" t="s">
        <v>6</v>
      </c>
      <c r="F34">
        <f t="shared" si="0"/>
        <v>1</v>
      </c>
      <c r="G34">
        <f t="shared" si="1"/>
        <v>0.68810587316044913</v>
      </c>
      <c r="H34">
        <f>(regression!B57-LRDATA!$L$2)^2</f>
        <v>0.48607629398706903</v>
      </c>
      <c r="I34">
        <f>(regression!B57-LRDATA!B34)^2</f>
        <v>1.7511163453611589E-2</v>
      </c>
      <c r="J34">
        <f t="shared" si="2"/>
        <v>62.5</v>
      </c>
    </row>
    <row r="35" spans="1:10" x14ac:dyDescent="0.45">
      <c r="A35">
        <v>5</v>
      </c>
      <c r="B35">
        <v>1.589</v>
      </c>
      <c r="C35">
        <v>48</v>
      </c>
      <c r="D35" t="s">
        <v>7</v>
      </c>
      <c r="E35" t="s">
        <v>6</v>
      </c>
      <c r="F35">
        <f t="shared" si="0"/>
        <v>2</v>
      </c>
      <c r="G35">
        <f t="shared" si="1"/>
        <v>1.0993972780684245</v>
      </c>
      <c r="H35">
        <f>(regression!B58-LRDATA!$L$2)^2</f>
        <v>1.5365568311981137</v>
      </c>
      <c r="I35">
        <f>(regression!B58-LRDATA!B35)^2</f>
        <v>3.6503091981042339E-2</v>
      </c>
      <c r="J35">
        <f t="shared" si="2"/>
        <v>58</v>
      </c>
    </row>
    <row r="36" spans="1:10" x14ac:dyDescent="0.45">
      <c r="A36">
        <v>5</v>
      </c>
      <c r="B36">
        <v>1.5389999999999999</v>
      </c>
      <c r="C36">
        <v>47</v>
      </c>
      <c r="D36" t="s">
        <v>7</v>
      </c>
      <c r="E36" t="s">
        <v>6</v>
      </c>
      <c r="F36">
        <f t="shared" si="0"/>
        <v>2</v>
      </c>
      <c r="G36">
        <f t="shared" si="1"/>
        <v>1.2067494253076883</v>
      </c>
      <c r="H36">
        <f>(regression!B59-LRDATA!$L$2)^2</f>
        <v>1.8498988546041468</v>
      </c>
      <c r="I36">
        <f>(regression!B59-LRDATA!B36)^2</f>
        <v>6.8428489018999866E-2</v>
      </c>
      <c r="J36">
        <f t="shared" si="2"/>
        <v>57</v>
      </c>
    </row>
    <row r="37" spans="1:10" x14ac:dyDescent="0.45">
      <c r="A37">
        <v>5</v>
      </c>
      <c r="B37">
        <v>1.93</v>
      </c>
      <c r="C37">
        <v>48</v>
      </c>
      <c r="D37" t="s">
        <v>5</v>
      </c>
      <c r="E37" t="s">
        <v>6</v>
      </c>
      <c r="F37">
        <f t="shared" si="0"/>
        <v>1</v>
      </c>
      <c r="G37">
        <f t="shared" si="1"/>
        <v>0.50058663389664571</v>
      </c>
      <c r="H37">
        <f>(regression!B60-LRDATA!$L$2)^2</f>
        <v>1.5365568311981137</v>
      </c>
      <c r="I37">
        <f>(regression!B60-LRDATA!B37)^2</f>
        <v>0.28308552771599627</v>
      </c>
      <c r="J37">
        <f t="shared" si="2"/>
        <v>58</v>
      </c>
    </row>
    <row r="38" spans="1:10" x14ac:dyDescent="0.45">
      <c r="A38">
        <v>5</v>
      </c>
      <c r="B38">
        <v>1.359</v>
      </c>
      <c r="C38">
        <v>47.5</v>
      </c>
      <c r="D38" t="s">
        <v>5</v>
      </c>
      <c r="E38" t="s">
        <v>6</v>
      </c>
      <c r="F38">
        <f t="shared" si="0"/>
        <v>1</v>
      </c>
      <c r="G38">
        <f t="shared" si="1"/>
        <v>1.6346171553690376</v>
      </c>
      <c r="H38">
        <f>(regression!B61-LRDATA!$L$2)^2</f>
        <v>1.6895959381726846</v>
      </c>
      <c r="I38">
        <f>(regression!B61-LRDATA!B38)^2</f>
        <v>4.5467501674520882E-4</v>
      </c>
      <c r="J38">
        <f t="shared" si="2"/>
        <v>57.5</v>
      </c>
    </row>
    <row r="39" spans="1:10" x14ac:dyDescent="0.45">
      <c r="A39">
        <v>5</v>
      </c>
      <c r="B39">
        <v>1.514</v>
      </c>
      <c r="C39">
        <v>49</v>
      </c>
      <c r="D39" t="s">
        <v>5</v>
      </c>
      <c r="E39" t="s">
        <v>6</v>
      </c>
      <c r="F39">
        <f t="shared" si="0"/>
        <v>1</v>
      </c>
      <c r="G39">
        <f t="shared" si="1"/>
        <v>1.2623004989273199</v>
      </c>
      <c r="H39">
        <f>(regression!B62-LRDATA!$L$2)^2</f>
        <v>1.2522700456196445</v>
      </c>
      <c r="I39">
        <f>(regression!B62-LRDATA!B39)^2</f>
        <v>2.0005482446091803E-5</v>
      </c>
      <c r="J39">
        <f t="shared" si="2"/>
        <v>59</v>
      </c>
    </row>
    <row r="40" spans="1:10" x14ac:dyDescent="0.45">
      <c r="A40">
        <v>5</v>
      </c>
      <c r="B40">
        <v>2.1150000000000002</v>
      </c>
      <c r="C40">
        <v>47</v>
      </c>
      <c r="D40" t="s">
        <v>5</v>
      </c>
      <c r="E40" t="s">
        <v>6</v>
      </c>
      <c r="F40">
        <f t="shared" si="0"/>
        <v>1</v>
      </c>
      <c r="G40">
        <f t="shared" si="1"/>
        <v>0.27302868911136957</v>
      </c>
      <c r="H40">
        <f>(regression!B63-LRDATA!$L$2)^2</f>
        <v>1.8498988546041468</v>
      </c>
      <c r="I40">
        <f>(regression!B63-LRDATA!B40)^2</f>
        <v>0.70155432142491159</v>
      </c>
      <c r="J40">
        <f t="shared" si="2"/>
        <v>57</v>
      </c>
    </row>
    <row r="41" spans="1:10" x14ac:dyDescent="0.45">
      <c r="A41">
        <v>6</v>
      </c>
      <c r="B41">
        <v>1.919</v>
      </c>
      <c r="C41">
        <v>55</v>
      </c>
      <c r="D41" t="s">
        <v>7</v>
      </c>
      <c r="E41" t="s">
        <v>6</v>
      </c>
      <c r="F41">
        <f t="shared" si="0"/>
        <v>2</v>
      </c>
      <c r="G41">
        <f t="shared" si="1"/>
        <v>0.51627310628928358</v>
      </c>
      <c r="H41">
        <f>(regression!B64-LRDATA!$L$2)^2</f>
        <v>0.15670932652767405</v>
      </c>
      <c r="I41">
        <f>(regression!B64-LRDATA!B41)^2</f>
        <v>0.10410701309505083</v>
      </c>
      <c r="J41">
        <f t="shared" si="2"/>
        <v>65</v>
      </c>
    </row>
    <row r="42" spans="1:10" x14ac:dyDescent="0.45">
      <c r="A42">
        <v>6</v>
      </c>
      <c r="B42">
        <v>1.415</v>
      </c>
      <c r="C42">
        <v>53</v>
      </c>
      <c r="D42" t="s">
        <v>7</v>
      </c>
      <c r="E42" t="s">
        <v>6</v>
      </c>
      <c r="F42">
        <f t="shared" si="0"/>
        <v>2</v>
      </c>
      <c r="G42">
        <f t="shared" si="1"/>
        <v>1.4945587504610622</v>
      </c>
      <c r="H42">
        <f>(regression!B65-LRDATA!$L$2)^2</f>
        <v>0.40567528158140803</v>
      </c>
      <c r="I42">
        <f>(regression!B65-LRDATA!B42)^2</f>
        <v>0.34292154967645677</v>
      </c>
      <c r="J42">
        <f t="shared" si="2"/>
        <v>63</v>
      </c>
    </row>
    <row r="43" spans="1:10" x14ac:dyDescent="0.45">
      <c r="A43">
        <v>6</v>
      </c>
      <c r="B43">
        <v>1.6020000000000001</v>
      </c>
      <c r="C43">
        <v>50</v>
      </c>
      <c r="D43" t="s">
        <v>7</v>
      </c>
      <c r="E43" t="s">
        <v>6</v>
      </c>
      <c r="F43">
        <f t="shared" si="0"/>
        <v>2</v>
      </c>
      <c r="G43">
        <f t="shared" si="1"/>
        <v>1.0723047197862157</v>
      </c>
      <c r="H43">
        <f>(regression!B66-LRDATA!$L$2)^2</f>
        <v>0.99703849786873922</v>
      </c>
      <c r="I43">
        <f>(regression!B66-LRDATA!B43)^2</f>
        <v>1.3692457943728868E-3</v>
      </c>
      <c r="J43">
        <f t="shared" si="2"/>
        <v>60</v>
      </c>
    </row>
    <row r="44" spans="1:10" x14ac:dyDescent="0.45">
      <c r="A44">
        <v>6</v>
      </c>
      <c r="B44">
        <v>1.8779999999999999</v>
      </c>
      <c r="C44">
        <v>50</v>
      </c>
      <c r="D44" t="s">
        <v>7</v>
      </c>
      <c r="E44" t="s">
        <v>6</v>
      </c>
      <c r="F44">
        <f t="shared" si="0"/>
        <v>2</v>
      </c>
      <c r="G44">
        <f t="shared" si="1"/>
        <v>0.57687286702548013</v>
      </c>
      <c r="H44">
        <f>(regression!B67-LRDATA!$L$2)^2</f>
        <v>0.99703849786873922</v>
      </c>
      <c r="I44">
        <f>(regression!B67-LRDATA!B44)^2</f>
        <v>5.711941238350321E-2</v>
      </c>
      <c r="J44">
        <f t="shared" si="2"/>
        <v>60</v>
      </c>
    </row>
    <row r="45" spans="1:10" x14ac:dyDescent="0.45">
      <c r="A45">
        <v>6</v>
      </c>
      <c r="B45">
        <v>1.65</v>
      </c>
      <c r="C45">
        <v>52</v>
      </c>
      <c r="D45" t="s">
        <v>5</v>
      </c>
      <c r="E45" t="s">
        <v>6</v>
      </c>
      <c r="F45">
        <f t="shared" si="0"/>
        <v>1</v>
      </c>
      <c r="G45">
        <f t="shared" si="1"/>
        <v>0.97519865843652276</v>
      </c>
      <c r="H45">
        <f>(regression!B68-LRDATA!$L$2)^2</f>
        <v>0.57374111584962106</v>
      </c>
      <c r="I45">
        <f>(regression!B68-LRDATA!B45)^2</f>
        <v>5.2929658723519644E-2</v>
      </c>
      <c r="J45">
        <f t="shared" si="2"/>
        <v>62</v>
      </c>
    </row>
    <row r="46" spans="1:10" x14ac:dyDescent="0.45">
      <c r="A46">
        <v>6</v>
      </c>
      <c r="B46">
        <v>1.6339999999999999</v>
      </c>
      <c r="C46">
        <v>51</v>
      </c>
      <c r="D46" t="s">
        <v>5</v>
      </c>
      <c r="E46" t="s">
        <v>6</v>
      </c>
      <c r="F46">
        <f t="shared" si="0"/>
        <v>1</v>
      </c>
      <c r="G46">
        <f t="shared" si="1"/>
        <v>1.0070553455530873</v>
      </c>
      <c r="H46">
        <f>(regression!B69-LRDATA!$L$2)^2</f>
        <v>0.77086218794539818</v>
      </c>
      <c r="I46">
        <f>(regression!B69-LRDATA!B46)^2</f>
        <v>1.57587585236969E-2</v>
      </c>
      <c r="J46">
        <f t="shared" si="2"/>
        <v>61</v>
      </c>
    </row>
    <row r="47" spans="1:10" x14ac:dyDescent="0.45">
      <c r="A47">
        <v>6</v>
      </c>
      <c r="B47">
        <v>1.4810000000000001</v>
      </c>
      <c r="C47">
        <v>48</v>
      </c>
      <c r="D47" t="s">
        <v>7</v>
      </c>
      <c r="E47" t="s">
        <v>6</v>
      </c>
      <c r="F47">
        <f t="shared" si="0"/>
        <v>2</v>
      </c>
      <c r="G47">
        <f t="shared" si="1"/>
        <v>1.3375419161052338</v>
      </c>
      <c r="H47">
        <f>(regression!B70-LRDATA!$L$2)^2</f>
        <v>1.5365568311981137</v>
      </c>
      <c r="I47">
        <f>(regression!B70-LRDATA!B47)^2</f>
        <v>6.8986020708516642E-3</v>
      </c>
      <c r="J47">
        <f t="shared" si="2"/>
        <v>58</v>
      </c>
    </row>
    <row r="48" spans="1:10" x14ac:dyDescent="0.45">
      <c r="A48">
        <v>6</v>
      </c>
      <c r="B48">
        <v>1.7470000000000001</v>
      </c>
      <c r="C48">
        <v>54.5</v>
      </c>
      <c r="D48" t="s">
        <v>5</v>
      </c>
      <c r="E48" t="s">
        <v>6</v>
      </c>
      <c r="F48">
        <f t="shared" si="0"/>
        <v>1</v>
      </c>
      <c r="G48">
        <f t="shared" si="1"/>
        <v>0.79302849279235077</v>
      </c>
      <c r="H48">
        <f>(regression!B71-LRDATA!$L$2)^2</f>
        <v>0.20805510110577102</v>
      </c>
      <c r="I48">
        <f>(regression!B71-LRDATA!B48)^2</f>
        <v>0.18869545206524213</v>
      </c>
      <c r="J48">
        <f t="shared" si="2"/>
        <v>64.5</v>
      </c>
    </row>
    <row r="49" spans="1:10" x14ac:dyDescent="0.45">
      <c r="A49">
        <v>6</v>
      </c>
      <c r="B49">
        <v>1.7190000000000001</v>
      </c>
      <c r="C49">
        <v>50</v>
      </c>
      <c r="D49" t="s">
        <v>7</v>
      </c>
      <c r="E49" t="s">
        <v>6</v>
      </c>
      <c r="F49">
        <f t="shared" si="0"/>
        <v>2</v>
      </c>
      <c r="G49">
        <f t="shared" si="1"/>
        <v>0.84368169524633851</v>
      </c>
      <c r="H49">
        <f>(regression!B72-LRDATA!$L$2)^2</f>
        <v>0.99703849786873922</v>
      </c>
      <c r="I49">
        <f>(regression!B72-LRDATA!B49)^2</f>
        <v>6.3994685875912154E-3</v>
      </c>
      <c r="J49">
        <f t="shared" si="2"/>
        <v>60</v>
      </c>
    </row>
    <row r="50" spans="1:10" x14ac:dyDescent="0.45">
      <c r="A50">
        <v>6</v>
      </c>
      <c r="B50">
        <v>1.6950000000000001</v>
      </c>
      <c r="C50">
        <v>50</v>
      </c>
      <c r="D50" t="s">
        <v>7</v>
      </c>
      <c r="E50" t="s">
        <v>6</v>
      </c>
      <c r="F50">
        <f t="shared" si="0"/>
        <v>2</v>
      </c>
      <c r="G50">
        <f t="shared" si="1"/>
        <v>0.88834672592118513</v>
      </c>
      <c r="H50">
        <f>(regression!B73-LRDATA!$L$2)^2</f>
        <v>0.99703849786873922</v>
      </c>
      <c r="I50">
        <f>(regression!B73-LRDATA!B50)^2</f>
        <v>3.1356280146233508E-3</v>
      </c>
      <c r="J50">
        <f t="shared" si="2"/>
        <v>60</v>
      </c>
    </row>
    <row r="51" spans="1:10" x14ac:dyDescent="0.45">
      <c r="A51">
        <v>6</v>
      </c>
      <c r="B51">
        <v>1.9790000000000001</v>
      </c>
      <c r="C51">
        <v>53</v>
      </c>
      <c r="D51" t="s">
        <v>5</v>
      </c>
      <c r="E51" t="s">
        <v>6</v>
      </c>
      <c r="F51">
        <f t="shared" si="0"/>
        <v>1</v>
      </c>
      <c r="G51">
        <f t="shared" si="1"/>
        <v>0.43365052960216705</v>
      </c>
      <c r="H51">
        <f>(regression!B74-LRDATA!$L$2)^2</f>
        <v>0.40567528158140803</v>
      </c>
      <c r="I51">
        <f>(regression!B74-LRDATA!B51)^2</f>
        <v>4.6634570849125916E-4</v>
      </c>
      <c r="J51">
        <f t="shared" si="2"/>
        <v>63</v>
      </c>
    </row>
    <row r="52" spans="1:10" x14ac:dyDescent="0.45">
      <c r="A52">
        <v>6</v>
      </c>
      <c r="B52">
        <v>1.718</v>
      </c>
      <c r="C52">
        <v>52</v>
      </c>
      <c r="D52" t="s">
        <v>5</v>
      </c>
      <c r="E52" t="s">
        <v>6</v>
      </c>
      <c r="F52">
        <f t="shared" si="0"/>
        <v>1</v>
      </c>
      <c r="G52">
        <f t="shared" si="1"/>
        <v>0.84551973819112403</v>
      </c>
      <c r="H52">
        <f>(regression!B75-LRDATA!$L$2)^2</f>
        <v>0.57374111584962106</v>
      </c>
      <c r="I52">
        <f>(regression!B75-LRDATA!B52)^2</f>
        <v>2.6264891286143326E-2</v>
      </c>
      <c r="J52">
        <f t="shared" si="2"/>
        <v>62</v>
      </c>
    </row>
    <row r="53" spans="1:10" x14ac:dyDescent="0.45">
      <c r="A53">
        <v>6</v>
      </c>
      <c r="B53">
        <v>1.3380000000000001</v>
      </c>
      <c r="C53">
        <v>50</v>
      </c>
      <c r="D53" t="s">
        <v>5</v>
      </c>
      <c r="E53" t="s">
        <v>6</v>
      </c>
      <c r="F53">
        <f t="shared" si="0"/>
        <v>1</v>
      </c>
      <c r="G53">
        <f t="shared" si="1"/>
        <v>1.6887560572095281</v>
      </c>
      <c r="H53">
        <f>(regression!B76-LRDATA!$L$2)^2</f>
        <v>0.99703849786873922</v>
      </c>
      <c r="I53">
        <f>(regression!B76-LRDATA!B53)^2</f>
        <v>9.0602999491726413E-2</v>
      </c>
      <c r="J53">
        <f t="shared" si="2"/>
        <v>60</v>
      </c>
    </row>
    <row r="54" spans="1:10" x14ac:dyDescent="0.45">
      <c r="A54">
        <v>6</v>
      </c>
      <c r="B54">
        <v>1.5720000000000001</v>
      </c>
      <c r="C54">
        <v>49</v>
      </c>
      <c r="D54" t="s">
        <v>5</v>
      </c>
      <c r="E54" t="s">
        <v>6</v>
      </c>
      <c r="F54">
        <f t="shared" si="0"/>
        <v>1</v>
      </c>
      <c r="G54">
        <f t="shared" si="1"/>
        <v>1.1353360081297739</v>
      </c>
      <c r="H54">
        <f>(regression!B77-LRDATA!$L$2)^2</f>
        <v>1.2522700456196445</v>
      </c>
      <c r="I54">
        <f>(regression!B77-LRDATA!B54)^2</f>
        <v>2.8651666136297648E-3</v>
      </c>
      <c r="J54">
        <f t="shared" si="2"/>
        <v>59</v>
      </c>
    </row>
    <row r="55" spans="1:10" x14ac:dyDescent="0.45">
      <c r="A55">
        <v>6</v>
      </c>
      <c r="B55">
        <v>1.3480000000000001</v>
      </c>
      <c r="C55">
        <v>50</v>
      </c>
      <c r="D55" t="s">
        <v>5</v>
      </c>
      <c r="E55" t="s">
        <v>6</v>
      </c>
      <c r="F55">
        <f t="shared" si="0"/>
        <v>1</v>
      </c>
      <c r="G55">
        <f t="shared" si="1"/>
        <v>1.6628656277616753</v>
      </c>
      <c r="H55">
        <f>(regression!B78-LRDATA!$L$2)^2</f>
        <v>0.99703849786873922</v>
      </c>
      <c r="I55">
        <f>(regression!B78-LRDATA!B55)^2</f>
        <v>8.4682933063796345E-2</v>
      </c>
      <c r="J55">
        <f t="shared" si="2"/>
        <v>60</v>
      </c>
    </row>
    <row r="56" spans="1:10" x14ac:dyDescent="0.45">
      <c r="A56">
        <v>6</v>
      </c>
      <c r="B56">
        <v>1.431</v>
      </c>
      <c r="C56">
        <v>48</v>
      </c>
      <c r="D56" t="s">
        <v>5</v>
      </c>
      <c r="E56" t="s">
        <v>6</v>
      </c>
      <c r="F56">
        <f t="shared" si="0"/>
        <v>1</v>
      </c>
      <c r="G56">
        <f t="shared" si="1"/>
        <v>1.4556940633444977</v>
      </c>
      <c r="H56">
        <f>(regression!B79-LRDATA!$L$2)^2</f>
        <v>1.5365568311981137</v>
      </c>
      <c r="I56">
        <f>(regression!B79-LRDATA!B56)^2</f>
        <v>1.0928197050226213E-3</v>
      </c>
      <c r="J56">
        <f t="shared" si="2"/>
        <v>58</v>
      </c>
    </row>
    <row r="57" spans="1:10" x14ac:dyDescent="0.45">
      <c r="A57">
        <v>6</v>
      </c>
      <c r="B57">
        <v>1.5269999999999999</v>
      </c>
      <c r="C57">
        <v>49.5</v>
      </c>
      <c r="D57" t="s">
        <v>5</v>
      </c>
      <c r="E57" t="s">
        <v>6</v>
      </c>
      <c r="F57">
        <f t="shared" si="0"/>
        <v>1</v>
      </c>
      <c r="G57">
        <f t="shared" si="1"/>
        <v>1.2332579406451116</v>
      </c>
      <c r="H57">
        <f>(regression!B80-LRDATA!$L$2)^2</f>
        <v>1.1210223670157464</v>
      </c>
      <c r="I57">
        <f>(regression!B80-LRDATA!B57)^2</f>
        <v>2.6768242794033364E-3</v>
      </c>
      <c r="J57">
        <f t="shared" si="2"/>
        <v>59.5</v>
      </c>
    </row>
    <row r="58" spans="1:10" x14ac:dyDescent="0.45">
      <c r="A58">
        <v>6</v>
      </c>
      <c r="B58">
        <v>1.536</v>
      </c>
      <c r="C58">
        <v>45</v>
      </c>
      <c r="D58" t="s">
        <v>5</v>
      </c>
      <c r="E58" t="s">
        <v>6</v>
      </c>
      <c r="F58">
        <f t="shared" si="0"/>
        <v>1</v>
      </c>
      <c r="G58">
        <f t="shared" si="1"/>
        <v>1.2133495541420438</v>
      </c>
      <c r="H58">
        <f>(regression!B81-LRDATA!$L$2)^2</f>
        <v>2.5637486148989055</v>
      </c>
      <c r="I58">
        <f>(regression!B81-LRDATA!B58)^2</f>
        <v>0.24964966406182235</v>
      </c>
      <c r="J58">
        <f t="shared" si="2"/>
        <v>55</v>
      </c>
    </row>
    <row r="59" spans="1:10" x14ac:dyDescent="0.45">
      <c r="A59">
        <v>6</v>
      </c>
      <c r="B59">
        <v>1.7130000000000001</v>
      </c>
      <c r="C59">
        <v>47.5</v>
      </c>
      <c r="D59" t="s">
        <v>5</v>
      </c>
      <c r="E59" t="s">
        <v>6</v>
      </c>
      <c r="F59">
        <f t="shared" si="0"/>
        <v>1</v>
      </c>
      <c r="G59">
        <f t="shared" si="1"/>
        <v>0.85473995291505012</v>
      </c>
      <c r="H59">
        <f>(regression!B82-LRDATA!$L$2)^2</f>
        <v>1.6895959381726846</v>
      </c>
      <c r="I59">
        <f>(regression!B82-LRDATA!B59)^2</f>
        <v>0.1408674368415132</v>
      </c>
      <c r="J59">
        <f t="shared" si="2"/>
        <v>57.5</v>
      </c>
    </row>
    <row r="60" spans="1:10" x14ac:dyDescent="0.45">
      <c r="A60">
        <v>6</v>
      </c>
      <c r="B60">
        <v>1.6240000000000001</v>
      </c>
      <c r="C60">
        <v>48.5</v>
      </c>
      <c r="D60" t="s">
        <v>5</v>
      </c>
      <c r="E60" t="s">
        <v>6</v>
      </c>
      <c r="F60">
        <f t="shared" si="0"/>
        <v>1</v>
      </c>
      <c r="G60">
        <f t="shared" si="1"/>
        <v>1.0272257750009395</v>
      </c>
      <c r="H60">
        <f>(regression!B83-LRDATA!$L$2)^2</f>
        <v>1.3907815336804334</v>
      </c>
      <c r="I60">
        <f>(regression!B83-LRDATA!B60)^2</f>
        <v>2.748716545573722E-2</v>
      </c>
      <c r="J60">
        <f t="shared" si="2"/>
        <v>58.5</v>
      </c>
    </row>
    <row r="61" spans="1:10" x14ac:dyDescent="0.45">
      <c r="A61">
        <v>6</v>
      </c>
      <c r="B61">
        <v>2.1019999999999999</v>
      </c>
      <c r="C61">
        <v>52.5</v>
      </c>
      <c r="D61" t="s">
        <v>7</v>
      </c>
      <c r="E61" t="s">
        <v>6</v>
      </c>
      <c r="F61">
        <f t="shared" si="0"/>
        <v>2</v>
      </c>
      <c r="G61">
        <f t="shared" si="1"/>
        <v>0.28678324739357852</v>
      </c>
      <c r="H61">
        <f>(regression!B84-LRDATA!$L$2)^2</f>
        <v>0.48607629398706903</v>
      </c>
      <c r="I61">
        <f>(regression!B84-LRDATA!B61)^2</f>
        <v>2.6137268857194779E-2</v>
      </c>
      <c r="J61">
        <f t="shared" si="2"/>
        <v>62.5</v>
      </c>
    </row>
    <row r="62" spans="1:10" x14ac:dyDescent="0.45">
      <c r="A62">
        <v>6</v>
      </c>
      <c r="B62">
        <v>1.6659999999999999</v>
      </c>
      <c r="C62">
        <v>49</v>
      </c>
      <c r="D62" t="s">
        <v>5</v>
      </c>
      <c r="E62" t="s">
        <v>6</v>
      </c>
      <c r="F62">
        <f t="shared" si="0"/>
        <v>1</v>
      </c>
      <c r="G62">
        <f t="shared" si="1"/>
        <v>0.94385397131995841</v>
      </c>
      <c r="H62">
        <f>(regression!B85-LRDATA!$L$2)^2</f>
        <v>1.2522700456196445</v>
      </c>
      <c r="I62">
        <f>(regression!B85-LRDATA!B62)^2</f>
        <v>2.1764289826237748E-2</v>
      </c>
      <c r="J62">
        <f t="shared" si="2"/>
        <v>59</v>
      </c>
    </row>
    <row r="63" spans="1:10" x14ac:dyDescent="0.45">
      <c r="A63">
        <v>6</v>
      </c>
      <c r="B63">
        <v>1.8260000000000001</v>
      </c>
      <c r="C63">
        <v>49.5</v>
      </c>
      <c r="D63" t="s">
        <v>5</v>
      </c>
      <c r="E63" t="s">
        <v>6</v>
      </c>
      <c r="F63">
        <f t="shared" si="0"/>
        <v>1</v>
      </c>
      <c r="G63">
        <f t="shared" si="1"/>
        <v>0.65856710015431408</v>
      </c>
      <c r="H63">
        <f>(regression!B86-LRDATA!$L$2)^2</f>
        <v>1.1210223670157464</v>
      </c>
      <c r="I63">
        <f>(regression!B86-LRDATA!B63)^2</f>
        <v>6.1138479269986189E-2</v>
      </c>
      <c r="J63">
        <f t="shared" si="2"/>
        <v>59.5</v>
      </c>
    </row>
    <row r="64" spans="1:10" x14ac:dyDescent="0.45">
      <c r="A64">
        <v>6</v>
      </c>
      <c r="B64">
        <v>2.262</v>
      </c>
      <c r="C64">
        <v>54.5</v>
      </c>
      <c r="D64" t="s">
        <v>5</v>
      </c>
      <c r="E64" t="s">
        <v>6</v>
      </c>
      <c r="F64">
        <f t="shared" si="0"/>
        <v>1</v>
      </c>
      <c r="G64">
        <f t="shared" si="1"/>
        <v>0.14101637622793436</v>
      </c>
      <c r="H64">
        <f>(regression!B87-LRDATA!$L$2)^2</f>
        <v>0.20805510110577102</v>
      </c>
      <c r="I64">
        <f>(regression!B87-LRDATA!B64)^2</f>
        <v>6.4978273623608057E-3</v>
      </c>
      <c r="J64">
        <f t="shared" si="2"/>
        <v>64.5</v>
      </c>
    </row>
    <row r="65" spans="1:10" x14ac:dyDescent="0.45">
      <c r="A65">
        <v>6</v>
      </c>
      <c r="B65">
        <v>2.1040000000000001</v>
      </c>
      <c r="C65">
        <v>53.5</v>
      </c>
      <c r="D65" t="s">
        <v>5</v>
      </c>
      <c r="E65" t="s">
        <v>6</v>
      </c>
      <c r="F65">
        <f t="shared" si="0"/>
        <v>1</v>
      </c>
      <c r="G65">
        <f t="shared" si="1"/>
        <v>0.2846451615040077</v>
      </c>
      <c r="H65">
        <f>(regression!B88-LRDATA!$L$2)^2</f>
        <v>0.33253807863263801</v>
      </c>
      <c r="I65">
        <f>(regression!B88-LRDATA!B65)^2</f>
        <v>1.8610315381922817E-3</v>
      </c>
      <c r="J65">
        <f t="shared" si="2"/>
        <v>63.5</v>
      </c>
    </row>
    <row r="66" spans="1:10" x14ac:dyDescent="0.45">
      <c r="A66">
        <v>6</v>
      </c>
      <c r="B66">
        <v>1.6970000000000001</v>
      </c>
      <c r="C66">
        <v>52</v>
      </c>
      <c r="D66" t="s">
        <v>7</v>
      </c>
      <c r="E66" t="s">
        <v>6</v>
      </c>
      <c r="F66">
        <f t="shared" si="0"/>
        <v>2</v>
      </c>
      <c r="G66">
        <f t="shared" si="1"/>
        <v>0.88458064003161463</v>
      </c>
      <c r="H66">
        <f>(regression!B89-LRDATA!$L$2)^2</f>
        <v>0.57374111584962106</v>
      </c>
      <c r="I66">
        <f>(regression!B89-LRDATA!B66)^2</f>
        <v>3.3512598877097732E-2</v>
      </c>
      <c r="J66">
        <f t="shared" si="2"/>
        <v>62</v>
      </c>
    </row>
    <row r="67" spans="1:10" x14ac:dyDescent="0.45">
      <c r="A67">
        <v>6</v>
      </c>
      <c r="B67">
        <v>1.423</v>
      </c>
      <c r="C67">
        <v>46.5</v>
      </c>
      <c r="D67" t="s">
        <v>5</v>
      </c>
      <c r="E67" t="s">
        <v>6</v>
      </c>
      <c r="F67">
        <f t="shared" ref="F67:F130" si="3">IF(D67="Male",1,2)</f>
        <v>1</v>
      </c>
      <c r="G67">
        <f t="shared" ref="G67:G130" si="4">(B67-$L$2)^2</f>
        <v>1.47506240690278</v>
      </c>
      <c r="H67">
        <f>(regression!B90-LRDATA!$L$2)^2</f>
        <v>2.0174655804924999</v>
      </c>
      <c r="I67">
        <f>(regression!B90-LRDATA!B67)^2</f>
        <v>4.2375738577972354E-2</v>
      </c>
      <c r="J67">
        <f t="shared" ref="J67:J130" si="5">C67+10</f>
        <v>56.5</v>
      </c>
    </row>
    <row r="68" spans="1:10" x14ac:dyDescent="0.45">
      <c r="A68">
        <v>6</v>
      </c>
      <c r="B68">
        <v>1.3380000000000001</v>
      </c>
      <c r="C68">
        <v>48.5</v>
      </c>
      <c r="D68" t="s">
        <v>7</v>
      </c>
      <c r="E68" t="s">
        <v>6</v>
      </c>
      <c r="F68">
        <f t="shared" si="3"/>
        <v>2</v>
      </c>
      <c r="G68">
        <f t="shared" si="4"/>
        <v>1.6887560572095281</v>
      </c>
      <c r="H68">
        <f>(regression!B91-LRDATA!$L$2)^2</f>
        <v>1.3907815336804334</v>
      </c>
      <c r="I68">
        <f>(regression!B91-LRDATA!B68)^2</f>
        <v>1.4449834066030547E-2</v>
      </c>
      <c r="J68">
        <f t="shared" si="5"/>
        <v>58.5</v>
      </c>
    </row>
    <row r="69" spans="1:10" x14ac:dyDescent="0.45">
      <c r="A69">
        <v>6</v>
      </c>
      <c r="B69">
        <v>1.796</v>
      </c>
      <c r="C69">
        <v>52</v>
      </c>
      <c r="D69" t="s">
        <v>7</v>
      </c>
      <c r="E69" t="s">
        <v>6</v>
      </c>
      <c r="F69">
        <f t="shared" si="3"/>
        <v>2</v>
      </c>
      <c r="G69">
        <f t="shared" si="4"/>
        <v>0.70815838849787238</v>
      </c>
      <c r="H69">
        <f>(regression!B92-LRDATA!$L$2)^2</f>
        <v>0.57374111584962106</v>
      </c>
      <c r="I69">
        <f>(regression!B92-LRDATA!B69)^2</f>
        <v>7.0668345197410993E-3</v>
      </c>
      <c r="J69">
        <f t="shared" si="5"/>
        <v>62</v>
      </c>
    </row>
    <row r="70" spans="1:10" x14ac:dyDescent="0.45">
      <c r="A70">
        <v>6</v>
      </c>
      <c r="B70">
        <v>1.5229999999999999</v>
      </c>
      <c r="C70">
        <v>48</v>
      </c>
      <c r="D70" t="s">
        <v>7</v>
      </c>
      <c r="E70" t="s">
        <v>6</v>
      </c>
      <c r="F70">
        <f t="shared" si="3"/>
        <v>2</v>
      </c>
      <c r="G70">
        <f t="shared" si="4"/>
        <v>1.2421581124242527</v>
      </c>
      <c r="H70">
        <f>(regression!B93-LRDATA!$L$2)^2</f>
        <v>1.5365568311981137</v>
      </c>
      <c r="I70">
        <f>(regression!B93-LRDATA!B70)^2</f>
        <v>1.5639459258148011E-2</v>
      </c>
      <c r="J70">
        <f t="shared" si="5"/>
        <v>58</v>
      </c>
    </row>
    <row r="71" spans="1:10" x14ac:dyDescent="0.45">
      <c r="A71">
        <v>6</v>
      </c>
      <c r="B71">
        <v>1.343</v>
      </c>
      <c r="C71">
        <v>49</v>
      </c>
      <c r="D71" t="s">
        <v>7</v>
      </c>
      <c r="E71" t="s">
        <v>6</v>
      </c>
      <c r="F71">
        <f t="shared" si="3"/>
        <v>2</v>
      </c>
      <c r="G71">
        <f t="shared" si="4"/>
        <v>1.675785842485602</v>
      </c>
      <c r="H71">
        <f>(regression!B94-LRDATA!$L$2)^2</f>
        <v>1.2522700456196445</v>
      </c>
      <c r="I71">
        <f>(regression!B94-LRDATA!B71)^2</f>
        <v>3.0790685595680465E-2</v>
      </c>
      <c r="J71">
        <f t="shared" si="5"/>
        <v>59</v>
      </c>
    </row>
    <row r="72" spans="1:10" x14ac:dyDescent="0.45">
      <c r="A72">
        <v>6</v>
      </c>
      <c r="B72">
        <v>1.7150000000000001</v>
      </c>
      <c r="C72">
        <v>50</v>
      </c>
      <c r="D72" t="s">
        <v>5</v>
      </c>
      <c r="E72" t="s">
        <v>6</v>
      </c>
      <c r="F72">
        <f t="shared" si="3"/>
        <v>1</v>
      </c>
      <c r="G72">
        <f t="shared" si="4"/>
        <v>0.85104586702547957</v>
      </c>
      <c r="H72">
        <f>(regression!B95-LRDATA!$L$2)^2</f>
        <v>0.99703849786873922</v>
      </c>
      <c r="I72">
        <f>(regression!B95-LRDATA!B72)^2</f>
        <v>5.7754951587632381E-3</v>
      </c>
      <c r="J72">
        <f t="shared" si="5"/>
        <v>60</v>
      </c>
    </row>
    <row r="73" spans="1:10" x14ac:dyDescent="0.45">
      <c r="A73">
        <v>6</v>
      </c>
      <c r="B73">
        <v>1.5349999999999999</v>
      </c>
      <c r="C73">
        <v>52</v>
      </c>
      <c r="D73" t="s">
        <v>7</v>
      </c>
      <c r="E73" t="s">
        <v>6</v>
      </c>
      <c r="F73">
        <f t="shared" si="3"/>
        <v>2</v>
      </c>
      <c r="G73">
        <f t="shared" si="4"/>
        <v>1.2155535970868294</v>
      </c>
      <c r="H73">
        <f>(regression!B96-LRDATA!$L$2)^2</f>
        <v>0.57374111584962106</v>
      </c>
      <c r="I73">
        <f>(regression!B96-LRDATA!B73)^2</f>
        <v>0.11906948600731779</v>
      </c>
      <c r="J73">
        <f t="shared" si="5"/>
        <v>62</v>
      </c>
    </row>
    <row r="74" spans="1:10" x14ac:dyDescent="0.45">
      <c r="A74">
        <v>6</v>
      </c>
      <c r="B74">
        <v>1.6990000000000001</v>
      </c>
      <c r="C74">
        <v>51</v>
      </c>
      <c r="D74" t="s">
        <v>5</v>
      </c>
      <c r="E74" t="s">
        <v>6</v>
      </c>
      <c r="F74">
        <f t="shared" si="3"/>
        <v>1</v>
      </c>
      <c r="G74">
        <f t="shared" si="4"/>
        <v>0.88082255414204402</v>
      </c>
      <c r="H74">
        <f>(regression!B97-LRDATA!$L$2)^2</f>
        <v>0.77086218794539818</v>
      </c>
      <c r="I74">
        <f>(regression!B97-LRDATA!B74)^2</f>
        <v>3.6643523135899188E-3</v>
      </c>
      <c r="J74">
        <f t="shared" si="5"/>
        <v>61</v>
      </c>
    </row>
    <row r="75" spans="1:10" x14ac:dyDescent="0.45">
      <c r="A75">
        <v>6</v>
      </c>
      <c r="B75">
        <v>1.6910000000000001</v>
      </c>
      <c r="C75">
        <v>50</v>
      </c>
      <c r="D75" t="s">
        <v>5</v>
      </c>
      <c r="E75" t="s">
        <v>6</v>
      </c>
      <c r="F75">
        <f t="shared" si="3"/>
        <v>1</v>
      </c>
      <c r="G75">
        <f t="shared" si="4"/>
        <v>0.89590289770032627</v>
      </c>
      <c r="H75">
        <f>(regression!B98-LRDATA!$L$2)^2</f>
        <v>0.99703849786873922</v>
      </c>
      <c r="I75">
        <f>(regression!B98-LRDATA!B75)^2</f>
        <v>2.7036545857953734E-3</v>
      </c>
      <c r="J75">
        <f t="shared" si="5"/>
        <v>60</v>
      </c>
    </row>
    <row r="76" spans="1:10" x14ac:dyDescent="0.45">
      <c r="A76">
        <v>6</v>
      </c>
      <c r="B76">
        <v>1.427</v>
      </c>
      <c r="C76">
        <v>46.5</v>
      </c>
      <c r="D76" t="s">
        <v>5</v>
      </c>
      <c r="E76" t="s">
        <v>6</v>
      </c>
      <c r="F76">
        <f t="shared" si="3"/>
        <v>1</v>
      </c>
      <c r="G76">
        <f t="shared" si="4"/>
        <v>1.4653622351236388</v>
      </c>
      <c r="H76">
        <f>(regression!B99-LRDATA!$L$2)^2</f>
        <v>2.0174655804924999</v>
      </c>
      <c r="I76">
        <f>(regression!B99-LRDATA!B76)^2</f>
        <v>4.4038568037567442E-2</v>
      </c>
      <c r="J76">
        <f t="shared" si="5"/>
        <v>56.5</v>
      </c>
    </row>
    <row r="77" spans="1:10" x14ac:dyDescent="0.45">
      <c r="A77">
        <v>6</v>
      </c>
      <c r="B77">
        <v>1.6719999999999999</v>
      </c>
      <c r="C77">
        <v>51</v>
      </c>
      <c r="D77" t="s">
        <v>7</v>
      </c>
      <c r="E77" t="s">
        <v>6</v>
      </c>
      <c r="F77">
        <f t="shared" si="3"/>
        <v>2</v>
      </c>
      <c r="G77">
        <f t="shared" si="4"/>
        <v>0.93223171365124669</v>
      </c>
      <c r="H77">
        <f>(regression!B100-LRDATA!$L$2)^2</f>
        <v>0.77086218794539818</v>
      </c>
      <c r="I77">
        <f>(regression!B100-LRDATA!B77)^2</f>
        <v>7.6621825854805165E-3</v>
      </c>
      <c r="J77">
        <f t="shared" si="5"/>
        <v>61</v>
      </c>
    </row>
    <row r="78" spans="1:10" x14ac:dyDescent="0.45">
      <c r="A78">
        <v>7</v>
      </c>
      <c r="B78">
        <v>1.72</v>
      </c>
      <c r="C78">
        <v>51.5</v>
      </c>
      <c r="D78" t="s">
        <v>7</v>
      </c>
      <c r="E78" t="s">
        <v>6</v>
      </c>
      <c r="F78">
        <f t="shared" si="3"/>
        <v>2</v>
      </c>
      <c r="G78">
        <f t="shared" si="4"/>
        <v>0.84184565230155339</v>
      </c>
      <c r="H78">
        <f>(regression!B101-LRDATA!$L$2)^2</f>
        <v>0.66866974716906413</v>
      </c>
      <c r="I78">
        <f>(regression!B101-LRDATA!B78)^2</f>
        <v>9.9598763661166382E-3</v>
      </c>
      <c r="J78">
        <f t="shared" si="5"/>
        <v>61.5</v>
      </c>
    </row>
    <row r="79" spans="1:10" x14ac:dyDescent="0.45">
      <c r="A79">
        <v>7</v>
      </c>
      <c r="B79">
        <v>1.9319999999999999</v>
      </c>
      <c r="C79">
        <v>50</v>
      </c>
      <c r="D79" t="s">
        <v>5</v>
      </c>
      <c r="E79" t="s">
        <v>6</v>
      </c>
      <c r="F79">
        <f t="shared" si="3"/>
        <v>1</v>
      </c>
      <c r="G79">
        <f t="shared" si="4"/>
        <v>0.4977605480070752</v>
      </c>
      <c r="H79">
        <f>(regression!B102-LRDATA!$L$2)^2</f>
        <v>0.99703849786873922</v>
      </c>
      <c r="I79">
        <f>(regression!B102-LRDATA!B79)^2</f>
        <v>8.5847053672680904E-2</v>
      </c>
      <c r="J79">
        <f t="shared" si="5"/>
        <v>60</v>
      </c>
    </row>
    <row r="80" spans="1:10" x14ac:dyDescent="0.45">
      <c r="A80">
        <v>7</v>
      </c>
      <c r="B80">
        <v>2.5779999999999998</v>
      </c>
      <c r="C80">
        <v>59.5</v>
      </c>
      <c r="D80" t="s">
        <v>5</v>
      </c>
      <c r="E80" t="s">
        <v>6</v>
      </c>
      <c r="F80">
        <f t="shared" si="3"/>
        <v>1</v>
      </c>
      <c r="G80">
        <f t="shared" si="4"/>
        <v>3.542805675787521E-3</v>
      </c>
      <c r="H80">
        <f>(regression!B103-LRDATA!$L$2)^2</f>
        <v>2.146878088489642E-2</v>
      </c>
      <c r="I80">
        <f>(regression!B103-LRDATA!B80)^2</f>
        <v>4.2454031202562519E-2</v>
      </c>
      <c r="J80">
        <f t="shared" si="5"/>
        <v>69.5</v>
      </c>
    </row>
    <row r="81" spans="1:10" x14ac:dyDescent="0.45">
      <c r="A81">
        <v>7</v>
      </c>
      <c r="B81">
        <v>2.093</v>
      </c>
      <c r="C81">
        <v>54.5</v>
      </c>
      <c r="D81" t="s">
        <v>7</v>
      </c>
      <c r="E81" t="s">
        <v>6</v>
      </c>
      <c r="F81">
        <f t="shared" si="3"/>
        <v>2</v>
      </c>
      <c r="G81">
        <f t="shared" si="4"/>
        <v>0.29650363389664586</v>
      </c>
      <c r="H81">
        <f>(regression!B104-LRDATA!$L$2)^2</f>
        <v>0.20805510110577102</v>
      </c>
      <c r="I81">
        <f>(regression!B104-LRDATA!B81)^2</f>
        <v>7.8129508085490809E-3</v>
      </c>
      <c r="J81">
        <f t="shared" si="5"/>
        <v>64.5</v>
      </c>
    </row>
    <row r="82" spans="1:10" x14ac:dyDescent="0.45">
      <c r="A82">
        <v>7</v>
      </c>
      <c r="B82">
        <v>1.6240000000000001</v>
      </c>
      <c r="C82">
        <v>51</v>
      </c>
      <c r="D82" t="s">
        <v>5</v>
      </c>
      <c r="E82" t="s">
        <v>6</v>
      </c>
      <c r="F82">
        <f t="shared" si="3"/>
        <v>1</v>
      </c>
      <c r="G82">
        <f t="shared" si="4"/>
        <v>1.0272257750009395</v>
      </c>
      <c r="H82">
        <f>(regression!B105-LRDATA!$L$2)^2</f>
        <v>0.77086218794539818</v>
      </c>
      <c r="I82">
        <f>(regression!B105-LRDATA!B82)^2</f>
        <v>1.8369436402174835E-2</v>
      </c>
      <c r="J82">
        <f t="shared" si="5"/>
        <v>61</v>
      </c>
    </row>
    <row r="83" spans="1:10" x14ac:dyDescent="0.45">
      <c r="A83">
        <v>7</v>
      </c>
      <c r="B83">
        <v>2.419</v>
      </c>
      <c r="C83">
        <v>57</v>
      </c>
      <c r="D83" t="s">
        <v>7</v>
      </c>
      <c r="E83" t="s">
        <v>6</v>
      </c>
      <c r="F83">
        <f t="shared" si="3"/>
        <v>2</v>
      </c>
      <c r="G83">
        <f t="shared" si="4"/>
        <v>4.7751633896646196E-2</v>
      </c>
      <c r="H83">
        <f>(regression!B106-LRDATA!$L$2)^2</f>
        <v>2.3964322784196513E-2</v>
      </c>
      <c r="I83">
        <f>(regression!B106-LRDATA!B83)^2</f>
        <v>4.0598980261439726E-3</v>
      </c>
      <c r="J83">
        <f t="shared" si="5"/>
        <v>67</v>
      </c>
    </row>
    <row r="84" spans="1:10" x14ac:dyDescent="0.45">
      <c r="A84">
        <v>7</v>
      </c>
      <c r="B84">
        <v>1.631</v>
      </c>
      <c r="C84">
        <v>52.5</v>
      </c>
      <c r="D84" t="s">
        <v>7</v>
      </c>
      <c r="E84" t="s">
        <v>6</v>
      </c>
      <c r="F84">
        <f t="shared" si="3"/>
        <v>2</v>
      </c>
      <c r="G84">
        <f t="shared" si="4"/>
        <v>1.0130854743874429</v>
      </c>
      <c r="H84">
        <f>(regression!B107-LRDATA!$L$2)^2</f>
        <v>0.48607629398706903</v>
      </c>
      <c r="I84">
        <f>(regression!B107-LRDATA!B84)^2</f>
        <v>9.5684895914719667E-2</v>
      </c>
      <c r="J84">
        <f t="shared" si="5"/>
        <v>62.5</v>
      </c>
    </row>
    <row r="85" spans="1:10" x14ac:dyDescent="0.45">
      <c r="A85">
        <v>7</v>
      </c>
      <c r="B85">
        <v>1.7889999999999999</v>
      </c>
      <c r="C85">
        <v>53</v>
      </c>
      <c r="D85" t="s">
        <v>5</v>
      </c>
      <c r="E85" t="s">
        <v>6</v>
      </c>
      <c r="F85">
        <f t="shared" si="3"/>
        <v>1</v>
      </c>
      <c r="G85">
        <f t="shared" si="4"/>
        <v>0.71998868911136948</v>
      </c>
      <c r="H85">
        <f>(regression!B108-LRDATA!$L$2)^2</f>
        <v>0.40567528158140803</v>
      </c>
      <c r="I85">
        <f>(regression!B108-LRDATA!B85)^2</f>
        <v>4.4772460520394575E-2</v>
      </c>
      <c r="J85">
        <f t="shared" si="5"/>
        <v>63</v>
      </c>
    </row>
    <row r="86" spans="1:10" x14ac:dyDescent="0.45">
      <c r="A86">
        <v>7</v>
      </c>
      <c r="B86">
        <v>2.1110000000000002</v>
      </c>
      <c r="C86">
        <v>54</v>
      </c>
      <c r="D86" t="s">
        <v>7</v>
      </c>
      <c r="E86" t="s">
        <v>6</v>
      </c>
      <c r="F86">
        <f t="shared" si="3"/>
        <v>2</v>
      </c>
      <c r="G86">
        <f t="shared" si="4"/>
        <v>0.27722486089051068</v>
      </c>
      <c r="H86">
        <f>(regression!B109-LRDATA!$L$2)^2</f>
        <v>0.26666468514075903</v>
      </c>
      <c r="I86">
        <f>(regression!B109-LRDATA!B86)^2</f>
        <v>1.0252800837224722E-4</v>
      </c>
      <c r="J86">
        <f t="shared" si="5"/>
        <v>64</v>
      </c>
    </row>
    <row r="87" spans="1:10" x14ac:dyDescent="0.45">
      <c r="A87">
        <v>7</v>
      </c>
      <c r="B87">
        <v>1.917</v>
      </c>
      <c r="C87">
        <v>55</v>
      </c>
      <c r="D87" t="s">
        <v>7</v>
      </c>
      <c r="E87" t="s">
        <v>6</v>
      </c>
      <c r="F87">
        <f t="shared" si="3"/>
        <v>2</v>
      </c>
      <c r="G87">
        <f t="shared" si="4"/>
        <v>0.51915119217885419</v>
      </c>
      <c r="H87">
        <f>(regression!B110-LRDATA!$L$2)^2</f>
        <v>0.15670932652767405</v>
      </c>
      <c r="I87">
        <f>(regression!B110-LRDATA!B87)^2</f>
        <v>0.10540163783118477</v>
      </c>
      <c r="J87">
        <f t="shared" si="5"/>
        <v>65</v>
      </c>
    </row>
    <row r="88" spans="1:10" x14ac:dyDescent="0.45">
      <c r="A88">
        <v>7</v>
      </c>
      <c r="B88">
        <v>1.2529999999999999</v>
      </c>
      <c r="C88">
        <v>49</v>
      </c>
      <c r="D88" t="s">
        <v>5</v>
      </c>
      <c r="E88" t="s">
        <v>6</v>
      </c>
      <c r="F88">
        <f t="shared" si="3"/>
        <v>1</v>
      </c>
      <c r="G88">
        <f t="shared" si="4"/>
        <v>1.916899707516277</v>
      </c>
      <c r="H88">
        <f>(regression!B111-LRDATA!$L$2)^2</f>
        <v>1.2522700456196445</v>
      </c>
      <c r="I88">
        <f>(regression!B111-LRDATA!B88)^2</f>
        <v>7.0475780392119658E-2</v>
      </c>
      <c r="J88">
        <f t="shared" si="5"/>
        <v>59</v>
      </c>
    </row>
    <row r="89" spans="1:10" x14ac:dyDescent="0.45">
      <c r="A89">
        <v>7</v>
      </c>
      <c r="B89">
        <v>1.611</v>
      </c>
      <c r="C89">
        <v>54.5</v>
      </c>
      <c r="D89" t="s">
        <v>5</v>
      </c>
      <c r="E89" t="s">
        <v>6</v>
      </c>
      <c r="F89">
        <f t="shared" si="3"/>
        <v>1</v>
      </c>
      <c r="G89">
        <f t="shared" si="4"/>
        <v>1.0537463332831483</v>
      </c>
      <c r="H89">
        <f>(regression!B112-LRDATA!$L$2)^2</f>
        <v>0.20805510110577102</v>
      </c>
      <c r="I89">
        <f>(regression!B112-LRDATA!B89)^2</f>
        <v>0.32534577625862449</v>
      </c>
      <c r="J89">
        <f t="shared" si="5"/>
        <v>64.5</v>
      </c>
    </row>
    <row r="90" spans="1:10" x14ac:dyDescent="0.45">
      <c r="A90">
        <v>7</v>
      </c>
      <c r="B90">
        <v>1.6819999999999999</v>
      </c>
      <c r="C90">
        <v>52</v>
      </c>
      <c r="D90" t="s">
        <v>5</v>
      </c>
      <c r="E90" t="s">
        <v>6</v>
      </c>
      <c r="F90">
        <f t="shared" si="3"/>
        <v>1</v>
      </c>
      <c r="G90">
        <f t="shared" si="4"/>
        <v>0.9130212842033939</v>
      </c>
      <c r="H90">
        <f>(regression!B113-LRDATA!$L$2)^2</f>
        <v>0.57374111584962106</v>
      </c>
      <c r="I90">
        <f>(regression!B113-LRDATA!B90)^2</f>
        <v>3.9229532870636664E-2</v>
      </c>
      <c r="J90">
        <f t="shared" si="5"/>
        <v>62</v>
      </c>
    </row>
    <row r="91" spans="1:10" x14ac:dyDescent="0.45">
      <c r="A91">
        <v>7</v>
      </c>
      <c r="B91">
        <v>1.649</v>
      </c>
      <c r="C91">
        <v>51</v>
      </c>
      <c r="D91" t="s">
        <v>5</v>
      </c>
      <c r="E91" t="s">
        <v>6</v>
      </c>
      <c r="F91">
        <f t="shared" si="3"/>
        <v>1</v>
      </c>
      <c r="G91">
        <f t="shared" si="4"/>
        <v>0.97717470138130791</v>
      </c>
      <c r="H91">
        <f>(regression!B114-LRDATA!$L$2)^2</f>
        <v>0.77086218794539818</v>
      </c>
      <c r="I91">
        <f>(regression!B114-LRDATA!B91)^2</f>
        <v>1.2217741705979881E-2</v>
      </c>
      <c r="J91">
        <f t="shared" si="5"/>
        <v>61</v>
      </c>
    </row>
    <row r="92" spans="1:10" x14ac:dyDescent="0.45">
      <c r="A92">
        <v>7</v>
      </c>
      <c r="B92">
        <v>1.742</v>
      </c>
      <c r="C92">
        <v>55.5</v>
      </c>
      <c r="D92" t="s">
        <v>7</v>
      </c>
      <c r="E92" t="s">
        <v>6</v>
      </c>
      <c r="F92">
        <f t="shared" si="3"/>
        <v>2</v>
      </c>
      <c r="G92">
        <f t="shared" si="4"/>
        <v>0.80195870751627729</v>
      </c>
      <c r="H92">
        <f>(regression!B115-LRDATA!$L$2)^2</f>
        <v>0.11262736140646809</v>
      </c>
      <c r="I92">
        <f>(regression!B115-LRDATA!B92)^2</f>
        <v>0.31351205289976075</v>
      </c>
      <c r="J92">
        <f t="shared" si="5"/>
        <v>65.5</v>
      </c>
    </row>
    <row r="93" spans="1:10" x14ac:dyDescent="0.45">
      <c r="A93">
        <v>7</v>
      </c>
      <c r="B93">
        <v>1.603</v>
      </c>
      <c r="C93">
        <v>48</v>
      </c>
      <c r="D93" t="s">
        <v>7</v>
      </c>
      <c r="E93" t="s">
        <v>6</v>
      </c>
      <c r="F93">
        <f t="shared" si="3"/>
        <v>2</v>
      </c>
      <c r="G93">
        <f t="shared" si="4"/>
        <v>1.0702346768414306</v>
      </c>
      <c r="H93">
        <f>(regression!B116-LRDATA!$L$2)^2</f>
        <v>1.5365568311981137</v>
      </c>
      <c r="I93">
        <f>(regression!B116-LRDATA!B93)^2</f>
        <v>4.2048711043474477E-2</v>
      </c>
      <c r="J93">
        <f t="shared" si="5"/>
        <v>58</v>
      </c>
    </row>
    <row r="94" spans="1:10" x14ac:dyDescent="0.45">
      <c r="A94">
        <v>7</v>
      </c>
      <c r="B94">
        <v>1.829</v>
      </c>
      <c r="C94">
        <v>51</v>
      </c>
      <c r="D94" t="s">
        <v>7</v>
      </c>
      <c r="E94" t="s">
        <v>6</v>
      </c>
      <c r="F94">
        <f t="shared" si="3"/>
        <v>2</v>
      </c>
      <c r="G94">
        <f t="shared" si="4"/>
        <v>0.65370697131995847</v>
      </c>
      <c r="H94">
        <f>(regression!B117-LRDATA!$L$2)^2</f>
        <v>0.77086218794539818</v>
      </c>
      <c r="I94">
        <f>(regression!B117-LRDATA!B94)^2</f>
        <v>4.8255398933760296E-3</v>
      </c>
      <c r="J94">
        <f t="shared" si="5"/>
        <v>61</v>
      </c>
    </row>
    <row r="95" spans="1:10" x14ac:dyDescent="0.45">
      <c r="A95">
        <v>7</v>
      </c>
      <c r="B95">
        <v>2.0840000000000001</v>
      </c>
      <c r="C95">
        <v>55</v>
      </c>
      <c r="D95" t="s">
        <v>5</v>
      </c>
      <c r="E95" t="s">
        <v>6</v>
      </c>
      <c r="F95">
        <f t="shared" si="3"/>
        <v>1</v>
      </c>
      <c r="G95">
        <f t="shared" si="4"/>
        <v>0.30638602039971324</v>
      </c>
      <c r="H95">
        <f>(regression!B118-LRDATA!$L$2)^2</f>
        <v>0.15670932652767405</v>
      </c>
      <c r="I95">
        <f>(regression!B118-LRDATA!B95)^2</f>
        <v>2.4855472364000413E-2</v>
      </c>
      <c r="J95">
        <f t="shared" si="5"/>
        <v>65</v>
      </c>
    </row>
    <row r="96" spans="1:10" x14ac:dyDescent="0.45">
      <c r="A96">
        <v>7</v>
      </c>
      <c r="B96">
        <v>2.2200000000000002</v>
      </c>
      <c r="C96">
        <v>55</v>
      </c>
      <c r="D96" t="s">
        <v>5</v>
      </c>
      <c r="E96" t="s">
        <v>6</v>
      </c>
      <c r="F96">
        <f t="shared" si="3"/>
        <v>1</v>
      </c>
      <c r="G96">
        <f t="shared" si="4"/>
        <v>0.17432417990891577</v>
      </c>
      <c r="H96">
        <f>(regression!B119-LRDATA!$L$2)^2</f>
        <v>0.15670932652767405</v>
      </c>
      <c r="I96">
        <f>(regression!B119-LRDATA!B96)^2</f>
        <v>4.689903068922098E-4</v>
      </c>
      <c r="J96">
        <f t="shared" si="5"/>
        <v>65</v>
      </c>
    </row>
    <row r="97" spans="1:10" x14ac:dyDescent="0.45">
      <c r="A97">
        <v>7</v>
      </c>
      <c r="B97">
        <v>1.4730000000000001</v>
      </c>
      <c r="C97">
        <v>49.5</v>
      </c>
      <c r="D97" t="s">
        <v>7</v>
      </c>
      <c r="E97" t="s">
        <v>6</v>
      </c>
      <c r="F97">
        <f t="shared" si="3"/>
        <v>2</v>
      </c>
      <c r="G97">
        <f t="shared" si="4"/>
        <v>1.3561102596635162</v>
      </c>
      <c r="H97">
        <f>(regression!B120-LRDATA!$L$2)^2</f>
        <v>1.1210223670157464</v>
      </c>
      <c r="I97">
        <f>(regression!B120-LRDATA!B97)^2</f>
        <v>1.118053207374621E-2</v>
      </c>
      <c r="J97">
        <f t="shared" si="5"/>
        <v>59.5</v>
      </c>
    </row>
    <row r="98" spans="1:10" x14ac:dyDescent="0.45">
      <c r="A98">
        <v>7</v>
      </c>
      <c r="B98">
        <v>1.698</v>
      </c>
      <c r="C98">
        <v>51.5</v>
      </c>
      <c r="D98" t="s">
        <v>7</v>
      </c>
      <c r="E98" t="s">
        <v>6</v>
      </c>
      <c r="F98">
        <f t="shared" si="3"/>
        <v>2</v>
      </c>
      <c r="G98">
        <f t="shared" si="4"/>
        <v>0.88270059708682946</v>
      </c>
      <c r="H98">
        <f>(regression!B121-LRDATA!$L$2)^2</f>
        <v>0.66866974716906413</v>
      </c>
      <c r="I98">
        <f>(regression!B121-LRDATA!B98)^2</f>
        <v>1.4835040294370952E-2</v>
      </c>
      <c r="J98">
        <f t="shared" si="5"/>
        <v>61.5</v>
      </c>
    </row>
    <row r="99" spans="1:10" x14ac:dyDescent="0.45">
      <c r="A99">
        <v>7</v>
      </c>
      <c r="B99">
        <v>2.2189999999999999</v>
      </c>
      <c r="C99">
        <v>52</v>
      </c>
      <c r="D99" t="s">
        <v>5</v>
      </c>
      <c r="E99" t="s">
        <v>6</v>
      </c>
      <c r="F99">
        <f t="shared" si="3"/>
        <v>1</v>
      </c>
      <c r="G99">
        <f t="shared" si="4"/>
        <v>0.17516022285370131</v>
      </c>
      <c r="H99">
        <f>(regression!B122-LRDATA!$L$2)^2</f>
        <v>0.57374111584962106</v>
      </c>
      <c r="I99">
        <f>(regression!B122-LRDATA!B99)^2</f>
        <v>0.11487729590194441</v>
      </c>
      <c r="J99">
        <f t="shared" si="5"/>
        <v>62</v>
      </c>
    </row>
    <row r="100" spans="1:10" x14ac:dyDescent="0.45">
      <c r="A100">
        <v>7</v>
      </c>
      <c r="B100">
        <v>1.827</v>
      </c>
      <c r="C100">
        <v>51.5</v>
      </c>
      <c r="D100" t="s">
        <v>7</v>
      </c>
      <c r="E100" t="s">
        <v>6</v>
      </c>
      <c r="F100">
        <f t="shared" si="3"/>
        <v>2</v>
      </c>
      <c r="G100">
        <f t="shared" si="4"/>
        <v>0.656945057209529</v>
      </c>
      <c r="H100">
        <f>(regression!B123-LRDATA!$L$2)^2</f>
        <v>0.66866974716906413</v>
      </c>
      <c r="I100">
        <f>(regression!B123-LRDATA!B100)^2</f>
        <v>5.1851805970682028E-5</v>
      </c>
      <c r="J100">
        <f t="shared" si="5"/>
        <v>61.5</v>
      </c>
    </row>
    <row r="101" spans="1:10" x14ac:dyDescent="0.45">
      <c r="A101">
        <v>7</v>
      </c>
      <c r="B101">
        <v>1.4610000000000001</v>
      </c>
      <c r="C101">
        <v>51</v>
      </c>
      <c r="D101" t="s">
        <v>7</v>
      </c>
      <c r="E101" t="s">
        <v>6</v>
      </c>
      <c r="F101">
        <f t="shared" si="3"/>
        <v>2</v>
      </c>
      <c r="G101">
        <f t="shared" si="4"/>
        <v>1.3842027750009394</v>
      </c>
      <c r="H101">
        <f>(regression!B124-LRDATA!$L$2)^2</f>
        <v>0.77086218794539818</v>
      </c>
      <c r="I101">
        <f>(regression!B124-LRDATA!B101)^2</f>
        <v>8.9122485821366088E-2</v>
      </c>
      <c r="J101">
        <f t="shared" si="5"/>
        <v>61</v>
      </c>
    </row>
    <row r="102" spans="1:10" x14ac:dyDescent="0.45">
      <c r="A102">
        <v>7</v>
      </c>
      <c r="B102">
        <v>1.609</v>
      </c>
      <c r="C102">
        <v>48.5</v>
      </c>
      <c r="D102" t="s">
        <v>7</v>
      </c>
      <c r="E102" t="s">
        <v>6</v>
      </c>
      <c r="F102">
        <f t="shared" si="3"/>
        <v>2</v>
      </c>
      <c r="G102">
        <f t="shared" si="4"/>
        <v>1.0578564191727189</v>
      </c>
      <c r="H102">
        <f>(regression!B125-LRDATA!$L$2)^2</f>
        <v>1.3907815336804334</v>
      </c>
      <c r="I102">
        <f>(regression!B125-LRDATA!B102)^2</f>
        <v>2.273838933389942E-2</v>
      </c>
      <c r="J102">
        <f t="shared" si="5"/>
        <v>58.5</v>
      </c>
    </row>
    <row r="103" spans="1:10" x14ac:dyDescent="0.45">
      <c r="A103">
        <v>7</v>
      </c>
      <c r="B103">
        <v>1.905</v>
      </c>
      <c r="C103">
        <v>55</v>
      </c>
      <c r="D103" t="s">
        <v>5</v>
      </c>
      <c r="E103" t="s">
        <v>6</v>
      </c>
      <c r="F103">
        <f t="shared" si="3"/>
        <v>1</v>
      </c>
      <c r="G103">
        <f t="shared" si="4"/>
        <v>0.53658770751627749</v>
      </c>
      <c r="H103">
        <f>(regression!B126-LRDATA!$L$2)^2</f>
        <v>0.15670932652767405</v>
      </c>
      <c r="I103">
        <f>(regression!B126-LRDATA!B103)^2</f>
        <v>0.11333738624798845</v>
      </c>
      <c r="J103">
        <f t="shared" si="5"/>
        <v>65</v>
      </c>
    </row>
    <row r="104" spans="1:10" x14ac:dyDescent="0.45">
      <c r="A104">
        <v>7</v>
      </c>
      <c r="B104">
        <v>1.75</v>
      </c>
      <c r="C104">
        <v>52</v>
      </c>
      <c r="D104" t="s">
        <v>7</v>
      </c>
      <c r="E104" t="s">
        <v>6</v>
      </c>
      <c r="F104">
        <f t="shared" si="3"/>
        <v>2</v>
      </c>
      <c r="G104">
        <f t="shared" si="4"/>
        <v>0.78769436395799508</v>
      </c>
      <c r="H104">
        <f>(regression!B127-LRDATA!$L$2)^2</f>
        <v>0.57374111584962106</v>
      </c>
      <c r="I104">
        <f>(regression!B127-LRDATA!B104)^2</f>
        <v>1.6916765433260358E-2</v>
      </c>
      <c r="J104">
        <f t="shared" si="5"/>
        <v>62</v>
      </c>
    </row>
    <row r="105" spans="1:10" x14ac:dyDescent="0.45">
      <c r="A105">
        <v>7</v>
      </c>
      <c r="B105">
        <v>2.0459999999999998</v>
      </c>
      <c r="C105">
        <v>53</v>
      </c>
      <c r="D105" t="s">
        <v>5</v>
      </c>
      <c r="E105" t="s">
        <v>6</v>
      </c>
      <c r="F105">
        <f t="shared" si="3"/>
        <v>1</v>
      </c>
      <c r="G105">
        <f t="shared" si="4"/>
        <v>0.34989765230155395</v>
      </c>
      <c r="H105">
        <f>(regression!B128-LRDATA!$L$2)^2</f>
        <v>0.40567528158140803</v>
      </c>
      <c r="I105">
        <f>(regression!B128-LRDATA!B105)^2</f>
        <v>2.061610485346406E-3</v>
      </c>
      <c r="J105">
        <f t="shared" si="5"/>
        <v>63</v>
      </c>
    </row>
    <row r="106" spans="1:10" x14ac:dyDescent="0.45">
      <c r="A106">
        <v>7</v>
      </c>
      <c r="B106">
        <v>1.6579999999999999</v>
      </c>
      <c r="C106">
        <v>50</v>
      </c>
      <c r="D106" t="s">
        <v>5</v>
      </c>
      <c r="E106" t="s">
        <v>6</v>
      </c>
      <c r="F106">
        <f t="shared" si="3"/>
        <v>1</v>
      </c>
      <c r="G106">
        <f t="shared" si="4"/>
        <v>0.95946231487824063</v>
      </c>
      <c r="H106">
        <f>(regression!B129-LRDATA!$L$2)^2</f>
        <v>0.99703849786873922</v>
      </c>
      <c r="I106">
        <f>(regression!B129-LRDATA!B106)^2</f>
        <v>3.6087379796455934E-4</v>
      </c>
      <c r="J106">
        <f t="shared" si="5"/>
        <v>60</v>
      </c>
    </row>
    <row r="107" spans="1:10" x14ac:dyDescent="0.45">
      <c r="A107">
        <v>7</v>
      </c>
      <c r="B107">
        <v>2.1579999999999999</v>
      </c>
      <c r="C107">
        <v>50.5</v>
      </c>
      <c r="D107" t="s">
        <v>5</v>
      </c>
      <c r="E107" t="s">
        <v>6</v>
      </c>
      <c r="F107">
        <f t="shared" si="3"/>
        <v>1</v>
      </c>
      <c r="G107">
        <f t="shared" si="4"/>
        <v>0.22994084248560304</v>
      </c>
      <c r="H107">
        <f>(regression!B130-LRDATA!$L$2)^2</f>
        <v>0.88031843817862321</v>
      </c>
      <c r="I107">
        <f>(regression!B130-LRDATA!B107)^2</f>
        <v>0.21043449031801029</v>
      </c>
      <c r="J107">
        <f t="shared" si="5"/>
        <v>60.5</v>
      </c>
    </row>
    <row r="108" spans="1:10" x14ac:dyDescent="0.45">
      <c r="A108">
        <v>7</v>
      </c>
      <c r="B108">
        <v>1.165</v>
      </c>
      <c r="C108">
        <v>44</v>
      </c>
      <c r="D108" t="s">
        <v>5</v>
      </c>
      <c r="E108" t="s">
        <v>6</v>
      </c>
      <c r="F108">
        <f t="shared" si="3"/>
        <v>1</v>
      </c>
      <c r="G108">
        <f t="shared" si="4"/>
        <v>2.1683194866573809</v>
      </c>
      <c r="H108">
        <f>(regression!B131-LRDATA!$L$2)^2</f>
        <v>2.9642563517876308</v>
      </c>
      <c r="I108">
        <f>(regression!B131-LRDATA!B108)^2</f>
        <v>6.2090729097372052E-2</v>
      </c>
      <c r="J108">
        <f t="shared" si="5"/>
        <v>54</v>
      </c>
    </row>
    <row r="109" spans="1:10" x14ac:dyDescent="0.45">
      <c r="A109">
        <v>7</v>
      </c>
      <c r="B109">
        <v>1.79</v>
      </c>
      <c r="C109">
        <v>50.5</v>
      </c>
      <c r="D109" t="s">
        <v>5</v>
      </c>
      <c r="E109" t="s">
        <v>6</v>
      </c>
      <c r="F109">
        <f t="shared" si="3"/>
        <v>1</v>
      </c>
      <c r="G109">
        <f t="shared" si="4"/>
        <v>0.71829264616658406</v>
      </c>
      <c r="H109">
        <f>(regression!B132-LRDATA!$L$2)^2</f>
        <v>0.88031843817862321</v>
      </c>
      <c r="I109">
        <f>(regression!B132-LRDATA!B109)^2</f>
        <v>8.2321855559184948E-3</v>
      </c>
      <c r="J109">
        <f t="shared" si="5"/>
        <v>60.5</v>
      </c>
    </row>
    <row r="110" spans="1:10" x14ac:dyDescent="0.45">
      <c r="A110">
        <v>7</v>
      </c>
      <c r="B110">
        <v>1.796</v>
      </c>
      <c r="C110">
        <v>52</v>
      </c>
      <c r="D110" t="s">
        <v>5</v>
      </c>
      <c r="E110" t="s">
        <v>6</v>
      </c>
      <c r="F110">
        <f t="shared" si="3"/>
        <v>1</v>
      </c>
      <c r="G110">
        <f t="shared" si="4"/>
        <v>0.70815838849787238</v>
      </c>
      <c r="H110">
        <f>(regression!B133-LRDATA!$L$2)^2</f>
        <v>0.57374111584962106</v>
      </c>
      <c r="I110">
        <f>(regression!B133-LRDATA!B110)^2</f>
        <v>7.0668345197410993E-3</v>
      </c>
      <c r="J110">
        <f t="shared" si="5"/>
        <v>62</v>
      </c>
    </row>
    <row r="111" spans="1:10" x14ac:dyDescent="0.45">
      <c r="A111">
        <v>7</v>
      </c>
      <c r="B111">
        <v>1.69</v>
      </c>
      <c r="C111">
        <v>51</v>
      </c>
      <c r="D111" t="s">
        <v>7</v>
      </c>
      <c r="E111" t="s">
        <v>6</v>
      </c>
      <c r="F111">
        <f t="shared" si="3"/>
        <v>2</v>
      </c>
      <c r="G111">
        <f t="shared" si="4"/>
        <v>0.89779694064511173</v>
      </c>
      <c r="H111">
        <f>(regression!B134-LRDATA!$L$2)^2</f>
        <v>0.77086218794539818</v>
      </c>
      <c r="I111">
        <f>(regression!B134-LRDATA!B111)^2</f>
        <v>4.8349624042201269E-3</v>
      </c>
      <c r="J111">
        <f t="shared" si="5"/>
        <v>61</v>
      </c>
    </row>
    <row r="112" spans="1:10" x14ac:dyDescent="0.45">
      <c r="A112">
        <v>7</v>
      </c>
      <c r="B112">
        <v>2.0950000000000002</v>
      </c>
      <c r="C112">
        <v>54</v>
      </c>
      <c r="D112" t="s">
        <v>7</v>
      </c>
      <c r="E112" t="s">
        <v>6</v>
      </c>
      <c r="F112">
        <f t="shared" si="3"/>
        <v>2</v>
      </c>
      <c r="G112">
        <f t="shared" si="4"/>
        <v>0.29432954800707506</v>
      </c>
      <c r="H112">
        <f>(regression!B135-LRDATA!$L$2)^2</f>
        <v>0.26666468514075903</v>
      </c>
      <c r="I112">
        <f>(regression!B135-LRDATA!B112)^2</f>
        <v>6.8254757656710432E-4</v>
      </c>
      <c r="J112">
        <f t="shared" si="5"/>
        <v>64</v>
      </c>
    </row>
    <row r="113" spans="1:10" x14ac:dyDescent="0.45">
      <c r="A113">
        <v>7</v>
      </c>
      <c r="B113">
        <v>1.92</v>
      </c>
      <c r="C113">
        <v>53.5</v>
      </c>
      <c r="D113" t="s">
        <v>5</v>
      </c>
      <c r="E113" t="s">
        <v>6</v>
      </c>
      <c r="F113">
        <f t="shared" si="3"/>
        <v>1</v>
      </c>
      <c r="G113">
        <f t="shared" si="4"/>
        <v>0.51483706334449852</v>
      </c>
      <c r="H113">
        <f>(regression!B136-LRDATA!$L$2)^2</f>
        <v>0.33253807863263801</v>
      </c>
      <c r="I113">
        <f>(regression!B136-LRDATA!B113)^2</f>
        <v>1.9841631227392239E-2</v>
      </c>
      <c r="J113">
        <f t="shared" si="5"/>
        <v>63.5</v>
      </c>
    </row>
    <row r="114" spans="1:10" x14ac:dyDescent="0.45">
      <c r="A114">
        <v>7</v>
      </c>
      <c r="B114">
        <v>1.726</v>
      </c>
      <c r="C114">
        <v>50</v>
      </c>
      <c r="D114" t="s">
        <v>7</v>
      </c>
      <c r="E114" t="s">
        <v>6</v>
      </c>
      <c r="F114">
        <f t="shared" si="3"/>
        <v>2</v>
      </c>
      <c r="G114">
        <f t="shared" si="4"/>
        <v>0.83087139463284176</v>
      </c>
      <c r="H114">
        <f>(regression!B137-LRDATA!$L$2)^2</f>
        <v>0.99703849786873922</v>
      </c>
      <c r="I114">
        <f>(regression!B137-LRDATA!B114)^2</f>
        <v>7.5684220880401568E-3</v>
      </c>
      <c r="J114">
        <f t="shared" si="5"/>
        <v>60</v>
      </c>
    </row>
    <row r="115" spans="1:10" x14ac:dyDescent="0.45">
      <c r="A115">
        <v>7</v>
      </c>
      <c r="B115">
        <v>1.37</v>
      </c>
      <c r="C115">
        <v>52</v>
      </c>
      <c r="D115" t="s">
        <v>7</v>
      </c>
      <c r="E115" t="s">
        <v>6</v>
      </c>
      <c r="F115">
        <f t="shared" si="3"/>
        <v>2</v>
      </c>
      <c r="G115">
        <f t="shared" si="4"/>
        <v>1.6066106829763993</v>
      </c>
      <c r="H115">
        <f>(regression!B138-LRDATA!$L$2)^2</f>
        <v>0.57374111584962106</v>
      </c>
      <c r="I115">
        <f>(regression!B138-LRDATA!B115)^2</f>
        <v>0.26016575993624536</v>
      </c>
      <c r="J115">
        <f t="shared" si="5"/>
        <v>62</v>
      </c>
    </row>
    <row r="116" spans="1:10" x14ac:dyDescent="0.45">
      <c r="A116">
        <v>7</v>
      </c>
      <c r="B116">
        <v>1.6120000000000001</v>
      </c>
      <c r="C116">
        <v>53.5</v>
      </c>
      <c r="D116" t="s">
        <v>5</v>
      </c>
      <c r="E116" t="s">
        <v>6</v>
      </c>
      <c r="F116">
        <f t="shared" si="3"/>
        <v>1</v>
      </c>
      <c r="G116">
        <f t="shared" si="4"/>
        <v>1.0516942903383628</v>
      </c>
      <c r="H116">
        <f>(regression!B139-LRDATA!$L$2)^2</f>
        <v>0.33253807863263801</v>
      </c>
      <c r="I116">
        <f>(regression!B139-LRDATA!B116)^2</f>
        <v>0.20147559157670508</v>
      </c>
      <c r="J116">
        <f t="shared" si="5"/>
        <v>63.5</v>
      </c>
    </row>
    <row r="117" spans="1:10" x14ac:dyDescent="0.45">
      <c r="A117">
        <v>7</v>
      </c>
      <c r="B117">
        <v>1.415</v>
      </c>
      <c r="C117">
        <v>50.5</v>
      </c>
      <c r="D117" t="s">
        <v>7</v>
      </c>
      <c r="E117" t="s">
        <v>6</v>
      </c>
      <c r="F117">
        <f t="shared" si="3"/>
        <v>2</v>
      </c>
      <c r="G117">
        <f t="shared" si="4"/>
        <v>1.4945587504610622</v>
      </c>
      <c r="H117">
        <f>(regression!B140-LRDATA!$L$2)^2</f>
        <v>0.88031843817862321</v>
      </c>
      <c r="I117">
        <f>(regression!B140-LRDATA!B117)^2</f>
        <v>8.080864130106942E-2</v>
      </c>
      <c r="J117">
        <f t="shared" si="5"/>
        <v>60.5</v>
      </c>
    </row>
    <row r="118" spans="1:10" x14ac:dyDescent="0.45">
      <c r="A118">
        <v>7</v>
      </c>
      <c r="B118">
        <v>1.728</v>
      </c>
      <c r="C118">
        <v>53.5</v>
      </c>
      <c r="D118" t="s">
        <v>7</v>
      </c>
      <c r="E118" t="s">
        <v>6</v>
      </c>
      <c r="F118">
        <f t="shared" si="3"/>
        <v>2</v>
      </c>
      <c r="G118">
        <f t="shared" si="4"/>
        <v>0.82722930874327116</v>
      </c>
      <c r="H118">
        <f>(regression!B141-LRDATA!$L$2)^2</f>
        <v>0.33253807863263801</v>
      </c>
      <c r="I118">
        <f>(regression!B141-LRDATA!B118)^2</f>
        <v>0.11079599612047043</v>
      </c>
      <c r="J118">
        <f t="shared" si="5"/>
        <v>63.5</v>
      </c>
    </row>
    <row r="119" spans="1:10" x14ac:dyDescent="0.45">
      <c r="A119">
        <v>7</v>
      </c>
      <c r="B119">
        <v>1.64</v>
      </c>
      <c r="C119">
        <v>52</v>
      </c>
      <c r="D119" t="s">
        <v>7</v>
      </c>
      <c r="E119" t="s">
        <v>6</v>
      </c>
      <c r="F119">
        <f t="shared" si="3"/>
        <v>2</v>
      </c>
      <c r="G119">
        <f t="shared" si="4"/>
        <v>0.99504908788437552</v>
      </c>
      <c r="H119">
        <f>(regression!B142-LRDATA!$L$2)^2</f>
        <v>0.57374111584962106</v>
      </c>
      <c r="I119">
        <f>(regression!B142-LRDATA!B119)^2</f>
        <v>5.7630948052545573E-2</v>
      </c>
      <c r="J119">
        <f t="shared" si="5"/>
        <v>62</v>
      </c>
    </row>
    <row r="120" spans="1:10" x14ac:dyDescent="0.45">
      <c r="A120">
        <v>7</v>
      </c>
      <c r="B120">
        <v>2.056</v>
      </c>
      <c r="C120">
        <v>51</v>
      </c>
      <c r="D120" t="s">
        <v>5</v>
      </c>
      <c r="E120" t="s">
        <v>6</v>
      </c>
      <c r="F120">
        <f t="shared" si="3"/>
        <v>1</v>
      </c>
      <c r="G120">
        <f t="shared" si="4"/>
        <v>0.33816722285370093</v>
      </c>
      <c r="H120">
        <f>(regression!B143-LRDATA!$L$2)^2</f>
        <v>0.77086218794539818</v>
      </c>
      <c r="I120">
        <f>(regression!B143-LRDATA!B120)^2</f>
        <v>8.7892152051925659E-2</v>
      </c>
      <c r="J120">
        <f t="shared" si="5"/>
        <v>61</v>
      </c>
    </row>
    <row r="121" spans="1:10" x14ac:dyDescent="0.45">
      <c r="A121">
        <v>7</v>
      </c>
      <c r="B121">
        <v>2.5499999999999998</v>
      </c>
      <c r="C121">
        <v>53</v>
      </c>
      <c r="D121" t="s">
        <v>5</v>
      </c>
      <c r="E121" t="s">
        <v>6</v>
      </c>
      <c r="F121">
        <f t="shared" si="3"/>
        <v>1</v>
      </c>
      <c r="G121">
        <f t="shared" si="4"/>
        <v>7.6600081297752316E-3</v>
      </c>
      <c r="H121">
        <f>(regression!B144-LRDATA!$L$2)^2</f>
        <v>0.40567528158140803</v>
      </c>
      <c r="I121">
        <f>(regression!B144-LRDATA!B121)^2</f>
        <v>0.30184581119482384</v>
      </c>
      <c r="J121">
        <f t="shared" si="5"/>
        <v>63</v>
      </c>
    </row>
    <row r="122" spans="1:10" x14ac:dyDescent="0.45">
      <c r="A122">
        <v>7</v>
      </c>
      <c r="B122">
        <v>1.877</v>
      </c>
      <c r="C122">
        <v>49.5</v>
      </c>
      <c r="D122" t="s">
        <v>7</v>
      </c>
      <c r="E122" t="s">
        <v>6</v>
      </c>
      <c r="F122">
        <f t="shared" si="3"/>
        <v>2</v>
      </c>
      <c r="G122">
        <f t="shared" si="4"/>
        <v>0.57839290997026527</v>
      </c>
      <c r="H122">
        <f>(regression!B145-LRDATA!$L$2)^2</f>
        <v>1.1210223670157464</v>
      </c>
      <c r="I122">
        <f>(regression!B145-LRDATA!B122)^2</f>
        <v>8.8960199686440075E-2</v>
      </c>
      <c r="J122">
        <f t="shared" si="5"/>
        <v>59.5</v>
      </c>
    </row>
    <row r="123" spans="1:10" x14ac:dyDescent="0.45">
      <c r="A123">
        <v>7</v>
      </c>
      <c r="B123">
        <v>1.9350000000000001</v>
      </c>
      <c r="C123">
        <v>49.5</v>
      </c>
      <c r="D123" t="s">
        <v>7</v>
      </c>
      <c r="E123" t="s">
        <v>6</v>
      </c>
      <c r="F123">
        <f t="shared" si="3"/>
        <v>2</v>
      </c>
      <c r="G123">
        <f t="shared" si="4"/>
        <v>0.49353641917271918</v>
      </c>
      <c r="H123">
        <f>(regression!B146-LRDATA!$L$2)^2</f>
        <v>1.1210223670157464</v>
      </c>
      <c r="I123">
        <f>(regression!B146-LRDATA!B123)^2</f>
        <v>0.12692258761103478</v>
      </c>
      <c r="J123">
        <f t="shared" si="5"/>
        <v>59.5</v>
      </c>
    </row>
    <row r="124" spans="1:10" x14ac:dyDescent="0.45">
      <c r="A124">
        <v>7</v>
      </c>
      <c r="B124">
        <v>2.1349999999999998</v>
      </c>
      <c r="C124">
        <v>53</v>
      </c>
      <c r="D124" t="s">
        <v>5</v>
      </c>
      <c r="E124" t="s">
        <v>6</v>
      </c>
      <c r="F124">
        <f t="shared" si="3"/>
        <v>1</v>
      </c>
      <c r="G124">
        <f t="shared" si="4"/>
        <v>0.25252783021566449</v>
      </c>
      <c r="H124">
        <f>(regression!B147-LRDATA!$L$2)^2</f>
        <v>0.40567528158140803</v>
      </c>
      <c r="I124">
        <f>(regression!B147-LRDATA!B124)^2</f>
        <v>1.8064693547139039E-2</v>
      </c>
      <c r="J124">
        <f t="shared" si="5"/>
        <v>63</v>
      </c>
    </row>
    <row r="125" spans="1:10" x14ac:dyDescent="0.45">
      <c r="A125">
        <v>7</v>
      </c>
      <c r="B125">
        <v>2.0019999999999998</v>
      </c>
      <c r="C125">
        <v>54.5</v>
      </c>
      <c r="D125" t="s">
        <v>7</v>
      </c>
      <c r="E125" t="s">
        <v>6</v>
      </c>
      <c r="F125">
        <f t="shared" si="3"/>
        <v>2</v>
      </c>
      <c r="G125">
        <f t="shared" si="4"/>
        <v>0.40388754187210613</v>
      </c>
      <c r="H125">
        <f>(regression!B148-LRDATA!$L$2)^2</f>
        <v>0.20805510110577102</v>
      </c>
      <c r="I125">
        <f>(regression!B148-LRDATA!B125)^2</f>
        <v>3.2181094202650529E-2</v>
      </c>
      <c r="J125">
        <f t="shared" si="5"/>
        <v>64.5</v>
      </c>
    </row>
    <row r="126" spans="1:10" x14ac:dyDescent="0.45">
      <c r="A126">
        <v>7</v>
      </c>
      <c r="B126">
        <v>2.3660000000000001</v>
      </c>
      <c r="C126">
        <v>55</v>
      </c>
      <c r="D126" t="s">
        <v>7</v>
      </c>
      <c r="E126" t="s">
        <v>6</v>
      </c>
      <c r="F126">
        <f t="shared" si="3"/>
        <v>2</v>
      </c>
      <c r="G126">
        <f t="shared" si="4"/>
        <v>7.3723909970265733E-2</v>
      </c>
      <c r="H126">
        <f>(regression!B149-LRDATA!$L$2)^2</f>
        <v>0.15670932652767405</v>
      </c>
      <c r="I126">
        <f>(regression!B149-LRDATA!B126)^2</f>
        <v>1.5461384569114302E-2</v>
      </c>
      <c r="J126">
        <f t="shared" si="5"/>
        <v>65</v>
      </c>
    </row>
    <row r="127" spans="1:10" x14ac:dyDescent="0.45">
      <c r="A127">
        <v>7</v>
      </c>
      <c r="B127">
        <v>2.5350000000000001</v>
      </c>
      <c r="C127">
        <v>56.5</v>
      </c>
      <c r="D127" t="s">
        <v>5</v>
      </c>
      <c r="E127" t="s">
        <v>6</v>
      </c>
      <c r="F127">
        <f t="shared" si="3"/>
        <v>1</v>
      </c>
      <c r="G127">
        <f t="shared" si="4"/>
        <v>1.0510652301554294E-2</v>
      </c>
      <c r="H127">
        <f>(regression!B150-LRDATA!$L$2)^2</f>
        <v>4.6254859534729562E-2</v>
      </c>
      <c r="I127">
        <f>(regression!B150-LRDATA!B127)^2</f>
        <v>1.2667042664360171E-2</v>
      </c>
      <c r="J127">
        <f t="shared" si="5"/>
        <v>66.5</v>
      </c>
    </row>
    <row r="128" spans="1:10" x14ac:dyDescent="0.45">
      <c r="A128">
        <v>7</v>
      </c>
      <c r="B128">
        <v>2.5640000000000001</v>
      </c>
      <c r="C128">
        <v>55</v>
      </c>
      <c r="D128" t="s">
        <v>7</v>
      </c>
      <c r="E128" t="s">
        <v>6</v>
      </c>
      <c r="F128">
        <f t="shared" si="3"/>
        <v>2</v>
      </c>
      <c r="G128">
        <f t="shared" si="4"/>
        <v>5.4054069027813434E-3</v>
      </c>
      <c r="H128">
        <f>(regression!B151-LRDATA!$L$2)^2</f>
        <v>0.15670932652767405</v>
      </c>
      <c r="I128">
        <f>(regression!B151-LRDATA!B128)^2</f>
        <v>0.10390553569185382</v>
      </c>
      <c r="J128">
        <f t="shared" si="5"/>
        <v>65</v>
      </c>
    </row>
    <row r="129" spans="1:10" x14ac:dyDescent="0.45">
      <c r="A129">
        <v>7</v>
      </c>
      <c r="B129">
        <v>1.8260000000000001</v>
      </c>
      <c r="C129">
        <v>48</v>
      </c>
      <c r="D129" t="s">
        <v>5</v>
      </c>
      <c r="E129" t="s">
        <v>6</v>
      </c>
      <c r="F129">
        <f t="shared" si="3"/>
        <v>1</v>
      </c>
      <c r="G129">
        <f t="shared" si="4"/>
        <v>0.65856710015431408</v>
      </c>
      <c r="H129">
        <f>(regression!B152-LRDATA!$L$2)^2</f>
        <v>1.5365568311981137</v>
      </c>
      <c r="I129">
        <f>(regression!B152-LRDATA!B129)^2</f>
        <v>0.18323350039507202</v>
      </c>
      <c r="J129">
        <f t="shared" si="5"/>
        <v>58</v>
      </c>
    </row>
    <row r="130" spans="1:10" x14ac:dyDescent="0.45">
      <c r="A130">
        <v>7</v>
      </c>
      <c r="B130">
        <v>2.371</v>
      </c>
      <c r="C130">
        <v>52.5</v>
      </c>
      <c r="D130" t="s">
        <v>7</v>
      </c>
      <c r="E130" t="s">
        <v>6</v>
      </c>
      <c r="F130">
        <f t="shared" si="3"/>
        <v>2</v>
      </c>
      <c r="G130">
        <f t="shared" si="4"/>
        <v>7.1033695246339415E-2</v>
      </c>
      <c r="H130">
        <f>(regression!B153-LRDATA!$L$2)^2</f>
        <v>0.48607629398706903</v>
      </c>
      <c r="I130">
        <f>(regression!B153-LRDATA!B130)^2</f>
        <v>0.18547686189652776</v>
      </c>
      <c r="J130">
        <f t="shared" si="5"/>
        <v>62.5</v>
      </c>
    </row>
    <row r="131" spans="1:10" x14ac:dyDescent="0.45">
      <c r="A131">
        <v>7</v>
      </c>
      <c r="B131">
        <v>1.4950000000000001</v>
      </c>
      <c r="C131">
        <v>54</v>
      </c>
      <c r="D131" t="s">
        <v>7</v>
      </c>
      <c r="E131" t="s">
        <v>6</v>
      </c>
      <c r="F131">
        <f t="shared" ref="F131:F194" si="6">IF(D131="Male",1,2)</f>
        <v>2</v>
      </c>
      <c r="G131">
        <f t="shared" ref="G131:G194" si="7">(B131-$L$2)^2</f>
        <v>1.30535531487824</v>
      </c>
      <c r="H131">
        <f>(regression!B154-LRDATA!$L$2)^2</f>
        <v>0.26666468514075903</v>
      </c>
      <c r="I131">
        <f>(regression!B154-LRDATA!B131)^2</f>
        <v>0.39203328138387433</v>
      </c>
      <c r="J131">
        <f t="shared" ref="J131:J194" si="8">C131+10</f>
        <v>64</v>
      </c>
    </row>
    <row r="132" spans="1:10" x14ac:dyDescent="0.45">
      <c r="A132">
        <v>8</v>
      </c>
      <c r="B132">
        <v>1.724</v>
      </c>
      <c r="C132">
        <v>64.5</v>
      </c>
      <c r="D132" t="s">
        <v>7</v>
      </c>
      <c r="E132" t="s">
        <v>6</v>
      </c>
      <c r="F132">
        <f t="shared" si="6"/>
        <v>2</v>
      </c>
      <c r="G132">
        <f t="shared" si="7"/>
        <v>0.83452148052241237</v>
      </c>
      <c r="H132">
        <f>(regression!B155-LRDATA!$L$2)^2</f>
        <v>0.561263406353122</v>
      </c>
      <c r="I132">
        <f>(regression!B155-LRDATA!B132)^2</f>
        <v>2.7645600602811009</v>
      </c>
      <c r="J132">
        <f t="shared" si="8"/>
        <v>74.5</v>
      </c>
    </row>
    <row r="133" spans="1:10" x14ac:dyDescent="0.45">
      <c r="A133">
        <v>8</v>
      </c>
      <c r="B133">
        <v>2.3359999999999999</v>
      </c>
      <c r="C133">
        <v>58</v>
      </c>
      <c r="D133" t="s">
        <v>7</v>
      </c>
      <c r="E133" t="s">
        <v>6</v>
      </c>
      <c r="F133">
        <f t="shared" si="6"/>
        <v>2</v>
      </c>
      <c r="G133">
        <f t="shared" si="7"/>
        <v>9.0915198313824122E-2</v>
      </c>
      <c r="H133">
        <f>(regression!B156-LRDATA!$L$2)^2</f>
        <v>1.1746776538034483E-3</v>
      </c>
      <c r="I133">
        <f>(regression!B156-LRDATA!B133)^2</f>
        <v>7.1421440917981638E-2</v>
      </c>
      <c r="J133">
        <f t="shared" si="8"/>
        <v>68</v>
      </c>
    </row>
    <row r="134" spans="1:10" x14ac:dyDescent="0.45">
      <c r="A134">
        <v>8</v>
      </c>
      <c r="B134">
        <v>1.9870000000000001</v>
      </c>
      <c r="C134">
        <v>55.5</v>
      </c>
      <c r="D134" t="s">
        <v>7</v>
      </c>
      <c r="E134" t="s">
        <v>6</v>
      </c>
      <c r="F134">
        <f t="shared" si="6"/>
        <v>2</v>
      </c>
      <c r="G134">
        <f t="shared" si="7"/>
        <v>0.42317818604388485</v>
      </c>
      <c r="H134">
        <f>(regression!B157-LRDATA!$L$2)^2</f>
        <v>0.11262736140646809</v>
      </c>
      <c r="I134">
        <f>(regression!B157-LRDATA!B134)^2</f>
        <v>9.9175532454140347E-2</v>
      </c>
      <c r="J134">
        <f t="shared" si="8"/>
        <v>65.5</v>
      </c>
    </row>
    <row r="135" spans="1:10" x14ac:dyDescent="0.45">
      <c r="A135">
        <v>8</v>
      </c>
      <c r="B135">
        <v>1.7350000000000001</v>
      </c>
      <c r="C135">
        <v>51</v>
      </c>
      <c r="D135" t="s">
        <v>5</v>
      </c>
      <c r="E135" t="s">
        <v>6</v>
      </c>
      <c r="F135">
        <f t="shared" si="6"/>
        <v>1</v>
      </c>
      <c r="G135">
        <f t="shared" si="7"/>
        <v>0.81454500812977404</v>
      </c>
      <c r="H135">
        <f>(regression!B158-LRDATA!$L$2)^2</f>
        <v>0.77086218794539818</v>
      </c>
      <c r="I135">
        <f>(regression!B158-LRDATA!B135)^2</f>
        <v>6.0191195106915215E-4</v>
      </c>
      <c r="J135">
        <f t="shared" si="8"/>
        <v>61</v>
      </c>
    </row>
    <row r="136" spans="1:10" x14ac:dyDescent="0.45">
      <c r="A136">
        <v>8</v>
      </c>
      <c r="B136">
        <v>2.1930000000000001</v>
      </c>
      <c r="C136">
        <v>55.5</v>
      </c>
      <c r="D136" t="s">
        <v>7</v>
      </c>
      <c r="E136" t="s">
        <v>6</v>
      </c>
      <c r="F136">
        <f t="shared" si="6"/>
        <v>2</v>
      </c>
      <c r="G136">
        <f t="shared" si="7"/>
        <v>0.1975993394181183</v>
      </c>
      <c r="H136">
        <f>(regression!B159-LRDATA!$L$2)^2</f>
        <v>0.11262736140646809</v>
      </c>
      <c r="I136">
        <f>(regression!B159-LRDATA!B136)^2</f>
        <v>1.1863886691700413E-2</v>
      </c>
      <c r="J136">
        <f t="shared" si="8"/>
        <v>65.5</v>
      </c>
    </row>
    <row r="137" spans="1:10" x14ac:dyDescent="0.45">
      <c r="A137">
        <v>8</v>
      </c>
      <c r="B137">
        <v>2.1179999999999999</v>
      </c>
      <c r="C137">
        <v>57.5</v>
      </c>
      <c r="D137" t="s">
        <v>5</v>
      </c>
      <c r="E137" t="s">
        <v>6</v>
      </c>
      <c r="F137">
        <f t="shared" si="6"/>
        <v>1</v>
      </c>
      <c r="G137">
        <f t="shared" si="7"/>
        <v>0.26990256027701409</v>
      </c>
      <c r="H137">
        <f>(regression!B160-LRDATA!$L$2)^2</f>
        <v>8.9375954905544768E-3</v>
      </c>
      <c r="I137">
        <f>(regression!B160-LRDATA!B137)^2</f>
        <v>0.18061022335140636</v>
      </c>
      <c r="J137">
        <f t="shared" si="8"/>
        <v>67.5</v>
      </c>
    </row>
    <row r="138" spans="1:10" x14ac:dyDescent="0.45">
      <c r="A138">
        <v>8</v>
      </c>
      <c r="B138">
        <v>2.258</v>
      </c>
      <c r="C138">
        <v>55</v>
      </c>
      <c r="D138" t="s">
        <v>5</v>
      </c>
      <c r="E138" t="s">
        <v>6</v>
      </c>
      <c r="F138">
        <f t="shared" si="6"/>
        <v>1</v>
      </c>
      <c r="G138">
        <f t="shared" si="7"/>
        <v>0.14403654800707547</v>
      </c>
      <c r="H138">
        <f>(regression!B161-LRDATA!$L$2)^2</f>
        <v>0.15670932652767405</v>
      </c>
      <c r="I138">
        <f>(regression!B161-LRDATA!B138)^2</f>
        <v>2.6712032034727494E-4</v>
      </c>
      <c r="J138">
        <f t="shared" si="8"/>
        <v>65</v>
      </c>
    </row>
    <row r="139" spans="1:10" x14ac:dyDescent="0.45">
      <c r="A139">
        <v>8</v>
      </c>
      <c r="B139">
        <v>2.98</v>
      </c>
      <c r="C139">
        <v>57</v>
      </c>
      <c r="D139" t="s">
        <v>7</v>
      </c>
      <c r="E139" t="s">
        <v>6</v>
      </c>
      <c r="F139">
        <f t="shared" si="6"/>
        <v>2</v>
      </c>
      <c r="G139">
        <f t="shared" si="7"/>
        <v>0.11729154187210697</v>
      </c>
      <c r="H139">
        <f>(regression!B162-LRDATA!$L$2)^2</f>
        <v>2.3964322784196513E-2</v>
      </c>
      <c r="I139">
        <f>(regression!B162-LRDATA!B139)^2</f>
        <v>0.24729005478909552</v>
      </c>
      <c r="J139">
        <f t="shared" si="8"/>
        <v>67</v>
      </c>
    </row>
    <row r="140" spans="1:10" x14ac:dyDescent="0.45">
      <c r="A140">
        <v>8</v>
      </c>
      <c r="B140">
        <v>2.673</v>
      </c>
      <c r="C140">
        <v>57</v>
      </c>
      <c r="D140" t="s">
        <v>7</v>
      </c>
      <c r="E140" t="s">
        <v>6</v>
      </c>
      <c r="F140">
        <f t="shared" si="6"/>
        <v>2</v>
      </c>
      <c r="G140">
        <f t="shared" si="7"/>
        <v>1.2587259211863891E-3</v>
      </c>
      <c r="H140">
        <f>(regression!B163-LRDATA!$L$2)^2</f>
        <v>2.3964322784196513E-2</v>
      </c>
      <c r="I140">
        <f>(regression!B163-LRDATA!B140)^2</f>
        <v>3.6207494849298534E-2</v>
      </c>
      <c r="J140">
        <f t="shared" si="8"/>
        <v>67</v>
      </c>
    </row>
    <row r="141" spans="1:10" x14ac:dyDescent="0.45">
      <c r="A141">
        <v>8</v>
      </c>
      <c r="B141">
        <v>2.1749999999999998</v>
      </c>
      <c r="C141">
        <v>56</v>
      </c>
      <c r="D141" t="s">
        <v>7</v>
      </c>
      <c r="E141" t="s">
        <v>6</v>
      </c>
      <c r="F141">
        <f t="shared" si="6"/>
        <v>2</v>
      </c>
      <c r="G141">
        <f t="shared" si="7"/>
        <v>0.21392611242425347</v>
      </c>
      <c r="H141">
        <f>(regression!B164-LRDATA!$L$2)^2</f>
        <v>7.5809205742153621E-2</v>
      </c>
      <c r="I141">
        <f>(regression!B164-LRDATA!B141)^2</f>
        <v>3.5038881831782907E-2</v>
      </c>
      <c r="J141">
        <f t="shared" si="8"/>
        <v>66</v>
      </c>
    </row>
    <row r="142" spans="1:10" x14ac:dyDescent="0.45">
      <c r="A142">
        <v>8</v>
      </c>
      <c r="B142">
        <v>2.0710000000000002</v>
      </c>
      <c r="C142">
        <v>52</v>
      </c>
      <c r="D142" t="s">
        <v>5</v>
      </c>
      <c r="E142" t="s">
        <v>6</v>
      </c>
      <c r="F142">
        <f t="shared" si="6"/>
        <v>1</v>
      </c>
      <c r="G142">
        <f t="shared" si="7"/>
        <v>0.32094657868192167</v>
      </c>
      <c r="H142">
        <f>(regression!B165-LRDATA!$L$2)^2</f>
        <v>0.57374111584962106</v>
      </c>
      <c r="I142">
        <f>(regression!B165-LRDATA!B142)^2</f>
        <v>3.6456377971528259E-2</v>
      </c>
      <c r="J142">
        <f t="shared" si="8"/>
        <v>62</v>
      </c>
    </row>
    <row r="143" spans="1:10" x14ac:dyDescent="0.45">
      <c r="A143">
        <v>8</v>
      </c>
      <c r="B143">
        <v>1.5469999999999999</v>
      </c>
      <c r="C143">
        <v>54</v>
      </c>
      <c r="D143" t="s">
        <v>5</v>
      </c>
      <c r="E143" t="s">
        <v>6</v>
      </c>
      <c r="F143">
        <f t="shared" si="6"/>
        <v>1</v>
      </c>
      <c r="G143">
        <f t="shared" si="7"/>
        <v>1.189237081749406</v>
      </c>
      <c r="H143">
        <f>(regression!B166-LRDATA!$L$2)^2</f>
        <v>0.26666468514075903</v>
      </c>
      <c r="I143">
        <f>(regression!B166-LRDATA!B143)^2</f>
        <v>0.32962021778724127</v>
      </c>
      <c r="J143">
        <f t="shared" si="8"/>
        <v>64</v>
      </c>
    </row>
    <row r="144" spans="1:10" x14ac:dyDescent="0.45">
      <c r="A144">
        <v>8</v>
      </c>
      <c r="B144">
        <v>2.004</v>
      </c>
      <c r="C144">
        <v>54</v>
      </c>
      <c r="D144" t="s">
        <v>5</v>
      </c>
      <c r="E144" t="s">
        <v>6</v>
      </c>
      <c r="F144">
        <f t="shared" si="6"/>
        <v>1</v>
      </c>
      <c r="G144">
        <f t="shared" si="7"/>
        <v>0.4013494559825353</v>
      </c>
      <c r="H144">
        <f>(regression!B167-LRDATA!$L$2)^2</f>
        <v>0.26666468514075903</v>
      </c>
      <c r="I144">
        <f>(regression!B167-LRDATA!B144)^2</f>
        <v>1.3718408870675398E-2</v>
      </c>
      <c r="J144">
        <f t="shared" si="8"/>
        <v>64</v>
      </c>
    </row>
    <row r="145" spans="1:10" x14ac:dyDescent="0.45">
      <c r="A145">
        <v>8</v>
      </c>
      <c r="B145">
        <v>2.42</v>
      </c>
      <c r="C145">
        <v>56</v>
      </c>
      <c r="D145" t="s">
        <v>5</v>
      </c>
      <c r="E145" t="s">
        <v>6</v>
      </c>
      <c r="F145">
        <f t="shared" si="6"/>
        <v>1</v>
      </c>
      <c r="G145">
        <f t="shared" si="7"/>
        <v>4.731559095186097E-2</v>
      </c>
      <c r="H145">
        <f>(regression!B168-LRDATA!$L$2)^2</f>
        <v>7.5809205742153621E-2</v>
      </c>
      <c r="I145">
        <f>(regression!B168-LRDATA!B145)^2</f>
        <v>3.342371116950731E-3</v>
      </c>
      <c r="J145">
        <f t="shared" si="8"/>
        <v>66</v>
      </c>
    </row>
    <row r="146" spans="1:10" x14ac:dyDescent="0.45">
      <c r="A146">
        <v>8</v>
      </c>
      <c r="B146">
        <v>1.931</v>
      </c>
      <c r="C146">
        <v>54</v>
      </c>
      <c r="D146" t="s">
        <v>7</v>
      </c>
      <c r="E146" t="s">
        <v>6</v>
      </c>
      <c r="F146">
        <f t="shared" si="6"/>
        <v>2</v>
      </c>
      <c r="G146">
        <f t="shared" si="7"/>
        <v>0.49917259095186028</v>
      </c>
      <c r="H146">
        <f>(regression!B169-LRDATA!$L$2)^2</f>
        <v>0.26666468514075903</v>
      </c>
      <c r="I146">
        <f>(regression!B169-LRDATA!B146)^2</f>
        <v>3.6147748150564443E-2</v>
      </c>
      <c r="J146">
        <f t="shared" si="8"/>
        <v>64</v>
      </c>
    </row>
    <row r="147" spans="1:10" x14ac:dyDescent="0.45">
      <c r="A147">
        <v>8</v>
      </c>
      <c r="B147">
        <v>1.3440000000000001</v>
      </c>
      <c r="C147">
        <v>49.5</v>
      </c>
      <c r="D147" t="s">
        <v>7</v>
      </c>
      <c r="E147" t="s">
        <v>6</v>
      </c>
      <c r="F147">
        <f t="shared" si="6"/>
        <v>2</v>
      </c>
      <c r="G147">
        <f t="shared" si="7"/>
        <v>1.6731977995408165</v>
      </c>
      <c r="H147">
        <f>(regression!B170-LRDATA!$L$2)^2</f>
        <v>1.1210223670157464</v>
      </c>
      <c r="I147">
        <f>(regression!B170-LRDATA!B147)^2</f>
        <v>5.5101945138009784E-2</v>
      </c>
      <c r="J147">
        <f t="shared" si="8"/>
        <v>59.5</v>
      </c>
    </row>
    <row r="148" spans="1:10" x14ac:dyDescent="0.45">
      <c r="A148">
        <v>8</v>
      </c>
      <c r="B148">
        <v>2.7320000000000002</v>
      </c>
      <c r="C148">
        <v>57.5</v>
      </c>
      <c r="D148" t="s">
        <v>5</v>
      </c>
      <c r="E148" t="s">
        <v>6</v>
      </c>
      <c r="F148">
        <f t="shared" si="6"/>
        <v>1</v>
      </c>
      <c r="G148">
        <f t="shared" si="7"/>
        <v>8.9261921788552061E-3</v>
      </c>
      <c r="H148">
        <f>(regression!B171-LRDATA!$L$2)^2</f>
        <v>8.9375954905544768E-3</v>
      </c>
      <c r="I148">
        <f>(regression!B171-LRDATA!B148)^2</f>
        <v>3.5727571699178839E-2</v>
      </c>
      <c r="J148">
        <f t="shared" si="8"/>
        <v>67.5</v>
      </c>
    </row>
    <row r="149" spans="1:10" x14ac:dyDescent="0.45">
      <c r="A149">
        <v>8</v>
      </c>
      <c r="B149">
        <v>1.7030000000000001</v>
      </c>
      <c r="C149">
        <v>51.5</v>
      </c>
      <c r="D149" t="s">
        <v>5</v>
      </c>
      <c r="E149" t="s">
        <v>6</v>
      </c>
      <c r="F149">
        <f t="shared" si="6"/>
        <v>1</v>
      </c>
      <c r="G149">
        <f t="shared" si="7"/>
        <v>0.87333038236290295</v>
      </c>
      <c r="H149">
        <f>(regression!B172-LRDATA!$L$2)^2</f>
        <v>0.66866974716906413</v>
      </c>
      <c r="I149">
        <f>(regression!B172-LRDATA!B149)^2</f>
        <v>1.3642048492494945E-2</v>
      </c>
      <c r="J149">
        <f t="shared" si="8"/>
        <v>61.5</v>
      </c>
    </row>
    <row r="150" spans="1:10" x14ac:dyDescent="0.45">
      <c r="A150">
        <v>8</v>
      </c>
      <c r="B150">
        <v>1.698</v>
      </c>
      <c r="C150">
        <v>54.5</v>
      </c>
      <c r="D150" t="s">
        <v>7</v>
      </c>
      <c r="E150" t="s">
        <v>6</v>
      </c>
      <c r="F150">
        <f t="shared" si="6"/>
        <v>2</v>
      </c>
      <c r="G150">
        <f t="shared" si="7"/>
        <v>0.88270059708682946</v>
      </c>
      <c r="H150">
        <f>(regression!B173-LRDATA!$L$2)^2</f>
        <v>0.20805510110577102</v>
      </c>
      <c r="I150">
        <f>(regression!B173-LRDATA!B150)^2</f>
        <v>0.23366676004668147</v>
      </c>
      <c r="J150">
        <f t="shared" si="8"/>
        <v>64.5</v>
      </c>
    </row>
    <row r="151" spans="1:10" x14ac:dyDescent="0.45">
      <c r="A151">
        <v>8</v>
      </c>
      <c r="B151">
        <v>2.1230000000000002</v>
      </c>
      <c r="C151">
        <v>57</v>
      </c>
      <c r="D151" t="s">
        <v>5</v>
      </c>
      <c r="E151" t="s">
        <v>6</v>
      </c>
      <c r="F151">
        <f t="shared" si="6"/>
        <v>1</v>
      </c>
      <c r="G151">
        <f t="shared" si="7"/>
        <v>0.26473234555308733</v>
      </c>
      <c r="H151">
        <f>(regression!B174-LRDATA!$L$2)^2</f>
        <v>2.3964322784196513E-2</v>
      </c>
      <c r="I151">
        <f>(regression!B174-LRDATA!B151)^2</f>
        <v>0.12939655684640466</v>
      </c>
      <c r="J151">
        <f t="shared" si="8"/>
        <v>67</v>
      </c>
    </row>
    <row r="152" spans="1:10" x14ac:dyDescent="0.45">
      <c r="A152">
        <v>8</v>
      </c>
      <c r="B152">
        <v>2.4809999999999999</v>
      </c>
      <c r="C152">
        <v>57</v>
      </c>
      <c r="D152" t="s">
        <v>7</v>
      </c>
      <c r="E152" t="s">
        <v>6</v>
      </c>
      <c r="F152">
        <f t="shared" si="6"/>
        <v>2</v>
      </c>
      <c r="G152">
        <f t="shared" si="7"/>
        <v>2.449897131995921E-2</v>
      </c>
      <c r="H152">
        <f>(regression!B175-LRDATA!$L$2)^2</f>
        <v>2.3964322784196513E-2</v>
      </c>
      <c r="I152">
        <f>(regression!B175-LRDATA!B152)^2</f>
        <v>2.9492191974477947E-6</v>
      </c>
      <c r="J152">
        <f t="shared" si="8"/>
        <v>67</v>
      </c>
    </row>
    <row r="153" spans="1:10" x14ac:dyDescent="0.45">
      <c r="A153">
        <v>8</v>
      </c>
      <c r="B153">
        <v>1.94</v>
      </c>
      <c r="C153">
        <v>56</v>
      </c>
      <c r="D153" t="s">
        <v>5</v>
      </c>
      <c r="E153" t="s">
        <v>6</v>
      </c>
      <c r="F153">
        <f t="shared" si="6"/>
        <v>1</v>
      </c>
      <c r="G153">
        <f t="shared" si="7"/>
        <v>0.48653620444879297</v>
      </c>
      <c r="H153">
        <f>(regression!B176-LRDATA!$L$2)^2</f>
        <v>7.5809205742153621E-2</v>
      </c>
      <c r="I153">
        <f>(regression!B176-LRDATA!B153)^2</f>
        <v>0.17824165741539735</v>
      </c>
      <c r="J153">
        <f t="shared" si="8"/>
        <v>66</v>
      </c>
    </row>
    <row r="154" spans="1:10" x14ac:dyDescent="0.45">
      <c r="A154">
        <v>8</v>
      </c>
      <c r="B154">
        <v>1.962</v>
      </c>
      <c r="C154">
        <v>54</v>
      </c>
      <c r="D154" t="s">
        <v>5</v>
      </c>
      <c r="E154" t="s">
        <v>6</v>
      </c>
      <c r="F154">
        <f t="shared" si="6"/>
        <v>1</v>
      </c>
      <c r="G154">
        <f t="shared" si="7"/>
        <v>0.4563292596635169</v>
      </c>
      <c r="H154">
        <f>(regression!B177-LRDATA!$L$2)^2</f>
        <v>0.26666468514075903</v>
      </c>
      <c r="I154">
        <f>(regression!B177-LRDATA!B154)^2</f>
        <v>2.5320960237186923E-2</v>
      </c>
      <c r="J154">
        <f t="shared" si="8"/>
        <v>64</v>
      </c>
    </row>
    <row r="155" spans="1:10" x14ac:dyDescent="0.45">
      <c r="A155">
        <v>8</v>
      </c>
      <c r="B155">
        <v>2.5310000000000001</v>
      </c>
      <c r="C155">
        <v>55</v>
      </c>
      <c r="D155" t="s">
        <v>7</v>
      </c>
      <c r="E155" t="s">
        <v>6</v>
      </c>
      <c r="F155">
        <f t="shared" si="6"/>
        <v>2</v>
      </c>
      <c r="G155">
        <f t="shared" si="7"/>
        <v>1.1346824080695395E-2</v>
      </c>
      <c r="H155">
        <f>(regression!B178-LRDATA!$L$2)^2</f>
        <v>0.15670932652767405</v>
      </c>
      <c r="I155">
        <f>(regression!B178-LRDATA!B155)^2</f>
        <v>8.371984383806394E-2</v>
      </c>
      <c r="J155">
        <f t="shared" si="8"/>
        <v>65</v>
      </c>
    </row>
    <row r="156" spans="1:10" x14ac:dyDescent="0.45">
      <c r="A156">
        <v>8</v>
      </c>
      <c r="B156">
        <v>2.2109999999999999</v>
      </c>
      <c r="C156">
        <v>60</v>
      </c>
      <c r="D156" t="s">
        <v>5</v>
      </c>
      <c r="E156" t="s">
        <v>6</v>
      </c>
      <c r="F156">
        <f t="shared" si="6"/>
        <v>1</v>
      </c>
      <c r="G156">
        <f t="shared" si="7"/>
        <v>0.18192056641198351</v>
      </c>
      <c r="H156">
        <f>(regression!B179-LRDATA!$L$2)^2</f>
        <v>4.2761100875709432E-2</v>
      </c>
      <c r="I156">
        <f>(regression!B179-LRDATA!B156)^2</f>
        <v>0.40108034859465763</v>
      </c>
      <c r="J156">
        <f t="shared" si="8"/>
        <v>70</v>
      </c>
    </row>
    <row r="157" spans="1:10" x14ac:dyDescent="0.45">
      <c r="A157">
        <v>8</v>
      </c>
      <c r="B157">
        <v>1.794</v>
      </c>
      <c r="C157">
        <v>51.5</v>
      </c>
      <c r="D157" t="s">
        <v>5</v>
      </c>
      <c r="E157" t="s">
        <v>6</v>
      </c>
      <c r="F157">
        <f t="shared" si="6"/>
        <v>1</v>
      </c>
      <c r="G157">
        <f t="shared" si="7"/>
        <v>0.71152847438744293</v>
      </c>
      <c r="H157">
        <f>(regression!B180-LRDATA!$L$2)^2</f>
        <v>0.66866974716906413</v>
      </c>
      <c r="I157">
        <f>(regression!B180-LRDATA!B157)^2</f>
        <v>6.6559769835214193E-4</v>
      </c>
      <c r="J157">
        <f t="shared" si="8"/>
        <v>61.5</v>
      </c>
    </row>
    <row r="158" spans="1:10" x14ac:dyDescent="0.45">
      <c r="A158">
        <v>8</v>
      </c>
      <c r="B158">
        <v>2.1440000000000001</v>
      </c>
      <c r="C158">
        <v>60</v>
      </c>
      <c r="D158" t="s">
        <v>7</v>
      </c>
      <c r="E158" t="s">
        <v>6</v>
      </c>
      <c r="F158">
        <f t="shared" si="6"/>
        <v>2</v>
      </c>
      <c r="G158">
        <f t="shared" si="7"/>
        <v>0.24356344371259669</v>
      </c>
      <c r="H158">
        <f>(regression!B181-LRDATA!$L$2)^2</f>
        <v>4.2761100875709432E-2</v>
      </c>
      <c r="I158">
        <f>(regression!B181-LRDATA!B158)^2</f>
        <v>0.49043276084850007</v>
      </c>
      <c r="J158">
        <f t="shared" si="8"/>
        <v>70</v>
      </c>
    </row>
    <row r="159" spans="1:10" x14ac:dyDescent="0.45">
      <c r="A159">
        <v>8</v>
      </c>
      <c r="B159">
        <v>2.2149999999999999</v>
      </c>
      <c r="C159">
        <v>57</v>
      </c>
      <c r="D159" t="s">
        <v>7</v>
      </c>
      <c r="E159" t="s">
        <v>6</v>
      </c>
      <c r="F159">
        <f t="shared" si="6"/>
        <v>2</v>
      </c>
      <c r="G159">
        <f t="shared" si="7"/>
        <v>0.17852439463284242</v>
      </c>
      <c r="H159">
        <f>(regression!B182-LRDATA!$L$2)^2</f>
        <v>2.3964322784196513E-2</v>
      </c>
      <c r="I159">
        <f>(regression!B182-LRDATA!B159)^2</f>
        <v>7.1672568294161673E-2</v>
      </c>
      <c r="J159">
        <f t="shared" si="8"/>
        <v>67</v>
      </c>
    </row>
    <row r="160" spans="1:10" x14ac:dyDescent="0.45">
      <c r="A160">
        <v>8</v>
      </c>
      <c r="B160">
        <v>2.3879999999999999</v>
      </c>
      <c r="C160">
        <v>57</v>
      </c>
      <c r="D160" t="s">
        <v>7</v>
      </c>
      <c r="E160" t="s">
        <v>6</v>
      </c>
      <c r="F160">
        <f t="shared" si="6"/>
        <v>2</v>
      </c>
      <c r="G160">
        <f t="shared" si="7"/>
        <v>6.2260965184989789E-2</v>
      </c>
      <c r="H160">
        <f>(regression!B183-LRDATA!$L$2)^2</f>
        <v>2.3964322784196513E-2</v>
      </c>
      <c r="I160">
        <f>(regression!B183-LRDATA!B160)^2</f>
        <v>8.9713724296172619E-3</v>
      </c>
      <c r="J160">
        <f t="shared" si="8"/>
        <v>67</v>
      </c>
    </row>
    <row r="161" spans="1:10" x14ac:dyDescent="0.45">
      <c r="A161">
        <v>8</v>
      </c>
      <c r="B161">
        <v>1.5229999999999999</v>
      </c>
      <c r="C161">
        <v>52</v>
      </c>
      <c r="D161" t="s">
        <v>5</v>
      </c>
      <c r="E161" t="s">
        <v>6</v>
      </c>
      <c r="F161">
        <f t="shared" si="6"/>
        <v>1</v>
      </c>
      <c r="G161">
        <f t="shared" si="7"/>
        <v>1.2421581124242527</v>
      </c>
      <c r="H161">
        <f>(regression!B184-LRDATA!$L$2)^2</f>
        <v>0.57374111584962106</v>
      </c>
      <c r="I161">
        <f>(regression!B184-LRDATA!B161)^2</f>
        <v>0.12749503320214892</v>
      </c>
      <c r="J161">
        <f t="shared" si="8"/>
        <v>62</v>
      </c>
    </row>
    <row r="162" spans="1:10" x14ac:dyDescent="0.45">
      <c r="A162">
        <v>8</v>
      </c>
      <c r="B162">
        <v>1.292</v>
      </c>
      <c r="C162">
        <v>49</v>
      </c>
      <c r="D162" t="s">
        <v>7</v>
      </c>
      <c r="E162" t="s">
        <v>6</v>
      </c>
      <c r="F162">
        <f t="shared" si="6"/>
        <v>2</v>
      </c>
      <c r="G162">
        <f t="shared" si="7"/>
        <v>1.8104280326696509</v>
      </c>
      <c r="H162">
        <f>(regression!B185-LRDATA!$L$2)^2</f>
        <v>1.2522700456196445</v>
      </c>
      <c r="I162">
        <f>(regression!B185-LRDATA!B162)^2</f>
        <v>5.1289905980329287E-2</v>
      </c>
      <c r="J162">
        <f t="shared" si="8"/>
        <v>59</v>
      </c>
    </row>
    <row r="163" spans="1:10" x14ac:dyDescent="0.45">
      <c r="A163">
        <v>8</v>
      </c>
      <c r="B163">
        <v>2.3540000000000001</v>
      </c>
      <c r="C163">
        <v>55.5</v>
      </c>
      <c r="D163" t="s">
        <v>5</v>
      </c>
      <c r="E163" t="s">
        <v>6</v>
      </c>
      <c r="F163">
        <f t="shared" si="6"/>
        <v>1</v>
      </c>
      <c r="G163">
        <f t="shared" si="7"/>
        <v>8.0384425307689036E-2</v>
      </c>
      <c r="H163">
        <f>(regression!B186-LRDATA!$L$2)^2</f>
        <v>0.11262736140646809</v>
      </c>
      <c r="I163">
        <f>(regression!B186-LRDATA!B163)^2</f>
        <v>2.712173256007055E-3</v>
      </c>
      <c r="J163">
        <f t="shared" si="8"/>
        <v>65.5</v>
      </c>
    </row>
    <row r="164" spans="1:10" x14ac:dyDescent="0.45">
      <c r="A164">
        <v>8</v>
      </c>
      <c r="B164">
        <v>2.6389999999999998</v>
      </c>
      <c r="C164">
        <v>56.5</v>
      </c>
      <c r="D164" t="s">
        <v>7</v>
      </c>
      <c r="E164" t="s">
        <v>6</v>
      </c>
      <c r="F164">
        <f t="shared" si="6"/>
        <v>2</v>
      </c>
      <c r="G164">
        <f t="shared" si="7"/>
        <v>2.1860438857325892E-6</v>
      </c>
      <c r="H164">
        <f>(regression!B187-LRDATA!$L$2)^2</f>
        <v>4.6254859534729562E-2</v>
      </c>
      <c r="I164">
        <f>(regression!B187-LRDATA!B164)^2</f>
        <v>4.6893017756847379E-2</v>
      </c>
      <c r="J164">
        <f t="shared" si="8"/>
        <v>66.5</v>
      </c>
    </row>
    <row r="165" spans="1:10" x14ac:dyDescent="0.45">
      <c r="A165">
        <v>8</v>
      </c>
      <c r="B165">
        <v>2.3410000000000002</v>
      </c>
      <c r="C165">
        <v>57.5</v>
      </c>
      <c r="D165" t="s">
        <v>7</v>
      </c>
      <c r="E165" t="s">
        <v>6</v>
      </c>
      <c r="F165">
        <f t="shared" si="6"/>
        <v>2</v>
      </c>
      <c r="G165">
        <f t="shared" si="7"/>
        <v>8.7924983589897546E-2</v>
      </c>
      <c r="H165">
        <f>(regression!B188-LRDATA!$L$2)^2</f>
        <v>8.9375954905544768E-3</v>
      </c>
      <c r="I165">
        <f>(regression!B188-LRDATA!B165)^2</f>
        <v>4.0796976904424527E-2</v>
      </c>
      <c r="J165">
        <f t="shared" si="8"/>
        <v>67.5</v>
      </c>
    </row>
    <row r="166" spans="1:10" x14ac:dyDescent="0.45">
      <c r="A166">
        <v>8</v>
      </c>
      <c r="B166">
        <v>1.8720000000000001</v>
      </c>
      <c r="C166">
        <v>53.5</v>
      </c>
      <c r="D166" t="s">
        <v>7</v>
      </c>
      <c r="E166" t="s">
        <v>6</v>
      </c>
      <c r="F166">
        <f t="shared" si="6"/>
        <v>2</v>
      </c>
      <c r="G166">
        <f t="shared" si="7"/>
        <v>0.58602312469419138</v>
      </c>
      <c r="H166">
        <f>(regression!B189-LRDATA!$L$2)^2</f>
        <v>0.33253807863263801</v>
      </c>
      <c r="I166">
        <f>(regression!B189-LRDATA!B166)^2</f>
        <v>3.566822245066173E-2</v>
      </c>
      <c r="J166">
        <f t="shared" si="8"/>
        <v>63.5</v>
      </c>
    </row>
    <row r="167" spans="1:10" x14ac:dyDescent="0.45">
      <c r="A167">
        <v>8</v>
      </c>
      <c r="B167">
        <v>2.09</v>
      </c>
      <c r="C167">
        <v>54</v>
      </c>
      <c r="D167" t="s">
        <v>5</v>
      </c>
      <c r="E167" t="s">
        <v>6</v>
      </c>
      <c r="F167">
        <f t="shared" si="6"/>
        <v>1</v>
      </c>
      <c r="G167">
        <f t="shared" si="7"/>
        <v>0.29977976273100182</v>
      </c>
      <c r="H167">
        <f>(regression!B190-LRDATA!$L$2)^2</f>
        <v>0.26666468514075903</v>
      </c>
      <c r="I167">
        <f>(regression!B190-LRDATA!B167)^2</f>
        <v>9.6880369162801805E-4</v>
      </c>
      <c r="J167">
        <f t="shared" si="8"/>
        <v>64</v>
      </c>
    </row>
    <row r="168" spans="1:10" x14ac:dyDescent="0.45">
      <c r="A168">
        <v>8</v>
      </c>
      <c r="B168">
        <v>1.6970000000000001</v>
      </c>
      <c r="C168">
        <v>56</v>
      </c>
      <c r="D168" t="s">
        <v>7</v>
      </c>
      <c r="E168" t="s">
        <v>6</v>
      </c>
      <c r="F168">
        <f t="shared" si="6"/>
        <v>2</v>
      </c>
      <c r="G168">
        <f t="shared" si="7"/>
        <v>0.88458064003161463</v>
      </c>
      <c r="H168">
        <f>(regression!B191-LRDATA!$L$2)^2</f>
        <v>7.5809205742153621E-2</v>
      </c>
      <c r="I168">
        <f>(regression!B191-LRDATA!B168)^2</f>
        <v>0.4424734211039858</v>
      </c>
      <c r="J168">
        <f t="shared" si="8"/>
        <v>66</v>
      </c>
    </row>
    <row r="169" spans="1:10" x14ac:dyDescent="0.45">
      <c r="A169">
        <v>8</v>
      </c>
      <c r="B169">
        <v>1.5620000000000001</v>
      </c>
      <c r="C169">
        <v>52</v>
      </c>
      <c r="D169" t="s">
        <v>5</v>
      </c>
      <c r="E169" t="s">
        <v>6</v>
      </c>
      <c r="F169">
        <f t="shared" si="6"/>
        <v>1</v>
      </c>
      <c r="G169">
        <f t="shared" si="7"/>
        <v>1.1567464375776266</v>
      </c>
      <c r="H169">
        <f>(regression!B192-LRDATA!$L$2)^2</f>
        <v>0.57374111584962106</v>
      </c>
      <c r="I169">
        <f>(regression!B192-LRDATA!B169)^2</f>
        <v>0.1011650048189477</v>
      </c>
      <c r="J169">
        <f t="shared" si="8"/>
        <v>62</v>
      </c>
    </row>
    <row r="170" spans="1:10" x14ac:dyDescent="0.45">
      <c r="A170">
        <v>8</v>
      </c>
      <c r="B170">
        <v>2.4580000000000002</v>
      </c>
      <c r="C170">
        <v>58</v>
      </c>
      <c r="D170" t="s">
        <v>7</v>
      </c>
      <c r="E170" t="s">
        <v>6</v>
      </c>
      <c r="F170">
        <f t="shared" si="6"/>
        <v>2</v>
      </c>
      <c r="G170">
        <f t="shared" si="7"/>
        <v>3.2227959050020426E-2</v>
      </c>
      <c r="H170">
        <f>(regression!B193-LRDATA!$L$2)^2</f>
        <v>1.1746776538034483E-3</v>
      </c>
      <c r="I170">
        <f>(regression!B193-LRDATA!B170)^2</f>
        <v>2.1096952923756778E-2</v>
      </c>
      <c r="J170">
        <f t="shared" si="8"/>
        <v>68</v>
      </c>
    </row>
    <row r="171" spans="1:10" x14ac:dyDescent="0.45">
      <c r="A171">
        <v>8</v>
      </c>
      <c r="B171">
        <v>1.429</v>
      </c>
      <c r="C171">
        <v>54.5</v>
      </c>
      <c r="D171" t="s">
        <v>5</v>
      </c>
      <c r="E171" t="s">
        <v>6</v>
      </c>
      <c r="F171">
        <f t="shared" si="6"/>
        <v>1</v>
      </c>
      <c r="G171">
        <f t="shared" si="7"/>
        <v>1.4605241492340684</v>
      </c>
      <c r="H171">
        <f>(regression!B194-LRDATA!$L$2)^2</f>
        <v>0.20805510110577102</v>
      </c>
      <c r="I171">
        <f>(regression!B194-LRDATA!B171)^2</f>
        <v>0.56609206304682713</v>
      </c>
      <c r="J171">
        <f t="shared" si="8"/>
        <v>64.5</v>
      </c>
    </row>
    <row r="172" spans="1:10" x14ac:dyDescent="0.45">
      <c r="A172">
        <v>8</v>
      </c>
      <c r="B172">
        <v>1.675</v>
      </c>
      <c r="C172">
        <v>50</v>
      </c>
      <c r="D172" t="s">
        <v>5</v>
      </c>
      <c r="E172" t="s">
        <v>6</v>
      </c>
      <c r="F172">
        <f t="shared" si="6"/>
        <v>1</v>
      </c>
      <c r="G172">
        <f t="shared" si="7"/>
        <v>0.92644758481689071</v>
      </c>
      <c r="H172">
        <f>(regression!B195-LRDATA!$L$2)^2</f>
        <v>0.99703849786873922</v>
      </c>
      <c r="I172">
        <f>(regression!B195-LRDATA!B172)^2</f>
        <v>1.2957608704834652E-3</v>
      </c>
      <c r="J172">
        <f t="shared" si="8"/>
        <v>60</v>
      </c>
    </row>
    <row r="173" spans="1:10" x14ac:dyDescent="0.45">
      <c r="A173">
        <v>8</v>
      </c>
      <c r="B173">
        <v>2.069</v>
      </c>
      <c r="C173">
        <v>51</v>
      </c>
      <c r="D173" t="s">
        <v>5</v>
      </c>
      <c r="E173" t="s">
        <v>6</v>
      </c>
      <c r="F173">
        <f t="shared" si="6"/>
        <v>1</v>
      </c>
      <c r="G173">
        <f t="shared" si="7"/>
        <v>0.32321666457149251</v>
      </c>
      <c r="H173">
        <f>(regression!B196-LRDATA!$L$2)^2</f>
        <v>0.77086218794539818</v>
      </c>
      <c r="I173">
        <f>(regression!B196-LRDATA!B173)^2</f>
        <v>9.5769270809904203E-2</v>
      </c>
      <c r="J173">
        <f t="shared" si="8"/>
        <v>61</v>
      </c>
    </row>
    <row r="174" spans="1:10" x14ac:dyDescent="0.45">
      <c r="A174">
        <v>8</v>
      </c>
      <c r="B174">
        <v>2.2879999999999998</v>
      </c>
      <c r="C174">
        <v>58.5</v>
      </c>
      <c r="D174" t="s">
        <v>7</v>
      </c>
      <c r="E174" t="s">
        <v>6</v>
      </c>
      <c r="F174">
        <f t="shared" si="6"/>
        <v>2</v>
      </c>
      <c r="G174">
        <f t="shared" si="7"/>
        <v>0.12216525966351736</v>
      </c>
      <c r="H174">
        <f>(regression!B197-LRDATA!$L$2)^2</f>
        <v>6.7556927394342968E-4</v>
      </c>
      <c r="I174">
        <f>(regression!B197-LRDATA!B174)^2</f>
        <v>0.14101015427132974</v>
      </c>
      <c r="J174">
        <f t="shared" si="8"/>
        <v>68.5</v>
      </c>
    </row>
    <row r="175" spans="1:10" x14ac:dyDescent="0.45">
      <c r="A175">
        <v>8</v>
      </c>
      <c r="B175">
        <v>2.2930000000000001</v>
      </c>
      <c r="C175">
        <v>55</v>
      </c>
      <c r="D175" t="s">
        <v>7</v>
      </c>
      <c r="E175" t="s">
        <v>6</v>
      </c>
      <c r="F175">
        <f t="shared" si="6"/>
        <v>2</v>
      </c>
      <c r="G175">
        <f t="shared" si="7"/>
        <v>0.11869504493959075</v>
      </c>
      <c r="H175">
        <f>(regression!B198-LRDATA!$L$2)^2</f>
        <v>0.15670932652767405</v>
      </c>
      <c r="I175">
        <f>(regression!B198-LRDATA!B175)^2</f>
        <v>2.6361874380032633E-3</v>
      </c>
      <c r="J175">
        <f t="shared" si="8"/>
        <v>65</v>
      </c>
    </row>
    <row r="176" spans="1:10" x14ac:dyDescent="0.45">
      <c r="A176">
        <v>8</v>
      </c>
      <c r="B176">
        <v>2.927</v>
      </c>
      <c r="C176">
        <v>60.5</v>
      </c>
      <c r="D176" t="s">
        <v>5</v>
      </c>
      <c r="E176" t="s">
        <v>6</v>
      </c>
      <c r="F176">
        <f t="shared" si="6"/>
        <v>1</v>
      </c>
      <c r="G176">
        <f t="shared" si="7"/>
        <v>8.3797817945726591E-2</v>
      </c>
      <c r="H176">
        <f>(regression!B199-LRDATA!$L$2)^2</f>
        <v>7.1317230323413444E-2</v>
      </c>
      <c r="I176">
        <f>(regression!B199-LRDATA!B176)^2</f>
        <v>5.0291054334760375E-4</v>
      </c>
      <c r="J176">
        <f t="shared" si="8"/>
        <v>70.5</v>
      </c>
    </row>
    <row r="177" spans="1:10" x14ac:dyDescent="0.45">
      <c r="A177">
        <v>8</v>
      </c>
      <c r="B177">
        <v>2.665</v>
      </c>
      <c r="C177">
        <v>61</v>
      </c>
      <c r="D177" t="s">
        <v>7</v>
      </c>
      <c r="E177" t="s">
        <v>6</v>
      </c>
      <c r="F177">
        <f t="shared" si="6"/>
        <v>2</v>
      </c>
      <c r="G177">
        <f t="shared" si="7"/>
        <v>7.5506947946858748E-4</v>
      </c>
      <c r="H177">
        <f>(regression!B200-LRDATA!$L$2)^2</f>
        <v>0.10713716922800848</v>
      </c>
      <c r="I177">
        <f>(regression!B200-LRDATA!B177)^2</f>
        <v>8.9903797240720659E-2</v>
      </c>
      <c r="J177">
        <f t="shared" si="8"/>
        <v>71</v>
      </c>
    </row>
    <row r="178" spans="1:10" x14ac:dyDescent="0.45">
      <c r="A178">
        <v>8</v>
      </c>
      <c r="B178">
        <v>1.7589999999999999</v>
      </c>
      <c r="C178">
        <v>50</v>
      </c>
      <c r="D178" t="s">
        <v>5</v>
      </c>
      <c r="E178" t="s">
        <v>6</v>
      </c>
      <c r="F178">
        <f t="shared" si="6"/>
        <v>1</v>
      </c>
      <c r="G178">
        <f t="shared" si="7"/>
        <v>0.77179997745492779</v>
      </c>
      <c r="H178">
        <f>(regression!B201-LRDATA!$L$2)^2</f>
        <v>0.99703849786873922</v>
      </c>
      <c r="I178">
        <f>(regression!B201-LRDATA!B178)^2</f>
        <v>1.4399202875870942E-2</v>
      </c>
      <c r="J178">
        <f t="shared" si="8"/>
        <v>60</v>
      </c>
    </row>
    <row r="179" spans="1:10" x14ac:dyDescent="0.45">
      <c r="A179">
        <v>8</v>
      </c>
      <c r="B179">
        <v>1.78</v>
      </c>
      <c r="C179">
        <v>55.5</v>
      </c>
      <c r="D179" t="s">
        <v>7</v>
      </c>
      <c r="E179" t="s">
        <v>6</v>
      </c>
      <c r="F179">
        <f t="shared" si="6"/>
        <v>2</v>
      </c>
      <c r="G179">
        <f t="shared" si="7"/>
        <v>0.73534307561443679</v>
      </c>
      <c r="H179">
        <f>(regression!B202-LRDATA!$L$2)^2</f>
        <v>0.11262736140646809</v>
      </c>
      <c r="I179">
        <f>(regression!B202-LRDATA!B179)^2</f>
        <v>0.27240202115717471</v>
      </c>
      <c r="J179">
        <f t="shared" si="8"/>
        <v>65.5</v>
      </c>
    </row>
    <row r="180" spans="1:10" x14ac:dyDescent="0.45">
      <c r="A180">
        <v>8</v>
      </c>
      <c r="B180">
        <v>1.9530000000000001</v>
      </c>
      <c r="C180">
        <v>55</v>
      </c>
      <c r="D180" t="s">
        <v>7</v>
      </c>
      <c r="E180" t="s">
        <v>6</v>
      </c>
      <c r="F180">
        <f t="shared" si="6"/>
        <v>2</v>
      </c>
      <c r="G180">
        <f t="shared" si="7"/>
        <v>0.46856964616658425</v>
      </c>
      <c r="H180">
        <f>(regression!B203-LRDATA!$L$2)^2</f>
        <v>0.15670932652767405</v>
      </c>
      <c r="I180">
        <f>(regression!B203-LRDATA!B180)^2</f>
        <v>8.3322392580773758E-2</v>
      </c>
      <c r="J180">
        <f t="shared" si="8"/>
        <v>65</v>
      </c>
    </row>
    <row r="181" spans="1:10" x14ac:dyDescent="0.45">
      <c r="A181">
        <v>8</v>
      </c>
      <c r="B181">
        <v>2.6309999999999998</v>
      </c>
      <c r="C181">
        <v>56</v>
      </c>
      <c r="D181" t="s">
        <v>5</v>
      </c>
      <c r="E181" t="s">
        <v>6</v>
      </c>
      <c r="F181">
        <f t="shared" si="6"/>
        <v>1</v>
      </c>
      <c r="G181">
        <f t="shared" si="7"/>
        <v>4.2529602167935333E-5</v>
      </c>
      <c r="H181">
        <f>(regression!B204-LRDATA!$L$2)^2</f>
        <v>7.5809205742153621E-2</v>
      </c>
      <c r="I181">
        <f>(regression!B204-LRDATA!B181)^2</f>
        <v>7.2260559848258479E-2</v>
      </c>
      <c r="J181">
        <f t="shared" si="8"/>
        <v>66</v>
      </c>
    </row>
    <row r="182" spans="1:10" x14ac:dyDescent="0.45">
      <c r="A182">
        <v>8</v>
      </c>
      <c r="B182">
        <v>2.5030000000000001</v>
      </c>
      <c r="C182">
        <v>60</v>
      </c>
      <c r="D182" t="s">
        <v>5</v>
      </c>
      <c r="E182" t="s">
        <v>6</v>
      </c>
      <c r="F182">
        <f t="shared" si="6"/>
        <v>1</v>
      </c>
      <c r="G182">
        <f t="shared" si="7"/>
        <v>1.8096026534683091E-2</v>
      </c>
      <c r="H182">
        <f>(regression!B205-LRDATA!$L$2)^2</f>
        <v>4.2761100875709432E-2</v>
      </c>
      <c r="I182">
        <f>(regression!B205-LRDATA!B182)^2</f>
        <v>0.11649186533910387</v>
      </c>
      <c r="J182">
        <f t="shared" si="8"/>
        <v>70</v>
      </c>
    </row>
    <row r="183" spans="1:10" x14ac:dyDescent="0.45">
      <c r="A183">
        <v>8</v>
      </c>
      <c r="B183">
        <v>2.1869999999999998</v>
      </c>
      <c r="C183">
        <v>58.5</v>
      </c>
      <c r="D183" t="s">
        <v>7</v>
      </c>
      <c r="E183" t="s">
        <v>6</v>
      </c>
      <c r="F183">
        <f t="shared" si="6"/>
        <v>2</v>
      </c>
      <c r="G183">
        <f t="shared" si="7"/>
        <v>0.20296959708683016</v>
      </c>
      <c r="H183">
        <f>(regression!B206-LRDATA!$L$2)^2</f>
        <v>6.7556927394342968E-4</v>
      </c>
      <c r="I183">
        <f>(regression!B206-LRDATA!B183)^2</f>
        <v>0.22706481822296318</v>
      </c>
      <c r="J183">
        <f t="shared" si="8"/>
        <v>68.5</v>
      </c>
    </row>
    <row r="184" spans="1:10" x14ac:dyDescent="0.45">
      <c r="A184">
        <v>8</v>
      </c>
      <c r="B184">
        <v>1.335</v>
      </c>
      <c r="C184">
        <v>53.5</v>
      </c>
      <c r="D184" t="s">
        <v>7</v>
      </c>
      <c r="E184" t="s">
        <v>6</v>
      </c>
      <c r="F184">
        <f t="shared" si="6"/>
        <v>2</v>
      </c>
      <c r="G184">
        <f t="shared" si="7"/>
        <v>1.6965621860438842</v>
      </c>
      <c r="H184">
        <f>(regression!B207-LRDATA!$L$2)^2</f>
        <v>0.33253807863263801</v>
      </c>
      <c r="I184">
        <f>(regression!B207-LRDATA!B184)^2</f>
        <v>0.52687321176098989</v>
      </c>
      <c r="J184">
        <f t="shared" si="8"/>
        <v>63.5</v>
      </c>
    </row>
    <row r="185" spans="1:10" x14ac:dyDescent="0.45">
      <c r="A185">
        <v>8</v>
      </c>
      <c r="B185">
        <v>2.7090000000000001</v>
      </c>
      <c r="C185">
        <v>59.5</v>
      </c>
      <c r="D185" t="s">
        <v>7</v>
      </c>
      <c r="E185" t="s">
        <v>6</v>
      </c>
      <c r="F185">
        <f t="shared" si="6"/>
        <v>2</v>
      </c>
      <c r="G185">
        <f t="shared" si="7"/>
        <v>5.1091799089165004E-3</v>
      </c>
      <c r="H185">
        <f>(regression!B208-LRDATA!$L$2)^2</f>
        <v>2.146878088489642E-2</v>
      </c>
      <c r="I185">
        <f>(regression!B208-LRDATA!B185)^2</f>
        <v>5.6315659759886959E-3</v>
      </c>
      <c r="J185">
        <f t="shared" si="8"/>
        <v>69.5</v>
      </c>
    </row>
    <row r="186" spans="1:10" x14ac:dyDescent="0.45">
      <c r="A186">
        <v>8</v>
      </c>
      <c r="B186">
        <v>2.145</v>
      </c>
      <c r="C186">
        <v>56.5</v>
      </c>
      <c r="D186" t="s">
        <v>7</v>
      </c>
      <c r="E186" t="s">
        <v>6</v>
      </c>
      <c r="F186">
        <f t="shared" si="6"/>
        <v>2</v>
      </c>
      <c r="G186">
        <f t="shared" si="7"/>
        <v>0.24257740076781154</v>
      </c>
      <c r="H186">
        <f>(regression!B209-LRDATA!$L$2)^2</f>
        <v>4.6254859534729562E-2</v>
      </c>
      <c r="I186">
        <f>(regression!B209-LRDATA!B186)^2</f>
        <v>7.697963606753265E-2</v>
      </c>
      <c r="J186">
        <f t="shared" si="8"/>
        <v>66.5</v>
      </c>
    </row>
    <row r="187" spans="1:10" x14ac:dyDescent="0.45">
      <c r="A187">
        <v>8</v>
      </c>
      <c r="B187">
        <v>2.9929999999999999</v>
      </c>
      <c r="C187">
        <v>60</v>
      </c>
      <c r="D187" t="s">
        <v>7</v>
      </c>
      <c r="E187" t="s">
        <v>6</v>
      </c>
      <c r="F187">
        <f t="shared" si="6"/>
        <v>2</v>
      </c>
      <c r="G187">
        <f t="shared" si="7"/>
        <v>0.12636498358989834</v>
      </c>
      <c r="H187">
        <f>(regression!B210-LRDATA!$L$2)^2</f>
        <v>4.2761100875709432E-2</v>
      </c>
      <c r="I187">
        <f>(regression!B210-LRDATA!B187)^2</f>
        <v>2.2108999602044922E-2</v>
      </c>
      <c r="J187">
        <f t="shared" si="8"/>
        <v>70</v>
      </c>
    </row>
    <row r="188" spans="1:10" x14ac:dyDescent="0.45">
      <c r="A188">
        <v>8</v>
      </c>
      <c r="B188">
        <v>2.3050000000000002</v>
      </c>
      <c r="C188">
        <v>61.5</v>
      </c>
      <c r="D188" t="s">
        <v>7</v>
      </c>
      <c r="E188" t="s">
        <v>6</v>
      </c>
      <c r="F188">
        <f t="shared" si="6"/>
        <v>2</v>
      </c>
      <c r="G188">
        <f t="shared" si="7"/>
        <v>0.11057052960216744</v>
      </c>
      <c r="H188">
        <f>(regression!B211-LRDATA!$L$2)^2</f>
        <v>0.15022091758949452</v>
      </c>
      <c r="I188">
        <f>(regression!B211-LRDATA!B188)^2</f>
        <v>0.51855107486980678</v>
      </c>
      <c r="J188">
        <f t="shared" si="8"/>
        <v>71.5</v>
      </c>
    </row>
    <row r="189" spans="1:10" x14ac:dyDescent="0.45">
      <c r="A189">
        <v>8</v>
      </c>
      <c r="B189">
        <v>1.556</v>
      </c>
      <c r="C189">
        <v>55.5</v>
      </c>
      <c r="D189" t="s">
        <v>7</v>
      </c>
      <c r="E189" t="s">
        <v>6</v>
      </c>
      <c r="F189">
        <f t="shared" si="6"/>
        <v>2</v>
      </c>
      <c r="G189">
        <f t="shared" si="7"/>
        <v>1.1696886952463383</v>
      </c>
      <c r="H189">
        <f>(regression!B212-LRDATA!$L$2)^2</f>
        <v>0.11262736140646809</v>
      </c>
      <c r="I189">
        <f>(regression!B212-LRDATA!B189)^2</f>
        <v>0.55639883985031324</v>
      </c>
      <c r="J189">
        <f t="shared" si="8"/>
        <v>65.5</v>
      </c>
    </row>
    <row r="190" spans="1:10" x14ac:dyDescent="0.45">
      <c r="A190">
        <v>8</v>
      </c>
      <c r="B190">
        <v>1.512</v>
      </c>
      <c r="C190">
        <v>50</v>
      </c>
      <c r="D190" t="s">
        <v>7</v>
      </c>
      <c r="E190" t="s">
        <v>6</v>
      </c>
      <c r="F190">
        <f t="shared" si="6"/>
        <v>2</v>
      </c>
      <c r="G190">
        <f t="shared" si="7"/>
        <v>1.2667985848168906</v>
      </c>
      <c r="H190">
        <f>(regression!B213-LRDATA!$L$2)^2</f>
        <v>0.99703849786873922</v>
      </c>
      <c r="I190">
        <f>(regression!B213-LRDATA!B190)^2</f>
        <v>1.6129843645743422E-2</v>
      </c>
      <c r="J190">
        <f t="shared" si="8"/>
        <v>60</v>
      </c>
    </row>
    <row r="191" spans="1:10" x14ac:dyDescent="0.45">
      <c r="A191">
        <v>8</v>
      </c>
      <c r="B191">
        <v>1.9910000000000001</v>
      </c>
      <c r="C191">
        <v>56.5</v>
      </c>
      <c r="D191" t="s">
        <v>5</v>
      </c>
      <c r="E191" t="s">
        <v>6</v>
      </c>
      <c r="F191">
        <f t="shared" si="6"/>
        <v>1</v>
      </c>
      <c r="G191">
        <f t="shared" si="7"/>
        <v>0.41799001426474375</v>
      </c>
      <c r="H191">
        <f>(regression!B214-LRDATA!$L$2)^2</f>
        <v>4.6254859534729562E-2</v>
      </c>
      <c r="I191">
        <f>(regression!B214-LRDATA!B191)^2</f>
        <v>0.18615086525750327</v>
      </c>
      <c r="J191">
        <f t="shared" si="8"/>
        <v>66.5</v>
      </c>
    </row>
    <row r="192" spans="1:10" x14ac:dyDescent="0.45">
      <c r="A192">
        <v>8</v>
      </c>
      <c r="B192">
        <v>1.897</v>
      </c>
      <c r="C192">
        <v>52.5</v>
      </c>
      <c r="D192" t="s">
        <v>5</v>
      </c>
      <c r="E192" t="s">
        <v>6</v>
      </c>
      <c r="F192">
        <f t="shared" si="6"/>
        <v>1</v>
      </c>
      <c r="G192">
        <f t="shared" si="7"/>
        <v>0.54837205107455966</v>
      </c>
      <c r="H192">
        <f>(regression!B215-LRDATA!$L$2)^2</f>
        <v>0.48607629398706903</v>
      </c>
      <c r="I192">
        <f>(regression!B215-LRDATA!B192)^2</f>
        <v>1.8774674703425738E-3</v>
      </c>
      <c r="J192">
        <f t="shared" si="8"/>
        <v>62.5</v>
      </c>
    </row>
    <row r="193" spans="1:10" x14ac:dyDescent="0.45">
      <c r="A193">
        <v>8</v>
      </c>
      <c r="B193">
        <v>2.016</v>
      </c>
      <c r="C193">
        <v>53</v>
      </c>
      <c r="D193" t="s">
        <v>5</v>
      </c>
      <c r="E193" t="s">
        <v>6</v>
      </c>
      <c r="F193">
        <f t="shared" si="6"/>
        <v>1</v>
      </c>
      <c r="G193">
        <f t="shared" si="7"/>
        <v>0.38628894064511199</v>
      </c>
      <c r="H193">
        <f>(regression!B216-LRDATA!$L$2)^2</f>
        <v>0.40567528158140803</v>
      </c>
      <c r="I193">
        <f>(regression!B216-LRDATA!B193)^2</f>
        <v>2.3731282406799334E-4</v>
      </c>
      <c r="J193">
        <f t="shared" si="8"/>
        <v>63</v>
      </c>
    </row>
    <row r="194" spans="1:10" x14ac:dyDescent="0.45">
      <c r="A194">
        <v>8</v>
      </c>
      <c r="B194">
        <v>2.1349999999999998</v>
      </c>
      <c r="C194">
        <v>56</v>
      </c>
      <c r="D194" t="s">
        <v>7</v>
      </c>
      <c r="E194" t="s">
        <v>6</v>
      </c>
      <c r="F194">
        <f t="shared" si="6"/>
        <v>2</v>
      </c>
      <c r="G194">
        <f t="shared" si="7"/>
        <v>0.25252783021566449</v>
      </c>
      <c r="H194">
        <f>(regression!B217-LRDATA!$L$2)^2</f>
        <v>7.5809205742153621E-2</v>
      </c>
      <c r="I194">
        <f>(regression!B217-LRDATA!B194)^2</f>
        <v>5.1613822356653481E-2</v>
      </c>
      <c r="J194">
        <f t="shared" si="8"/>
        <v>66</v>
      </c>
    </row>
    <row r="195" spans="1:10" x14ac:dyDescent="0.45">
      <c r="A195">
        <v>8</v>
      </c>
      <c r="B195">
        <v>2.681</v>
      </c>
      <c r="C195">
        <v>57.5</v>
      </c>
      <c r="D195" t="s">
        <v>5</v>
      </c>
      <c r="E195" t="s">
        <v>6</v>
      </c>
      <c r="F195">
        <f t="shared" ref="F195:F258" si="9">IF(D195="Male",1,2)</f>
        <v>1</v>
      </c>
      <c r="G195">
        <f t="shared" ref="G195:G258" si="10">(B195-$L$2)^2</f>
        <v>1.8903823629041912E-3</v>
      </c>
      <c r="H195">
        <f>(regression!B218-LRDATA!$L$2)^2</f>
        <v>8.9375954905544768E-3</v>
      </c>
      <c r="I195">
        <f>(regression!B218-LRDATA!B195)^2</f>
        <v>1.9048798465080407E-2</v>
      </c>
      <c r="J195">
        <f t="shared" ref="J195:J258" si="11">C195+10</f>
        <v>67.5</v>
      </c>
    </row>
    <row r="196" spans="1:10" x14ac:dyDescent="0.45">
      <c r="A196">
        <v>8</v>
      </c>
      <c r="B196">
        <v>2.0099999999999998</v>
      </c>
      <c r="C196">
        <v>52</v>
      </c>
      <c r="D196" t="s">
        <v>5</v>
      </c>
      <c r="E196" t="s">
        <v>6</v>
      </c>
      <c r="F196">
        <f t="shared" si="9"/>
        <v>1</v>
      </c>
      <c r="G196">
        <f t="shared" si="10"/>
        <v>0.39378319831382391</v>
      </c>
      <c r="H196">
        <f>(regression!B219-LRDATA!$L$2)^2</f>
        <v>0.57374111584962106</v>
      </c>
      <c r="I196">
        <f>(regression!B219-LRDATA!B196)^2</f>
        <v>1.6883242878586273E-2</v>
      </c>
      <c r="J196">
        <f t="shared" si="11"/>
        <v>62</v>
      </c>
    </row>
    <row r="197" spans="1:10" x14ac:dyDescent="0.45">
      <c r="A197">
        <v>8</v>
      </c>
      <c r="B197">
        <v>1.744</v>
      </c>
      <c r="C197">
        <v>49.5</v>
      </c>
      <c r="D197" t="s">
        <v>5</v>
      </c>
      <c r="E197" t="s">
        <v>6</v>
      </c>
      <c r="F197">
        <f t="shared" si="9"/>
        <v>1</v>
      </c>
      <c r="G197">
        <f t="shared" si="10"/>
        <v>0.79838062162670675</v>
      </c>
      <c r="H197">
        <f>(regression!B220-LRDATA!$L$2)^2</f>
        <v>1.1210223670157464</v>
      </c>
      <c r="I197">
        <f>(regression!B220-LRDATA!B197)^2</f>
        <v>2.7311517031766111E-2</v>
      </c>
      <c r="J197">
        <f t="shared" si="11"/>
        <v>59.5</v>
      </c>
    </row>
    <row r="198" spans="1:10" x14ac:dyDescent="0.45">
      <c r="A198">
        <v>8</v>
      </c>
      <c r="B198">
        <v>2.335</v>
      </c>
      <c r="C198">
        <v>56</v>
      </c>
      <c r="D198" t="s">
        <v>7</v>
      </c>
      <c r="E198" t="s">
        <v>6</v>
      </c>
      <c r="F198">
        <f t="shared" si="9"/>
        <v>2</v>
      </c>
      <c r="G198">
        <f t="shared" si="10"/>
        <v>9.151924125860933E-2</v>
      </c>
      <c r="H198">
        <f>(regression!B221-LRDATA!$L$2)^2</f>
        <v>7.5809205742153621E-2</v>
      </c>
      <c r="I198">
        <f>(regression!B221-LRDATA!B198)^2</f>
        <v>7.3911973230065371E-4</v>
      </c>
      <c r="J198">
        <f t="shared" si="11"/>
        <v>66</v>
      </c>
    </row>
    <row r="199" spans="1:10" x14ac:dyDescent="0.45">
      <c r="A199">
        <v>8</v>
      </c>
      <c r="B199">
        <v>2.4350000000000001</v>
      </c>
      <c r="C199">
        <v>56.5</v>
      </c>
      <c r="D199" t="s">
        <v>5</v>
      </c>
      <c r="E199" t="s">
        <v>6</v>
      </c>
      <c r="F199">
        <f t="shared" si="9"/>
        <v>1</v>
      </c>
      <c r="G199">
        <f t="shared" si="10"/>
        <v>4.1014946780081794E-2</v>
      </c>
      <c r="H199">
        <f>(regression!B222-LRDATA!$L$2)^2</f>
        <v>4.6254859534729562E-2</v>
      </c>
      <c r="I199">
        <f>(regression!B222-LRDATA!B199)^2</f>
        <v>1.5745122927617175E-4</v>
      </c>
      <c r="J199">
        <f t="shared" si="11"/>
        <v>66.5</v>
      </c>
    </row>
    <row r="200" spans="1:10" x14ac:dyDescent="0.45">
      <c r="A200">
        <v>8</v>
      </c>
      <c r="B200">
        <v>1.8440000000000001</v>
      </c>
      <c r="C200">
        <v>53.5</v>
      </c>
      <c r="D200" t="s">
        <v>7</v>
      </c>
      <c r="E200" t="s">
        <v>6</v>
      </c>
      <c r="F200">
        <f t="shared" si="9"/>
        <v>2</v>
      </c>
      <c r="G200">
        <f t="shared" si="10"/>
        <v>0.62967632714817912</v>
      </c>
      <c r="H200">
        <f>(regression!B223-LRDATA!$L$2)^2</f>
        <v>0.33253807863263801</v>
      </c>
      <c r="I200">
        <f>(regression!B223-LRDATA!B200)^2</f>
        <v>4.7028400664235637E-2</v>
      </c>
      <c r="J200">
        <f t="shared" si="11"/>
        <v>63.5</v>
      </c>
    </row>
    <row r="201" spans="1:10" x14ac:dyDescent="0.45">
      <c r="A201">
        <v>8</v>
      </c>
      <c r="B201">
        <v>2.3029999999999999</v>
      </c>
      <c r="C201">
        <v>54</v>
      </c>
      <c r="D201" t="s">
        <v>5</v>
      </c>
      <c r="E201" t="s">
        <v>6</v>
      </c>
      <c r="F201">
        <f t="shared" si="9"/>
        <v>1</v>
      </c>
      <c r="G201">
        <f t="shared" si="10"/>
        <v>0.11190461549173815</v>
      </c>
      <c r="H201">
        <f>(regression!B224-LRDATA!$L$2)^2</f>
        <v>0.26666468514075903</v>
      </c>
      <c r="I201">
        <f>(regression!B224-LRDATA!B201)^2</f>
        <v>3.3078293190033872E-2</v>
      </c>
      <c r="J201">
        <f t="shared" si="11"/>
        <v>64</v>
      </c>
    </row>
    <row r="202" spans="1:10" x14ac:dyDescent="0.45">
      <c r="A202">
        <v>8</v>
      </c>
      <c r="B202">
        <v>2.476</v>
      </c>
      <c r="C202">
        <v>60</v>
      </c>
      <c r="D202" t="s">
        <v>7</v>
      </c>
      <c r="E202" t="s">
        <v>6</v>
      </c>
      <c r="F202">
        <f t="shared" si="9"/>
        <v>2</v>
      </c>
      <c r="G202">
        <f t="shared" si="10"/>
        <v>2.6089186043885552E-2</v>
      </c>
      <c r="H202">
        <f>(regression!B225-LRDATA!$L$2)^2</f>
        <v>4.2761100875709432E-2</v>
      </c>
      <c r="I202">
        <f>(regression!B225-LRDATA!B202)^2</f>
        <v>0.13565155385930924</v>
      </c>
      <c r="J202">
        <f t="shared" si="11"/>
        <v>70</v>
      </c>
    </row>
    <row r="203" spans="1:10" x14ac:dyDescent="0.45">
      <c r="A203">
        <v>8</v>
      </c>
      <c r="B203">
        <v>2.3820000000000001</v>
      </c>
      <c r="C203">
        <v>59</v>
      </c>
      <c r="D203" t="s">
        <v>7</v>
      </c>
      <c r="E203" t="s">
        <v>6</v>
      </c>
      <c r="F203">
        <f t="shared" si="9"/>
        <v>2</v>
      </c>
      <c r="G203">
        <f t="shared" si="10"/>
        <v>6.5291222853701328E-2</v>
      </c>
      <c r="H203">
        <f>(regression!B226-LRDATA!$L$2)^2</f>
        <v>7.4402703509744211E-3</v>
      </c>
      <c r="I203">
        <f>(regression!B226-LRDATA!B203)^2</f>
        <v>0.11681252538756627</v>
      </c>
      <c r="J203">
        <f t="shared" si="11"/>
        <v>69</v>
      </c>
    </row>
    <row r="204" spans="1:10" x14ac:dyDescent="0.45">
      <c r="A204">
        <v>8</v>
      </c>
      <c r="B204">
        <v>2.226</v>
      </c>
      <c r="C204">
        <v>54</v>
      </c>
      <c r="D204" t="s">
        <v>5</v>
      </c>
      <c r="E204" t="s">
        <v>6</v>
      </c>
      <c r="F204">
        <f t="shared" si="9"/>
        <v>1</v>
      </c>
      <c r="G204">
        <f t="shared" si="10"/>
        <v>0.16934992224020429</v>
      </c>
      <c r="H204">
        <f>(regression!B227-LRDATA!$L$2)^2</f>
        <v>0.26666468514075903</v>
      </c>
      <c r="I204">
        <f>(regression!B227-LRDATA!B204)^2</f>
        <v>1.0998637361971668E-2</v>
      </c>
      <c r="J204">
        <f t="shared" si="11"/>
        <v>64</v>
      </c>
    </row>
    <row r="205" spans="1:10" x14ac:dyDescent="0.45">
      <c r="A205">
        <v>8</v>
      </c>
      <c r="B205">
        <v>2.6309999999999998</v>
      </c>
      <c r="C205">
        <v>56</v>
      </c>
      <c r="D205" t="s">
        <v>5</v>
      </c>
      <c r="E205" t="s">
        <v>6</v>
      </c>
      <c r="F205">
        <f t="shared" si="9"/>
        <v>1</v>
      </c>
      <c r="G205">
        <f t="shared" si="10"/>
        <v>4.2529602167935333E-5</v>
      </c>
      <c r="H205">
        <f>(regression!B228-LRDATA!$L$2)^2</f>
        <v>7.5809205742153621E-2</v>
      </c>
      <c r="I205">
        <f>(regression!B228-LRDATA!B205)^2</f>
        <v>7.2260559848258479E-2</v>
      </c>
      <c r="J205">
        <f t="shared" si="11"/>
        <v>66</v>
      </c>
    </row>
    <row r="206" spans="1:10" x14ac:dyDescent="0.45">
      <c r="A206">
        <v>8</v>
      </c>
      <c r="B206">
        <v>2.3580000000000001</v>
      </c>
      <c r="C206">
        <v>58</v>
      </c>
      <c r="D206" t="s">
        <v>7</v>
      </c>
      <c r="E206" t="s">
        <v>6</v>
      </c>
      <c r="F206">
        <f t="shared" si="9"/>
        <v>2</v>
      </c>
      <c r="G206">
        <f t="shared" si="10"/>
        <v>7.8132253528547926E-2</v>
      </c>
      <c r="H206">
        <f>(regression!B229-LRDATA!$L$2)^2</f>
        <v>1.1746776538034483E-3</v>
      </c>
      <c r="I206">
        <f>(regression!B229-LRDATA!B206)^2</f>
        <v>6.0146533246891808E-2</v>
      </c>
      <c r="J206">
        <f t="shared" si="11"/>
        <v>68</v>
      </c>
    </row>
    <row r="207" spans="1:10" x14ac:dyDescent="0.45">
      <c r="A207">
        <v>8</v>
      </c>
      <c r="B207">
        <v>2.0939999999999999</v>
      </c>
      <c r="C207">
        <v>54.5</v>
      </c>
      <c r="D207" t="s">
        <v>5</v>
      </c>
      <c r="E207" t="s">
        <v>6</v>
      </c>
      <c r="F207">
        <f t="shared" si="9"/>
        <v>1</v>
      </c>
      <c r="G207">
        <f t="shared" si="10"/>
        <v>0.29541559095186071</v>
      </c>
      <c r="H207">
        <f>(regression!B230-LRDATA!$L$2)^2</f>
        <v>0.20805510110577102</v>
      </c>
      <c r="I207">
        <f>(regression!B230-LRDATA!B207)^2</f>
        <v>7.6371690130095241E-3</v>
      </c>
      <c r="J207">
        <f t="shared" si="11"/>
        <v>64.5</v>
      </c>
    </row>
    <row r="208" spans="1:10" x14ac:dyDescent="0.45">
      <c r="A208">
        <v>8</v>
      </c>
      <c r="B208">
        <v>2.5</v>
      </c>
      <c r="C208">
        <v>54</v>
      </c>
      <c r="D208" t="s">
        <v>5</v>
      </c>
      <c r="E208" t="s">
        <v>6</v>
      </c>
      <c r="F208">
        <f t="shared" si="9"/>
        <v>1</v>
      </c>
      <c r="G208">
        <f t="shared" si="10"/>
        <v>1.8912155369038945E-2</v>
      </c>
      <c r="H208">
        <f>(regression!B231-LRDATA!$L$2)^2</f>
        <v>0.26666468514075903</v>
      </c>
      <c r="I208">
        <f>(regression!B231-LRDATA!B208)^2</f>
        <v>0.14354580225663463</v>
      </c>
      <c r="J208">
        <f t="shared" si="11"/>
        <v>64</v>
      </c>
    </row>
    <row r="209" spans="1:10" x14ac:dyDescent="0.45">
      <c r="A209">
        <v>8</v>
      </c>
      <c r="B209">
        <v>2.069</v>
      </c>
      <c r="C209">
        <v>57</v>
      </c>
      <c r="D209" t="s">
        <v>7</v>
      </c>
      <c r="E209" t="s">
        <v>6</v>
      </c>
      <c r="F209">
        <f t="shared" si="9"/>
        <v>2</v>
      </c>
      <c r="G209">
        <f t="shared" si="10"/>
        <v>0.32321666457149251</v>
      </c>
      <c r="H209">
        <f>(regression!B232-LRDATA!$L$2)^2</f>
        <v>2.3964322784196513E-2</v>
      </c>
      <c r="I209">
        <f>(regression!B232-LRDATA!B209)^2</f>
        <v>0.17116202838793895</v>
      </c>
      <c r="J209">
        <f t="shared" si="11"/>
        <v>67</v>
      </c>
    </row>
    <row r="210" spans="1:10" x14ac:dyDescent="0.45">
      <c r="A210">
        <v>8</v>
      </c>
      <c r="B210">
        <v>2.3330000000000002</v>
      </c>
      <c r="C210">
        <v>54</v>
      </c>
      <c r="D210" t="s">
        <v>7</v>
      </c>
      <c r="E210" t="s">
        <v>6</v>
      </c>
      <c r="F210">
        <f t="shared" si="9"/>
        <v>2</v>
      </c>
      <c r="G210">
        <f t="shared" si="10"/>
        <v>9.2733327148179751E-2</v>
      </c>
      <c r="H210">
        <f>(regression!B233-LRDATA!$L$2)^2</f>
        <v>0.26666468514075903</v>
      </c>
      <c r="I210">
        <f>(regression!B233-LRDATA!B210)^2</f>
        <v>4.4890756499668602E-2</v>
      </c>
      <c r="J210">
        <f t="shared" si="11"/>
        <v>64</v>
      </c>
    </row>
    <row r="211" spans="1:10" x14ac:dyDescent="0.45">
      <c r="A211">
        <v>8</v>
      </c>
      <c r="B211">
        <v>1.758</v>
      </c>
      <c r="C211">
        <v>49</v>
      </c>
      <c r="D211" t="s">
        <v>7</v>
      </c>
      <c r="E211" t="s">
        <v>6</v>
      </c>
      <c r="F211">
        <f t="shared" si="9"/>
        <v>2</v>
      </c>
      <c r="G211">
        <f t="shared" si="10"/>
        <v>0.77355802039971289</v>
      </c>
      <c r="H211">
        <f>(regression!B234-LRDATA!$L$2)^2</f>
        <v>1.2522700456196445</v>
      </c>
      <c r="I211">
        <f>(regression!B234-LRDATA!B211)^2</f>
        <v>5.7373304034322212E-2</v>
      </c>
      <c r="J211">
        <f t="shared" si="11"/>
        <v>59</v>
      </c>
    </row>
    <row r="212" spans="1:10" x14ac:dyDescent="0.45">
      <c r="A212">
        <v>8</v>
      </c>
      <c r="B212">
        <v>1.6240000000000001</v>
      </c>
      <c r="C212">
        <v>50</v>
      </c>
      <c r="D212" t="s">
        <v>5</v>
      </c>
      <c r="E212" t="s">
        <v>6</v>
      </c>
      <c r="F212">
        <f t="shared" si="9"/>
        <v>1</v>
      </c>
      <c r="G212">
        <f t="shared" si="10"/>
        <v>1.0272257750009395</v>
      </c>
      <c r="H212">
        <f>(regression!B235-LRDATA!$L$2)^2</f>
        <v>0.99703849786873922</v>
      </c>
      <c r="I212">
        <f>(regression!B235-LRDATA!B212)^2</f>
        <v>2.2509965292676006E-4</v>
      </c>
      <c r="J212">
        <f t="shared" si="11"/>
        <v>60</v>
      </c>
    </row>
    <row r="213" spans="1:10" x14ac:dyDescent="0.45">
      <c r="A213">
        <v>8</v>
      </c>
      <c r="B213">
        <v>1.9990000000000001</v>
      </c>
      <c r="C213">
        <v>53.5</v>
      </c>
      <c r="D213" t="s">
        <v>7</v>
      </c>
      <c r="E213" t="s">
        <v>6</v>
      </c>
      <c r="F213">
        <f t="shared" si="9"/>
        <v>2</v>
      </c>
      <c r="G213">
        <f t="shared" si="10"/>
        <v>0.40770967070646152</v>
      </c>
      <c r="H213">
        <f>(regression!B236-LRDATA!$L$2)^2</f>
        <v>0.33253807863263801</v>
      </c>
      <c r="I213">
        <f>(regression!B236-LRDATA!B213)^2</f>
        <v>3.8266998390944027E-3</v>
      </c>
      <c r="J213">
        <f t="shared" si="11"/>
        <v>63.5</v>
      </c>
    </row>
    <row r="214" spans="1:10" x14ac:dyDescent="0.45">
      <c r="A214">
        <v>8</v>
      </c>
      <c r="B214">
        <v>1.657</v>
      </c>
      <c r="C214">
        <v>53</v>
      </c>
      <c r="D214" t="s">
        <v>5</v>
      </c>
      <c r="E214" t="s">
        <v>6</v>
      </c>
      <c r="F214">
        <f t="shared" si="9"/>
        <v>1</v>
      </c>
      <c r="G214">
        <f t="shared" si="10"/>
        <v>0.96142235782302565</v>
      </c>
      <c r="H214">
        <f>(regression!B237-LRDATA!$L$2)^2</f>
        <v>0.40567528158140803</v>
      </c>
      <c r="I214">
        <f>(regression!B237-LRDATA!B214)^2</f>
        <v>0.11805755081076943</v>
      </c>
      <c r="J214">
        <f t="shared" si="11"/>
        <v>63</v>
      </c>
    </row>
    <row r="215" spans="1:10" x14ac:dyDescent="0.45">
      <c r="A215">
        <v>8</v>
      </c>
      <c r="B215">
        <v>2.0150000000000001</v>
      </c>
      <c r="C215">
        <v>54.5</v>
      </c>
      <c r="D215" t="s">
        <v>7</v>
      </c>
      <c r="E215" t="s">
        <v>6</v>
      </c>
      <c r="F215">
        <f t="shared" si="9"/>
        <v>2</v>
      </c>
      <c r="G215">
        <f t="shared" si="10"/>
        <v>0.38753298358989713</v>
      </c>
      <c r="H215">
        <f>(regression!B238-LRDATA!$L$2)^2</f>
        <v>0.20805510110577102</v>
      </c>
      <c r="I215">
        <f>(regression!B238-LRDATA!B215)^2</f>
        <v>2.7685930860635928E-2</v>
      </c>
      <c r="J215">
        <f t="shared" si="11"/>
        <v>64.5</v>
      </c>
    </row>
    <row r="216" spans="1:10" x14ac:dyDescent="0.45">
      <c r="A216">
        <v>8</v>
      </c>
      <c r="B216">
        <v>2.3279999999999998</v>
      </c>
      <c r="C216">
        <v>57</v>
      </c>
      <c r="D216" t="s">
        <v>7</v>
      </c>
      <c r="E216" t="s">
        <v>6</v>
      </c>
      <c r="F216">
        <f t="shared" si="9"/>
        <v>2</v>
      </c>
      <c r="G216">
        <f t="shared" si="10"/>
        <v>9.5803541872106324E-2</v>
      </c>
      <c r="H216">
        <f>(regression!B239-LRDATA!$L$2)^2</f>
        <v>2.3964322784196513E-2</v>
      </c>
      <c r="I216">
        <f>(regression!B239-LRDATA!B216)^2</f>
        <v>2.3937451920210705E-2</v>
      </c>
      <c r="J216">
        <f t="shared" si="11"/>
        <v>67</v>
      </c>
    </row>
    <row r="217" spans="1:10" x14ac:dyDescent="0.45">
      <c r="A217">
        <v>9</v>
      </c>
      <c r="B217">
        <v>1.5580000000000001</v>
      </c>
      <c r="C217">
        <v>50</v>
      </c>
      <c r="D217" t="s">
        <v>5</v>
      </c>
      <c r="E217" t="s">
        <v>6</v>
      </c>
      <c r="F217">
        <f t="shared" si="9"/>
        <v>1</v>
      </c>
      <c r="G217">
        <f t="shared" si="10"/>
        <v>1.1653666093567678</v>
      </c>
      <c r="H217">
        <f>(regression!B240-LRDATA!$L$2)^2</f>
        <v>0.99703849786873922</v>
      </c>
      <c r="I217">
        <f>(regression!B240-LRDATA!B217)^2</f>
        <v>6.5615380772651452E-3</v>
      </c>
      <c r="J217">
        <f t="shared" si="11"/>
        <v>60</v>
      </c>
    </row>
    <row r="218" spans="1:10" x14ac:dyDescent="0.45">
      <c r="A218">
        <v>9</v>
      </c>
      <c r="B218">
        <v>1.895</v>
      </c>
      <c r="C218">
        <v>54</v>
      </c>
      <c r="D218" t="s">
        <v>5</v>
      </c>
      <c r="E218" t="s">
        <v>6</v>
      </c>
      <c r="F218">
        <f t="shared" si="9"/>
        <v>1</v>
      </c>
      <c r="G218">
        <f t="shared" si="10"/>
        <v>0.55133813696413025</v>
      </c>
      <c r="H218">
        <f>(regression!B241-LRDATA!$L$2)^2</f>
        <v>0.26666468514075903</v>
      </c>
      <c r="I218">
        <f>(regression!B241-LRDATA!B218)^2</f>
        <v>5.1132792179002892E-2</v>
      </c>
      <c r="J218">
        <f t="shared" si="11"/>
        <v>64</v>
      </c>
    </row>
    <row r="219" spans="1:10" x14ac:dyDescent="0.45">
      <c r="A219">
        <v>9</v>
      </c>
      <c r="B219">
        <v>1.9419999999999999</v>
      </c>
      <c r="C219">
        <v>57</v>
      </c>
      <c r="D219" t="s">
        <v>7</v>
      </c>
      <c r="E219" t="s">
        <v>6</v>
      </c>
      <c r="F219">
        <f t="shared" si="9"/>
        <v>2</v>
      </c>
      <c r="G219">
        <f t="shared" si="10"/>
        <v>0.4837501185592224</v>
      </c>
      <c r="H219">
        <f>(regression!B242-LRDATA!$L$2)^2</f>
        <v>2.3964322784196513E-2</v>
      </c>
      <c r="I219">
        <f>(regression!B242-LRDATA!B219)^2</f>
        <v>0.29237522997636167</v>
      </c>
      <c r="J219">
        <f t="shared" si="11"/>
        <v>67</v>
      </c>
    </row>
    <row r="220" spans="1:10" x14ac:dyDescent="0.45">
      <c r="A220">
        <v>9</v>
      </c>
      <c r="B220">
        <v>2.3519999999999999</v>
      </c>
      <c r="C220">
        <v>56</v>
      </c>
      <c r="D220" t="s">
        <v>5</v>
      </c>
      <c r="E220" t="s">
        <v>6</v>
      </c>
      <c r="F220">
        <f t="shared" si="9"/>
        <v>1</v>
      </c>
      <c r="G220">
        <f t="shared" si="10"/>
        <v>8.1522511197259714E-2</v>
      </c>
      <c r="H220">
        <f>(regression!B243-LRDATA!$L$2)^2</f>
        <v>7.5809205742153621E-2</v>
      </c>
      <c r="I220">
        <f>(regression!B243-LRDATA!B220)^2</f>
        <v>1.0377000923067188E-4</v>
      </c>
      <c r="J220">
        <f t="shared" si="11"/>
        <v>66</v>
      </c>
    </row>
    <row r="221" spans="1:10" x14ac:dyDescent="0.45">
      <c r="A221">
        <v>9</v>
      </c>
      <c r="B221">
        <v>2.6040000000000001</v>
      </c>
      <c r="C221">
        <v>58.5</v>
      </c>
      <c r="D221" t="s">
        <v>5</v>
      </c>
      <c r="E221" t="s">
        <v>6</v>
      </c>
      <c r="F221">
        <f t="shared" si="9"/>
        <v>1</v>
      </c>
      <c r="G221">
        <f t="shared" si="10"/>
        <v>1.1236891113703489E-3</v>
      </c>
      <c r="H221">
        <f>(regression!B244-LRDATA!$L$2)^2</f>
        <v>6.7556927394342968E-4</v>
      </c>
      <c r="I221">
        <f>(regression!B244-LRDATA!B221)^2</f>
        <v>3.5418195315655874E-3</v>
      </c>
      <c r="J221">
        <f t="shared" si="11"/>
        <v>68.5</v>
      </c>
    </row>
    <row r="222" spans="1:10" x14ac:dyDescent="0.45">
      <c r="A222">
        <v>9</v>
      </c>
      <c r="B222">
        <v>2.988</v>
      </c>
      <c r="C222">
        <v>62</v>
      </c>
      <c r="D222" t="s">
        <v>7</v>
      </c>
      <c r="E222" t="s">
        <v>6</v>
      </c>
      <c r="F222">
        <f t="shared" si="9"/>
        <v>2</v>
      </c>
      <c r="G222">
        <f t="shared" si="10"/>
        <v>0.12283519831382478</v>
      </c>
      <c r="H222">
        <f>(regression!B245-LRDATA!$L$2)^2</f>
        <v>0.20056847540787157</v>
      </c>
      <c r="I222">
        <f>(regression!B245-LRDATA!B222)^2</f>
        <v>9.4809542366142072E-3</v>
      </c>
      <c r="J222">
        <f t="shared" si="11"/>
        <v>72</v>
      </c>
    </row>
    <row r="223" spans="1:10" x14ac:dyDescent="0.45">
      <c r="A223">
        <v>9</v>
      </c>
      <c r="B223">
        <v>2.3479999999999999</v>
      </c>
      <c r="C223">
        <v>57</v>
      </c>
      <c r="D223" t="s">
        <v>5</v>
      </c>
      <c r="E223" t="s">
        <v>6</v>
      </c>
      <c r="F223">
        <f t="shared" si="9"/>
        <v>1</v>
      </c>
      <c r="G223">
        <f t="shared" si="10"/>
        <v>8.3822682976400817E-2</v>
      </c>
      <c r="H223">
        <f>(regression!B246-LRDATA!$L$2)^2</f>
        <v>2.3964322784196513E-2</v>
      </c>
      <c r="I223">
        <f>(regression!B246-LRDATA!B223)^2</f>
        <v>1.8148758756679557E-2</v>
      </c>
      <c r="J223">
        <f t="shared" si="11"/>
        <v>67</v>
      </c>
    </row>
    <row r="224" spans="1:10" x14ac:dyDescent="0.45">
      <c r="A224">
        <v>9</v>
      </c>
      <c r="B224">
        <v>2.1</v>
      </c>
      <c r="C224">
        <v>57</v>
      </c>
      <c r="D224" t="s">
        <v>7</v>
      </c>
      <c r="E224" t="s">
        <v>6</v>
      </c>
      <c r="F224">
        <f t="shared" si="9"/>
        <v>2</v>
      </c>
      <c r="G224">
        <f t="shared" si="10"/>
        <v>0.28892933328314879</v>
      </c>
      <c r="H224">
        <f>(regression!B247-LRDATA!$L$2)^2</f>
        <v>2.3964322784196513E-2</v>
      </c>
      <c r="I224">
        <f>(regression!B247-LRDATA!B224)^2</f>
        <v>0.14647255398446557</v>
      </c>
      <c r="J224">
        <f t="shared" si="11"/>
        <v>67</v>
      </c>
    </row>
    <row r="225" spans="1:10" x14ac:dyDescent="0.45">
      <c r="A225">
        <v>9</v>
      </c>
      <c r="B225">
        <v>3</v>
      </c>
      <c r="C225">
        <v>62.5</v>
      </c>
      <c r="D225" t="s">
        <v>5</v>
      </c>
      <c r="E225" t="s">
        <v>6</v>
      </c>
      <c r="F225">
        <f t="shared" si="9"/>
        <v>1</v>
      </c>
      <c r="G225">
        <f t="shared" si="10"/>
        <v>0.1313906829764015</v>
      </c>
      <c r="H225">
        <f>(regression!B248-LRDATA!$L$2)^2</f>
        <v>0.25817984268313965</v>
      </c>
      <c r="I225">
        <f>(regression!B248-LRDATA!B225)^2</f>
        <v>2.120969244907283E-2</v>
      </c>
      <c r="J225">
        <f t="shared" si="11"/>
        <v>72.5</v>
      </c>
    </row>
    <row r="226" spans="1:10" x14ac:dyDescent="0.45">
      <c r="A226">
        <v>9</v>
      </c>
      <c r="B226">
        <v>2.7250000000000001</v>
      </c>
      <c r="C226">
        <v>56</v>
      </c>
      <c r="D226" t="s">
        <v>5</v>
      </c>
      <c r="E226" t="s">
        <v>6</v>
      </c>
      <c r="F226">
        <f t="shared" si="9"/>
        <v>1</v>
      </c>
      <c r="G226">
        <f t="shared" si="10"/>
        <v>7.6524927923521061E-3</v>
      </c>
      <c r="H226">
        <f>(regression!B249-LRDATA!$L$2)^2</f>
        <v>7.5809205742153621E-2</v>
      </c>
      <c r="I226">
        <f>(regression!B249-LRDATA!B226)^2</f>
        <v>0.13163344961481288</v>
      </c>
      <c r="J226">
        <f t="shared" si="11"/>
        <v>66</v>
      </c>
    </row>
    <row r="227" spans="1:10" x14ac:dyDescent="0.45">
      <c r="A227">
        <v>9</v>
      </c>
      <c r="B227">
        <v>3.1349999999999998</v>
      </c>
      <c r="C227">
        <v>57</v>
      </c>
      <c r="D227" t="s">
        <v>7</v>
      </c>
      <c r="E227" t="s">
        <v>6</v>
      </c>
      <c r="F227">
        <f t="shared" si="9"/>
        <v>2</v>
      </c>
      <c r="G227">
        <f t="shared" si="10"/>
        <v>0.24748488543038916</v>
      </c>
      <c r="H227">
        <f>(regression!B250-LRDATA!$L$2)^2</f>
        <v>2.3964322784196513E-2</v>
      </c>
      <c r="I227">
        <f>(regression!B250-LRDATA!B227)^2</f>
        <v>0.42547268277172895</v>
      </c>
      <c r="J227">
        <f t="shared" si="11"/>
        <v>67</v>
      </c>
    </row>
    <row r="228" spans="1:10" x14ac:dyDescent="0.45">
      <c r="A228">
        <v>9</v>
      </c>
      <c r="B228">
        <v>2.0760000000000001</v>
      </c>
      <c r="C228">
        <v>54</v>
      </c>
      <c r="D228" t="s">
        <v>7</v>
      </c>
      <c r="E228" t="s">
        <v>6</v>
      </c>
      <c r="F228">
        <f t="shared" si="9"/>
        <v>2</v>
      </c>
      <c r="G228">
        <f t="shared" si="10"/>
        <v>0.31530636395799544</v>
      </c>
      <c r="H228">
        <f>(regression!B251-LRDATA!$L$2)^2</f>
        <v>0.26666468514075903</v>
      </c>
      <c r="I228">
        <f>(regression!B251-LRDATA!B228)^2</f>
        <v>2.0363208137985081E-3</v>
      </c>
      <c r="J228">
        <f t="shared" si="11"/>
        <v>64</v>
      </c>
    </row>
    <row r="229" spans="1:10" x14ac:dyDescent="0.45">
      <c r="A229">
        <v>9</v>
      </c>
      <c r="B229">
        <v>2.7970000000000002</v>
      </c>
      <c r="C229">
        <v>58.5</v>
      </c>
      <c r="D229" t="s">
        <v>7</v>
      </c>
      <c r="E229" t="s">
        <v>6</v>
      </c>
      <c r="F229">
        <f t="shared" si="9"/>
        <v>2</v>
      </c>
      <c r="G229">
        <f t="shared" si="10"/>
        <v>2.5433400767812347E-2</v>
      </c>
      <c r="H229">
        <f>(regression!B252-LRDATA!$L$2)^2</f>
        <v>6.7556927394342968E-4</v>
      </c>
      <c r="I229">
        <f>(regression!B252-LRDATA!B229)^2</f>
        <v>1.7818729010127501E-2</v>
      </c>
      <c r="J229">
        <f t="shared" si="11"/>
        <v>68.5</v>
      </c>
    </row>
    <row r="230" spans="1:10" x14ac:dyDescent="0.45">
      <c r="A230">
        <v>9</v>
      </c>
      <c r="B230">
        <v>3.556</v>
      </c>
      <c r="C230">
        <v>59</v>
      </c>
      <c r="D230" t="s">
        <v>5</v>
      </c>
      <c r="E230" t="s">
        <v>6</v>
      </c>
      <c r="F230">
        <f t="shared" si="9"/>
        <v>1</v>
      </c>
      <c r="G230">
        <f t="shared" si="10"/>
        <v>0.84360280567578871</v>
      </c>
      <c r="H230">
        <f>(regression!B253-LRDATA!$L$2)^2</f>
        <v>7.4402703509744211E-3</v>
      </c>
      <c r="I230">
        <f>(regression!B253-LRDATA!B230)^2</f>
        <v>0.69259266809963405</v>
      </c>
      <c r="J230">
        <f t="shared" si="11"/>
        <v>69</v>
      </c>
    </row>
    <row r="231" spans="1:10" x14ac:dyDescent="0.45">
      <c r="A231">
        <v>9</v>
      </c>
      <c r="B231">
        <v>2.57</v>
      </c>
      <c r="C231">
        <v>54</v>
      </c>
      <c r="D231" t="s">
        <v>5</v>
      </c>
      <c r="E231" t="s">
        <v>6</v>
      </c>
      <c r="F231">
        <f t="shared" si="9"/>
        <v>1</v>
      </c>
      <c r="G231">
        <f t="shared" si="10"/>
        <v>4.5591492340697239E-3</v>
      </c>
      <c r="H231">
        <f>(regression!B254-LRDATA!$L$2)^2</f>
        <v>0.26666468514075903</v>
      </c>
      <c r="I231">
        <f>(regression!B254-LRDATA!B231)^2</f>
        <v>0.20148821664578198</v>
      </c>
      <c r="J231">
        <f t="shared" si="11"/>
        <v>64</v>
      </c>
    </row>
    <row r="232" spans="1:10" x14ac:dyDescent="0.45">
      <c r="A232">
        <v>9</v>
      </c>
      <c r="B232">
        <v>3.016</v>
      </c>
      <c r="C232">
        <v>59.5</v>
      </c>
      <c r="D232" t="s">
        <v>7</v>
      </c>
      <c r="E232" t="s">
        <v>6</v>
      </c>
      <c r="F232">
        <f t="shared" si="9"/>
        <v>2</v>
      </c>
      <c r="G232">
        <f t="shared" si="10"/>
        <v>0.14324599585983711</v>
      </c>
      <c r="H232">
        <f>(regression!B255-LRDATA!$L$2)^2</f>
        <v>2.146878088489642E-2</v>
      </c>
      <c r="I232">
        <f>(regression!B255-LRDATA!B232)^2</f>
        <v>5.3803697086231908E-2</v>
      </c>
      <c r="J232">
        <f t="shared" si="11"/>
        <v>69.5</v>
      </c>
    </row>
    <row r="233" spans="1:10" x14ac:dyDescent="0.45">
      <c r="A233">
        <v>9</v>
      </c>
      <c r="B233">
        <v>2.069</v>
      </c>
      <c r="C233">
        <v>55</v>
      </c>
      <c r="D233" t="s">
        <v>5</v>
      </c>
      <c r="E233" t="s">
        <v>6</v>
      </c>
      <c r="F233">
        <f t="shared" si="9"/>
        <v>1</v>
      </c>
      <c r="G233">
        <f t="shared" si="10"/>
        <v>0.32321666457149251</v>
      </c>
      <c r="H233">
        <f>(regression!B256-LRDATA!$L$2)^2</f>
        <v>0.15670932652767405</v>
      </c>
      <c r="I233">
        <f>(regression!B256-LRDATA!B233)^2</f>
        <v>2.9810157885005038E-2</v>
      </c>
      <c r="J233">
        <f t="shared" si="11"/>
        <v>65</v>
      </c>
    </row>
    <row r="234" spans="1:10" x14ac:dyDescent="0.45">
      <c r="A234">
        <v>9</v>
      </c>
      <c r="B234">
        <v>2.56</v>
      </c>
      <c r="C234">
        <v>57.5</v>
      </c>
      <c r="D234" t="s">
        <v>7</v>
      </c>
      <c r="E234" t="s">
        <v>6</v>
      </c>
      <c r="F234">
        <f t="shared" si="9"/>
        <v>2</v>
      </c>
      <c r="G234">
        <f t="shared" si="10"/>
        <v>6.0095786819224428E-3</v>
      </c>
      <c r="H234">
        <f>(regression!B257-LRDATA!$L$2)^2</f>
        <v>8.9375954905544768E-3</v>
      </c>
      <c r="I234">
        <f>(regression!B257-LRDATA!B234)^2</f>
        <v>2.8959138025877809E-4</v>
      </c>
      <c r="J234">
        <f t="shared" si="11"/>
        <v>67.5</v>
      </c>
    </row>
    <row r="235" spans="1:10" x14ac:dyDescent="0.45">
      <c r="A235">
        <v>9</v>
      </c>
      <c r="B235">
        <v>2.7149999999999999</v>
      </c>
      <c r="C235">
        <v>57</v>
      </c>
      <c r="D235" t="s">
        <v>5</v>
      </c>
      <c r="E235" t="s">
        <v>6</v>
      </c>
      <c r="F235">
        <f t="shared" si="9"/>
        <v>1</v>
      </c>
      <c r="G235">
        <f t="shared" si="10"/>
        <v>6.0029222402048178E-3</v>
      </c>
      <c r="H235">
        <f>(regression!B258-LRDATA!$L$2)^2</f>
        <v>2.3964322784196513E-2</v>
      </c>
      <c r="I235">
        <f>(regression!B258-LRDATA!B235)^2</f>
        <v>5.3955239205883056E-2</v>
      </c>
      <c r="J235">
        <f t="shared" si="11"/>
        <v>67</v>
      </c>
    </row>
    <row r="236" spans="1:10" x14ac:dyDescent="0.45">
      <c r="A236">
        <v>9</v>
      </c>
      <c r="B236">
        <v>2.4569999999999999</v>
      </c>
      <c r="C236">
        <v>56</v>
      </c>
      <c r="D236" t="s">
        <v>5</v>
      </c>
      <c r="E236" t="s">
        <v>6</v>
      </c>
      <c r="F236">
        <f t="shared" si="9"/>
        <v>1</v>
      </c>
      <c r="G236">
        <f t="shared" si="10"/>
        <v>3.2588001994805819E-2</v>
      </c>
      <c r="H236">
        <f>(regression!B259-LRDATA!$L$2)^2</f>
        <v>7.5809205742153621E-2</v>
      </c>
      <c r="I236">
        <f>(regression!B259-LRDATA!B236)^2</f>
        <v>8.9895511314454554E-3</v>
      </c>
      <c r="J236">
        <f t="shared" si="11"/>
        <v>66</v>
      </c>
    </row>
    <row r="237" spans="1:10" x14ac:dyDescent="0.45">
      <c r="A237">
        <v>9</v>
      </c>
      <c r="B237">
        <v>2.09</v>
      </c>
      <c r="C237">
        <v>56.5</v>
      </c>
      <c r="D237" t="s">
        <v>5</v>
      </c>
      <c r="E237" t="s">
        <v>6</v>
      </c>
      <c r="F237">
        <f t="shared" si="9"/>
        <v>1</v>
      </c>
      <c r="G237">
        <f t="shared" si="10"/>
        <v>0.29977976273100182</v>
      </c>
      <c r="H237">
        <f>(regression!B260-LRDATA!$L$2)^2</f>
        <v>4.6254859534729562E-2</v>
      </c>
      <c r="I237">
        <f>(regression!B260-LRDATA!B237)^2</f>
        <v>0.11052436077823657</v>
      </c>
      <c r="J237">
        <f t="shared" si="11"/>
        <v>66.5</v>
      </c>
    </row>
    <row r="238" spans="1:10" x14ac:dyDescent="0.45">
      <c r="A238">
        <v>9</v>
      </c>
      <c r="B238">
        <v>3.8420000000000001</v>
      </c>
      <c r="C238">
        <v>66</v>
      </c>
      <c r="D238" t="s">
        <v>5</v>
      </c>
      <c r="E238" t="s">
        <v>6</v>
      </c>
      <c r="F238">
        <f t="shared" si="9"/>
        <v>1</v>
      </c>
      <c r="G238">
        <f t="shared" si="10"/>
        <v>1.4507685234672003</v>
      </c>
      <c r="H238">
        <f>(regression!B261-LRDATA!$L$2)^2</f>
        <v>0.86484607840296424</v>
      </c>
      <c r="I238">
        <f>(regression!B261-LRDATA!B238)^2</f>
        <v>7.5354377529191233E-2</v>
      </c>
      <c r="J238">
        <f t="shared" si="11"/>
        <v>76</v>
      </c>
    </row>
    <row r="239" spans="1:10" x14ac:dyDescent="0.45">
      <c r="A239">
        <v>9</v>
      </c>
      <c r="B239">
        <v>2.6589999999999998</v>
      </c>
      <c r="C239">
        <v>58.5</v>
      </c>
      <c r="D239" t="s">
        <v>5</v>
      </c>
      <c r="E239" t="s">
        <v>6</v>
      </c>
      <c r="F239">
        <f t="shared" si="9"/>
        <v>1</v>
      </c>
      <c r="G239">
        <f t="shared" si="10"/>
        <v>4.6132714818022675E-4</v>
      </c>
      <c r="H239">
        <f>(regression!B262-LRDATA!$L$2)^2</f>
        <v>6.7556927394342968E-4</v>
      </c>
      <c r="I239">
        <f>(regression!B262-LRDATA!B239)^2</f>
        <v>2.0368864834524804E-5</v>
      </c>
      <c r="J239">
        <f t="shared" si="11"/>
        <v>68.5</v>
      </c>
    </row>
    <row r="240" spans="1:10" x14ac:dyDescent="0.45">
      <c r="A240">
        <v>9</v>
      </c>
      <c r="B240">
        <v>2.1259999999999999</v>
      </c>
      <c r="C240">
        <v>59</v>
      </c>
      <c r="D240" t="s">
        <v>5</v>
      </c>
      <c r="E240" t="s">
        <v>6</v>
      </c>
      <c r="F240">
        <f t="shared" si="9"/>
        <v>1</v>
      </c>
      <c r="G240">
        <f t="shared" si="10"/>
        <v>0.2616542167187319</v>
      </c>
      <c r="H240">
        <f>(regression!B263-LRDATA!$L$2)^2</f>
        <v>7.4402703509744211E-3</v>
      </c>
      <c r="I240">
        <f>(regression!B263-LRDATA!B240)^2</f>
        <v>0.3573391041488192</v>
      </c>
      <c r="J240">
        <f t="shared" si="11"/>
        <v>69</v>
      </c>
    </row>
    <row r="241" spans="1:10" x14ac:dyDescent="0.45">
      <c r="A241">
        <v>9</v>
      </c>
      <c r="B241">
        <v>3.0289999999999999</v>
      </c>
      <c r="C241">
        <v>58.5</v>
      </c>
      <c r="D241" t="s">
        <v>7</v>
      </c>
      <c r="E241" t="s">
        <v>6</v>
      </c>
      <c r="F241">
        <f t="shared" si="9"/>
        <v>2</v>
      </c>
      <c r="G241">
        <f t="shared" si="10"/>
        <v>0.15325543757762844</v>
      </c>
      <c r="H241">
        <f>(regression!B264-LRDATA!$L$2)^2</f>
        <v>6.7556927394342968E-4</v>
      </c>
      <c r="I241">
        <f>(regression!B264-LRDATA!B241)^2</f>
        <v>0.13358060983409814</v>
      </c>
      <c r="J241">
        <f t="shared" si="11"/>
        <v>68.5</v>
      </c>
    </row>
    <row r="242" spans="1:10" x14ac:dyDescent="0.45">
      <c r="A242">
        <v>9</v>
      </c>
      <c r="B242">
        <v>2.964</v>
      </c>
      <c r="C242">
        <v>61.5</v>
      </c>
      <c r="D242" t="s">
        <v>5</v>
      </c>
      <c r="E242" t="s">
        <v>6</v>
      </c>
      <c r="F242">
        <f t="shared" si="9"/>
        <v>1</v>
      </c>
      <c r="G242">
        <f t="shared" si="10"/>
        <v>0.10658822898867136</v>
      </c>
      <c r="H242">
        <f>(regression!B265-LRDATA!$L$2)^2</f>
        <v>0.15022091758949452</v>
      </c>
      <c r="I242">
        <f>(regression!B265-LRDATA!B242)^2</f>
        <v>3.7338094714665922E-3</v>
      </c>
      <c r="J242">
        <f t="shared" si="11"/>
        <v>71.5</v>
      </c>
    </row>
    <row r="243" spans="1:10" x14ac:dyDescent="0.45">
      <c r="A243">
        <v>9</v>
      </c>
      <c r="B243">
        <v>2.1960000000000002</v>
      </c>
      <c r="C243">
        <v>58</v>
      </c>
      <c r="D243" t="s">
        <v>5</v>
      </c>
      <c r="E243" t="s">
        <v>6</v>
      </c>
      <c r="F243">
        <f t="shared" si="9"/>
        <v>1</v>
      </c>
      <c r="G243">
        <f t="shared" si="10"/>
        <v>0.19494121058376238</v>
      </c>
      <c r="H243">
        <f>(regression!B266-LRDATA!$L$2)^2</f>
        <v>1.1746776538034483E-3</v>
      </c>
      <c r="I243">
        <f>(regression!B266-LRDATA!B243)^2</f>
        <v>0.16585085337037045</v>
      </c>
      <c r="J243">
        <f t="shared" si="11"/>
        <v>68</v>
      </c>
    </row>
    <row r="244" spans="1:10" x14ac:dyDescent="0.45">
      <c r="A244">
        <v>9</v>
      </c>
      <c r="B244">
        <v>1.7509999999999999</v>
      </c>
      <c r="C244">
        <v>55</v>
      </c>
      <c r="D244" t="s">
        <v>5</v>
      </c>
      <c r="E244" t="s">
        <v>6</v>
      </c>
      <c r="F244">
        <f t="shared" si="9"/>
        <v>1</v>
      </c>
      <c r="G244">
        <f t="shared" si="10"/>
        <v>0.78592032101321008</v>
      </c>
      <c r="H244">
        <f>(regression!B267-LRDATA!$L$2)^2</f>
        <v>0.15670932652767405</v>
      </c>
      <c r="I244">
        <f>(regression!B267-LRDATA!B244)^2</f>
        <v>0.24074349093030228</v>
      </c>
      <c r="J244">
        <f t="shared" si="11"/>
        <v>65</v>
      </c>
    </row>
    <row r="245" spans="1:10" x14ac:dyDescent="0.45">
      <c r="A245">
        <v>9</v>
      </c>
      <c r="B245">
        <v>2.165</v>
      </c>
      <c r="C245">
        <v>58.5</v>
      </c>
      <c r="D245" t="s">
        <v>5</v>
      </c>
      <c r="E245" t="s">
        <v>6</v>
      </c>
      <c r="F245">
        <f t="shared" si="9"/>
        <v>1</v>
      </c>
      <c r="G245">
        <f t="shared" si="10"/>
        <v>0.22327654187210602</v>
      </c>
      <c r="H245">
        <f>(regression!B268-LRDATA!$L$2)^2</f>
        <v>6.7556927394342968E-4</v>
      </c>
      <c r="I245">
        <f>(regression!B268-LRDATA!B245)^2</f>
        <v>0.24851539848965543</v>
      </c>
      <c r="J245">
        <f t="shared" si="11"/>
        <v>68.5</v>
      </c>
    </row>
    <row r="246" spans="1:10" x14ac:dyDescent="0.45">
      <c r="A246">
        <v>9</v>
      </c>
      <c r="B246">
        <v>2.5880000000000001</v>
      </c>
      <c r="C246">
        <v>60</v>
      </c>
      <c r="D246" t="s">
        <v>5</v>
      </c>
      <c r="E246" t="s">
        <v>6</v>
      </c>
      <c r="F246">
        <f t="shared" si="9"/>
        <v>1</v>
      </c>
      <c r="G246">
        <f t="shared" si="10"/>
        <v>2.4523762279347462E-3</v>
      </c>
      <c r="H246">
        <f>(regression!B269-LRDATA!$L$2)^2</f>
        <v>4.2761100875709432E-2</v>
      </c>
      <c r="I246">
        <f>(regression!B269-LRDATA!B246)^2</f>
        <v>6.5694327405124292E-2</v>
      </c>
      <c r="J246">
        <f t="shared" si="11"/>
        <v>70</v>
      </c>
    </row>
    <row r="247" spans="1:10" x14ac:dyDescent="0.45">
      <c r="A247">
        <v>9</v>
      </c>
      <c r="B247">
        <v>2.5739999999999998</v>
      </c>
      <c r="C247">
        <v>57.5</v>
      </c>
      <c r="D247" t="s">
        <v>7</v>
      </c>
      <c r="E247" t="s">
        <v>6</v>
      </c>
      <c r="F247">
        <f t="shared" si="9"/>
        <v>2</v>
      </c>
      <c r="G247">
        <f t="shared" si="10"/>
        <v>4.034977454928622E-3</v>
      </c>
      <c r="H247">
        <f>(regression!B270-LRDATA!$L$2)^2</f>
        <v>8.9375954905544768E-3</v>
      </c>
      <c r="I247">
        <f>(regression!B270-LRDATA!B247)^2</f>
        <v>9.6207815040341661E-4</v>
      </c>
      <c r="J247">
        <f t="shared" si="11"/>
        <v>67.5</v>
      </c>
    </row>
    <row r="248" spans="1:10" x14ac:dyDescent="0.45">
      <c r="A248">
        <v>9</v>
      </c>
      <c r="B248">
        <v>2.42</v>
      </c>
      <c r="C248">
        <v>54</v>
      </c>
      <c r="D248" t="s">
        <v>5</v>
      </c>
      <c r="E248" t="s">
        <v>6</v>
      </c>
      <c r="F248">
        <f t="shared" si="9"/>
        <v>1</v>
      </c>
      <c r="G248">
        <f t="shared" si="10"/>
        <v>4.731559095186097E-2</v>
      </c>
      <c r="H248">
        <f>(regression!B271-LRDATA!$L$2)^2</f>
        <v>0.26666468514075903</v>
      </c>
      <c r="I248">
        <f>(regression!B271-LRDATA!B248)^2</f>
        <v>8.9325900097608921E-2</v>
      </c>
      <c r="J248">
        <f t="shared" si="11"/>
        <v>64</v>
      </c>
    </row>
    <row r="249" spans="1:10" x14ac:dyDescent="0.45">
      <c r="A249">
        <v>9</v>
      </c>
      <c r="B249">
        <v>2.04</v>
      </c>
      <c r="C249">
        <v>52.5</v>
      </c>
      <c r="D249" t="s">
        <v>7</v>
      </c>
      <c r="E249" t="s">
        <v>6</v>
      </c>
      <c r="F249">
        <f t="shared" si="9"/>
        <v>2</v>
      </c>
      <c r="G249">
        <f t="shared" si="10"/>
        <v>0.35703190997026535</v>
      </c>
      <c r="H249">
        <f>(regression!B272-LRDATA!$L$2)^2</f>
        <v>0.48607629398706903</v>
      </c>
      <c r="I249">
        <f>(regression!B272-LRDATA!B249)^2</f>
        <v>9.9341581938541482E-3</v>
      </c>
      <c r="J249">
        <f t="shared" si="11"/>
        <v>62.5</v>
      </c>
    </row>
    <row r="250" spans="1:10" x14ac:dyDescent="0.45">
      <c r="A250">
        <v>9</v>
      </c>
      <c r="B250">
        <v>2.65</v>
      </c>
      <c r="C250">
        <v>60.5</v>
      </c>
      <c r="D250" t="s">
        <v>5</v>
      </c>
      <c r="E250" t="s">
        <v>6</v>
      </c>
      <c r="F250">
        <f t="shared" si="9"/>
        <v>1</v>
      </c>
      <c r="G250">
        <f t="shared" si="10"/>
        <v>1.5571365124770697E-4</v>
      </c>
      <c r="H250">
        <f>(regression!B273-LRDATA!$L$2)^2</f>
        <v>7.1317230323413444E-2</v>
      </c>
      <c r="I250">
        <f>(regression!B273-LRDATA!B250)^2</f>
        <v>6.480809098887598E-2</v>
      </c>
      <c r="J250">
        <f t="shared" si="11"/>
        <v>70.5</v>
      </c>
    </row>
    <row r="251" spans="1:10" x14ac:dyDescent="0.45">
      <c r="A251">
        <v>9</v>
      </c>
      <c r="B251">
        <v>1.9470000000000001</v>
      </c>
      <c r="C251">
        <v>53.5</v>
      </c>
      <c r="D251" t="s">
        <v>7</v>
      </c>
      <c r="E251" t="s">
        <v>6</v>
      </c>
      <c r="F251">
        <f t="shared" si="9"/>
        <v>2</v>
      </c>
      <c r="G251">
        <f t="shared" si="10"/>
        <v>0.47681990383529588</v>
      </c>
      <c r="H251">
        <f>(regression!B274-LRDATA!$L$2)^2</f>
        <v>0.33253807863263801</v>
      </c>
      <c r="I251">
        <f>(regression!B274-LRDATA!B251)^2</f>
        <v>1.2964173664303082E-2</v>
      </c>
      <c r="J251">
        <f t="shared" si="11"/>
        <v>63.5</v>
      </c>
    </row>
    <row r="252" spans="1:10" x14ac:dyDescent="0.45">
      <c r="A252">
        <v>9</v>
      </c>
      <c r="B252">
        <v>1.7729999999999999</v>
      </c>
      <c r="C252">
        <v>55.5</v>
      </c>
      <c r="D252" t="s">
        <v>5</v>
      </c>
      <c r="E252" t="s">
        <v>6</v>
      </c>
      <c r="F252">
        <f t="shared" si="9"/>
        <v>1</v>
      </c>
      <c r="G252">
        <f t="shared" si="10"/>
        <v>0.74739737622793401</v>
      </c>
      <c r="H252">
        <f>(regression!B275-LRDATA!$L$2)^2</f>
        <v>0.11262736140646809</v>
      </c>
      <c r="I252">
        <f>(regression!B275-LRDATA!B252)^2</f>
        <v>0.2797579217413354</v>
      </c>
      <c r="J252">
        <f t="shared" si="11"/>
        <v>65.5</v>
      </c>
    </row>
    <row r="253" spans="1:10" x14ac:dyDescent="0.45">
      <c r="A253">
        <v>9</v>
      </c>
      <c r="B253">
        <v>2.4630000000000001</v>
      </c>
      <c r="C253">
        <v>58</v>
      </c>
      <c r="D253" t="s">
        <v>7</v>
      </c>
      <c r="E253" t="s">
        <v>6</v>
      </c>
      <c r="F253">
        <f t="shared" si="9"/>
        <v>2</v>
      </c>
      <c r="G253">
        <f t="shared" si="10"/>
        <v>3.0457744326094091E-2</v>
      </c>
      <c r="H253">
        <f>(regression!B276-LRDATA!$L$2)^2</f>
        <v>1.1746776538034483E-3</v>
      </c>
      <c r="I253">
        <f>(regression!B276-LRDATA!B253)^2</f>
        <v>1.9669473907600061E-2</v>
      </c>
      <c r="J253">
        <f t="shared" si="11"/>
        <v>68</v>
      </c>
    </row>
    <row r="254" spans="1:10" x14ac:dyDescent="0.45">
      <c r="A254">
        <v>9</v>
      </c>
      <c r="B254">
        <v>2.6309999999999998</v>
      </c>
      <c r="C254">
        <v>59</v>
      </c>
      <c r="D254" t="s">
        <v>7</v>
      </c>
      <c r="E254" t="s">
        <v>6</v>
      </c>
      <c r="F254">
        <f t="shared" si="9"/>
        <v>2</v>
      </c>
      <c r="G254">
        <f t="shared" si="10"/>
        <v>4.2529602167935333E-5</v>
      </c>
      <c r="H254">
        <f>(regression!B277-LRDATA!$L$2)^2</f>
        <v>7.4402703509744211E-3</v>
      </c>
      <c r="I254">
        <f>(regression!B277-LRDATA!B254)^2</f>
        <v>8.6078452643166686E-3</v>
      </c>
      <c r="J254">
        <f t="shared" si="11"/>
        <v>69</v>
      </c>
    </row>
    <row r="255" spans="1:10" x14ac:dyDescent="0.45">
      <c r="A255">
        <v>9</v>
      </c>
      <c r="B255">
        <v>3.1139999999999999</v>
      </c>
      <c r="C255">
        <v>61.5</v>
      </c>
      <c r="D255" t="s">
        <v>5</v>
      </c>
      <c r="E255" t="s">
        <v>6</v>
      </c>
      <c r="F255">
        <f t="shared" si="9"/>
        <v>1</v>
      </c>
      <c r="G255">
        <f t="shared" si="10"/>
        <v>0.22703178727088003</v>
      </c>
      <c r="H255">
        <f>(regression!B278-LRDATA!$L$2)^2</f>
        <v>0.15022091758949452</v>
      </c>
      <c r="I255">
        <f>(regression!B278-LRDATA!B255)^2</f>
        <v>7.9023378329975778E-3</v>
      </c>
      <c r="J255">
        <f t="shared" si="11"/>
        <v>71.5</v>
      </c>
    </row>
    <row r="256" spans="1:10" x14ac:dyDescent="0.45">
      <c r="A256">
        <v>9</v>
      </c>
      <c r="B256">
        <v>2.1349999999999998</v>
      </c>
      <c r="C256">
        <v>55.5</v>
      </c>
      <c r="D256" t="s">
        <v>5</v>
      </c>
      <c r="E256" t="s">
        <v>6</v>
      </c>
      <c r="F256">
        <f t="shared" si="9"/>
        <v>1</v>
      </c>
      <c r="G256">
        <f t="shared" si="10"/>
        <v>0.25252783021566449</v>
      </c>
      <c r="H256">
        <f>(regression!B279-LRDATA!$L$2)^2</f>
        <v>0.11262736140646809</v>
      </c>
      <c r="I256">
        <f>(regression!B279-LRDATA!B256)^2</f>
        <v>2.7862777246173889E-2</v>
      </c>
      <c r="J256">
        <f t="shared" si="11"/>
        <v>65.5</v>
      </c>
    </row>
    <row r="257" spans="1:10" x14ac:dyDescent="0.45">
      <c r="A257">
        <v>9</v>
      </c>
      <c r="B257">
        <v>3.0419999999999998</v>
      </c>
      <c r="C257">
        <v>63</v>
      </c>
      <c r="D257" t="s">
        <v>7</v>
      </c>
      <c r="E257" t="s">
        <v>6</v>
      </c>
      <c r="F257">
        <f t="shared" si="9"/>
        <v>2</v>
      </c>
      <c r="G257">
        <f t="shared" si="10"/>
        <v>0.16360287929541981</v>
      </c>
      <c r="H257">
        <f>(regression!B280-LRDATA!$L$2)^2</f>
        <v>0.32305501941529868</v>
      </c>
      <c r="I257">
        <f>(regression!B280-LRDATA!B257)^2</f>
        <v>2.6863460522605513E-2</v>
      </c>
      <c r="J257">
        <f t="shared" si="11"/>
        <v>73</v>
      </c>
    </row>
    <row r="258" spans="1:10" x14ac:dyDescent="0.45">
      <c r="A258">
        <v>9</v>
      </c>
      <c r="B258">
        <v>2.3010000000000002</v>
      </c>
      <c r="C258">
        <v>55.5</v>
      </c>
      <c r="D258" t="s">
        <v>5</v>
      </c>
      <c r="E258" t="s">
        <v>6</v>
      </c>
      <c r="F258">
        <f t="shared" si="9"/>
        <v>1</v>
      </c>
      <c r="G258">
        <f t="shared" si="10"/>
        <v>0.11324670138130855</v>
      </c>
      <c r="H258">
        <f>(regression!B281-LRDATA!$L$2)^2</f>
        <v>0.11262736140646809</v>
      </c>
      <c r="I258">
        <f>(regression!B281-LRDATA!B258)^2</f>
        <v>8.4910750859284288E-7</v>
      </c>
      <c r="J258">
        <f t="shared" si="11"/>
        <v>65.5</v>
      </c>
    </row>
    <row r="259" spans="1:10" x14ac:dyDescent="0.45">
      <c r="A259">
        <v>9</v>
      </c>
      <c r="B259">
        <v>2.46</v>
      </c>
      <c r="C259">
        <v>61</v>
      </c>
      <c r="D259" t="s">
        <v>5</v>
      </c>
      <c r="E259" t="s">
        <v>6</v>
      </c>
      <c r="F259">
        <f t="shared" ref="F259:F322" si="12">IF(D259="Male",1,2)</f>
        <v>1</v>
      </c>
      <c r="G259">
        <f t="shared" ref="G259:G322" si="13">(B259-$L$2)^2</f>
        <v>3.1513873160449957E-2</v>
      </c>
      <c r="H259">
        <f>(regression!B282-LRDATA!$L$2)^2</f>
        <v>0.10713716922800848</v>
      </c>
      <c r="I259">
        <f>(regression!B282-LRDATA!B259)^2</f>
        <v>0.25486304111184538</v>
      </c>
      <c r="J259">
        <f t="shared" ref="J259:J322" si="14">C259+10</f>
        <v>71</v>
      </c>
    </row>
    <row r="260" spans="1:10" x14ac:dyDescent="0.45">
      <c r="A260">
        <v>9</v>
      </c>
      <c r="B260">
        <v>2.5920000000000001</v>
      </c>
      <c r="C260">
        <v>57.5</v>
      </c>
      <c r="D260" t="s">
        <v>7</v>
      </c>
      <c r="E260" t="s">
        <v>6</v>
      </c>
      <c r="F260">
        <f t="shared" si="12"/>
        <v>2</v>
      </c>
      <c r="G260">
        <f t="shared" si="13"/>
        <v>2.0722044487936466E-3</v>
      </c>
      <c r="H260">
        <f>(regression!B283-LRDATA!$L$2)^2</f>
        <v>8.9375954905544768E-3</v>
      </c>
      <c r="I260">
        <f>(regression!B283-LRDATA!B260)^2</f>
        <v>2.40270399773227E-3</v>
      </c>
      <c r="J260">
        <f t="shared" si="14"/>
        <v>67.5</v>
      </c>
    </row>
    <row r="261" spans="1:10" x14ac:dyDescent="0.45">
      <c r="A261">
        <v>9</v>
      </c>
      <c r="B261">
        <v>2.2589999999999999</v>
      </c>
      <c r="C261">
        <v>55.5</v>
      </c>
      <c r="D261" t="s">
        <v>7</v>
      </c>
      <c r="E261" t="s">
        <v>6</v>
      </c>
      <c r="F261">
        <f t="shared" si="12"/>
        <v>2</v>
      </c>
      <c r="G261">
        <f t="shared" si="13"/>
        <v>0.14327850506229028</v>
      </c>
      <c r="H261">
        <f>(regression!B284-LRDATA!$L$2)^2</f>
        <v>0.11262736140646809</v>
      </c>
      <c r="I261">
        <f>(regression!B284-LRDATA!B261)^2</f>
        <v>1.8422526124720927E-3</v>
      </c>
      <c r="J261">
        <f t="shared" si="14"/>
        <v>65.5</v>
      </c>
    </row>
    <row r="262" spans="1:10" x14ac:dyDescent="0.45">
      <c r="A262">
        <v>9</v>
      </c>
      <c r="B262">
        <v>2.048</v>
      </c>
      <c r="C262">
        <v>61.5</v>
      </c>
      <c r="D262" t="s">
        <v>7</v>
      </c>
      <c r="E262" t="s">
        <v>6</v>
      </c>
      <c r="F262">
        <f t="shared" si="12"/>
        <v>2</v>
      </c>
      <c r="G262">
        <f t="shared" si="13"/>
        <v>0.34753556641198313</v>
      </c>
      <c r="H262">
        <f>(regression!B285-LRDATA!$L$2)^2</f>
        <v>0.15022091758949452</v>
      </c>
      <c r="I262">
        <f>(regression!B285-LRDATA!B262)^2</f>
        <v>0.95473399627705047</v>
      </c>
      <c r="J262">
        <f t="shared" si="14"/>
        <v>71.5</v>
      </c>
    </row>
    <row r="263" spans="1:10" x14ac:dyDescent="0.45">
      <c r="A263">
        <v>9</v>
      </c>
      <c r="B263">
        <v>2.5710000000000002</v>
      </c>
      <c r="C263">
        <v>57.5</v>
      </c>
      <c r="D263" t="s">
        <v>5</v>
      </c>
      <c r="E263" t="s">
        <v>6</v>
      </c>
      <c r="F263">
        <f t="shared" si="12"/>
        <v>1</v>
      </c>
      <c r="G263">
        <f t="shared" si="13"/>
        <v>4.4251062892844044E-3</v>
      </c>
      <c r="H263">
        <f>(regression!B286-LRDATA!$L$2)^2</f>
        <v>8.9375954905544768E-3</v>
      </c>
      <c r="I263">
        <f>(regression!B286-LRDATA!B263)^2</f>
        <v>7.8497384251529679E-4</v>
      </c>
      <c r="J263">
        <f t="shared" si="14"/>
        <v>67.5</v>
      </c>
    </row>
    <row r="264" spans="1:10" x14ac:dyDescent="0.45">
      <c r="A264">
        <v>9</v>
      </c>
      <c r="B264">
        <v>2.8929999999999998</v>
      </c>
      <c r="C264">
        <v>61.5</v>
      </c>
      <c r="D264" t="s">
        <v>5</v>
      </c>
      <c r="E264" t="s">
        <v>6</v>
      </c>
      <c r="F264">
        <f t="shared" si="12"/>
        <v>1</v>
      </c>
      <c r="G264">
        <f t="shared" si="13"/>
        <v>6.5269278068425807E-2</v>
      </c>
      <c r="H264">
        <f>(regression!B287-LRDATA!$L$2)^2</f>
        <v>0.15022091758949452</v>
      </c>
      <c r="I264">
        <f>(regression!B287-LRDATA!B264)^2</f>
        <v>1.745170604700863E-2</v>
      </c>
      <c r="J264">
        <f t="shared" si="14"/>
        <v>71.5</v>
      </c>
    </row>
    <row r="265" spans="1:10" x14ac:dyDescent="0.45">
      <c r="A265">
        <v>9</v>
      </c>
      <c r="B265">
        <v>2.851</v>
      </c>
      <c r="C265">
        <v>57</v>
      </c>
      <c r="D265" t="s">
        <v>7</v>
      </c>
      <c r="E265" t="s">
        <v>6</v>
      </c>
      <c r="F265">
        <f t="shared" si="12"/>
        <v>2</v>
      </c>
      <c r="G265">
        <f t="shared" si="13"/>
        <v>4.557308174940744E-2</v>
      </c>
      <c r="H265">
        <f>(regression!B288-LRDATA!$L$2)^2</f>
        <v>2.3964322784196513E-2</v>
      </c>
      <c r="I265">
        <f>(regression!B288-LRDATA!B265)^2</f>
        <v>0.13563212569387137</v>
      </c>
      <c r="J265">
        <f t="shared" si="14"/>
        <v>67</v>
      </c>
    </row>
    <row r="266" spans="1:10" x14ac:dyDescent="0.45">
      <c r="A266">
        <v>9</v>
      </c>
      <c r="B266">
        <v>3.004</v>
      </c>
      <c r="C266">
        <v>61</v>
      </c>
      <c r="D266" t="s">
        <v>7</v>
      </c>
      <c r="E266" t="s">
        <v>6</v>
      </c>
      <c r="F266">
        <f t="shared" si="12"/>
        <v>2</v>
      </c>
      <c r="G266">
        <f t="shared" si="13"/>
        <v>0.13430651119726039</v>
      </c>
      <c r="H266">
        <f>(regression!B289-LRDATA!$L$2)^2</f>
        <v>0.10713716922800848</v>
      </c>
      <c r="I266">
        <f>(regression!B289-LRDATA!B266)^2</f>
        <v>1.5335354245682249E-3</v>
      </c>
      <c r="J266">
        <f t="shared" si="14"/>
        <v>71</v>
      </c>
    </row>
    <row r="267" spans="1:10" x14ac:dyDescent="0.45">
      <c r="A267">
        <v>9</v>
      </c>
      <c r="B267">
        <v>1.9330000000000001</v>
      </c>
      <c r="C267">
        <v>55</v>
      </c>
      <c r="D267" t="s">
        <v>7</v>
      </c>
      <c r="E267" t="s">
        <v>6</v>
      </c>
      <c r="F267">
        <f t="shared" si="12"/>
        <v>2</v>
      </c>
      <c r="G267">
        <f t="shared" si="13"/>
        <v>0.49635050506228973</v>
      </c>
      <c r="H267">
        <f>(regression!B290-LRDATA!$L$2)^2</f>
        <v>0.15670932652767405</v>
      </c>
      <c r="I267">
        <f>(regression!B290-LRDATA!B267)^2</f>
        <v>9.5268639942113209E-2</v>
      </c>
      <c r="J267">
        <f t="shared" si="14"/>
        <v>65</v>
      </c>
    </row>
    <row r="268" spans="1:10" x14ac:dyDescent="0.45">
      <c r="A268">
        <v>9</v>
      </c>
      <c r="B268">
        <v>2.0910000000000002</v>
      </c>
      <c r="C268">
        <v>55.5</v>
      </c>
      <c r="D268" t="s">
        <v>7</v>
      </c>
      <c r="E268" t="s">
        <v>6</v>
      </c>
      <c r="F268">
        <f t="shared" si="12"/>
        <v>2</v>
      </c>
      <c r="G268">
        <f t="shared" si="13"/>
        <v>0.29868571978621616</v>
      </c>
      <c r="H268">
        <f>(regression!B291-LRDATA!$L$2)^2</f>
        <v>0.11262736140646809</v>
      </c>
      <c r="I268">
        <f>(regression!B291-LRDATA!B268)^2</f>
        <v>4.4487866632325963E-2</v>
      </c>
      <c r="J268">
        <f t="shared" si="14"/>
        <v>65.5</v>
      </c>
    </row>
    <row r="269" spans="1:10" x14ac:dyDescent="0.45">
      <c r="A269">
        <v>9</v>
      </c>
      <c r="B269">
        <v>2.3159999999999998</v>
      </c>
      <c r="C269">
        <v>56.5</v>
      </c>
      <c r="D269" t="s">
        <v>7</v>
      </c>
      <c r="E269" t="s">
        <v>6</v>
      </c>
      <c r="F269">
        <f t="shared" si="12"/>
        <v>2</v>
      </c>
      <c r="G269">
        <f t="shared" si="13"/>
        <v>0.10337605720952964</v>
      </c>
      <c r="H269">
        <f>(regression!B292-LRDATA!$L$2)^2</f>
        <v>4.6254859534729562E-2</v>
      </c>
      <c r="I269">
        <f>(regression!B292-LRDATA!B269)^2</f>
        <v>1.1332037421526282E-2</v>
      </c>
      <c r="J269">
        <f t="shared" si="14"/>
        <v>66.5</v>
      </c>
    </row>
    <row r="270" spans="1:10" x14ac:dyDescent="0.45">
      <c r="A270">
        <v>9</v>
      </c>
      <c r="B270">
        <v>1.6060000000000001</v>
      </c>
      <c r="C270">
        <v>54.5</v>
      </c>
      <c r="D270" t="s">
        <v>7</v>
      </c>
      <c r="E270" t="s">
        <v>6</v>
      </c>
      <c r="F270">
        <f t="shared" si="12"/>
        <v>2</v>
      </c>
      <c r="G270">
        <f t="shared" si="13"/>
        <v>1.0640365480070746</v>
      </c>
      <c r="H270">
        <f>(regression!B293-LRDATA!$L$2)^2</f>
        <v>0.20805510110577102</v>
      </c>
      <c r="I270">
        <f>(regression!B293-LRDATA!B270)^2</f>
        <v>0.33107468523632227</v>
      </c>
      <c r="J270">
        <f t="shared" si="14"/>
        <v>64.5</v>
      </c>
    </row>
    <row r="271" spans="1:10" x14ac:dyDescent="0.45">
      <c r="A271">
        <v>9</v>
      </c>
      <c r="B271">
        <v>2.3199999999999998</v>
      </c>
      <c r="C271">
        <v>54</v>
      </c>
      <c r="D271" t="s">
        <v>7</v>
      </c>
      <c r="E271" t="s">
        <v>6</v>
      </c>
      <c r="F271">
        <f t="shared" si="12"/>
        <v>2</v>
      </c>
      <c r="G271">
        <f t="shared" si="13"/>
        <v>0.10081988543038853</v>
      </c>
      <c r="H271">
        <f>(regression!B294-LRDATA!$L$2)^2</f>
        <v>0.26666468514075903</v>
      </c>
      <c r="I271">
        <f>(regression!B294-LRDATA!B271)^2</f>
        <v>3.9551022398826789E-2</v>
      </c>
      <c r="J271">
        <f t="shared" si="14"/>
        <v>64</v>
      </c>
    </row>
    <row r="272" spans="1:10" x14ac:dyDescent="0.45">
      <c r="A272">
        <v>9</v>
      </c>
      <c r="B272">
        <v>2.23</v>
      </c>
      <c r="C272">
        <v>58</v>
      </c>
      <c r="D272" t="s">
        <v>5</v>
      </c>
      <c r="E272" t="s">
        <v>6</v>
      </c>
      <c r="F272">
        <f t="shared" si="12"/>
        <v>1</v>
      </c>
      <c r="G272">
        <f t="shared" si="13"/>
        <v>0.16607375046106318</v>
      </c>
      <c r="H272">
        <f>(regression!B295-LRDATA!$L$2)^2</f>
        <v>1.1746776538034483E-3</v>
      </c>
      <c r="I272">
        <f>(regression!B295-LRDATA!B272)^2</f>
        <v>0.13931399606050468</v>
      </c>
      <c r="J272">
        <f t="shared" si="14"/>
        <v>68</v>
      </c>
    </row>
    <row r="273" spans="1:10" x14ac:dyDescent="0.45">
      <c r="A273">
        <v>9</v>
      </c>
      <c r="B273">
        <v>1.716</v>
      </c>
      <c r="C273">
        <v>52.5</v>
      </c>
      <c r="D273" t="s">
        <v>5</v>
      </c>
      <c r="E273" t="s">
        <v>6</v>
      </c>
      <c r="F273">
        <f t="shared" si="12"/>
        <v>1</v>
      </c>
      <c r="G273">
        <f t="shared" si="13"/>
        <v>0.84920182408069456</v>
      </c>
      <c r="H273">
        <f>(regression!B296-LRDATA!$L$2)^2</f>
        <v>0.48607629398706903</v>
      </c>
      <c r="I273">
        <f>(regression!B296-LRDATA!B273)^2</f>
        <v>5.0323837953170608E-2</v>
      </c>
      <c r="J273">
        <f t="shared" si="14"/>
        <v>62.5</v>
      </c>
    </row>
    <row r="274" spans="1:10" x14ac:dyDescent="0.45">
      <c r="A274">
        <v>9</v>
      </c>
      <c r="B274">
        <v>2.7170000000000001</v>
      </c>
      <c r="C274">
        <v>58.5</v>
      </c>
      <c r="D274" t="s">
        <v>5</v>
      </c>
      <c r="E274" t="s">
        <v>6</v>
      </c>
      <c r="F274">
        <f t="shared" si="12"/>
        <v>1</v>
      </c>
      <c r="G274">
        <f t="shared" si="13"/>
        <v>6.316836350634303E-3</v>
      </c>
      <c r="H274">
        <f>(regression!B297-LRDATA!$L$2)^2</f>
        <v>6.7556927394342968E-4</v>
      </c>
      <c r="I274">
        <f>(regression!B297-LRDATA!B274)^2</f>
        <v>2.8608390708272161E-3</v>
      </c>
      <c r="J274">
        <f t="shared" si="14"/>
        <v>68.5</v>
      </c>
    </row>
    <row r="275" spans="1:10" x14ac:dyDescent="0.45">
      <c r="A275">
        <v>9</v>
      </c>
      <c r="B275">
        <v>1.9530000000000001</v>
      </c>
      <c r="C275">
        <v>55</v>
      </c>
      <c r="D275" t="s">
        <v>5</v>
      </c>
      <c r="E275" t="s">
        <v>4</v>
      </c>
      <c r="F275">
        <f t="shared" si="12"/>
        <v>1</v>
      </c>
      <c r="G275">
        <f t="shared" si="13"/>
        <v>0.46856964616658425</v>
      </c>
      <c r="H275">
        <f>(regression!B298-LRDATA!$L$2)^2</f>
        <v>0.15670932652767405</v>
      </c>
      <c r="I275">
        <f>(regression!B298-LRDATA!B275)^2</f>
        <v>8.3322392580773758E-2</v>
      </c>
      <c r="J275">
        <f t="shared" si="14"/>
        <v>65</v>
      </c>
    </row>
    <row r="276" spans="1:10" x14ac:dyDescent="0.45">
      <c r="A276">
        <v>9</v>
      </c>
      <c r="B276">
        <v>2.1190000000000002</v>
      </c>
      <c r="C276">
        <v>54</v>
      </c>
      <c r="D276" t="s">
        <v>5</v>
      </c>
      <c r="E276" t="s">
        <v>6</v>
      </c>
      <c r="F276">
        <f t="shared" si="12"/>
        <v>1</v>
      </c>
      <c r="G276">
        <f t="shared" si="13"/>
        <v>0.26886451733222844</v>
      </c>
      <c r="H276">
        <f>(regression!B299-LRDATA!$L$2)^2</f>
        <v>0.26666468514075903</v>
      </c>
      <c r="I276">
        <f>(regression!B299-LRDATA!B276)^2</f>
        <v>4.5182242748190241E-6</v>
      </c>
      <c r="J276">
        <f t="shared" si="14"/>
        <v>64</v>
      </c>
    </row>
    <row r="277" spans="1:10" x14ac:dyDescent="0.45">
      <c r="A277">
        <v>9</v>
      </c>
      <c r="B277">
        <v>2.871</v>
      </c>
      <c r="C277">
        <v>62</v>
      </c>
      <c r="D277" t="s">
        <v>5</v>
      </c>
      <c r="E277" t="s">
        <v>6</v>
      </c>
      <c r="F277">
        <f t="shared" si="12"/>
        <v>1</v>
      </c>
      <c r="G277">
        <f t="shared" si="13"/>
        <v>5.4512222853701955E-2</v>
      </c>
      <c r="H277">
        <f>(regression!B300-LRDATA!$L$2)^2</f>
        <v>0.20056847540787157</v>
      </c>
      <c r="I277">
        <f>(regression!B300-LRDATA!B277)^2</f>
        <v>4.5954579100325424E-2</v>
      </c>
      <c r="J277">
        <f t="shared" si="14"/>
        <v>72</v>
      </c>
    </row>
    <row r="278" spans="1:10" x14ac:dyDescent="0.45">
      <c r="A278">
        <v>9</v>
      </c>
      <c r="B278">
        <v>2.1659999999999999</v>
      </c>
      <c r="C278">
        <v>54.5</v>
      </c>
      <c r="D278" t="s">
        <v>7</v>
      </c>
      <c r="E278" t="s">
        <v>6</v>
      </c>
      <c r="F278">
        <f t="shared" si="12"/>
        <v>2</v>
      </c>
      <c r="G278">
        <f t="shared" si="13"/>
        <v>0.22233249892732085</v>
      </c>
      <c r="H278">
        <f>(regression!B301-LRDATA!$L$2)^2</f>
        <v>0.20805510110577102</v>
      </c>
      <c r="I278">
        <f>(regression!B301-LRDATA!B278)^2</f>
        <v>2.368797341600609E-4</v>
      </c>
      <c r="J278">
        <f t="shared" si="14"/>
        <v>64.5</v>
      </c>
    </row>
    <row r="279" spans="1:10" x14ac:dyDescent="0.45">
      <c r="A279">
        <v>9</v>
      </c>
      <c r="B279">
        <v>2.9729999999999999</v>
      </c>
      <c r="C279">
        <v>56.5</v>
      </c>
      <c r="D279" t="s">
        <v>5</v>
      </c>
      <c r="E279" t="s">
        <v>6</v>
      </c>
      <c r="F279">
        <f t="shared" si="12"/>
        <v>1</v>
      </c>
      <c r="G279">
        <f t="shared" si="13"/>
        <v>0.11254584248560383</v>
      </c>
      <c r="H279">
        <f>(regression!B302-LRDATA!$L$2)^2</f>
        <v>4.6254859534729562E-2</v>
      </c>
      <c r="I279">
        <f>(regression!B302-LRDATA!B279)^2</f>
        <v>0.30310305315002778</v>
      </c>
      <c r="J279">
        <f t="shared" si="14"/>
        <v>66.5</v>
      </c>
    </row>
    <row r="280" spans="1:10" x14ac:dyDescent="0.45">
      <c r="A280">
        <v>9</v>
      </c>
      <c r="B280">
        <v>2.4550000000000001</v>
      </c>
      <c r="C280">
        <v>57</v>
      </c>
      <c r="D280" t="s">
        <v>7</v>
      </c>
      <c r="E280" t="s">
        <v>6</v>
      </c>
      <c r="F280">
        <f t="shared" si="12"/>
        <v>2</v>
      </c>
      <c r="G280">
        <f t="shared" si="13"/>
        <v>3.3314087884376294E-2</v>
      </c>
      <c r="H280">
        <f>(regression!B303-LRDATA!$L$2)^2</f>
        <v>2.3964322784196513E-2</v>
      </c>
      <c r="I280">
        <f>(regression!B303-LRDATA!B280)^2</f>
        <v>7.6825033178792379E-4</v>
      </c>
      <c r="J280">
        <f t="shared" si="14"/>
        <v>67</v>
      </c>
    </row>
    <row r="281" spans="1:10" x14ac:dyDescent="0.45">
      <c r="A281">
        <v>9</v>
      </c>
      <c r="B281">
        <v>2.1640000000000001</v>
      </c>
      <c r="C281">
        <v>57</v>
      </c>
      <c r="D281" t="s">
        <v>5</v>
      </c>
      <c r="E281" t="s">
        <v>6</v>
      </c>
      <c r="F281">
        <f t="shared" si="12"/>
        <v>1</v>
      </c>
      <c r="G281">
        <f t="shared" si="13"/>
        <v>0.22422258481689117</v>
      </c>
      <c r="H281">
        <f>(regression!B304-LRDATA!$L$2)^2</f>
        <v>2.3964322784196513E-2</v>
      </c>
      <c r="I281">
        <f>(regression!B304-LRDATA!B281)^2</f>
        <v>0.10158073586116591</v>
      </c>
      <c r="J281">
        <f t="shared" si="14"/>
        <v>67</v>
      </c>
    </row>
    <row r="282" spans="1:10" x14ac:dyDescent="0.45">
      <c r="A282">
        <v>9</v>
      </c>
      <c r="B282">
        <v>2.13</v>
      </c>
      <c r="C282">
        <v>56</v>
      </c>
      <c r="D282" t="s">
        <v>7</v>
      </c>
      <c r="E282" t="s">
        <v>6</v>
      </c>
      <c r="F282">
        <f t="shared" si="12"/>
        <v>2</v>
      </c>
      <c r="G282">
        <f t="shared" si="13"/>
        <v>0.25757804493959074</v>
      </c>
      <c r="H282">
        <f>(regression!B305-LRDATA!$L$2)^2</f>
        <v>7.5809205742153621E-2</v>
      </c>
      <c r="I282">
        <f>(regression!B305-LRDATA!B282)^2</f>
        <v>5.3910689922262257E-2</v>
      </c>
      <c r="J282">
        <f t="shared" si="14"/>
        <v>66</v>
      </c>
    </row>
    <row r="283" spans="1:10" x14ac:dyDescent="0.45">
      <c r="A283">
        <v>9</v>
      </c>
      <c r="B283">
        <v>2.5289999999999999</v>
      </c>
      <c r="C283">
        <v>56</v>
      </c>
      <c r="D283" t="s">
        <v>7</v>
      </c>
      <c r="E283" t="s">
        <v>6</v>
      </c>
      <c r="F283">
        <f t="shared" si="12"/>
        <v>2</v>
      </c>
      <c r="G283">
        <f t="shared" si="13"/>
        <v>1.1776909970265993E-2</v>
      </c>
      <c r="H283">
        <f>(regression!B306-LRDATA!$L$2)^2</f>
        <v>7.5809205742153621E-2</v>
      </c>
      <c r="I283">
        <f>(regression!B306-LRDATA!B283)^2</f>
        <v>2.7826658186678468E-2</v>
      </c>
      <c r="J283">
        <f t="shared" si="14"/>
        <v>66</v>
      </c>
    </row>
    <row r="284" spans="1:10" x14ac:dyDescent="0.45">
      <c r="A284">
        <v>9</v>
      </c>
      <c r="B284">
        <v>2.4420000000000002</v>
      </c>
      <c r="C284">
        <v>58.5</v>
      </c>
      <c r="D284" t="s">
        <v>7</v>
      </c>
      <c r="E284" t="s">
        <v>6</v>
      </c>
      <c r="F284">
        <f t="shared" si="12"/>
        <v>2</v>
      </c>
      <c r="G284">
        <f t="shared" si="13"/>
        <v>3.8228646166584827E-2</v>
      </c>
      <c r="H284">
        <f>(regression!B307-LRDATA!$L$2)^2</f>
        <v>6.7556927394342968E-4</v>
      </c>
      <c r="I284">
        <f>(regression!B307-LRDATA!B284)^2</f>
        <v>4.9068092404482511E-2</v>
      </c>
      <c r="J284">
        <f t="shared" si="14"/>
        <v>68.5</v>
      </c>
    </row>
    <row r="285" spans="1:10" x14ac:dyDescent="0.45">
      <c r="A285">
        <v>9</v>
      </c>
      <c r="B285">
        <v>2.056</v>
      </c>
      <c r="C285">
        <v>60</v>
      </c>
      <c r="D285" t="s">
        <v>7</v>
      </c>
      <c r="E285" t="s">
        <v>6</v>
      </c>
      <c r="F285">
        <f t="shared" si="12"/>
        <v>2</v>
      </c>
      <c r="G285">
        <f t="shared" si="13"/>
        <v>0.33816722285370093</v>
      </c>
      <c r="H285">
        <f>(regression!B308-LRDATA!$L$2)^2</f>
        <v>4.2761100875709432E-2</v>
      </c>
      <c r="I285">
        <f>(regression!B308-LRDATA!B285)^2</f>
        <v>0.62143115306250263</v>
      </c>
      <c r="J285">
        <f t="shared" si="14"/>
        <v>70</v>
      </c>
    </row>
    <row r="286" spans="1:10" x14ac:dyDescent="0.45">
      <c r="A286">
        <v>9</v>
      </c>
      <c r="B286">
        <v>1.9690000000000001</v>
      </c>
      <c r="C286">
        <v>56</v>
      </c>
      <c r="D286" t="s">
        <v>7</v>
      </c>
      <c r="E286" t="s">
        <v>6</v>
      </c>
      <c r="F286">
        <f t="shared" si="12"/>
        <v>2</v>
      </c>
      <c r="G286">
        <f t="shared" si="13"/>
        <v>0.44692095905001983</v>
      </c>
      <c r="H286">
        <f>(regression!B309-LRDATA!$L$2)^2</f>
        <v>7.5809205742153621E-2</v>
      </c>
      <c r="I286">
        <f>(regression!B309-LRDATA!B286)^2</f>
        <v>0.15459582553486609</v>
      </c>
      <c r="J286">
        <f t="shared" si="14"/>
        <v>66</v>
      </c>
    </row>
    <row r="287" spans="1:10" x14ac:dyDescent="0.45">
      <c r="A287">
        <v>9</v>
      </c>
      <c r="B287">
        <v>2.0419999999999998</v>
      </c>
      <c r="C287">
        <v>59</v>
      </c>
      <c r="D287" t="s">
        <v>5</v>
      </c>
      <c r="E287" t="s">
        <v>6</v>
      </c>
      <c r="F287">
        <f t="shared" si="12"/>
        <v>1</v>
      </c>
      <c r="G287">
        <f t="shared" si="13"/>
        <v>0.35464582408069506</v>
      </c>
      <c r="H287">
        <f>(regression!B310-LRDATA!$L$2)^2</f>
        <v>7.4402703509744211E-3</v>
      </c>
      <c r="I287">
        <f>(regression!B310-LRDATA!B287)^2</f>
        <v>0.46482188780485539</v>
      </c>
      <c r="J287">
        <f t="shared" si="14"/>
        <v>69</v>
      </c>
    </row>
    <row r="288" spans="1:10" x14ac:dyDescent="0.45">
      <c r="A288">
        <v>9</v>
      </c>
      <c r="B288">
        <v>3.681</v>
      </c>
      <c r="C288">
        <v>65</v>
      </c>
      <c r="D288" t="s">
        <v>5</v>
      </c>
      <c r="E288" t="s">
        <v>6</v>
      </c>
      <c r="F288">
        <f t="shared" si="12"/>
        <v>1</v>
      </c>
      <c r="G288">
        <f t="shared" si="13"/>
        <v>1.0888474375776294</v>
      </c>
      <c r="H288">
        <f>(regression!B311-LRDATA!$L$2)^2</f>
        <v>0.65519382091284506</v>
      </c>
      <c r="I288">
        <f>(regression!B311-LRDATA!B288)^2</f>
        <v>5.4773827895013581E-2</v>
      </c>
      <c r="J288">
        <f t="shared" si="14"/>
        <v>75</v>
      </c>
    </row>
    <row r="289" spans="1:10" x14ac:dyDescent="0.45">
      <c r="A289">
        <v>9</v>
      </c>
      <c r="B289">
        <v>2.6389999999999998</v>
      </c>
      <c r="C289">
        <v>60</v>
      </c>
      <c r="D289" t="s">
        <v>7</v>
      </c>
      <c r="E289" t="s">
        <v>6</v>
      </c>
      <c r="F289">
        <f t="shared" si="12"/>
        <v>2</v>
      </c>
      <c r="G289">
        <f t="shared" si="13"/>
        <v>2.1860438857325892E-6</v>
      </c>
      <c r="H289">
        <f>(regression!B312-LRDATA!$L$2)^2</f>
        <v>4.2761100875709432E-2</v>
      </c>
      <c r="I289">
        <f>(regression!B312-LRDATA!B289)^2</f>
        <v>4.215180464473664E-2</v>
      </c>
      <c r="J289">
        <f t="shared" si="14"/>
        <v>70</v>
      </c>
    </row>
    <row r="290" spans="1:10" x14ac:dyDescent="0.45">
      <c r="A290">
        <v>9</v>
      </c>
      <c r="B290">
        <v>3.2229999999999999</v>
      </c>
      <c r="C290">
        <v>62</v>
      </c>
      <c r="D290" t="s">
        <v>7</v>
      </c>
      <c r="E290" t="s">
        <v>6</v>
      </c>
      <c r="F290">
        <f t="shared" si="12"/>
        <v>2</v>
      </c>
      <c r="G290">
        <f t="shared" si="13"/>
        <v>0.34278510628928505</v>
      </c>
      <c r="H290">
        <f>(regression!B313-LRDATA!$L$2)^2</f>
        <v>0.20056847540787157</v>
      </c>
      <c r="I290">
        <f>(regression!B313-LRDATA!B290)^2</f>
        <v>1.8941964125741211E-2</v>
      </c>
      <c r="J290">
        <f t="shared" si="14"/>
        <v>72</v>
      </c>
    </row>
    <row r="291" spans="1:10" x14ac:dyDescent="0.45">
      <c r="A291">
        <v>9</v>
      </c>
      <c r="B291">
        <v>2.4849999999999999</v>
      </c>
      <c r="C291">
        <v>61</v>
      </c>
      <c r="D291" t="s">
        <v>7</v>
      </c>
      <c r="E291" t="s">
        <v>6</v>
      </c>
      <c r="F291">
        <f t="shared" si="12"/>
        <v>2</v>
      </c>
      <c r="G291">
        <f t="shared" si="13"/>
        <v>2.3262799540818106E-2</v>
      </c>
      <c r="H291">
        <f>(regression!B314-LRDATA!$L$2)^2</f>
        <v>0.10713716922800848</v>
      </c>
      <c r="I291">
        <f>(regression!B314-LRDATA!B291)^2</f>
        <v>0.2302460601519522</v>
      </c>
      <c r="J291">
        <f t="shared" si="14"/>
        <v>71</v>
      </c>
    </row>
    <row r="292" spans="1:10" x14ac:dyDescent="0.45">
      <c r="A292">
        <v>9</v>
      </c>
      <c r="B292">
        <v>2.0760000000000001</v>
      </c>
      <c r="C292">
        <v>57.5</v>
      </c>
      <c r="D292" t="s">
        <v>5</v>
      </c>
      <c r="E292" t="s">
        <v>6</v>
      </c>
      <c r="F292">
        <f t="shared" si="12"/>
        <v>1</v>
      </c>
      <c r="G292">
        <f t="shared" si="13"/>
        <v>0.31530636395799544</v>
      </c>
      <c r="H292">
        <f>(regression!B315-LRDATA!$L$2)^2</f>
        <v>8.9375954905544768E-3</v>
      </c>
      <c r="I292">
        <f>(regression!B315-LRDATA!B292)^2</f>
        <v>0.21807276304097223</v>
      </c>
      <c r="J292">
        <f t="shared" si="14"/>
        <v>67.5</v>
      </c>
    </row>
    <row r="293" spans="1:10" x14ac:dyDescent="0.45">
      <c r="A293">
        <v>9</v>
      </c>
      <c r="B293">
        <v>2.85</v>
      </c>
      <c r="C293">
        <v>60</v>
      </c>
      <c r="D293" t="s">
        <v>7</v>
      </c>
      <c r="E293" t="s">
        <v>6</v>
      </c>
      <c r="F293">
        <f t="shared" si="12"/>
        <v>2</v>
      </c>
      <c r="G293">
        <f t="shared" si="13"/>
        <v>4.5147124694192763E-2</v>
      </c>
      <c r="H293">
        <f>(regression!B316-LRDATA!$L$2)^2</f>
        <v>4.2761100875709432E-2</v>
      </c>
      <c r="I293">
        <f>(regression!B316-LRDATA!B293)^2</f>
        <v>3.2386949798908324E-5</v>
      </c>
      <c r="J293">
        <f t="shared" si="14"/>
        <v>70</v>
      </c>
    </row>
    <row r="294" spans="1:10" x14ac:dyDescent="0.45">
      <c r="A294">
        <v>9</v>
      </c>
      <c r="B294">
        <v>1.754</v>
      </c>
      <c r="C294">
        <v>58.5</v>
      </c>
      <c r="D294" t="s">
        <v>7</v>
      </c>
      <c r="E294" t="s">
        <v>6</v>
      </c>
      <c r="F294">
        <f t="shared" si="12"/>
        <v>2</v>
      </c>
      <c r="G294">
        <f t="shared" si="13"/>
        <v>0.78061019217885408</v>
      </c>
      <c r="H294">
        <f>(regression!B317-LRDATA!$L$2)^2</f>
        <v>6.7556927394342968E-4</v>
      </c>
      <c r="I294">
        <f>(regression!B317-LRDATA!B294)^2</f>
        <v>0.82721423892650037</v>
      </c>
      <c r="J294">
        <f t="shared" si="14"/>
        <v>68.5</v>
      </c>
    </row>
    <row r="295" spans="1:10" x14ac:dyDescent="0.45">
      <c r="A295">
        <v>9</v>
      </c>
      <c r="B295">
        <v>2.246</v>
      </c>
      <c r="C295">
        <v>60.5</v>
      </c>
      <c r="D295" t="s">
        <v>5</v>
      </c>
      <c r="E295" t="s">
        <v>6</v>
      </c>
      <c r="F295">
        <f t="shared" si="12"/>
        <v>1</v>
      </c>
      <c r="G295">
        <f t="shared" si="13"/>
        <v>0.15328906334449877</v>
      </c>
      <c r="H295">
        <f>(regression!B318-LRDATA!$L$2)^2</f>
        <v>7.1317230323413444E-2</v>
      </c>
      <c r="I295">
        <f>(regression!B318-LRDATA!B295)^2</f>
        <v>0.43372015199968261</v>
      </c>
      <c r="J295">
        <f t="shared" si="14"/>
        <v>70.5</v>
      </c>
    </row>
    <row r="296" spans="1:10" x14ac:dyDescent="0.45">
      <c r="A296">
        <v>9</v>
      </c>
      <c r="B296">
        <v>3.2389999999999999</v>
      </c>
      <c r="C296">
        <v>62</v>
      </c>
      <c r="D296" t="s">
        <v>5</v>
      </c>
      <c r="E296" t="s">
        <v>6</v>
      </c>
      <c r="F296">
        <f t="shared" si="12"/>
        <v>1</v>
      </c>
      <c r="G296">
        <f t="shared" si="13"/>
        <v>0.36177641917272063</v>
      </c>
      <c r="H296">
        <f>(regression!B319-LRDATA!$L$2)^2</f>
        <v>0.20056847540787157</v>
      </c>
      <c r="I296">
        <f>(regression!B319-LRDATA!B296)^2</f>
        <v>2.3602117990532839E-2</v>
      </c>
      <c r="J296">
        <f t="shared" si="14"/>
        <v>72</v>
      </c>
    </row>
    <row r="297" spans="1:10" x14ac:dyDescent="0.45">
      <c r="A297">
        <v>9</v>
      </c>
      <c r="B297">
        <v>2.4569999999999999</v>
      </c>
      <c r="C297">
        <v>58.5</v>
      </c>
      <c r="D297" t="s">
        <v>5</v>
      </c>
      <c r="E297" t="s">
        <v>6</v>
      </c>
      <c r="F297">
        <f t="shared" si="12"/>
        <v>1</v>
      </c>
      <c r="G297">
        <f t="shared" si="13"/>
        <v>3.2588001994805819E-2</v>
      </c>
      <c r="H297">
        <f>(regression!B320-LRDATA!$L$2)^2</f>
        <v>6.7556927394342968E-4</v>
      </c>
      <c r="I297">
        <f>(regression!B320-LRDATA!B297)^2</f>
        <v>4.2647696768101442E-2</v>
      </c>
      <c r="J297">
        <f t="shared" si="14"/>
        <v>68.5</v>
      </c>
    </row>
    <row r="298" spans="1:10" x14ac:dyDescent="0.45">
      <c r="A298">
        <v>9</v>
      </c>
      <c r="B298">
        <v>1.8859999999999999</v>
      </c>
      <c r="C298">
        <v>53</v>
      </c>
      <c r="D298" t="s">
        <v>7</v>
      </c>
      <c r="E298" t="s">
        <v>6</v>
      </c>
      <c r="F298">
        <f t="shared" si="12"/>
        <v>2</v>
      </c>
      <c r="G298">
        <f t="shared" si="13"/>
        <v>0.56478452346719787</v>
      </c>
      <c r="H298">
        <f>(regression!B321-LRDATA!$L$2)^2</f>
        <v>0.40567528158140803</v>
      </c>
      <c r="I298">
        <f>(regression!B321-LRDATA!B298)^2</f>
        <v>1.3132022958528155E-2</v>
      </c>
      <c r="J298">
        <f t="shared" si="14"/>
        <v>63</v>
      </c>
    </row>
    <row r="299" spans="1:10" x14ac:dyDescent="0.45">
      <c r="A299">
        <v>9</v>
      </c>
      <c r="B299">
        <v>2.8330000000000002</v>
      </c>
      <c r="C299">
        <v>58.5</v>
      </c>
      <c r="D299" t="s">
        <v>5</v>
      </c>
      <c r="E299" t="s">
        <v>6</v>
      </c>
      <c r="F299">
        <f t="shared" si="12"/>
        <v>1</v>
      </c>
      <c r="G299">
        <f t="shared" si="13"/>
        <v>3.8211854755542472E-2</v>
      </c>
      <c r="H299">
        <f>(regression!B322-LRDATA!$L$2)^2</f>
        <v>6.7556927394342968E-4</v>
      </c>
      <c r="I299">
        <f>(regression!B322-LRDATA!B299)^2</f>
        <v>2.8725779482812637E-2</v>
      </c>
      <c r="J299">
        <f t="shared" si="14"/>
        <v>68.5</v>
      </c>
    </row>
    <row r="300" spans="1:10" x14ac:dyDescent="0.45">
      <c r="A300">
        <v>9</v>
      </c>
      <c r="B300">
        <v>1.9119999999999999</v>
      </c>
      <c r="C300">
        <v>56</v>
      </c>
      <c r="D300" t="s">
        <v>7</v>
      </c>
      <c r="E300" t="s">
        <v>6</v>
      </c>
      <c r="F300">
        <f t="shared" si="12"/>
        <v>2</v>
      </c>
      <c r="G300">
        <f t="shared" si="13"/>
        <v>0.52638140690278068</v>
      </c>
      <c r="H300">
        <f>(regression!B323-LRDATA!$L$2)^2</f>
        <v>7.5809205742153621E-2</v>
      </c>
      <c r="I300">
        <f>(regression!B323-LRDATA!B300)^2</f>
        <v>0.20266811578280675</v>
      </c>
      <c r="J300">
        <f t="shared" si="14"/>
        <v>66</v>
      </c>
    </row>
    <row r="301" spans="1:10" x14ac:dyDescent="0.45">
      <c r="A301">
        <v>9</v>
      </c>
      <c r="B301">
        <v>2.8029999999999999</v>
      </c>
      <c r="C301">
        <v>56.5</v>
      </c>
      <c r="D301" t="s">
        <v>5</v>
      </c>
      <c r="E301" t="s">
        <v>6</v>
      </c>
      <c r="F301">
        <f t="shared" si="12"/>
        <v>1</v>
      </c>
      <c r="G301">
        <f t="shared" si="13"/>
        <v>2.7383143099100626E-2</v>
      </c>
      <c r="H301">
        <f>(regression!B324-LRDATA!$L$2)^2</f>
        <v>4.6254859534729562E-2</v>
      </c>
      <c r="I301">
        <f>(regression!B324-LRDATA!B301)^2</f>
        <v>0.14481674771038514</v>
      </c>
      <c r="J301">
        <f t="shared" si="14"/>
        <v>66.5</v>
      </c>
    </row>
    <row r="302" spans="1:10" x14ac:dyDescent="0.45">
      <c r="A302">
        <v>9</v>
      </c>
      <c r="B302">
        <v>2.923</v>
      </c>
      <c r="C302">
        <v>61</v>
      </c>
      <c r="D302" t="s">
        <v>5</v>
      </c>
      <c r="E302" t="s">
        <v>6</v>
      </c>
      <c r="F302">
        <f t="shared" si="12"/>
        <v>1</v>
      </c>
      <c r="G302">
        <f t="shared" si="13"/>
        <v>8.1497989724867687E-2</v>
      </c>
      <c r="H302">
        <f>(regression!B325-LRDATA!$L$2)^2</f>
        <v>0.10713716922800848</v>
      </c>
      <c r="I302">
        <f>(regression!B325-LRDATA!B302)^2</f>
        <v>1.7505537346223486E-3</v>
      </c>
      <c r="J302">
        <f t="shared" si="14"/>
        <v>71</v>
      </c>
    </row>
    <row r="303" spans="1:10" x14ac:dyDescent="0.45">
      <c r="A303">
        <v>9</v>
      </c>
      <c r="B303">
        <v>1.855</v>
      </c>
      <c r="C303">
        <v>57</v>
      </c>
      <c r="D303" t="s">
        <v>5</v>
      </c>
      <c r="E303" t="s">
        <v>6</v>
      </c>
      <c r="F303">
        <f t="shared" si="12"/>
        <v>1</v>
      </c>
      <c r="G303">
        <f t="shared" si="13"/>
        <v>0.61233985475554131</v>
      </c>
      <c r="H303">
        <f>(regression!B326-LRDATA!$L$2)^2</f>
        <v>2.3964322784196513E-2</v>
      </c>
      <c r="I303">
        <f>(regression!B326-LRDATA!B303)^2</f>
        <v>0.39402904523772209</v>
      </c>
      <c r="J303">
        <f t="shared" si="14"/>
        <v>67</v>
      </c>
    </row>
    <row r="304" spans="1:10" x14ac:dyDescent="0.45">
      <c r="A304">
        <v>9</v>
      </c>
      <c r="B304">
        <v>2.1819999999999999</v>
      </c>
      <c r="C304">
        <v>56.5</v>
      </c>
      <c r="D304" t="s">
        <v>7</v>
      </c>
      <c r="E304" t="s">
        <v>6</v>
      </c>
      <c r="F304">
        <f t="shared" si="12"/>
        <v>2</v>
      </c>
      <c r="G304">
        <f t="shared" si="13"/>
        <v>0.20749981181075641</v>
      </c>
      <c r="H304">
        <f>(regression!B327-LRDATA!$L$2)^2</f>
        <v>4.6254859534729562E-2</v>
      </c>
      <c r="I304">
        <f>(regression!B327-LRDATA!B304)^2</f>
        <v>5.7817184898513757E-2</v>
      </c>
      <c r="J304">
        <f t="shared" si="14"/>
        <v>66.5</v>
      </c>
    </row>
    <row r="305" spans="1:10" x14ac:dyDescent="0.45">
      <c r="A305">
        <v>9</v>
      </c>
      <c r="B305">
        <v>2.4870000000000001</v>
      </c>
      <c r="C305">
        <v>61</v>
      </c>
      <c r="D305" t="s">
        <v>7</v>
      </c>
      <c r="E305" t="s">
        <v>6</v>
      </c>
      <c r="F305">
        <f t="shared" si="12"/>
        <v>2</v>
      </c>
      <c r="G305">
        <f t="shared" si="13"/>
        <v>2.2656713651247488E-2</v>
      </c>
      <c r="H305">
        <f>(regression!B328-LRDATA!$L$2)^2</f>
        <v>0.10713716922800848</v>
      </c>
      <c r="I305">
        <f>(regression!B328-LRDATA!B305)^2</f>
        <v>0.22833070167516054</v>
      </c>
      <c r="J305">
        <f t="shared" si="14"/>
        <v>71</v>
      </c>
    </row>
    <row r="306" spans="1:10" x14ac:dyDescent="0.45">
      <c r="A306">
        <v>9</v>
      </c>
      <c r="B306">
        <v>1.591</v>
      </c>
      <c r="C306">
        <v>54</v>
      </c>
      <c r="D306" t="s">
        <v>7</v>
      </c>
      <c r="E306" t="s">
        <v>6</v>
      </c>
      <c r="F306">
        <f t="shared" si="12"/>
        <v>2</v>
      </c>
      <c r="G306">
        <f t="shared" si="13"/>
        <v>1.095207192178854</v>
      </c>
      <c r="H306">
        <f>(regression!B329-LRDATA!$L$2)^2</f>
        <v>0.26666468514075903</v>
      </c>
      <c r="I306">
        <f>(regression!B329-LRDATA!B306)^2</f>
        <v>0.28103316397470535</v>
      </c>
      <c r="J306">
        <f t="shared" si="14"/>
        <v>64</v>
      </c>
    </row>
    <row r="307" spans="1:10" x14ac:dyDescent="0.45">
      <c r="A307">
        <v>9</v>
      </c>
      <c r="B307">
        <v>2.798</v>
      </c>
      <c r="C307">
        <v>59</v>
      </c>
      <c r="D307" t="s">
        <v>5</v>
      </c>
      <c r="E307" t="s">
        <v>6</v>
      </c>
      <c r="F307">
        <f t="shared" si="12"/>
        <v>1</v>
      </c>
      <c r="G307">
        <f t="shared" si="13"/>
        <v>2.5753357823027036E-2</v>
      </c>
      <c r="H307">
        <f>(regression!B330-LRDATA!$L$2)^2</f>
        <v>7.4402703509744211E-3</v>
      </c>
      <c r="I307">
        <f>(regression!B330-LRDATA!B307)^2</f>
        <v>5.5088349005306785E-3</v>
      </c>
      <c r="J307">
        <f t="shared" si="14"/>
        <v>69</v>
      </c>
    </row>
    <row r="308" spans="1:10" x14ac:dyDescent="0.45">
      <c r="A308">
        <v>9</v>
      </c>
      <c r="B308">
        <v>1.869</v>
      </c>
      <c r="C308">
        <v>54</v>
      </c>
      <c r="D308" t="s">
        <v>5</v>
      </c>
      <c r="E308" t="s">
        <v>6</v>
      </c>
      <c r="F308">
        <f t="shared" si="12"/>
        <v>1</v>
      </c>
      <c r="G308">
        <f t="shared" si="13"/>
        <v>0.59062525352854744</v>
      </c>
      <c r="H308">
        <f>(regression!B331-LRDATA!$L$2)^2</f>
        <v>0.26666468514075903</v>
      </c>
      <c r="I308">
        <f>(regression!B331-LRDATA!B308)^2</f>
        <v>6.3567323977319554E-2</v>
      </c>
      <c r="J308">
        <f t="shared" si="14"/>
        <v>64</v>
      </c>
    </row>
    <row r="309" spans="1:10" x14ac:dyDescent="0.45">
      <c r="A309">
        <v>9</v>
      </c>
      <c r="B309">
        <v>2.6880000000000002</v>
      </c>
      <c r="C309">
        <v>56.5</v>
      </c>
      <c r="D309" t="s">
        <v>7</v>
      </c>
      <c r="E309" t="s">
        <v>6</v>
      </c>
      <c r="F309">
        <f t="shared" si="12"/>
        <v>2</v>
      </c>
      <c r="G309">
        <f t="shared" si="13"/>
        <v>2.5480817494072795E-3</v>
      </c>
      <c r="H309">
        <f>(regression!B332-LRDATA!$L$2)^2</f>
        <v>4.6254859534729562E-2</v>
      </c>
      <c r="I309">
        <f>(regression!B332-LRDATA!B309)^2</f>
        <v>7.0515717560038702E-2</v>
      </c>
      <c r="J309">
        <f t="shared" si="14"/>
        <v>66.5</v>
      </c>
    </row>
    <row r="310" spans="1:10" x14ac:dyDescent="0.45">
      <c r="A310">
        <v>10</v>
      </c>
      <c r="B310">
        <v>2.3279999999999998</v>
      </c>
      <c r="C310">
        <v>61</v>
      </c>
      <c r="D310" t="s">
        <v>5</v>
      </c>
      <c r="E310" t="s">
        <v>6</v>
      </c>
      <c r="F310">
        <f t="shared" si="12"/>
        <v>1</v>
      </c>
      <c r="G310">
        <f t="shared" si="13"/>
        <v>9.5803541872106324E-2</v>
      </c>
      <c r="H310">
        <f>(regression!B333-LRDATA!$L$2)^2</f>
        <v>0.10713716922800848</v>
      </c>
      <c r="I310">
        <f>(regression!B333-LRDATA!B310)^2</f>
        <v>0.40556470058008187</v>
      </c>
      <c r="J310">
        <f t="shared" si="14"/>
        <v>71</v>
      </c>
    </row>
    <row r="311" spans="1:10" x14ac:dyDescent="0.45">
      <c r="A311">
        <v>10</v>
      </c>
      <c r="B311">
        <v>1.8109999999999999</v>
      </c>
      <c r="C311">
        <v>54</v>
      </c>
      <c r="D311" t="s">
        <v>5</v>
      </c>
      <c r="E311" t="s">
        <v>6</v>
      </c>
      <c r="F311">
        <f t="shared" si="12"/>
        <v>1</v>
      </c>
      <c r="G311">
        <f t="shared" si="13"/>
        <v>0.68313774432609342</v>
      </c>
      <c r="H311">
        <f>(regression!B334-LRDATA!$L$2)^2</f>
        <v>0.26666468514075903</v>
      </c>
      <c r="I311">
        <f>(regression!B334-LRDATA!B311)^2</f>
        <v>9.6177894912025969E-2</v>
      </c>
      <c r="J311">
        <f t="shared" si="14"/>
        <v>64</v>
      </c>
    </row>
    <row r="312" spans="1:10" x14ac:dyDescent="0.45">
      <c r="A312">
        <v>10</v>
      </c>
      <c r="B312">
        <v>2.6419999999999999</v>
      </c>
      <c r="C312">
        <v>58</v>
      </c>
      <c r="D312" t="s">
        <v>7</v>
      </c>
      <c r="E312" t="s">
        <v>6</v>
      </c>
      <c r="F312">
        <f t="shared" si="12"/>
        <v>2</v>
      </c>
      <c r="G312">
        <f t="shared" si="13"/>
        <v>2.0057209529907613E-5</v>
      </c>
      <c r="H312">
        <f>(regression!B335-LRDATA!$L$2)^2</f>
        <v>1.1746776538034483E-3</v>
      </c>
      <c r="I312">
        <f>(regression!B335-LRDATA!B312)^2</f>
        <v>1.5017251291883893E-3</v>
      </c>
      <c r="J312">
        <f t="shared" si="14"/>
        <v>68</v>
      </c>
    </row>
    <row r="313" spans="1:10" x14ac:dyDescent="0.45">
      <c r="A313">
        <v>10</v>
      </c>
      <c r="B313">
        <v>3.1659999999999999</v>
      </c>
      <c r="C313">
        <v>58.5</v>
      </c>
      <c r="D313" t="s">
        <v>7</v>
      </c>
      <c r="E313" t="s">
        <v>6</v>
      </c>
      <c r="F313">
        <f t="shared" si="12"/>
        <v>2</v>
      </c>
      <c r="G313">
        <f t="shared" si="13"/>
        <v>0.27928955414204576</v>
      </c>
      <c r="H313">
        <f>(regression!B336-LRDATA!$L$2)^2</f>
        <v>6.7556927394342968E-4</v>
      </c>
      <c r="I313">
        <f>(regression!B336-LRDATA!B313)^2</f>
        <v>0.25249299635514982</v>
      </c>
      <c r="J313">
        <f t="shared" si="14"/>
        <v>68.5</v>
      </c>
    </row>
    <row r="314" spans="1:10" x14ac:dyDescent="0.45">
      <c r="A314">
        <v>10</v>
      </c>
      <c r="B314">
        <v>2.5609999999999999</v>
      </c>
      <c r="C314">
        <v>59</v>
      </c>
      <c r="D314" t="s">
        <v>5</v>
      </c>
      <c r="E314" t="s">
        <v>6</v>
      </c>
      <c r="F314">
        <f t="shared" si="12"/>
        <v>1</v>
      </c>
      <c r="G314">
        <f t="shared" si="13"/>
        <v>5.8555357371371849E-3</v>
      </c>
      <c r="H314">
        <f>(regression!B337-LRDATA!$L$2)^2</f>
        <v>7.4402703509744211E-3</v>
      </c>
      <c r="I314">
        <f>(regression!B337-LRDATA!B314)^2</f>
        <v>2.6496831644346689E-2</v>
      </c>
      <c r="J314">
        <f t="shared" si="14"/>
        <v>69</v>
      </c>
    </row>
    <row r="315" spans="1:10" x14ac:dyDescent="0.45">
      <c r="A315">
        <v>10</v>
      </c>
      <c r="B315">
        <v>2.4809999999999999</v>
      </c>
      <c r="C315">
        <v>58</v>
      </c>
      <c r="D315" t="s">
        <v>5</v>
      </c>
      <c r="E315" t="s">
        <v>6</v>
      </c>
      <c r="F315">
        <f t="shared" si="12"/>
        <v>1</v>
      </c>
      <c r="G315">
        <f t="shared" si="13"/>
        <v>2.449897131995921E-2</v>
      </c>
      <c r="H315">
        <f>(regression!B338-LRDATA!$L$2)^2</f>
        <v>1.1746776538034483E-3</v>
      </c>
      <c r="I315">
        <f>(regression!B338-LRDATA!B315)^2</f>
        <v>1.4944549449435809E-2</v>
      </c>
      <c r="J315">
        <f t="shared" si="14"/>
        <v>68</v>
      </c>
    </row>
    <row r="316" spans="1:10" x14ac:dyDescent="0.45">
      <c r="A316">
        <v>10</v>
      </c>
      <c r="B316">
        <v>3.2029999999999998</v>
      </c>
      <c r="C316">
        <v>63</v>
      </c>
      <c r="D316" t="s">
        <v>5</v>
      </c>
      <c r="E316" t="s">
        <v>6</v>
      </c>
      <c r="F316">
        <f t="shared" si="12"/>
        <v>1</v>
      </c>
      <c r="G316">
        <f t="shared" si="13"/>
        <v>0.31976596518499051</v>
      </c>
      <c r="H316">
        <f>(regression!B339-LRDATA!$L$2)^2</f>
        <v>0.32305501941529868</v>
      </c>
      <c r="I316">
        <f>(regression!B339-LRDATA!B316)^2</f>
        <v>8.4144332495008125E-6</v>
      </c>
      <c r="J316">
        <f t="shared" si="14"/>
        <v>73</v>
      </c>
    </row>
    <row r="317" spans="1:10" x14ac:dyDescent="0.45">
      <c r="A317">
        <v>10</v>
      </c>
      <c r="B317">
        <v>3.1110000000000002</v>
      </c>
      <c r="C317">
        <v>63</v>
      </c>
      <c r="D317" t="s">
        <v>5</v>
      </c>
      <c r="E317" t="s">
        <v>6</v>
      </c>
      <c r="F317">
        <f t="shared" si="12"/>
        <v>1</v>
      </c>
      <c r="G317">
        <f t="shared" si="13"/>
        <v>0.22418191610523616</v>
      </c>
      <c r="H317">
        <f>(regression!B340-LRDATA!$L$2)^2</f>
        <v>0.32305501941529868</v>
      </c>
      <c r="I317">
        <f>(regression!B340-LRDATA!B317)^2</f>
        <v>9.006155055738577E-3</v>
      </c>
      <c r="J317">
        <f t="shared" si="14"/>
        <v>73</v>
      </c>
    </row>
    <row r="318" spans="1:10" x14ac:dyDescent="0.45">
      <c r="A318">
        <v>10</v>
      </c>
      <c r="B318">
        <v>2.52</v>
      </c>
      <c r="C318">
        <v>57.5</v>
      </c>
      <c r="D318" t="s">
        <v>7</v>
      </c>
      <c r="E318" t="s">
        <v>6</v>
      </c>
      <c r="F318">
        <f t="shared" si="12"/>
        <v>2</v>
      </c>
      <c r="G318">
        <f t="shared" si="13"/>
        <v>1.3811296473333444E-2</v>
      </c>
      <c r="H318">
        <f>(regression!B341-LRDATA!$L$2)^2</f>
        <v>8.9375954905544768E-3</v>
      </c>
      <c r="I318">
        <f>(regression!B341-LRDATA!B318)^2</f>
        <v>5.2820060841691813E-4</v>
      </c>
      <c r="J318">
        <f t="shared" si="14"/>
        <v>67.5</v>
      </c>
    </row>
    <row r="319" spans="1:10" x14ac:dyDescent="0.45">
      <c r="A319">
        <v>10</v>
      </c>
      <c r="B319">
        <v>2.2919999999999998</v>
      </c>
      <c r="C319">
        <v>60</v>
      </c>
      <c r="D319" t="s">
        <v>5</v>
      </c>
      <c r="E319" t="s">
        <v>6</v>
      </c>
      <c r="F319">
        <f t="shared" si="12"/>
        <v>1</v>
      </c>
      <c r="G319">
        <f t="shared" si="13"/>
        <v>0.11938508788437625</v>
      </c>
      <c r="H319">
        <f>(regression!B342-LRDATA!$L$2)^2</f>
        <v>4.2761100875709432E-2</v>
      </c>
      <c r="I319">
        <f>(regression!B342-LRDATA!B319)^2</f>
        <v>0.30504528303404177</v>
      </c>
      <c r="J319">
        <f t="shared" si="14"/>
        <v>70</v>
      </c>
    </row>
    <row r="320" spans="1:10" x14ac:dyDescent="0.45">
      <c r="A320">
        <v>10</v>
      </c>
      <c r="B320">
        <v>2.246</v>
      </c>
      <c r="C320">
        <v>57.5</v>
      </c>
      <c r="D320" t="s">
        <v>5</v>
      </c>
      <c r="E320" t="s">
        <v>6</v>
      </c>
      <c r="F320">
        <f t="shared" si="12"/>
        <v>1</v>
      </c>
      <c r="G320">
        <f t="shared" si="13"/>
        <v>0.15328906334449877</v>
      </c>
      <c r="H320">
        <f>(regression!B343-LRDATA!$L$2)^2</f>
        <v>8.9375954905544768E-3</v>
      </c>
      <c r="I320">
        <f>(regression!B343-LRDATA!B320)^2</f>
        <v>8.81986738213002E-2</v>
      </c>
      <c r="J320">
        <f t="shared" si="14"/>
        <v>67.5</v>
      </c>
    </row>
    <row r="321" spans="1:10" x14ac:dyDescent="0.45">
      <c r="A321">
        <v>10</v>
      </c>
      <c r="B321">
        <v>1.9370000000000001</v>
      </c>
      <c r="C321">
        <v>59</v>
      </c>
      <c r="D321" t="s">
        <v>5</v>
      </c>
      <c r="E321" t="s">
        <v>6</v>
      </c>
      <c r="F321">
        <f t="shared" si="12"/>
        <v>1</v>
      </c>
      <c r="G321">
        <f t="shared" si="13"/>
        <v>0.49073033328314863</v>
      </c>
      <c r="H321">
        <f>(regression!B344-LRDATA!$L$2)^2</f>
        <v>7.4402703509744211E-3</v>
      </c>
      <c r="I321">
        <f>(regression!B344-LRDATA!B321)^2</f>
        <v>0.61902036737490007</v>
      </c>
      <c r="J321">
        <f t="shared" si="14"/>
        <v>69</v>
      </c>
    </row>
    <row r="322" spans="1:10" x14ac:dyDescent="0.45">
      <c r="A322">
        <v>10</v>
      </c>
      <c r="B322">
        <v>2.6459999999999999</v>
      </c>
      <c r="C322">
        <v>57</v>
      </c>
      <c r="D322" t="s">
        <v>5</v>
      </c>
      <c r="E322" t="s">
        <v>6</v>
      </c>
      <c r="F322">
        <f t="shared" si="12"/>
        <v>1</v>
      </c>
      <c r="G322">
        <f t="shared" si="13"/>
        <v>7.1885430388807256E-5</v>
      </c>
      <c r="H322">
        <f>(regression!B345-LRDATA!$L$2)^2</f>
        <v>2.3964322784196513E-2</v>
      </c>
      <c r="I322">
        <f>(regression!B345-LRDATA!B322)^2</f>
        <v>2.6661230620065524E-2</v>
      </c>
      <c r="J322">
        <f t="shared" si="14"/>
        <v>67</v>
      </c>
    </row>
    <row r="323" spans="1:10" x14ac:dyDescent="0.45">
      <c r="A323">
        <v>10</v>
      </c>
      <c r="B323">
        <v>3.2509999999999999</v>
      </c>
      <c r="C323">
        <v>63</v>
      </c>
      <c r="D323" t="s">
        <v>5</v>
      </c>
      <c r="E323" t="s">
        <v>6</v>
      </c>
      <c r="F323">
        <f t="shared" ref="F323:F386" si="15">IF(D323="Male",1,2)</f>
        <v>1</v>
      </c>
      <c r="G323">
        <f t="shared" ref="G323:G386" si="16">(B323-$L$2)^2</f>
        <v>0.37635590383529738</v>
      </c>
      <c r="H323">
        <f>(regression!B346-LRDATA!$L$2)^2</f>
        <v>0.32305501941529868</v>
      </c>
      <c r="I323">
        <f>(regression!B346-LRDATA!B323)^2</f>
        <v>2.0339410649942986E-3</v>
      </c>
      <c r="J323">
        <f t="shared" ref="J323:J386" si="17">C323+10</f>
        <v>73</v>
      </c>
    </row>
    <row r="324" spans="1:10" x14ac:dyDescent="0.45">
      <c r="A324">
        <v>10</v>
      </c>
      <c r="B324">
        <v>3.0070000000000001</v>
      </c>
      <c r="C324">
        <v>59</v>
      </c>
      <c r="D324" t="s">
        <v>5</v>
      </c>
      <c r="E324" t="s">
        <v>6</v>
      </c>
      <c r="F324">
        <f t="shared" si="15"/>
        <v>1</v>
      </c>
      <c r="G324">
        <f t="shared" si="16"/>
        <v>0.13651438236290464</v>
      </c>
      <c r="H324">
        <f>(regression!B347-LRDATA!$L$2)^2</f>
        <v>7.4402703509744211E-3</v>
      </c>
      <c r="I324">
        <f>(regression!B347-LRDATA!B324)^2</f>
        <v>8.021443270872676E-2</v>
      </c>
      <c r="J324">
        <f t="shared" si="17"/>
        <v>69</v>
      </c>
    </row>
    <row r="325" spans="1:10" x14ac:dyDescent="0.45">
      <c r="A325">
        <v>10</v>
      </c>
      <c r="B325">
        <v>3.4889999999999999</v>
      </c>
      <c r="C325">
        <v>63.5</v>
      </c>
      <c r="D325" t="s">
        <v>5</v>
      </c>
      <c r="E325" t="s">
        <v>6</v>
      </c>
      <c r="F325">
        <f t="shared" si="15"/>
        <v>1</v>
      </c>
      <c r="G325">
        <f t="shared" si="16"/>
        <v>0.72501568297640184</v>
      </c>
      <c r="H325">
        <f>(regression!B348-LRDATA!$L$2)^2</f>
        <v>0.39519400560434875</v>
      </c>
      <c r="I325">
        <f>(regression!B348-LRDATA!B325)^2</f>
        <v>4.9654969042478903E-2</v>
      </c>
      <c r="J325">
        <f t="shared" si="17"/>
        <v>73.5</v>
      </c>
    </row>
    <row r="326" spans="1:10" x14ac:dyDescent="0.45">
      <c r="A326">
        <v>10</v>
      </c>
      <c r="B326">
        <v>2.8639999999999999</v>
      </c>
      <c r="C326">
        <v>57</v>
      </c>
      <c r="D326" t="s">
        <v>7</v>
      </c>
      <c r="E326" t="s">
        <v>6</v>
      </c>
      <c r="F326">
        <f t="shared" si="15"/>
        <v>2</v>
      </c>
      <c r="G326">
        <f t="shared" si="16"/>
        <v>5.1292523467198821E-2</v>
      </c>
      <c r="H326">
        <f>(regression!B349-LRDATA!$L$2)^2</f>
        <v>2.3964322784196513E-2</v>
      </c>
      <c r="I326">
        <f>(regression!B349-LRDATA!B326)^2</f>
        <v>0.14537647513757604</v>
      </c>
      <c r="J326">
        <f t="shared" si="17"/>
        <v>67</v>
      </c>
    </row>
    <row r="327" spans="1:10" x14ac:dyDescent="0.45">
      <c r="A327">
        <v>10</v>
      </c>
      <c r="B327">
        <v>2.25</v>
      </c>
      <c r="C327">
        <v>55</v>
      </c>
      <c r="D327" t="s">
        <v>7</v>
      </c>
      <c r="E327" t="s">
        <v>6</v>
      </c>
      <c r="F327">
        <f t="shared" si="15"/>
        <v>2</v>
      </c>
      <c r="G327">
        <f t="shared" si="16"/>
        <v>0.15017289156535768</v>
      </c>
      <c r="H327">
        <f>(regression!B350-LRDATA!$L$2)^2</f>
        <v>0.15670932652767405</v>
      </c>
      <c r="I327">
        <f>(regression!B350-LRDATA!B327)^2</f>
        <v>6.9619264883052299E-5</v>
      </c>
      <c r="J327">
        <f t="shared" si="17"/>
        <v>65</v>
      </c>
    </row>
    <row r="328" spans="1:10" x14ac:dyDescent="0.45">
      <c r="A328">
        <v>10</v>
      </c>
      <c r="B328">
        <v>2.3519999999999999</v>
      </c>
      <c r="C328">
        <v>58.5</v>
      </c>
      <c r="D328" t="s">
        <v>5</v>
      </c>
      <c r="E328" t="s">
        <v>6</v>
      </c>
      <c r="F328">
        <f t="shared" si="15"/>
        <v>1</v>
      </c>
      <c r="G328">
        <f t="shared" si="16"/>
        <v>8.1522511197259714E-2</v>
      </c>
      <c r="H328">
        <f>(regression!B351-LRDATA!$L$2)^2</f>
        <v>6.7556927394342968E-4</v>
      </c>
      <c r="I328">
        <f>(regression!B351-LRDATA!B328)^2</f>
        <v>9.7040466222769878E-2</v>
      </c>
      <c r="J328">
        <f t="shared" si="17"/>
        <v>68.5</v>
      </c>
    </row>
    <row r="329" spans="1:10" x14ac:dyDescent="0.45">
      <c r="A329">
        <v>10</v>
      </c>
      <c r="B329">
        <v>2.5920000000000001</v>
      </c>
      <c r="C329">
        <v>62</v>
      </c>
      <c r="D329" t="s">
        <v>5</v>
      </c>
      <c r="E329" t="s">
        <v>6</v>
      </c>
      <c r="F329">
        <f t="shared" si="15"/>
        <v>1</v>
      </c>
      <c r="G329">
        <f t="shared" si="16"/>
        <v>2.0722044487936466E-3</v>
      </c>
      <c r="H329">
        <f>(regression!B352-LRDATA!$L$2)^2</f>
        <v>0.20056847540787157</v>
      </c>
      <c r="I329">
        <f>(regression!B352-LRDATA!B329)^2</f>
        <v>0.24341414608302131</v>
      </c>
      <c r="J329">
        <f t="shared" si="17"/>
        <v>72</v>
      </c>
    </row>
    <row r="330" spans="1:10" x14ac:dyDescent="0.45">
      <c r="A330">
        <v>10</v>
      </c>
      <c r="B330">
        <v>2.72</v>
      </c>
      <c r="C330">
        <v>62.5</v>
      </c>
      <c r="D330" t="s">
        <v>5</v>
      </c>
      <c r="E330" t="s">
        <v>6</v>
      </c>
      <c r="F330">
        <f t="shared" si="15"/>
        <v>1</v>
      </c>
      <c r="G330">
        <f t="shared" si="16"/>
        <v>6.8027075162784972E-3</v>
      </c>
      <c r="H330">
        <f>(regression!B353-LRDATA!$L$2)^2</f>
        <v>0.25817984268313965</v>
      </c>
      <c r="I330">
        <f>(regression!B353-LRDATA!B330)^2</f>
        <v>0.18116556012289023</v>
      </c>
      <c r="J330">
        <f t="shared" si="17"/>
        <v>72.5</v>
      </c>
    </row>
    <row r="331" spans="1:10" x14ac:dyDescent="0.45">
      <c r="A331">
        <v>10</v>
      </c>
      <c r="B331">
        <v>3.048</v>
      </c>
      <c r="C331">
        <v>62.5</v>
      </c>
      <c r="D331" t="s">
        <v>7</v>
      </c>
      <c r="E331" t="s">
        <v>6</v>
      </c>
      <c r="F331">
        <f t="shared" si="15"/>
        <v>2</v>
      </c>
      <c r="G331">
        <f t="shared" si="16"/>
        <v>0.16849262162670833</v>
      </c>
      <c r="H331">
        <f>(regression!B354-LRDATA!$L$2)^2</f>
        <v>0.25817984268313965</v>
      </c>
      <c r="I331">
        <f>(regression!B354-LRDATA!B331)^2</f>
        <v>9.5326865621326706E-3</v>
      </c>
      <c r="J331">
        <f t="shared" si="17"/>
        <v>72.5</v>
      </c>
    </row>
    <row r="332" spans="1:10" x14ac:dyDescent="0.45">
      <c r="A332">
        <v>10</v>
      </c>
      <c r="B332">
        <v>2.0939999999999999</v>
      </c>
      <c r="C332">
        <v>55.5</v>
      </c>
      <c r="D332" t="s">
        <v>5</v>
      </c>
      <c r="E332" t="s">
        <v>6</v>
      </c>
      <c r="F332">
        <f t="shared" si="15"/>
        <v>1</v>
      </c>
      <c r="G332">
        <f t="shared" si="16"/>
        <v>0.29541559095186071</v>
      </c>
      <c r="H332">
        <f>(regression!B355-LRDATA!$L$2)^2</f>
        <v>0.11262736140646809</v>
      </c>
      <c r="I332">
        <f>(regression!B355-LRDATA!B332)^2</f>
        <v>4.3231337810542995E-2</v>
      </c>
      <c r="J332">
        <f t="shared" si="17"/>
        <v>65.5</v>
      </c>
    </row>
    <row r="333" spans="1:10" x14ac:dyDescent="0.45">
      <c r="A333">
        <v>10</v>
      </c>
      <c r="B333">
        <v>3.1829999999999998</v>
      </c>
      <c r="C333">
        <v>62.5</v>
      </c>
      <c r="D333" t="s">
        <v>7</v>
      </c>
      <c r="E333" t="s">
        <v>6</v>
      </c>
      <c r="F333">
        <f t="shared" si="15"/>
        <v>2</v>
      </c>
      <c r="G333">
        <f t="shared" si="16"/>
        <v>0.29754682408069599</v>
      </c>
      <c r="H333">
        <f>(regression!B356-LRDATA!$L$2)^2</f>
        <v>0.25817984268313965</v>
      </c>
      <c r="I333">
        <f>(regression!B356-LRDATA!B333)^2</f>
        <v>1.3961075051134853E-3</v>
      </c>
      <c r="J333">
        <f t="shared" si="17"/>
        <v>72.5</v>
      </c>
    </row>
    <row r="334" spans="1:10" x14ac:dyDescent="0.45">
      <c r="A334">
        <v>10</v>
      </c>
      <c r="B334">
        <v>3.3540000000000001</v>
      </c>
      <c r="C334">
        <v>60</v>
      </c>
      <c r="D334" t="s">
        <v>5</v>
      </c>
      <c r="E334" t="s">
        <v>6</v>
      </c>
      <c r="F334">
        <f t="shared" si="15"/>
        <v>1</v>
      </c>
      <c r="G334">
        <f t="shared" si="16"/>
        <v>0.51334148052241435</v>
      </c>
      <c r="H334">
        <f>(regression!B357-LRDATA!$L$2)^2</f>
        <v>4.2761100875709432E-2</v>
      </c>
      <c r="I334">
        <f>(regression!B357-LRDATA!B334)^2</f>
        <v>0.25978486790596689</v>
      </c>
      <c r="J334">
        <f t="shared" si="17"/>
        <v>70</v>
      </c>
    </row>
    <row r="335" spans="1:10" x14ac:dyDescent="0.45">
      <c r="A335">
        <v>10</v>
      </c>
      <c r="B335">
        <v>2.387</v>
      </c>
      <c r="C335">
        <v>63</v>
      </c>
      <c r="D335" t="s">
        <v>7</v>
      </c>
      <c r="E335" t="s">
        <v>4</v>
      </c>
      <c r="F335">
        <f t="shared" si="15"/>
        <v>2</v>
      </c>
      <c r="G335">
        <f t="shared" si="16"/>
        <v>6.2761008129775003E-2</v>
      </c>
      <c r="H335">
        <f>(regression!B358-LRDATA!$L$2)^2</f>
        <v>0.32305501941529868</v>
      </c>
      <c r="I335">
        <f>(regression!B358-LRDATA!B335)^2</f>
        <v>0.67059846169358772</v>
      </c>
      <c r="J335">
        <f t="shared" si="17"/>
        <v>73</v>
      </c>
    </row>
    <row r="336" spans="1:10" x14ac:dyDescent="0.45">
      <c r="A336">
        <v>10</v>
      </c>
      <c r="B336">
        <v>2.504</v>
      </c>
      <c r="C336">
        <v>57</v>
      </c>
      <c r="D336" t="s">
        <v>7</v>
      </c>
      <c r="E336" t="s">
        <v>6</v>
      </c>
      <c r="F336">
        <f t="shared" si="15"/>
        <v>2</v>
      </c>
      <c r="G336">
        <f t="shared" si="16"/>
        <v>1.7827983589897844E-2</v>
      </c>
      <c r="H336">
        <f>(regression!B359-LRDATA!$L$2)^2</f>
        <v>2.3964322784196513E-2</v>
      </c>
      <c r="I336">
        <f>(regression!B359-LRDATA!B336)^2</f>
        <v>4.5295208113663795E-4</v>
      </c>
      <c r="J336">
        <f t="shared" si="17"/>
        <v>67</v>
      </c>
    </row>
    <row r="337" spans="1:10" x14ac:dyDescent="0.45">
      <c r="A337">
        <v>10</v>
      </c>
      <c r="B337">
        <v>2.891</v>
      </c>
      <c r="C337">
        <v>58</v>
      </c>
      <c r="D337" t="s">
        <v>7</v>
      </c>
      <c r="E337" t="s">
        <v>6</v>
      </c>
      <c r="F337">
        <f t="shared" si="15"/>
        <v>2</v>
      </c>
      <c r="G337">
        <f t="shared" si="16"/>
        <v>6.4251363957996466E-2</v>
      </c>
      <c r="H337">
        <f>(regression!B360-LRDATA!$L$2)^2</f>
        <v>1.1746776538034483E-3</v>
      </c>
      <c r="I337">
        <f>(regression!B360-LRDATA!B337)^2</f>
        <v>8.2801270124582202E-2</v>
      </c>
      <c r="J337">
        <f t="shared" si="17"/>
        <v>68</v>
      </c>
    </row>
    <row r="338" spans="1:10" x14ac:dyDescent="0.45">
      <c r="A338">
        <v>10</v>
      </c>
      <c r="B338">
        <v>1.823</v>
      </c>
      <c r="C338">
        <v>54</v>
      </c>
      <c r="D338" t="s">
        <v>7</v>
      </c>
      <c r="E338" t="s">
        <v>6</v>
      </c>
      <c r="F338">
        <f t="shared" si="15"/>
        <v>2</v>
      </c>
      <c r="G338">
        <f t="shared" si="16"/>
        <v>0.66344522898867009</v>
      </c>
      <c r="H338">
        <f>(regression!B361-LRDATA!$L$2)^2</f>
        <v>0.26666468514075903</v>
      </c>
      <c r="I338">
        <f>(regression!B361-LRDATA!B338)^2</f>
        <v>8.8878880235879809E-2</v>
      </c>
      <c r="J338">
        <f t="shared" si="17"/>
        <v>64</v>
      </c>
    </row>
    <row r="339" spans="1:10" x14ac:dyDescent="0.45">
      <c r="A339">
        <v>10</v>
      </c>
      <c r="B339">
        <v>2.1749999999999998</v>
      </c>
      <c r="C339">
        <v>55</v>
      </c>
      <c r="D339" t="s">
        <v>7</v>
      </c>
      <c r="E339" t="s">
        <v>6</v>
      </c>
      <c r="F339">
        <f t="shared" si="15"/>
        <v>2</v>
      </c>
      <c r="G339">
        <f t="shared" si="16"/>
        <v>0.21392611242425347</v>
      </c>
      <c r="H339">
        <f>(regression!B362-LRDATA!$L$2)^2</f>
        <v>0.15670932652767405</v>
      </c>
      <c r="I339">
        <f>(regression!B362-LRDATA!B339)^2</f>
        <v>4.443046869905991E-3</v>
      </c>
      <c r="J339">
        <f t="shared" si="17"/>
        <v>65</v>
      </c>
    </row>
    <row r="340" spans="1:10" x14ac:dyDescent="0.45">
      <c r="A340">
        <v>10</v>
      </c>
      <c r="B340">
        <v>2.673</v>
      </c>
      <c r="C340">
        <v>61.5</v>
      </c>
      <c r="D340" t="s">
        <v>7</v>
      </c>
      <c r="E340" t="s">
        <v>6</v>
      </c>
      <c r="F340">
        <f t="shared" si="15"/>
        <v>2</v>
      </c>
      <c r="G340">
        <f t="shared" si="16"/>
        <v>1.2587259211863891E-3</v>
      </c>
      <c r="H340">
        <f>(regression!B363-LRDATA!$L$2)^2</f>
        <v>0.15022091758949452</v>
      </c>
      <c r="I340">
        <f>(regression!B363-LRDATA!B340)^2</f>
        <v>0.1239778644500964</v>
      </c>
      <c r="J340">
        <f t="shared" si="17"/>
        <v>71.5</v>
      </c>
    </row>
    <row r="341" spans="1:10" x14ac:dyDescent="0.45">
      <c r="A341">
        <v>10</v>
      </c>
      <c r="B341">
        <v>2.6080000000000001</v>
      </c>
      <c r="C341">
        <v>63</v>
      </c>
      <c r="D341" t="s">
        <v>5</v>
      </c>
      <c r="E341" t="s">
        <v>6</v>
      </c>
      <c r="F341">
        <f t="shared" si="15"/>
        <v>1</v>
      </c>
      <c r="G341">
        <f t="shared" si="16"/>
        <v>8.7151733222924979E-4</v>
      </c>
      <c r="H341">
        <f>(regression!B364-LRDATA!$L$2)^2</f>
        <v>0.32305501941529868</v>
      </c>
      <c r="I341">
        <f>(regression!B364-LRDATA!B341)^2</f>
        <v>0.35748532389391269</v>
      </c>
      <c r="J341">
        <f t="shared" si="17"/>
        <v>73</v>
      </c>
    </row>
    <row r="342" spans="1:10" x14ac:dyDescent="0.45">
      <c r="A342">
        <v>10</v>
      </c>
      <c r="B342">
        <v>1.458</v>
      </c>
      <c r="C342">
        <v>54</v>
      </c>
      <c r="D342" t="s">
        <v>7</v>
      </c>
      <c r="E342" t="s">
        <v>6</v>
      </c>
      <c r="F342">
        <f t="shared" si="15"/>
        <v>2</v>
      </c>
      <c r="G342">
        <f t="shared" si="16"/>
        <v>1.3912709038352955</v>
      </c>
      <c r="H342">
        <f>(regression!B365-LRDATA!$L$2)^2</f>
        <v>0.26666468514075903</v>
      </c>
      <c r="I342">
        <f>(regression!B365-LRDATA!B342)^2</f>
        <v>0.43973557663532514</v>
      </c>
      <c r="J342">
        <f t="shared" si="17"/>
        <v>64</v>
      </c>
    </row>
    <row r="343" spans="1:10" x14ac:dyDescent="0.45">
      <c r="A343">
        <v>10</v>
      </c>
      <c r="B343">
        <v>3.7949999999999999</v>
      </c>
      <c r="C343">
        <v>65.5</v>
      </c>
      <c r="D343" t="s">
        <v>5</v>
      </c>
      <c r="E343" t="s">
        <v>6</v>
      </c>
      <c r="F343">
        <f t="shared" si="15"/>
        <v>1</v>
      </c>
      <c r="G343">
        <f t="shared" si="16"/>
        <v>1.3397565418721078</v>
      </c>
      <c r="H343">
        <f>(regression!B366-LRDATA!$L$2)^2</f>
        <v>0.75638804492945921</v>
      </c>
      <c r="I343">
        <f>(regression!B366-LRDATA!B343)^2</f>
        <v>8.2813186968845223E-2</v>
      </c>
      <c r="J343">
        <f t="shared" si="17"/>
        <v>75.5</v>
      </c>
    </row>
    <row r="344" spans="1:10" x14ac:dyDescent="0.45">
      <c r="A344">
        <v>10</v>
      </c>
      <c r="B344">
        <v>2.5449999999999999</v>
      </c>
      <c r="C344">
        <v>62</v>
      </c>
      <c r="D344" t="s">
        <v>5</v>
      </c>
      <c r="E344" t="s">
        <v>6</v>
      </c>
      <c r="F344">
        <f t="shared" si="15"/>
        <v>1</v>
      </c>
      <c r="G344">
        <f t="shared" si="16"/>
        <v>8.5602228537015879E-3</v>
      </c>
      <c r="H344">
        <f>(regression!B367-LRDATA!$L$2)^2</f>
        <v>0.20056847540787157</v>
      </c>
      <c r="I344">
        <f>(regression!B367-LRDATA!B344)^2</f>
        <v>0.29199994410519609</v>
      </c>
      <c r="J344">
        <f t="shared" si="17"/>
        <v>72</v>
      </c>
    </row>
    <row r="345" spans="1:10" x14ac:dyDescent="0.45">
      <c r="A345">
        <v>10</v>
      </c>
      <c r="B345">
        <v>3.3050000000000002</v>
      </c>
      <c r="C345">
        <v>62</v>
      </c>
      <c r="D345" t="s">
        <v>7</v>
      </c>
      <c r="E345" t="s">
        <v>6</v>
      </c>
      <c r="F345">
        <f t="shared" si="15"/>
        <v>2</v>
      </c>
      <c r="G345">
        <f t="shared" si="16"/>
        <v>0.44552758481689286</v>
      </c>
      <c r="H345">
        <f>(regression!B368-LRDATA!$L$2)^2</f>
        <v>0.20056847540787157</v>
      </c>
      <c r="I345">
        <f>(regression!B368-LRDATA!B345)^2</f>
        <v>4.8237252682798409E-2</v>
      </c>
      <c r="J345">
        <f t="shared" si="17"/>
        <v>72</v>
      </c>
    </row>
    <row r="346" spans="1:10" x14ac:dyDescent="0.45">
      <c r="A346">
        <v>10</v>
      </c>
      <c r="B346">
        <v>2.855</v>
      </c>
      <c r="C346">
        <v>61.5</v>
      </c>
      <c r="D346" t="s">
        <v>5</v>
      </c>
      <c r="E346" t="s">
        <v>6</v>
      </c>
      <c r="F346">
        <f t="shared" si="15"/>
        <v>1</v>
      </c>
      <c r="G346">
        <f t="shared" si="16"/>
        <v>4.7296909970266345E-2</v>
      </c>
      <c r="H346">
        <f>(regression!B369-LRDATA!$L$2)^2</f>
        <v>0.15022091758949452</v>
      </c>
      <c r="I346">
        <f>(regression!B369-LRDATA!B346)^2</f>
        <v>2.8935678862087394E-2</v>
      </c>
      <c r="J346">
        <f t="shared" si="17"/>
        <v>71.5</v>
      </c>
    </row>
    <row r="347" spans="1:10" x14ac:dyDescent="0.45">
      <c r="A347">
        <v>10</v>
      </c>
      <c r="B347">
        <v>2.2869999999999999</v>
      </c>
      <c r="C347">
        <v>58</v>
      </c>
      <c r="D347" t="s">
        <v>7</v>
      </c>
      <c r="E347" t="s">
        <v>6</v>
      </c>
      <c r="F347">
        <f t="shared" si="15"/>
        <v>2</v>
      </c>
      <c r="G347">
        <f t="shared" si="16"/>
        <v>0.12286530260830256</v>
      </c>
      <c r="H347">
        <f>(regression!B370-LRDATA!$L$2)^2</f>
        <v>1.1746776538034483E-3</v>
      </c>
      <c r="I347">
        <f>(regression!B370-LRDATA!B347)^2</f>
        <v>0.10001273527631777</v>
      </c>
      <c r="J347">
        <f t="shared" si="17"/>
        <v>68</v>
      </c>
    </row>
    <row r="348" spans="1:10" x14ac:dyDescent="0.45">
      <c r="A348">
        <v>10</v>
      </c>
      <c r="B348">
        <v>2.3650000000000002</v>
      </c>
      <c r="C348">
        <v>60.5</v>
      </c>
      <c r="D348" t="s">
        <v>7</v>
      </c>
      <c r="E348" t="s">
        <v>6</v>
      </c>
      <c r="F348">
        <f t="shared" si="15"/>
        <v>2</v>
      </c>
      <c r="G348">
        <f t="shared" si="16"/>
        <v>7.426795291505095E-2</v>
      </c>
      <c r="H348">
        <f>(regression!B371-LRDATA!$L$2)^2</f>
        <v>7.1317230323413444E-2</v>
      </c>
      <c r="I348">
        <f>(regression!B371-LRDATA!B348)^2</f>
        <v>0.29114046076135069</v>
      </c>
      <c r="J348">
        <f t="shared" si="17"/>
        <v>70.5</v>
      </c>
    </row>
    <row r="349" spans="1:10" x14ac:dyDescent="0.45">
      <c r="A349">
        <v>10</v>
      </c>
      <c r="B349">
        <v>2.6960000000000002</v>
      </c>
      <c r="C349">
        <v>63</v>
      </c>
      <c r="D349" t="s">
        <v>5</v>
      </c>
      <c r="E349" t="s">
        <v>6</v>
      </c>
      <c r="F349">
        <f t="shared" si="15"/>
        <v>1</v>
      </c>
      <c r="G349">
        <f t="shared" si="16"/>
        <v>3.4197381911250835E-3</v>
      </c>
      <c r="H349">
        <f>(regression!B372-LRDATA!$L$2)^2</f>
        <v>0.32305501941529868</v>
      </c>
      <c r="I349">
        <f>(regression!B372-LRDATA!B349)^2</f>
        <v>0.2599987893854448</v>
      </c>
      <c r="J349">
        <f t="shared" si="17"/>
        <v>73</v>
      </c>
    </row>
    <row r="350" spans="1:10" x14ac:dyDescent="0.45">
      <c r="A350">
        <v>10</v>
      </c>
      <c r="B350">
        <v>2.8130000000000002</v>
      </c>
      <c r="C350">
        <v>58.5</v>
      </c>
      <c r="D350" t="s">
        <v>7</v>
      </c>
      <c r="E350" t="s">
        <v>6</v>
      </c>
      <c r="F350">
        <f t="shared" si="15"/>
        <v>2</v>
      </c>
      <c r="G350">
        <f t="shared" si="16"/>
        <v>3.0792713651247958E-2</v>
      </c>
      <c r="H350">
        <f>(regression!B373-LRDATA!$L$2)^2</f>
        <v>6.7556927394342968E-4</v>
      </c>
      <c r="I350">
        <f>(regression!B373-LRDATA!B350)^2</f>
        <v>2.2346306997987564E-2</v>
      </c>
      <c r="J350">
        <f t="shared" si="17"/>
        <v>68.5</v>
      </c>
    </row>
    <row r="351" spans="1:10" x14ac:dyDescent="0.45">
      <c r="A351">
        <v>10</v>
      </c>
      <c r="B351">
        <v>3.4129999999999998</v>
      </c>
      <c r="C351">
        <v>63</v>
      </c>
      <c r="D351" t="s">
        <v>7</v>
      </c>
      <c r="E351" t="s">
        <v>4</v>
      </c>
      <c r="F351">
        <f t="shared" si="15"/>
        <v>2</v>
      </c>
      <c r="G351">
        <f t="shared" si="16"/>
        <v>0.60136694678008262</v>
      </c>
      <c r="H351">
        <f>(regression!B374-LRDATA!$L$2)^2</f>
        <v>0.32305501941529868</v>
      </c>
      <c r="I351">
        <f>(regression!B374-LRDATA!B351)^2</f>
        <v>4.289009344713296E-2</v>
      </c>
      <c r="J351">
        <f t="shared" si="17"/>
        <v>73</v>
      </c>
    </row>
    <row r="352" spans="1:10" x14ac:dyDescent="0.45">
      <c r="A352">
        <v>10</v>
      </c>
      <c r="B352">
        <v>1.8580000000000001</v>
      </c>
      <c r="C352">
        <v>55</v>
      </c>
      <c r="D352" t="s">
        <v>5</v>
      </c>
      <c r="E352" t="s">
        <v>6</v>
      </c>
      <c r="F352">
        <f t="shared" si="15"/>
        <v>1</v>
      </c>
      <c r="G352">
        <f t="shared" si="16"/>
        <v>0.60765372592118527</v>
      </c>
      <c r="H352">
        <f>(regression!B375-LRDATA!$L$2)^2</f>
        <v>0.15670932652767405</v>
      </c>
      <c r="I352">
        <f>(regression!B375-LRDATA!B352)^2</f>
        <v>0.14719206754713607</v>
      </c>
      <c r="J352">
        <f t="shared" si="17"/>
        <v>65</v>
      </c>
    </row>
    <row r="353" spans="1:10" x14ac:dyDescent="0.45">
      <c r="A353">
        <v>10</v>
      </c>
      <c r="B353">
        <v>2.9750000000000001</v>
      </c>
      <c r="C353">
        <v>60</v>
      </c>
      <c r="D353" t="s">
        <v>7</v>
      </c>
      <c r="E353" t="s">
        <v>4</v>
      </c>
      <c r="F353">
        <f t="shared" si="15"/>
        <v>2</v>
      </c>
      <c r="G353">
        <f t="shared" si="16"/>
        <v>0.11389175659603343</v>
      </c>
      <c r="H353">
        <f>(regression!B376-LRDATA!$L$2)^2</f>
        <v>4.2761100875709432E-2</v>
      </c>
      <c r="I353">
        <f>(regression!B376-LRDATA!B353)^2</f>
        <v>1.7080125282181842E-2</v>
      </c>
      <c r="J353">
        <f t="shared" si="17"/>
        <v>70</v>
      </c>
    </row>
    <row r="354" spans="1:10" x14ac:dyDescent="0.45">
      <c r="A354">
        <v>10</v>
      </c>
      <c r="B354">
        <v>3.35</v>
      </c>
      <c r="C354">
        <v>66</v>
      </c>
      <c r="D354" t="s">
        <v>5</v>
      </c>
      <c r="E354" t="s">
        <v>6</v>
      </c>
      <c r="F354">
        <f t="shared" si="15"/>
        <v>1</v>
      </c>
      <c r="G354">
        <f t="shared" si="16"/>
        <v>0.50762565230155543</v>
      </c>
      <c r="H354">
        <f>(regression!B377-LRDATA!$L$2)^2</f>
        <v>0.86484607840296424</v>
      </c>
      <c r="I354">
        <f>(regression!B377-LRDATA!B354)^2</f>
        <v>4.7302979654681707E-2</v>
      </c>
      <c r="J354">
        <f t="shared" si="17"/>
        <v>76</v>
      </c>
    </row>
    <row r="355" spans="1:10" x14ac:dyDescent="0.45">
      <c r="A355">
        <v>10</v>
      </c>
      <c r="B355">
        <v>2.9009999999999998</v>
      </c>
      <c r="C355">
        <v>56.5</v>
      </c>
      <c r="D355" t="s">
        <v>5</v>
      </c>
      <c r="E355" t="s">
        <v>6</v>
      </c>
      <c r="F355">
        <f t="shared" si="15"/>
        <v>1</v>
      </c>
      <c r="G355">
        <f t="shared" si="16"/>
        <v>6.9420934510143598E-2</v>
      </c>
      <c r="H355">
        <f>(regression!B378-LRDATA!$L$2)^2</f>
        <v>4.6254859534729562E-2</v>
      </c>
      <c r="I355">
        <f>(regression!B378-LRDATA!B355)^2</f>
        <v>0.22900814731676727</v>
      </c>
      <c r="J355">
        <f t="shared" si="17"/>
        <v>66.5</v>
      </c>
    </row>
    <row r="356" spans="1:10" x14ac:dyDescent="0.45">
      <c r="A356">
        <v>10</v>
      </c>
      <c r="B356">
        <v>3.2</v>
      </c>
      <c r="C356">
        <v>62</v>
      </c>
      <c r="D356" t="s">
        <v>5</v>
      </c>
      <c r="E356" t="s">
        <v>6</v>
      </c>
      <c r="F356">
        <f t="shared" si="15"/>
        <v>1</v>
      </c>
      <c r="G356">
        <f t="shared" si="16"/>
        <v>0.31638209401934669</v>
      </c>
      <c r="H356">
        <f>(regression!B379-LRDATA!$L$2)^2</f>
        <v>0.20056847540787157</v>
      </c>
      <c r="I356">
        <f>(regression!B379-LRDATA!B356)^2</f>
        <v>1.3139992945103322E-2</v>
      </c>
      <c r="J356">
        <f t="shared" si="17"/>
        <v>72</v>
      </c>
    </row>
    <row r="357" spans="1:10" x14ac:dyDescent="0.45">
      <c r="A357">
        <v>10</v>
      </c>
      <c r="B357">
        <v>2.3580000000000001</v>
      </c>
      <c r="C357">
        <v>56</v>
      </c>
      <c r="D357" t="s">
        <v>7</v>
      </c>
      <c r="E357" t="s">
        <v>6</v>
      </c>
      <c r="F357">
        <f t="shared" si="15"/>
        <v>2</v>
      </c>
      <c r="G357">
        <f t="shared" si="16"/>
        <v>7.8132253528547926E-2</v>
      </c>
      <c r="H357">
        <f>(regression!B380-LRDATA!$L$2)^2</f>
        <v>7.5809205742153621E-2</v>
      </c>
      <c r="I357">
        <f>(regression!B380-LRDATA!B357)^2</f>
        <v>1.7528930500086327E-5</v>
      </c>
      <c r="J357">
        <f t="shared" si="17"/>
        <v>66</v>
      </c>
    </row>
    <row r="358" spans="1:10" x14ac:dyDescent="0.45">
      <c r="A358">
        <v>10</v>
      </c>
      <c r="B358">
        <v>2.581</v>
      </c>
      <c r="C358">
        <v>63</v>
      </c>
      <c r="D358" t="s">
        <v>5</v>
      </c>
      <c r="E358" t="s">
        <v>6</v>
      </c>
      <c r="F358">
        <f t="shared" si="15"/>
        <v>1</v>
      </c>
      <c r="G358">
        <f t="shared" si="16"/>
        <v>3.1946768414316826E-3</v>
      </c>
      <c r="H358">
        <f>(regression!B381-LRDATA!$L$2)^2</f>
        <v>0.32305501941529868</v>
      </c>
      <c r="I358">
        <f>(regression!B381-LRDATA!B358)^2</f>
        <v>0.39050096516355642</v>
      </c>
      <c r="J358">
        <f t="shared" si="17"/>
        <v>73</v>
      </c>
    </row>
    <row r="359" spans="1:10" x14ac:dyDescent="0.45">
      <c r="A359">
        <v>10</v>
      </c>
      <c r="B359">
        <v>2.6909999999999998</v>
      </c>
      <c r="C359">
        <v>64</v>
      </c>
      <c r="D359" t="s">
        <v>7</v>
      </c>
      <c r="E359" t="s">
        <v>6</v>
      </c>
      <c r="F359">
        <f t="shared" si="15"/>
        <v>2</v>
      </c>
      <c r="G359">
        <f t="shared" si="16"/>
        <v>2.8599529150514203E-3</v>
      </c>
      <c r="H359">
        <f>(regression!B382-LRDATA!$L$2)^2</f>
        <v>0.47459680125028986</v>
      </c>
      <c r="I359">
        <f>(regression!B382-LRDATA!B359)^2</f>
        <v>0.4037729837620877</v>
      </c>
      <c r="J359">
        <f t="shared" si="17"/>
        <v>74</v>
      </c>
    </row>
    <row r="360" spans="1:10" x14ac:dyDescent="0.45">
      <c r="A360">
        <v>10</v>
      </c>
      <c r="B360">
        <v>1.873</v>
      </c>
      <c r="C360">
        <v>49.5</v>
      </c>
      <c r="D360" t="s">
        <v>5</v>
      </c>
      <c r="E360" t="s">
        <v>6</v>
      </c>
      <c r="F360">
        <f t="shared" si="15"/>
        <v>1</v>
      </c>
      <c r="G360">
        <f t="shared" si="16"/>
        <v>0.58449308174940628</v>
      </c>
      <c r="H360">
        <f>(regression!B383-LRDATA!$L$2)^2</f>
        <v>1.1210223670157464</v>
      </c>
      <c r="I360">
        <f>(regression!B383-LRDATA!B360)^2</f>
        <v>8.659010396750251E-2</v>
      </c>
      <c r="J360">
        <f t="shared" si="17"/>
        <v>59.5</v>
      </c>
    </row>
    <row r="361" spans="1:10" x14ac:dyDescent="0.45">
      <c r="A361">
        <v>10</v>
      </c>
      <c r="B361">
        <v>2.758</v>
      </c>
      <c r="C361">
        <v>62.5</v>
      </c>
      <c r="D361" t="s">
        <v>5</v>
      </c>
      <c r="E361" t="s">
        <v>6</v>
      </c>
      <c r="F361">
        <f t="shared" si="15"/>
        <v>1</v>
      </c>
      <c r="G361">
        <f t="shared" si="16"/>
        <v>1.451507561443802E-2</v>
      </c>
      <c r="H361">
        <f>(regression!B384-LRDATA!$L$2)^2</f>
        <v>0.25817984268313965</v>
      </c>
      <c r="I361">
        <f>(regression!B384-LRDATA!B361)^2</f>
        <v>0.15026126379572943</v>
      </c>
      <c r="J361">
        <f t="shared" si="17"/>
        <v>72.5</v>
      </c>
    </row>
    <row r="362" spans="1:10" x14ac:dyDescent="0.45">
      <c r="A362">
        <v>10</v>
      </c>
      <c r="B362">
        <v>3.05</v>
      </c>
      <c r="C362">
        <v>57</v>
      </c>
      <c r="D362" t="s">
        <v>7</v>
      </c>
      <c r="E362" t="s">
        <v>6</v>
      </c>
      <c r="F362">
        <f t="shared" si="15"/>
        <v>2</v>
      </c>
      <c r="G362">
        <f t="shared" si="16"/>
        <v>0.17013853573713761</v>
      </c>
      <c r="H362">
        <f>(regression!B385-LRDATA!$L$2)^2</f>
        <v>2.3964322784196513E-2</v>
      </c>
      <c r="I362">
        <f>(regression!B385-LRDATA!B362)^2</f>
        <v>0.32180962871673635</v>
      </c>
      <c r="J362">
        <f t="shared" si="17"/>
        <v>67</v>
      </c>
    </row>
    <row r="363" spans="1:10" x14ac:dyDescent="0.45">
      <c r="A363">
        <v>10</v>
      </c>
      <c r="B363">
        <v>2.2010000000000001</v>
      </c>
      <c r="C363">
        <v>57.5</v>
      </c>
      <c r="D363" t="s">
        <v>5</v>
      </c>
      <c r="E363" t="s">
        <v>6</v>
      </c>
      <c r="F363">
        <f t="shared" si="15"/>
        <v>1</v>
      </c>
      <c r="G363">
        <f t="shared" si="16"/>
        <v>0.19055099585983609</v>
      </c>
      <c r="H363">
        <f>(regression!B386-LRDATA!$L$2)^2</f>
        <v>8.9375954905544768E-3</v>
      </c>
      <c r="I363">
        <f>(regression!B386-LRDATA!B363)^2</f>
        <v>0.11695210920297806</v>
      </c>
      <c r="J363">
        <f t="shared" si="17"/>
        <v>67.5</v>
      </c>
    </row>
    <row r="364" spans="1:10" x14ac:dyDescent="0.45">
      <c r="A364">
        <v>10</v>
      </c>
      <c r="B364">
        <v>1.8580000000000001</v>
      </c>
      <c r="C364">
        <v>56</v>
      </c>
      <c r="D364" t="s">
        <v>5</v>
      </c>
      <c r="E364" t="s">
        <v>6</v>
      </c>
      <c r="F364">
        <f t="shared" si="15"/>
        <v>1</v>
      </c>
      <c r="G364">
        <f t="shared" si="16"/>
        <v>0.60765372592118527</v>
      </c>
      <c r="H364">
        <f>(regression!B387-LRDATA!$L$2)^2</f>
        <v>7.5809205742153621E-2</v>
      </c>
      <c r="I364">
        <f>(regression!B387-LRDATA!B364)^2</f>
        <v>0.25420428549138185</v>
      </c>
      <c r="J364">
        <f t="shared" si="17"/>
        <v>66</v>
      </c>
    </row>
    <row r="365" spans="1:10" x14ac:dyDescent="0.45">
      <c r="A365">
        <v>10</v>
      </c>
      <c r="B365">
        <v>1.665</v>
      </c>
      <c r="C365">
        <v>54</v>
      </c>
      <c r="D365" t="s">
        <v>5</v>
      </c>
      <c r="E365" t="s">
        <v>6</v>
      </c>
      <c r="F365">
        <f t="shared" si="15"/>
        <v>1</v>
      </c>
      <c r="G365">
        <f t="shared" si="16"/>
        <v>0.94579801426474341</v>
      </c>
      <c r="H365">
        <f>(regression!B388-LRDATA!$L$2)^2</f>
        <v>0.26666468514075903</v>
      </c>
      <c r="I365">
        <f>(regression!B388-LRDATA!B365)^2</f>
        <v>0.20805057347180403</v>
      </c>
      <c r="J365">
        <f t="shared" si="17"/>
        <v>64</v>
      </c>
    </row>
    <row r="366" spans="1:10" x14ac:dyDescent="0.45">
      <c r="A366">
        <v>10</v>
      </c>
      <c r="B366">
        <v>2.25</v>
      </c>
      <c r="C366">
        <v>55</v>
      </c>
      <c r="D366" t="s">
        <v>7</v>
      </c>
      <c r="E366" t="s">
        <v>6</v>
      </c>
      <c r="F366">
        <f t="shared" si="15"/>
        <v>2</v>
      </c>
      <c r="G366">
        <f t="shared" si="16"/>
        <v>0.15017289156535768</v>
      </c>
      <c r="H366">
        <f>(regression!B389-LRDATA!$L$2)^2</f>
        <v>0.15670932652767405</v>
      </c>
      <c r="I366">
        <f>(regression!B389-LRDATA!B366)^2</f>
        <v>6.9619264883052299E-5</v>
      </c>
      <c r="J366">
        <f t="shared" si="17"/>
        <v>65</v>
      </c>
    </row>
    <row r="367" spans="1:10" x14ac:dyDescent="0.45">
      <c r="A367">
        <v>10</v>
      </c>
      <c r="B367">
        <v>2.8620000000000001</v>
      </c>
      <c r="C367">
        <v>58</v>
      </c>
      <c r="D367" t="s">
        <v>7</v>
      </c>
      <c r="E367" t="s">
        <v>6</v>
      </c>
      <c r="F367">
        <f t="shared" si="15"/>
        <v>2</v>
      </c>
      <c r="G367">
        <f t="shared" si="16"/>
        <v>5.0390609356769471E-2</v>
      </c>
      <c r="H367">
        <f>(regression!B390-LRDATA!$L$2)^2</f>
        <v>1.1746776538034483E-3</v>
      </c>
      <c r="I367">
        <f>(regression!B390-LRDATA!B367)^2</f>
        <v>6.6952648418291405E-2</v>
      </c>
      <c r="J367">
        <f t="shared" si="17"/>
        <v>68</v>
      </c>
    </row>
    <row r="368" spans="1:10" x14ac:dyDescent="0.45">
      <c r="A368">
        <v>10</v>
      </c>
      <c r="B368">
        <v>2.3559999999999999</v>
      </c>
      <c r="C368">
        <v>57.5</v>
      </c>
      <c r="D368" t="s">
        <v>7</v>
      </c>
      <c r="E368" t="s">
        <v>6</v>
      </c>
      <c r="F368">
        <f t="shared" si="15"/>
        <v>2</v>
      </c>
      <c r="G368">
        <f t="shared" si="16"/>
        <v>7.9254339418118602E-2</v>
      </c>
      <c r="H368">
        <f>(regression!B391-LRDATA!$L$2)^2</f>
        <v>8.9375954905544768E-3</v>
      </c>
      <c r="I368">
        <f>(regression!B391-LRDATA!B368)^2</f>
        <v>3.4962498443865349E-2</v>
      </c>
      <c r="J368">
        <f t="shared" si="17"/>
        <v>67.5</v>
      </c>
    </row>
    <row r="369" spans="1:10" x14ac:dyDescent="0.45">
      <c r="A369">
        <v>10</v>
      </c>
      <c r="B369">
        <v>4.5910000000000002</v>
      </c>
      <c r="C369">
        <v>67</v>
      </c>
      <c r="D369" t="s">
        <v>5</v>
      </c>
      <c r="E369" t="s">
        <v>6</v>
      </c>
      <c r="F369">
        <f t="shared" si="15"/>
        <v>1</v>
      </c>
      <c r="G369">
        <f t="shared" si="16"/>
        <v>3.81607835782303</v>
      </c>
      <c r="H369">
        <f>(regression!B392-LRDATA!$L$2)^2</f>
        <v>1.1035535737206477</v>
      </c>
      <c r="I369">
        <f>(regression!B392-LRDATA!B369)^2</f>
        <v>0.81536736435328994</v>
      </c>
      <c r="J369">
        <f t="shared" si="17"/>
        <v>77</v>
      </c>
    </row>
    <row r="370" spans="1:10" x14ac:dyDescent="0.45">
      <c r="A370">
        <v>10</v>
      </c>
      <c r="B370">
        <v>2.2160000000000002</v>
      </c>
      <c r="C370">
        <v>58</v>
      </c>
      <c r="D370" t="s">
        <v>5</v>
      </c>
      <c r="E370" t="s">
        <v>6</v>
      </c>
      <c r="F370">
        <f t="shared" si="15"/>
        <v>1</v>
      </c>
      <c r="G370">
        <f t="shared" si="16"/>
        <v>0.17768035168805685</v>
      </c>
      <c r="H370">
        <f>(regression!B393-LRDATA!$L$2)^2</f>
        <v>1.1746776538034483E-3</v>
      </c>
      <c r="I370">
        <f>(regression!B393-LRDATA!B370)^2</f>
        <v>0.14996093730574342</v>
      </c>
      <c r="J370">
        <f t="shared" si="17"/>
        <v>68</v>
      </c>
    </row>
    <row r="371" spans="1:10" x14ac:dyDescent="0.45">
      <c r="A371">
        <v>10</v>
      </c>
      <c r="B371">
        <v>3.4980000000000002</v>
      </c>
      <c r="C371">
        <v>65</v>
      </c>
      <c r="D371" t="s">
        <v>5</v>
      </c>
      <c r="E371" t="s">
        <v>4</v>
      </c>
      <c r="F371">
        <f t="shared" si="15"/>
        <v>1</v>
      </c>
      <c r="G371">
        <f t="shared" si="16"/>
        <v>0.74042329647333494</v>
      </c>
      <c r="H371">
        <f>(regression!B394-LRDATA!$L$2)^2</f>
        <v>0.65519382091284506</v>
      </c>
      <c r="I371">
        <f>(regression!B394-LRDATA!B371)^2</f>
        <v>2.6048867015408283E-3</v>
      </c>
      <c r="J371">
        <f t="shared" si="17"/>
        <v>75</v>
      </c>
    </row>
    <row r="372" spans="1:10" x14ac:dyDescent="0.45">
      <c r="A372">
        <v>10</v>
      </c>
      <c r="B372">
        <v>2.3639999999999999</v>
      </c>
      <c r="C372">
        <v>58</v>
      </c>
      <c r="D372" t="s">
        <v>5</v>
      </c>
      <c r="E372" t="s">
        <v>6</v>
      </c>
      <c r="F372">
        <f t="shared" si="15"/>
        <v>1</v>
      </c>
      <c r="G372">
        <f t="shared" si="16"/>
        <v>7.4813995859836405E-2</v>
      </c>
      <c r="H372">
        <f>(regression!B395-LRDATA!$L$2)^2</f>
        <v>1.1746776538034483E-3</v>
      </c>
      <c r="I372">
        <f>(regression!B395-LRDATA!B372)^2</f>
        <v>5.7239558427503806E-2</v>
      </c>
      <c r="J372">
        <f t="shared" si="17"/>
        <v>68</v>
      </c>
    </row>
    <row r="373" spans="1:10" x14ac:dyDescent="0.45">
      <c r="A373">
        <v>10</v>
      </c>
      <c r="B373">
        <v>2.3410000000000002</v>
      </c>
      <c r="C373">
        <v>58</v>
      </c>
      <c r="D373" t="s">
        <v>5</v>
      </c>
      <c r="E373" t="s">
        <v>6</v>
      </c>
      <c r="F373">
        <f t="shared" si="15"/>
        <v>1</v>
      </c>
      <c r="G373">
        <f t="shared" si="16"/>
        <v>8.7924983589897546E-2</v>
      </c>
      <c r="H373">
        <f>(regression!B396-LRDATA!$L$2)^2</f>
        <v>1.1746776538034483E-3</v>
      </c>
      <c r="I373">
        <f>(regression!B396-LRDATA!B373)^2</f>
        <v>6.8773961901824707E-2</v>
      </c>
      <c r="J373">
        <f t="shared" si="17"/>
        <v>68</v>
      </c>
    </row>
    <row r="374" spans="1:10" x14ac:dyDescent="0.45">
      <c r="A374">
        <v>10</v>
      </c>
      <c r="B374">
        <v>3.1269999999999998</v>
      </c>
      <c r="C374">
        <v>59</v>
      </c>
      <c r="D374" t="s">
        <v>5</v>
      </c>
      <c r="E374" t="s">
        <v>6</v>
      </c>
      <c r="F374">
        <f t="shared" si="15"/>
        <v>1</v>
      </c>
      <c r="G374">
        <f t="shared" si="16"/>
        <v>0.23958922898867135</v>
      </c>
      <c r="H374">
        <f>(regression!B397-LRDATA!$L$2)^2</f>
        <v>7.4402703509744211E-3</v>
      </c>
      <c r="I374">
        <f>(regression!B397-LRDATA!B374)^2</f>
        <v>0.16258759891438929</v>
      </c>
      <c r="J374">
        <f t="shared" si="17"/>
        <v>69</v>
      </c>
    </row>
    <row r="375" spans="1:10" x14ac:dyDescent="0.45">
      <c r="A375">
        <v>10</v>
      </c>
      <c r="B375">
        <v>2.1320000000000001</v>
      </c>
      <c r="C375">
        <v>56</v>
      </c>
      <c r="D375" t="s">
        <v>5</v>
      </c>
      <c r="E375" t="s">
        <v>6</v>
      </c>
      <c r="F375">
        <f t="shared" si="15"/>
        <v>1</v>
      </c>
      <c r="G375">
        <f t="shared" si="16"/>
        <v>0.25555195905001998</v>
      </c>
      <c r="H375">
        <f>(regression!B398-LRDATA!$L$2)^2</f>
        <v>7.5809205742153621E-2</v>
      </c>
      <c r="I375">
        <f>(regression!B398-LRDATA!B375)^2</f>
        <v>5.2985942896018622E-2</v>
      </c>
      <c r="J375">
        <f t="shared" si="17"/>
        <v>66</v>
      </c>
    </row>
    <row r="376" spans="1:10" x14ac:dyDescent="0.45">
      <c r="A376">
        <v>10</v>
      </c>
      <c r="B376">
        <v>3.456</v>
      </c>
      <c r="C376">
        <v>60</v>
      </c>
      <c r="D376" t="s">
        <v>5</v>
      </c>
      <c r="E376" t="s">
        <v>6</v>
      </c>
      <c r="F376">
        <f t="shared" si="15"/>
        <v>1</v>
      </c>
      <c r="G376">
        <f t="shared" si="16"/>
        <v>0.66990710015431609</v>
      </c>
      <c r="H376">
        <f>(regression!B399-LRDATA!$L$2)^2</f>
        <v>4.2761100875709432E-2</v>
      </c>
      <c r="I376">
        <f>(regression!B399-LRDATA!B376)^2</f>
        <v>0.37416582238519119</v>
      </c>
      <c r="J376">
        <f t="shared" si="17"/>
        <v>70</v>
      </c>
    </row>
    <row r="377" spans="1:10" x14ac:dyDescent="0.45">
      <c r="A377">
        <v>10</v>
      </c>
      <c r="B377">
        <v>3.073</v>
      </c>
      <c r="C377">
        <v>63</v>
      </c>
      <c r="D377" t="s">
        <v>7</v>
      </c>
      <c r="E377" t="s">
        <v>6</v>
      </c>
      <c r="F377">
        <f t="shared" si="15"/>
        <v>2</v>
      </c>
      <c r="G377">
        <f t="shared" si="16"/>
        <v>0.18964154800707639</v>
      </c>
      <c r="H377">
        <f>(regression!B400-LRDATA!$L$2)^2</f>
        <v>0.32305501941529868</v>
      </c>
      <c r="I377">
        <f>(regression!B400-LRDATA!B377)^2</f>
        <v>1.7662613138940655E-2</v>
      </c>
      <c r="J377">
        <f t="shared" si="17"/>
        <v>73</v>
      </c>
    </row>
    <row r="378" spans="1:10" x14ac:dyDescent="0.45">
      <c r="A378">
        <v>10</v>
      </c>
      <c r="B378">
        <v>2.6880000000000002</v>
      </c>
      <c r="C378">
        <v>59</v>
      </c>
      <c r="D378" t="s">
        <v>7</v>
      </c>
      <c r="E378" t="s">
        <v>6</v>
      </c>
      <c r="F378">
        <f t="shared" si="15"/>
        <v>2</v>
      </c>
      <c r="G378">
        <f t="shared" si="16"/>
        <v>2.5480817494072795E-3</v>
      </c>
      <c r="H378">
        <f>(regression!B401-LRDATA!$L$2)^2</f>
        <v>7.4402703509744211E-3</v>
      </c>
      <c r="I378">
        <f>(regression!B401-LRDATA!B378)^2</f>
        <v>1.2800992120064402E-3</v>
      </c>
      <c r="J378">
        <f t="shared" si="17"/>
        <v>69</v>
      </c>
    </row>
    <row r="379" spans="1:10" x14ac:dyDescent="0.45">
      <c r="A379">
        <v>10</v>
      </c>
      <c r="B379">
        <v>3.3290000000000002</v>
      </c>
      <c r="C379">
        <v>65</v>
      </c>
      <c r="D379" t="s">
        <v>5</v>
      </c>
      <c r="E379" t="s">
        <v>6</v>
      </c>
      <c r="F379">
        <f t="shared" si="15"/>
        <v>1</v>
      </c>
      <c r="G379">
        <f t="shared" si="16"/>
        <v>0.47814255414204632</v>
      </c>
      <c r="H379">
        <f>(regression!B402-LRDATA!$L$2)^2</f>
        <v>0.65519382091284506</v>
      </c>
      <c r="I379">
        <f>(regression!B402-LRDATA!B379)^2</f>
        <v>1.3915012047459371E-2</v>
      </c>
      <c r="J379">
        <f t="shared" si="17"/>
        <v>75</v>
      </c>
    </row>
    <row r="380" spans="1:10" x14ac:dyDescent="0.45">
      <c r="A380">
        <v>10</v>
      </c>
      <c r="B380">
        <v>3.11</v>
      </c>
      <c r="C380">
        <v>61.5</v>
      </c>
      <c r="D380" t="s">
        <v>5</v>
      </c>
      <c r="E380" t="s">
        <v>6</v>
      </c>
      <c r="F380">
        <f t="shared" si="15"/>
        <v>1</v>
      </c>
      <c r="G380">
        <f t="shared" si="16"/>
        <v>0.22323595905002114</v>
      </c>
      <c r="H380">
        <f>(regression!B403-LRDATA!$L$2)^2</f>
        <v>0.15022091758949452</v>
      </c>
      <c r="I380">
        <f>(regression!B403-LRDATA!B380)^2</f>
        <v>7.2071770766900843E-3</v>
      </c>
      <c r="J380">
        <f t="shared" si="17"/>
        <v>71.5</v>
      </c>
    </row>
    <row r="381" spans="1:10" x14ac:dyDescent="0.45">
      <c r="A381">
        <v>10</v>
      </c>
      <c r="B381">
        <v>2.4350000000000001</v>
      </c>
      <c r="C381">
        <v>62</v>
      </c>
      <c r="D381" t="s">
        <v>7</v>
      </c>
      <c r="E381" t="s">
        <v>6</v>
      </c>
      <c r="F381">
        <f t="shared" si="15"/>
        <v>2</v>
      </c>
      <c r="G381">
        <f t="shared" si="16"/>
        <v>4.1014946780081794E-2</v>
      </c>
      <c r="H381">
        <f>(regression!B404-LRDATA!$L$2)^2</f>
        <v>0.20056847540787157</v>
      </c>
      <c r="I381">
        <f>(regression!B404-LRDATA!B381)^2</f>
        <v>0.42298138628475346</v>
      </c>
      <c r="J381">
        <f t="shared" si="17"/>
        <v>72</v>
      </c>
    </row>
    <row r="382" spans="1:10" x14ac:dyDescent="0.45">
      <c r="A382">
        <v>10</v>
      </c>
      <c r="B382">
        <v>2.8380000000000001</v>
      </c>
      <c r="C382">
        <v>60</v>
      </c>
      <c r="D382" t="s">
        <v>7</v>
      </c>
      <c r="E382" t="s">
        <v>6</v>
      </c>
      <c r="F382">
        <f t="shared" si="15"/>
        <v>2</v>
      </c>
      <c r="G382">
        <f t="shared" si="16"/>
        <v>4.0191640031616058E-2</v>
      </c>
      <c r="H382">
        <f>(regression!B405-LRDATA!$L$2)^2</f>
        <v>4.2761100875709432E-2</v>
      </c>
      <c r="I382">
        <f>(regression!B405-LRDATA!B382)^2</f>
        <v>3.9804069890146852E-5</v>
      </c>
      <c r="J382">
        <f t="shared" si="17"/>
        <v>70</v>
      </c>
    </row>
    <row r="383" spans="1:10" x14ac:dyDescent="0.45">
      <c r="A383">
        <v>10</v>
      </c>
      <c r="B383">
        <v>3.0859999999999999</v>
      </c>
      <c r="C383">
        <v>59</v>
      </c>
      <c r="D383" t="s">
        <v>7</v>
      </c>
      <c r="E383" t="s">
        <v>6</v>
      </c>
      <c r="F383">
        <f t="shared" si="15"/>
        <v>2</v>
      </c>
      <c r="G383">
        <f t="shared" si="16"/>
        <v>0.20113298972486771</v>
      </c>
      <c r="H383">
        <f>(regression!B406-LRDATA!$L$2)^2</f>
        <v>7.4402703509744211E-3</v>
      </c>
      <c r="I383">
        <f>(regression!B406-LRDATA!B383)^2</f>
        <v>0.13120443379412125</v>
      </c>
      <c r="J383">
        <f t="shared" si="17"/>
        <v>69</v>
      </c>
    </row>
    <row r="384" spans="1:10" x14ac:dyDescent="0.45">
      <c r="A384">
        <v>10</v>
      </c>
      <c r="B384">
        <v>2.77</v>
      </c>
      <c r="C384">
        <v>59</v>
      </c>
      <c r="D384" t="s">
        <v>5</v>
      </c>
      <c r="E384" t="s">
        <v>6</v>
      </c>
      <c r="F384">
        <f t="shared" si="15"/>
        <v>1</v>
      </c>
      <c r="G384">
        <f t="shared" si="16"/>
        <v>1.7550560277014723E-2</v>
      </c>
      <c r="H384">
        <f>(regression!B407-LRDATA!$L$2)^2</f>
        <v>7.4402703509744211E-3</v>
      </c>
      <c r="I384">
        <f>(regression!B407-LRDATA!B384)^2</f>
        <v>2.1364294525426908E-3</v>
      </c>
      <c r="J384">
        <f t="shared" si="17"/>
        <v>69</v>
      </c>
    </row>
    <row r="385" spans="1:10" x14ac:dyDescent="0.45">
      <c r="A385">
        <v>10</v>
      </c>
      <c r="B385">
        <v>3.09</v>
      </c>
      <c r="C385">
        <v>62</v>
      </c>
      <c r="D385" t="s">
        <v>5</v>
      </c>
      <c r="E385" t="s">
        <v>6</v>
      </c>
      <c r="F385">
        <f t="shared" si="15"/>
        <v>1</v>
      </c>
      <c r="G385">
        <f t="shared" si="16"/>
        <v>0.20473681794572662</v>
      </c>
      <c r="H385">
        <f>(regression!B408-LRDATA!$L$2)^2</f>
        <v>0.20056847540787157</v>
      </c>
      <c r="I385">
        <f>(regression!B408-LRDATA!B385)^2</f>
        <v>2.1435124660834726E-5</v>
      </c>
      <c r="J385">
        <f t="shared" si="17"/>
        <v>72</v>
      </c>
    </row>
    <row r="386" spans="1:10" x14ac:dyDescent="0.45">
      <c r="A386">
        <v>10</v>
      </c>
      <c r="B386">
        <v>3.0379999999999998</v>
      </c>
      <c r="C386">
        <v>62</v>
      </c>
      <c r="D386" t="s">
        <v>7</v>
      </c>
      <c r="E386" t="s">
        <v>4</v>
      </c>
      <c r="F386">
        <f t="shared" si="15"/>
        <v>2</v>
      </c>
      <c r="G386">
        <f t="shared" si="16"/>
        <v>0.16038305107456088</v>
      </c>
      <c r="H386">
        <f>(regression!B409-LRDATA!$L$2)^2</f>
        <v>0.20056847540787157</v>
      </c>
      <c r="I386">
        <f>(regression!B409-LRDATA!B386)^2</f>
        <v>2.2439350640880615E-3</v>
      </c>
      <c r="J386">
        <f t="shared" si="17"/>
        <v>72</v>
      </c>
    </row>
    <row r="387" spans="1:10" x14ac:dyDescent="0.45">
      <c r="A387">
        <v>10</v>
      </c>
      <c r="B387">
        <v>2.5680000000000001</v>
      </c>
      <c r="C387">
        <v>60.5</v>
      </c>
      <c r="D387" t="s">
        <v>7</v>
      </c>
      <c r="E387" t="s">
        <v>6</v>
      </c>
      <c r="F387">
        <f t="shared" ref="F387:F450" si="18">IF(D387="Male",1,2)</f>
        <v>2</v>
      </c>
      <c r="G387">
        <f t="shared" ref="G387:G450" si="19">(B387-$L$2)^2</f>
        <v>4.8332351236402438E-3</v>
      </c>
      <c r="H387">
        <f>(regression!B410-LRDATA!$L$2)^2</f>
        <v>7.1317230323413444E-2</v>
      </c>
      <c r="I387">
        <f>(regression!B410-LRDATA!B387)^2</f>
        <v>0.11328228159007923</v>
      </c>
      <c r="J387">
        <f t="shared" ref="J387:J450" si="20">C387+10</f>
        <v>70.5</v>
      </c>
    </row>
    <row r="388" spans="1:10" x14ac:dyDescent="0.45">
      <c r="A388">
        <v>10</v>
      </c>
      <c r="B388">
        <v>3.1320000000000001</v>
      </c>
      <c r="C388">
        <v>56.5</v>
      </c>
      <c r="D388" t="s">
        <v>7</v>
      </c>
      <c r="E388" t="s">
        <v>6</v>
      </c>
      <c r="F388">
        <f t="shared" si="18"/>
        <v>2</v>
      </c>
      <c r="G388">
        <f t="shared" si="19"/>
        <v>0.24450901426474531</v>
      </c>
      <c r="H388">
        <f>(regression!B411-LRDATA!$L$2)^2</f>
        <v>4.6254859534729562E-2</v>
      </c>
      <c r="I388">
        <f>(regression!B411-LRDATA!B388)^2</f>
        <v>0.50345830353181165</v>
      </c>
      <c r="J388">
        <f t="shared" si="20"/>
        <v>66.5</v>
      </c>
    </row>
    <row r="389" spans="1:10" x14ac:dyDescent="0.45">
      <c r="A389">
        <v>10</v>
      </c>
      <c r="B389">
        <v>2.391</v>
      </c>
      <c r="C389">
        <v>56.5</v>
      </c>
      <c r="D389" t="s">
        <v>5</v>
      </c>
      <c r="E389" t="s">
        <v>6</v>
      </c>
      <c r="F389">
        <f t="shared" si="18"/>
        <v>1</v>
      </c>
      <c r="G389">
        <f t="shared" si="19"/>
        <v>6.0772836350633908E-2</v>
      </c>
      <c r="H389">
        <f>(regression!B412-LRDATA!$L$2)^2</f>
        <v>4.6254859534729562E-2</v>
      </c>
      <c r="I389">
        <f>(regression!B412-LRDATA!B389)^2</f>
        <v>9.8923099783922316E-4</v>
      </c>
      <c r="J389">
        <f t="shared" si="20"/>
        <v>66.5</v>
      </c>
    </row>
    <row r="390" spans="1:10" x14ac:dyDescent="0.45">
      <c r="A390">
        <v>10</v>
      </c>
      <c r="B390">
        <v>2.1</v>
      </c>
      <c r="C390">
        <v>55</v>
      </c>
      <c r="D390" t="s">
        <v>5</v>
      </c>
      <c r="E390" t="s">
        <v>6</v>
      </c>
      <c r="F390">
        <f t="shared" si="18"/>
        <v>1</v>
      </c>
      <c r="G390">
        <f t="shared" si="19"/>
        <v>0.28892933328314879</v>
      </c>
      <c r="H390">
        <f>(regression!B413-LRDATA!$L$2)^2</f>
        <v>0.15670932652767405</v>
      </c>
      <c r="I390">
        <f>(regression!B413-LRDATA!B390)^2</f>
        <v>2.0066474474928857E-2</v>
      </c>
      <c r="J390">
        <f t="shared" si="20"/>
        <v>65</v>
      </c>
    </row>
    <row r="391" spans="1:10" x14ac:dyDescent="0.45">
      <c r="A391">
        <v>11</v>
      </c>
      <c r="B391">
        <v>2.8839999999999999</v>
      </c>
      <c r="C391">
        <v>66</v>
      </c>
      <c r="D391" t="s">
        <v>5</v>
      </c>
      <c r="E391" t="s">
        <v>6</v>
      </c>
      <c r="F391">
        <f t="shared" si="18"/>
        <v>1</v>
      </c>
      <c r="G391">
        <f t="shared" si="19"/>
        <v>6.0751664571493329E-2</v>
      </c>
      <c r="H391">
        <f>(regression!B414-LRDATA!$L$2)^2</f>
        <v>0.86484607840296424</v>
      </c>
      <c r="I391">
        <f>(regression!B414-LRDATA!B391)^2</f>
        <v>0.46716197272476034</v>
      </c>
      <c r="J391">
        <f t="shared" si="20"/>
        <v>76</v>
      </c>
    </row>
    <row r="392" spans="1:10" x14ac:dyDescent="0.45">
      <c r="A392">
        <v>11</v>
      </c>
      <c r="B392">
        <v>2.17</v>
      </c>
      <c r="C392">
        <v>55</v>
      </c>
      <c r="D392" t="s">
        <v>7</v>
      </c>
      <c r="E392" t="s">
        <v>6</v>
      </c>
      <c r="F392">
        <f t="shared" si="18"/>
        <v>2</v>
      </c>
      <c r="G392">
        <f t="shared" si="19"/>
        <v>0.21857632714817973</v>
      </c>
      <c r="H392">
        <f>(regression!B415-LRDATA!$L$2)^2</f>
        <v>0.15670932652767405</v>
      </c>
      <c r="I392">
        <f>(regression!B415-LRDATA!B392)^2</f>
        <v>5.1346087102408381E-3</v>
      </c>
      <c r="J392">
        <f t="shared" si="20"/>
        <v>65</v>
      </c>
    </row>
    <row r="393" spans="1:10" x14ac:dyDescent="0.45">
      <c r="A393">
        <v>11</v>
      </c>
      <c r="B393">
        <v>3.47</v>
      </c>
      <c r="C393">
        <v>63.5</v>
      </c>
      <c r="D393" t="s">
        <v>5</v>
      </c>
      <c r="E393" t="s">
        <v>6</v>
      </c>
      <c r="F393">
        <f t="shared" si="18"/>
        <v>1</v>
      </c>
      <c r="G393">
        <f t="shared" si="19"/>
        <v>0.69302049892732265</v>
      </c>
      <c r="H393">
        <f>(regression!B416-LRDATA!$L$2)^2</f>
        <v>0.39519400560434875</v>
      </c>
      <c r="I393">
        <f>(regression!B416-LRDATA!B393)^2</f>
        <v>4.1548278962100588E-2</v>
      </c>
      <c r="J393">
        <f t="shared" si="20"/>
        <v>73.5</v>
      </c>
    </row>
    <row r="394" spans="1:10" x14ac:dyDescent="0.45">
      <c r="A394">
        <v>11</v>
      </c>
      <c r="B394">
        <v>2.524</v>
      </c>
      <c r="C394">
        <v>61</v>
      </c>
      <c r="D394" t="s">
        <v>5</v>
      </c>
      <c r="E394" t="s">
        <v>6</v>
      </c>
      <c r="F394">
        <f t="shared" si="18"/>
        <v>1</v>
      </c>
      <c r="G394">
        <f t="shared" si="19"/>
        <v>1.2887124694192344E-2</v>
      </c>
      <c r="H394">
        <f>(regression!B417-LRDATA!$L$2)^2</f>
        <v>0.10713716922800848</v>
      </c>
      <c r="I394">
        <f>(regression!B417-LRDATA!B394)^2</f>
        <v>0.19433956985451858</v>
      </c>
      <c r="J394">
        <f t="shared" si="20"/>
        <v>71</v>
      </c>
    </row>
    <row r="395" spans="1:10" x14ac:dyDescent="0.45">
      <c r="A395">
        <v>11</v>
      </c>
      <c r="B395">
        <v>3.6539999999999999</v>
      </c>
      <c r="C395">
        <v>62</v>
      </c>
      <c r="D395" t="s">
        <v>7</v>
      </c>
      <c r="E395" t="s">
        <v>6</v>
      </c>
      <c r="F395">
        <f t="shared" si="18"/>
        <v>2</v>
      </c>
      <c r="G395">
        <f t="shared" si="19"/>
        <v>1.0332285970868316</v>
      </c>
      <c r="H395">
        <f>(regression!B418-LRDATA!$L$2)^2</f>
        <v>0.20056847540787157</v>
      </c>
      <c r="I395">
        <f>(regression!B418-LRDATA!B395)^2</f>
        <v>0.32333985885856564</v>
      </c>
      <c r="J395">
        <f t="shared" si="20"/>
        <v>72</v>
      </c>
    </row>
    <row r="396" spans="1:10" x14ac:dyDescent="0.45">
      <c r="A396">
        <v>11</v>
      </c>
      <c r="B396">
        <v>2.665</v>
      </c>
      <c r="C396">
        <v>60</v>
      </c>
      <c r="D396" t="s">
        <v>7</v>
      </c>
      <c r="E396" t="s">
        <v>6</v>
      </c>
      <c r="F396">
        <f t="shared" si="18"/>
        <v>2</v>
      </c>
      <c r="G396">
        <f t="shared" si="19"/>
        <v>7.5506947946858748E-4</v>
      </c>
      <c r="H396">
        <f>(regression!B419-LRDATA!$L$2)^2</f>
        <v>4.2761100875709432E-2</v>
      </c>
      <c r="I396">
        <f>(regression!B419-LRDATA!B396)^2</f>
        <v>3.2151734217872187E-2</v>
      </c>
      <c r="J396">
        <f t="shared" si="20"/>
        <v>70</v>
      </c>
    </row>
    <row r="397" spans="1:10" x14ac:dyDescent="0.45">
      <c r="A397">
        <v>11</v>
      </c>
      <c r="B397">
        <v>3.222</v>
      </c>
      <c r="C397">
        <v>69</v>
      </c>
      <c r="D397" t="s">
        <v>5</v>
      </c>
      <c r="E397" t="s">
        <v>6</v>
      </c>
      <c r="F397">
        <f t="shared" si="18"/>
        <v>1</v>
      </c>
      <c r="G397">
        <f t="shared" si="19"/>
        <v>0.34161514923407044</v>
      </c>
      <c r="H397">
        <f>(regression!B420-LRDATA!$L$2)^2</f>
        <v>1.6681342778387063</v>
      </c>
      <c r="I397">
        <f>(regression!B420-LRDATA!B397)^2</f>
        <v>0.49996806506523361</v>
      </c>
      <c r="J397">
        <f t="shared" si="20"/>
        <v>79</v>
      </c>
    </row>
    <row r="398" spans="1:10" x14ac:dyDescent="0.45">
      <c r="A398">
        <v>11</v>
      </c>
      <c r="B398">
        <v>3.49</v>
      </c>
      <c r="C398">
        <v>64</v>
      </c>
      <c r="D398" t="s">
        <v>7</v>
      </c>
      <c r="E398" t="s">
        <v>6</v>
      </c>
      <c r="F398">
        <f t="shared" si="18"/>
        <v>2</v>
      </c>
      <c r="G398">
        <f t="shared" si="19"/>
        <v>0.72671964003161715</v>
      </c>
      <c r="H398">
        <f>(regression!B421-LRDATA!$L$2)^2</f>
        <v>0.47459680125028986</v>
      </c>
      <c r="I398">
        <f>(regression!B421-LRDATA!B398)^2</f>
        <v>2.6754707587559899E-2</v>
      </c>
      <c r="J398">
        <f t="shared" si="20"/>
        <v>74</v>
      </c>
    </row>
    <row r="399" spans="1:10" x14ac:dyDescent="0.45">
      <c r="A399">
        <v>11</v>
      </c>
      <c r="B399">
        <v>2.9569999999999999</v>
      </c>
      <c r="C399">
        <v>61.5</v>
      </c>
      <c r="D399" t="s">
        <v>5</v>
      </c>
      <c r="E399" t="s">
        <v>6</v>
      </c>
      <c r="F399">
        <f t="shared" si="18"/>
        <v>1</v>
      </c>
      <c r="G399">
        <f t="shared" si="19"/>
        <v>0.10206652960216822</v>
      </c>
      <c r="H399">
        <f>(regression!B422-LRDATA!$L$2)^2</f>
        <v>0.15022091758949452</v>
      </c>
      <c r="I399">
        <f>(regression!B422-LRDATA!B399)^2</f>
        <v>4.638278147928495E-3</v>
      </c>
      <c r="J399">
        <f t="shared" si="20"/>
        <v>71.5</v>
      </c>
    </row>
    <row r="400" spans="1:10" x14ac:dyDescent="0.45">
      <c r="A400">
        <v>11</v>
      </c>
      <c r="B400">
        <v>4.0069999999999997</v>
      </c>
      <c r="C400">
        <v>64</v>
      </c>
      <c r="D400" t="s">
        <v>5</v>
      </c>
      <c r="E400" t="s">
        <v>6</v>
      </c>
      <c r="F400">
        <f t="shared" si="18"/>
        <v>1</v>
      </c>
      <c r="G400">
        <f t="shared" si="19"/>
        <v>1.8754714375776287</v>
      </c>
      <c r="H400">
        <f>(regression!B423-LRDATA!$L$2)^2</f>
        <v>0.47459680125028986</v>
      </c>
      <c r="I400">
        <f>(regression!B423-LRDATA!B400)^2</f>
        <v>0.46317370535698266</v>
      </c>
      <c r="J400">
        <f t="shared" si="20"/>
        <v>74</v>
      </c>
    </row>
    <row r="401" spans="1:10" x14ac:dyDescent="0.45">
      <c r="A401">
        <v>11</v>
      </c>
      <c r="B401">
        <v>2.3860000000000001</v>
      </c>
      <c r="C401">
        <v>58.5</v>
      </c>
      <c r="D401" t="s">
        <v>7</v>
      </c>
      <c r="E401" t="s">
        <v>6</v>
      </c>
      <c r="F401">
        <f t="shared" si="18"/>
        <v>2</v>
      </c>
      <c r="G401">
        <f t="shared" si="19"/>
        <v>6.326305107456022E-2</v>
      </c>
      <c r="H401">
        <f>(regression!B424-LRDATA!$L$2)^2</f>
        <v>6.7556927394342968E-4</v>
      </c>
      <c r="I401">
        <f>(regression!B424-LRDATA!B401)^2</f>
        <v>7.7013569446972338E-2</v>
      </c>
      <c r="J401">
        <f t="shared" si="20"/>
        <v>68.5</v>
      </c>
    </row>
    <row r="402" spans="1:10" x14ac:dyDescent="0.45">
      <c r="A402">
        <v>11</v>
      </c>
      <c r="B402">
        <v>2.762</v>
      </c>
      <c r="C402">
        <v>57</v>
      </c>
      <c r="D402" t="s">
        <v>7</v>
      </c>
      <c r="E402" t="s">
        <v>6</v>
      </c>
      <c r="F402">
        <f t="shared" si="18"/>
        <v>2</v>
      </c>
      <c r="G402">
        <f t="shared" si="19"/>
        <v>1.5494903835296921E-2</v>
      </c>
      <c r="H402">
        <f>(regression!B425-LRDATA!$L$2)^2</f>
        <v>2.3964322784196513E-2</v>
      </c>
      <c r="I402">
        <f>(regression!B425-LRDATA!B402)^2</f>
        <v>7.7998810271584951E-2</v>
      </c>
      <c r="J402">
        <f t="shared" si="20"/>
        <v>67</v>
      </c>
    </row>
    <row r="403" spans="1:10" x14ac:dyDescent="0.45">
      <c r="A403">
        <v>11</v>
      </c>
      <c r="B403">
        <v>3.0110000000000001</v>
      </c>
      <c r="C403">
        <v>61</v>
      </c>
      <c r="D403" t="s">
        <v>7</v>
      </c>
      <c r="E403" t="s">
        <v>6</v>
      </c>
      <c r="F403">
        <f t="shared" si="18"/>
        <v>2</v>
      </c>
      <c r="G403">
        <f t="shared" si="19"/>
        <v>0.13948621058376356</v>
      </c>
      <c r="H403">
        <f>(regression!B426-LRDATA!$L$2)^2</f>
        <v>0.10713716922800848</v>
      </c>
      <c r="I403">
        <f>(regression!B426-LRDATA!B403)^2</f>
        <v>2.130780755798126E-3</v>
      </c>
      <c r="J403">
        <f t="shared" si="20"/>
        <v>71</v>
      </c>
    </row>
    <row r="404" spans="1:10" x14ac:dyDescent="0.45">
      <c r="A404">
        <v>11</v>
      </c>
      <c r="B404">
        <v>3.5830000000000002</v>
      </c>
      <c r="C404">
        <v>64</v>
      </c>
      <c r="D404" t="s">
        <v>5</v>
      </c>
      <c r="E404" t="s">
        <v>6</v>
      </c>
      <c r="F404">
        <f t="shared" si="18"/>
        <v>1</v>
      </c>
      <c r="G404">
        <f t="shared" si="19"/>
        <v>0.89392964616658654</v>
      </c>
      <c r="H404">
        <f>(regression!B427-LRDATA!$L$2)^2</f>
        <v>0.47459680125028986</v>
      </c>
      <c r="I404">
        <f>(regression!B427-LRDATA!B404)^2</f>
        <v>6.5827478946469717E-2</v>
      </c>
      <c r="J404">
        <f t="shared" si="20"/>
        <v>74</v>
      </c>
    </row>
    <row r="405" spans="1:10" x14ac:dyDescent="0.45">
      <c r="A405">
        <v>11</v>
      </c>
      <c r="B405">
        <v>3.2360000000000002</v>
      </c>
      <c r="C405">
        <v>63</v>
      </c>
      <c r="D405" t="s">
        <v>7</v>
      </c>
      <c r="E405" t="s">
        <v>6</v>
      </c>
      <c r="F405">
        <f t="shared" si="18"/>
        <v>2</v>
      </c>
      <c r="G405">
        <f t="shared" si="19"/>
        <v>0.35817654800707688</v>
      </c>
      <c r="H405">
        <f>(regression!B428-LRDATA!$L$2)^2</f>
        <v>0.32305501941529868</v>
      </c>
      <c r="I405">
        <f>(regression!B428-LRDATA!B405)^2</f>
        <v>9.0596399257406859E-4</v>
      </c>
      <c r="J405">
        <f t="shared" si="20"/>
        <v>73</v>
      </c>
    </row>
    <row r="406" spans="1:10" x14ac:dyDescent="0.45">
      <c r="A406">
        <v>11</v>
      </c>
      <c r="B406">
        <v>3.0579999999999998</v>
      </c>
      <c r="C406">
        <v>58</v>
      </c>
      <c r="D406" t="s">
        <v>5</v>
      </c>
      <c r="E406" t="s">
        <v>6</v>
      </c>
      <c r="F406">
        <f t="shared" si="18"/>
        <v>1</v>
      </c>
      <c r="G406">
        <f t="shared" si="19"/>
        <v>0.1768021921788554</v>
      </c>
      <c r="H406">
        <f>(regression!B429-LRDATA!$L$2)^2</f>
        <v>1.1746776538034483E-3</v>
      </c>
      <c r="I406">
        <f>(regression!B429-LRDATA!B406)^2</f>
        <v>0.20679947098494655</v>
      </c>
      <c r="J406">
        <f t="shared" si="20"/>
        <v>68</v>
      </c>
    </row>
    <row r="407" spans="1:10" x14ac:dyDescent="0.45">
      <c r="A407">
        <v>11</v>
      </c>
      <c r="B407">
        <v>3.1080000000000001</v>
      </c>
      <c r="C407">
        <v>61.5</v>
      </c>
      <c r="D407" t="s">
        <v>5</v>
      </c>
      <c r="E407" t="s">
        <v>6</v>
      </c>
      <c r="F407">
        <f t="shared" si="18"/>
        <v>1</v>
      </c>
      <c r="G407">
        <f t="shared" si="19"/>
        <v>0.2213500449395919</v>
      </c>
      <c r="H407">
        <f>(regression!B430-LRDATA!$L$2)^2</f>
        <v>0.15022091758949452</v>
      </c>
      <c r="I407">
        <f>(regression!B430-LRDATA!B407)^2</f>
        <v>6.8715966985363744E-3</v>
      </c>
      <c r="J407">
        <f t="shared" si="20"/>
        <v>71.5</v>
      </c>
    </row>
    <row r="408" spans="1:10" x14ac:dyDescent="0.45">
      <c r="A408">
        <v>11</v>
      </c>
      <c r="B408">
        <v>1.694</v>
      </c>
      <c r="C408">
        <v>57</v>
      </c>
      <c r="D408" t="s">
        <v>5</v>
      </c>
      <c r="E408" t="s">
        <v>4</v>
      </c>
      <c r="F408">
        <f t="shared" si="18"/>
        <v>1</v>
      </c>
      <c r="G408">
        <f t="shared" si="19"/>
        <v>0.89023276886597058</v>
      </c>
      <c r="H408">
        <f>(regression!B431-LRDATA!$L$2)^2</f>
        <v>2.3964322784196513E-2</v>
      </c>
      <c r="I408">
        <f>(regression!B431-LRDATA!B408)^2</f>
        <v>0.62207502520414781</v>
      </c>
      <c r="J408">
        <f t="shared" si="20"/>
        <v>67</v>
      </c>
    </row>
    <row r="409" spans="1:10" x14ac:dyDescent="0.45">
      <c r="A409">
        <v>11</v>
      </c>
      <c r="B409">
        <v>2.3460000000000001</v>
      </c>
      <c r="C409">
        <v>56</v>
      </c>
      <c r="D409" t="s">
        <v>7</v>
      </c>
      <c r="E409" t="s">
        <v>6</v>
      </c>
      <c r="F409">
        <f t="shared" si="18"/>
        <v>2</v>
      </c>
      <c r="G409">
        <f t="shared" si="19"/>
        <v>8.4984768865971227E-2</v>
      </c>
      <c r="H409">
        <f>(regression!B432-LRDATA!$L$2)^2</f>
        <v>7.5809205742153621E-2</v>
      </c>
      <c r="I409">
        <f>(regression!B432-LRDATA!B409)^2</f>
        <v>2.6201108796124851E-4</v>
      </c>
      <c r="J409">
        <f t="shared" si="20"/>
        <v>66</v>
      </c>
    </row>
    <row r="410" spans="1:10" x14ac:dyDescent="0.45">
      <c r="A410">
        <v>11</v>
      </c>
      <c r="B410">
        <v>3.5150000000000001</v>
      </c>
      <c r="C410">
        <v>64.5</v>
      </c>
      <c r="D410" t="s">
        <v>5</v>
      </c>
      <c r="E410" t="s">
        <v>6</v>
      </c>
      <c r="F410">
        <f t="shared" si="18"/>
        <v>1</v>
      </c>
      <c r="G410">
        <f t="shared" si="19"/>
        <v>0.76996856641198508</v>
      </c>
      <c r="H410">
        <f>(regression!B433-LRDATA!$L$2)^2</f>
        <v>0.561263406353122</v>
      </c>
      <c r="I410">
        <f>(regression!B433-LRDATA!B410)^2</f>
        <v>1.6461756538376799E-2</v>
      </c>
      <c r="J410">
        <f t="shared" si="20"/>
        <v>74.5</v>
      </c>
    </row>
    <row r="411" spans="1:10" x14ac:dyDescent="0.45">
      <c r="A411">
        <v>11</v>
      </c>
      <c r="B411">
        <v>2.754</v>
      </c>
      <c r="C411">
        <v>62.5</v>
      </c>
      <c r="D411" t="s">
        <v>7</v>
      </c>
      <c r="E411" t="s">
        <v>6</v>
      </c>
      <c r="F411">
        <f t="shared" si="18"/>
        <v>2</v>
      </c>
      <c r="G411">
        <f t="shared" si="19"/>
        <v>1.356724739357912E-2</v>
      </c>
      <c r="H411">
        <f>(regression!B434-LRDATA!$L$2)^2</f>
        <v>0.25817984268313965</v>
      </c>
      <c r="I411">
        <f>(regression!B434-LRDATA!B411)^2</f>
        <v>0.15337834761964111</v>
      </c>
      <c r="J411">
        <f t="shared" si="20"/>
        <v>72.5</v>
      </c>
    </row>
    <row r="412" spans="1:10" x14ac:dyDescent="0.45">
      <c r="A412">
        <v>11</v>
      </c>
      <c r="B412">
        <v>2.4630000000000001</v>
      </c>
      <c r="C412">
        <v>61.5</v>
      </c>
      <c r="D412" t="s">
        <v>5</v>
      </c>
      <c r="E412" t="s">
        <v>6</v>
      </c>
      <c r="F412">
        <f t="shared" si="18"/>
        <v>1</v>
      </c>
      <c r="G412">
        <f t="shared" si="19"/>
        <v>3.0457744326094091E-2</v>
      </c>
      <c r="H412">
        <f>(regression!B435-LRDATA!$L$2)^2</f>
        <v>0.15022091758949452</v>
      </c>
      <c r="I412">
        <f>(regression!B435-LRDATA!B412)^2</f>
        <v>0.3159619247439529</v>
      </c>
      <c r="J412">
        <f t="shared" si="20"/>
        <v>71.5</v>
      </c>
    </row>
    <row r="413" spans="1:10" x14ac:dyDescent="0.45">
      <c r="A413">
        <v>11</v>
      </c>
      <c r="B413">
        <v>2.633</v>
      </c>
      <c r="C413">
        <v>59</v>
      </c>
      <c r="D413" t="s">
        <v>7</v>
      </c>
      <c r="E413" t="s">
        <v>6</v>
      </c>
      <c r="F413">
        <f t="shared" si="18"/>
        <v>2</v>
      </c>
      <c r="G413">
        <f t="shared" si="19"/>
        <v>2.0443712597382619E-5</v>
      </c>
      <c r="H413">
        <f>(regression!B436-LRDATA!$L$2)^2</f>
        <v>7.4402703509744211E-3</v>
      </c>
      <c r="I413">
        <f>(regression!B436-LRDATA!B413)^2</f>
        <v>8.2407313677443413E-3</v>
      </c>
      <c r="J413">
        <f t="shared" si="20"/>
        <v>69</v>
      </c>
    </row>
    <row r="414" spans="1:10" x14ac:dyDescent="0.45">
      <c r="A414">
        <v>11</v>
      </c>
      <c r="B414">
        <v>3.1110000000000002</v>
      </c>
      <c r="C414">
        <v>64.5</v>
      </c>
      <c r="D414" t="s">
        <v>5</v>
      </c>
      <c r="E414" t="s">
        <v>6</v>
      </c>
      <c r="F414">
        <f t="shared" si="18"/>
        <v>1</v>
      </c>
      <c r="G414">
        <f t="shared" si="19"/>
        <v>0.22418191610523616</v>
      </c>
      <c r="H414">
        <f>(regression!B437-LRDATA!$L$2)^2</f>
        <v>0.561263406353122</v>
      </c>
      <c r="I414">
        <f>(regression!B437-LRDATA!B414)^2</f>
        <v>7.6008627957729225E-2</v>
      </c>
      <c r="J414">
        <f t="shared" si="20"/>
        <v>74.5</v>
      </c>
    </row>
    <row r="415" spans="1:10" x14ac:dyDescent="0.45">
      <c r="A415">
        <v>11</v>
      </c>
      <c r="B415">
        <v>3.9769999999999999</v>
      </c>
      <c r="C415">
        <v>67.5</v>
      </c>
      <c r="D415" t="s">
        <v>5</v>
      </c>
      <c r="E415" t="s">
        <v>6</v>
      </c>
      <c r="F415">
        <f t="shared" si="18"/>
        <v>1</v>
      </c>
      <c r="G415">
        <f t="shared" si="19"/>
        <v>1.7942027259211875</v>
      </c>
      <c r="H415">
        <f>(regression!B438-LRDATA!$L$2)^2</f>
        <v>1.2338030355648257</v>
      </c>
      <c r="I415">
        <f>(regression!B438-LRDATA!B415)^2</f>
        <v>5.2309023133634586E-2</v>
      </c>
      <c r="J415">
        <f t="shared" si="20"/>
        <v>77.5</v>
      </c>
    </row>
    <row r="416" spans="1:10" x14ac:dyDescent="0.45">
      <c r="A416">
        <v>11</v>
      </c>
      <c r="B416">
        <v>3.411</v>
      </c>
      <c r="C416">
        <v>60.5</v>
      </c>
      <c r="D416" t="s">
        <v>7</v>
      </c>
      <c r="E416" t="s">
        <v>6</v>
      </c>
      <c r="F416">
        <f t="shared" si="18"/>
        <v>2</v>
      </c>
      <c r="G416">
        <f t="shared" si="19"/>
        <v>0.59826903266965359</v>
      </c>
      <c r="H416">
        <f>(regression!B439-LRDATA!$L$2)^2</f>
        <v>7.1317230323413444E-2</v>
      </c>
      <c r="I416">
        <f>(regression!B439-LRDATA!B416)^2</f>
        <v>0.25646695626307431</v>
      </c>
      <c r="J416">
        <f t="shared" si="20"/>
        <v>70.5</v>
      </c>
    </row>
    <row r="417" spans="1:10" x14ac:dyDescent="0.45">
      <c r="A417">
        <v>11</v>
      </c>
      <c r="B417">
        <v>3.1709999999999998</v>
      </c>
      <c r="C417">
        <v>60</v>
      </c>
      <c r="D417" t="s">
        <v>7</v>
      </c>
      <c r="E417" t="s">
        <v>6</v>
      </c>
      <c r="F417">
        <f t="shared" si="18"/>
        <v>2</v>
      </c>
      <c r="G417">
        <f t="shared" si="19"/>
        <v>0.28459933941811927</v>
      </c>
      <c r="H417">
        <f>(regression!B440-LRDATA!$L$2)^2</f>
        <v>4.2761100875709432E-2</v>
      </c>
      <c r="I417">
        <f>(regression!B440-LRDATA!B417)^2</f>
        <v>0.1067269789873581</v>
      </c>
      <c r="J417">
        <f t="shared" si="20"/>
        <v>70</v>
      </c>
    </row>
    <row r="418" spans="1:10" x14ac:dyDescent="0.45">
      <c r="A418">
        <v>11</v>
      </c>
      <c r="B418">
        <v>3.5870000000000002</v>
      </c>
      <c r="C418">
        <v>61.5</v>
      </c>
      <c r="D418" t="s">
        <v>5</v>
      </c>
      <c r="E418" t="s">
        <v>6</v>
      </c>
      <c r="F418">
        <f t="shared" si="18"/>
        <v>1</v>
      </c>
      <c r="G418">
        <f t="shared" si="19"/>
        <v>0.90150947438744544</v>
      </c>
      <c r="H418">
        <f>(regression!B441-LRDATA!$L$2)^2</f>
        <v>0.15022091758949452</v>
      </c>
      <c r="I418">
        <f>(regression!B441-LRDATA!B418)^2</f>
        <v>0.31572609726635892</v>
      </c>
      <c r="J418">
        <f t="shared" si="20"/>
        <v>71.5</v>
      </c>
    </row>
    <row r="419" spans="1:10" x14ac:dyDescent="0.45">
      <c r="A419">
        <v>11</v>
      </c>
      <c r="B419">
        <v>3.8450000000000002</v>
      </c>
      <c r="C419">
        <v>65.5</v>
      </c>
      <c r="D419" t="s">
        <v>5</v>
      </c>
      <c r="E419" t="s">
        <v>6</v>
      </c>
      <c r="F419">
        <f t="shared" si="18"/>
        <v>1</v>
      </c>
      <c r="G419">
        <f t="shared" si="19"/>
        <v>1.4580043946328447</v>
      </c>
      <c r="H419">
        <f>(regression!B442-LRDATA!$L$2)^2</f>
        <v>0.75638804492945921</v>
      </c>
      <c r="I419">
        <f>(regression!B442-LRDATA!B419)^2</f>
        <v>0.11409046741173041</v>
      </c>
      <c r="J419">
        <f t="shared" si="20"/>
        <v>75.5</v>
      </c>
    </row>
    <row r="420" spans="1:10" x14ac:dyDescent="0.45">
      <c r="A420">
        <v>11</v>
      </c>
      <c r="B420">
        <v>2.4169999999999998</v>
      </c>
      <c r="C420">
        <v>59.5</v>
      </c>
      <c r="D420" t="s">
        <v>5</v>
      </c>
      <c r="E420" t="s">
        <v>6</v>
      </c>
      <c r="F420">
        <f t="shared" si="18"/>
        <v>1</v>
      </c>
      <c r="G420">
        <f t="shared" si="19"/>
        <v>4.8629719786216843E-2</v>
      </c>
      <c r="H420">
        <f>(regression!B443-LRDATA!$L$2)^2</f>
        <v>2.146878088489642E-2</v>
      </c>
      <c r="I420">
        <f>(regression!B443-LRDATA!B420)^2</f>
        <v>0.13472112205354256</v>
      </c>
      <c r="J420">
        <f t="shared" si="20"/>
        <v>69.5</v>
      </c>
    </row>
    <row r="421" spans="1:10" x14ac:dyDescent="0.45">
      <c r="A421">
        <v>11</v>
      </c>
      <c r="B421">
        <v>2.7349999999999999</v>
      </c>
      <c r="C421">
        <v>59.5</v>
      </c>
      <c r="D421" t="s">
        <v>7</v>
      </c>
      <c r="E421" t="s">
        <v>6</v>
      </c>
      <c r="F421">
        <f t="shared" si="18"/>
        <v>2</v>
      </c>
      <c r="G421">
        <f t="shared" si="19"/>
        <v>9.5020633444993178E-3</v>
      </c>
      <c r="H421">
        <f>(regression!B444-LRDATA!$L$2)^2</f>
        <v>2.146878088489642E-2</v>
      </c>
      <c r="I421">
        <f>(regression!B444-LRDATA!B421)^2</f>
        <v>2.4052904348366767E-3</v>
      </c>
      <c r="J421">
        <f t="shared" si="20"/>
        <v>69.5</v>
      </c>
    </row>
    <row r="422" spans="1:10" x14ac:dyDescent="0.45">
      <c r="A422">
        <v>11</v>
      </c>
      <c r="B422">
        <v>4.0650000000000004</v>
      </c>
      <c r="C422">
        <v>63.5</v>
      </c>
      <c r="D422" t="s">
        <v>5</v>
      </c>
      <c r="E422" t="s">
        <v>6</v>
      </c>
      <c r="F422">
        <f t="shared" si="18"/>
        <v>1</v>
      </c>
      <c r="G422">
        <f t="shared" si="19"/>
        <v>2.0376949467800847</v>
      </c>
      <c r="H422">
        <f>(regression!B445-LRDATA!$L$2)^2</f>
        <v>0.39519400560434875</v>
      </c>
      <c r="I422">
        <f>(regression!B445-LRDATA!B422)^2</f>
        <v>0.63813567884763678</v>
      </c>
      <c r="J422">
        <f t="shared" si="20"/>
        <v>73.5</v>
      </c>
    </row>
    <row r="423" spans="1:10" x14ac:dyDescent="0.45">
      <c r="A423">
        <v>11</v>
      </c>
      <c r="B423">
        <v>2.3180000000000001</v>
      </c>
      <c r="C423">
        <v>56</v>
      </c>
      <c r="D423" t="s">
        <v>7</v>
      </c>
      <c r="E423" t="s">
        <v>6</v>
      </c>
      <c r="F423">
        <f t="shared" si="18"/>
        <v>2</v>
      </c>
      <c r="G423">
        <f t="shared" si="19"/>
        <v>0.10209397131995894</v>
      </c>
      <c r="H423">
        <f>(regression!B446-LRDATA!$L$2)^2</f>
        <v>7.5809205742153621E-2</v>
      </c>
      <c r="I423">
        <f>(regression!B446-LRDATA!B423)^2</f>
        <v>1.9524694553706289E-3</v>
      </c>
      <c r="J423">
        <f t="shared" si="20"/>
        <v>66</v>
      </c>
    </row>
    <row r="424" spans="1:10" x14ac:dyDescent="0.45">
      <c r="A424">
        <v>11</v>
      </c>
      <c r="B424">
        <v>3.5960000000000001</v>
      </c>
      <c r="C424">
        <v>65</v>
      </c>
      <c r="D424" t="s">
        <v>5</v>
      </c>
      <c r="E424" t="s">
        <v>6</v>
      </c>
      <c r="F424">
        <f t="shared" si="18"/>
        <v>1</v>
      </c>
      <c r="G424">
        <f t="shared" si="19"/>
        <v>0.91868108788437786</v>
      </c>
      <c r="H424">
        <f>(regression!B447-LRDATA!$L$2)^2</f>
        <v>0.65519382091284506</v>
      </c>
      <c r="I424">
        <f>(regression!B447-LRDATA!B424)^2</f>
        <v>2.2212352477280338E-2</v>
      </c>
      <c r="J424">
        <f t="shared" si="20"/>
        <v>75</v>
      </c>
    </row>
    <row r="425" spans="1:10" x14ac:dyDescent="0.45">
      <c r="A425">
        <v>11</v>
      </c>
      <c r="B425">
        <v>2.5419999999999998</v>
      </c>
      <c r="C425">
        <v>59</v>
      </c>
      <c r="D425" t="s">
        <v>7</v>
      </c>
      <c r="E425" t="s">
        <v>6</v>
      </c>
      <c r="F425">
        <f t="shared" si="18"/>
        <v>2</v>
      </c>
      <c r="G425">
        <f t="shared" si="19"/>
        <v>9.124351688057435E-3</v>
      </c>
      <c r="H425">
        <f>(regression!B448-LRDATA!$L$2)^2</f>
        <v>7.4402703509744211E-3</v>
      </c>
      <c r="I425">
        <f>(regression!B448-LRDATA!B425)^2</f>
        <v>3.3043413661783462E-2</v>
      </c>
      <c r="J425">
        <f t="shared" si="20"/>
        <v>69</v>
      </c>
    </row>
    <row r="426" spans="1:10" x14ac:dyDescent="0.45">
      <c r="A426">
        <v>11</v>
      </c>
      <c r="B426">
        <v>2.3540000000000001</v>
      </c>
      <c r="C426">
        <v>59</v>
      </c>
      <c r="D426" t="s">
        <v>7</v>
      </c>
      <c r="E426" t="s">
        <v>6</v>
      </c>
      <c r="F426">
        <f t="shared" si="18"/>
        <v>2</v>
      </c>
      <c r="G426">
        <f t="shared" si="19"/>
        <v>8.0384425307689036E-2</v>
      </c>
      <c r="H426">
        <f>(regression!B449-LRDATA!$L$2)^2</f>
        <v>7.4402703509744211E-3</v>
      </c>
      <c r="I426">
        <f>(regression!B449-LRDATA!B426)^2</f>
        <v>0.13673611993957829</v>
      </c>
      <c r="J426">
        <f t="shared" si="20"/>
        <v>69</v>
      </c>
    </row>
    <row r="427" spans="1:10" x14ac:dyDescent="0.45">
      <c r="A427">
        <v>11</v>
      </c>
      <c r="B427">
        <v>2.4910000000000001</v>
      </c>
      <c r="C427">
        <v>56</v>
      </c>
      <c r="D427" t="s">
        <v>7</v>
      </c>
      <c r="E427" t="s">
        <v>6</v>
      </c>
      <c r="F427">
        <f t="shared" si="18"/>
        <v>2</v>
      </c>
      <c r="G427">
        <f t="shared" si="19"/>
        <v>2.1468541872106391E-2</v>
      </c>
      <c r="H427">
        <f>(regression!B450-LRDATA!$L$2)^2</f>
        <v>7.5809205742153621E-2</v>
      </c>
      <c r="I427">
        <f>(regression!B450-LRDATA!B427)^2</f>
        <v>1.6592851685305544E-2</v>
      </c>
      <c r="J427">
        <f t="shared" si="20"/>
        <v>66</v>
      </c>
    </row>
    <row r="428" spans="1:10" x14ac:dyDescent="0.45">
      <c r="A428">
        <v>11</v>
      </c>
      <c r="B428">
        <v>2.9929999999999999</v>
      </c>
      <c r="C428">
        <v>63.5</v>
      </c>
      <c r="D428" t="s">
        <v>5</v>
      </c>
      <c r="E428" t="s">
        <v>6</v>
      </c>
      <c r="F428">
        <f t="shared" si="18"/>
        <v>1</v>
      </c>
      <c r="G428">
        <f t="shared" si="19"/>
        <v>0.12636498358989834</v>
      </c>
      <c r="H428">
        <f>(regression!B451-LRDATA!$L$2)^2</f>
        <v>0.39519400560434875</v>
      </c>
      <c r="I428">
        <f>(regression!B451-LRDATA!B428)^2</f>
        <v>7.4619691154704723E-2</v>
      </c>
      <c r="J428">
        <f t="shared" si="20"/>
        <v>73.5</v>
      </c>
    </row>
    <row r="429" spans="1:10" x14ac:dyDescent="0.45">
      <c r="A429">
        <v>11</v>
      </c>
      <c r="B429">
        <v>3.774</v>
      </c>
      <c r="C429">
        <v>64</v>
      </c>
      <c r="D429" t="s">
        <v>7</v>
      </c>
      <c r="E429" t="s">
        <v>6</v>
      </c>
      <c r="F429">
        <f t="shared" si="18"/>
        <v>2</v>
      </c>
      <c r="G429">
        <f t="shared" si="19"/>
        <v>1.2915834437125988</v>
      </c>
      <c r="H429">
        <f>(regression!B452-LRDATA!$L$2)^2</f>
        <v>0.47459680125028986</v>
      </c>
      <c r="I429">
        <f>(regression!B452-LRDATA!B429)^2</f>
        <v>0.20031770829648868</v>
      </c>
      <c r="J429">
        <f t="shared" si="20"/>
        <v>74</v>
      </c>
    </row>
    <row r="430" spans="1:10" x14ac:dyDescent="0.45">
      <c r="A430">
        <v>11</v>
      </c>
      <c r="B430">
        <v>2.988</v>
      </c>
      <c r="C430">
        <v>67</v>
      </c>
      <c r="D430" t="s">
        <v>5</v>
      </c>
      <c r="E430" t="s">
        <v>6</v>
      </c>
      <c r="F430">
        <f t="shared" si="18"/>
        <v>1</v>
      </c>
      <c r="G430">
        <f t="shared" si="19"/>
        <v>0.12283519831382478</v>
      </c>
      <c r="H430">
        <f>(regression!B453-LRDATA!$L$2)^2</f>
        <v>1.1035535737206477</v>
      </c>
      <c r="I430">
        <f>(regression!B453-LRDATA!B430)^2</f>
        <v>0.49003227663864629</v>
      </c>
      <c r="J430">
        <f t="shared" si="20"/>
        <v>77</v>
      </c>
    </row>
    <row r="431" spans="1:10" x14ac:dyDescent="0.45">
      <c r="A431">
        <v>11</v>
      </c>
      <c r="B431">
        <v>2.4980000000000002</v>
      </c>
      <c r="C431">
        <v>57</v>
      </c>
      <c r="D431" t="s">
        <v>5</v>
      </c>
      <c r="E431" t="s">
        <v>6</v>
      </c>
      <c r="F431">
        <f t="shared" si="18"/>
        <v>1</v>
      </c>
      <c r="G431">
        <f t="shared" si="19"/>
        <v>1.9466241258609435E-2</v>
      </c>
      <c r="H431">
        <f>(regression!B454-LRDATA!$L$2)^2</f>
        <v>2.3964322784196513E-2</v>
      </c>
      <c r="I431">
        <f>(regression!B454-LRDATA!B431)^2</f>
        <v>2.3356003019598615E-4</v>
      </c>
      <c r="J431">
        <f t="shared" si="20"/>
        <v>67</v>
      </c>
    </row>
    <row r="432" spans="1:10" x14ac:dyDescent="0.45">
      <c r="A432">
        <v>11</v>
      </c>
      <c r="B432">
        <v>2.887</v>
      </c>
      <c r="C432">
        <v>59.5</v>
      </c>
      <c r="D432" t="s">
        <v>5</v>
      </c>
      <c r="E432" t="s">
        <v>6</v>
      </c>
      <c r="F432">
        <f t="shared" si="18"/>
        <v>1</v>
      </c>
      <c r="G432">
        <f t="shared" si="19"/>
        <v>6.2239535737137558E-2</v>
      </c>
      <c r="H432">
        <f>(regression!B455-LRDATA!$L$2)^2</f>
        <v>2.146878088489642E-2</v>
      </c>
      <c r="I432">
        <f>(regression!B455-LRDATA!B432)^2</f>
        <v>1.0599987271178574E-2</v>
      </c>
      <c r="J432">
        <f t="shared" si="20"/>
        <v>69.5</v>
      </c>
    </row>
    <row r="433" spans="1:10" x14ac:dyDescent="0.45">
      <c r="A433">
        <v>11</v>
      </c>
      <c r="B433">
        <v>3.5150000000000001</v>
      </c>
      <c r="C433">
        <v>61</v>
      </c>
      <c r="D433" t="s">
        <v>7</v>
      </c>
      <c r="E433" t="s">
        <v>6</v>
      </c>
      <c r="F433">
        <f t="shared" si="18"/>
        <v>2</v>
      </c>
      <c r="G433">
        <f t="shared" si="19"/>
        <v>0.76996856641198508</v>
      </c>
      <c r="H433">
        <f>(regression!B456-LRDATA!$L$2)^2</f>
        <v>0.10713716922800848</v>
      </c>
      <c r="I433">
        <f>(regression!B456-LRDATA!B433)^2</f>
        <v>0.30267644460435034</v>
      </c>
      <c r="J433">
        <f t="shared" si="20"/>
        <v>71</v>
      </c>
    </row>
    <row r="434" spans="1:10" x14ac:dyDescent="0.45">
      <c r="A434">
        <v>11</v>
      </c>
      <c r="B434">
        <v>3.4249999999999998</v>
      </c>
      <c r="C434">
        <v>62.5</v>
      </c>
      <c r="D434" t="s">
        <v>5</v>
      </c>
      <c r="E434" t="s">
        <v>6</v>
      </c>
      <c r="F434">
        <f t="shared" si="18"/>
        <v>1</v>
      </c>
      <c r="G434">
        <f t="shared" si="19"/>
        <v>0.62012243144265933</v>
      </c>
      <c r="H434">
        <f>(regression!B457-LRDATA!$L$2)^2</f>
        <v>0.25817984268313965</v>
      </c>
      <c r="I434">
        <f>(regression!B457-LRDATA!B434)^2</f>
        <v>7.8044536158456801E-2</v>
      </c>
      <c r="J434">
        <f t="shared" si="20"/>
        <v>72.5</v>
      </c>
    </row>
    <row r="435" spans="1:10" x14ac:dyDescent="0.45">
      <c r="A435">
        <v>11</v>
      </c>
      <c r="B435">
        <v>4.593</v>
      </c>
      <c r="C435">
        <v>66</v>
      </c>
      <c r="D435" t="s">
        <v>5</v>
      </c>
      <c r="E435" t="s">
        <v>6</v>
      </c>
      <c r="F435">
        <f t="shared" si="18"/>
        <v>1</v>
      </c>
      <c r="G435">
        <f t="shared" si="19"/>
        <v>3.8238962719334584</v>
      </c>
      <c r="H435">
        <f>(regression!B458-LRDATA!$L$2)^2</f>
        <v>0.86484607840296424</v>
      </c>
      <c r="I435">
        <f>(regression!B458-LRDATA!B435)^2</f>
        <v>1.0516656698132492</v>
      </c>
      <c r="J435">
        <f t="shared" si="20"/>
        <v>76</v>
      </c>
    </row>
    <row r="436" spans="1:10" x14ac:dyDescent="0.45">
      <c r="A436">
        <v>11</v>
      </c>
      <c r="B436">
        <v>3.2229999999999999</v>
      </c>
      <c r="C436">
        <v>61.5</v>
      </c>
      <c r="D436" t="s">
        <v>7</v>
      </c>
      <c r="E436" t="s">
        <v>6</v>
      </c>
      <c r="F436">
        <f t="shared" si="18"/>
        <v>2</v>
      </c>
      <c r="G436">
        <f t="shared" si="19"/>
        <v>0.34278510628928505</v>
      </c>
      <c r="H436">
        <f>(regression!B459-LRDATA!$L$2)^2</f>
        <v>0.15022091758949452</v>
      </c>
      <c r="I436">
        <f>(regression!B459-LRDATA!B436)^2</f>
        <v>3.9162468442376745E-2</v>
      </c>
      <c r="J436">
        <f t="shared" si="20"/>
        <v>71.5</v>
      </c>
    </row>
    <row r="437" spans="1:10" x14ac:dyDescent="0.45">
      <c r="A437">
        <v>11</v>
      </c>
      <c r="B437">
        <v>4.0730000000000004</v>
      </c>
      <c r="C437">
        <v>64</v>
      </c>
      <c r="D437" t="s">
        <v>5</v>
      </c>
      <c r="E437" t="s">
        <v>6</v>
      </c>
      <c r="F437">
        <f t="shared" si="18"/>
        <v>1</v>
      </c>
      <c r="G437">
        <f t="shared" si="19"/>
        <v>2.0605986032218024</v>
      </c>
      <c r="H437">
        <f>(regression!B460-LRDATA!$L$2)^2</f>
        <v>0.47459680125028986</v>
      </c>
      <c r="I437">
        <f>(regression!B460-LRDATA!B437)^2</f>
        <v>0.55736476890201647</v>
      </c>
      <c r="J437">
        <f t="shared" si="20"/>
        <v>74</v>
      </c>
    </row>
    <row r="438" spans="1:10" x14ac:dyDescent="0.45">
      <c r="A438">
        <v>11</v>
      </c>
      <c r="B438">
        <v>2.6059999999999999</v>
      </c>
      <c r="C438">
        <v>62</v>
      </c>
      <c r="D438" t="s">
        <v>7</v>
      </c>
      <c r="E438" t="s">
        <v>6</v>
      </c>
      <c r="F438">
        <f t="shared" si="18"/>
        <v>2</v>
      </c>
      <c r="G438">
        <f t="shared" si="19"/>
        <v>9.9360322179981335E-4</v>
      </c>
      <c r="H438">
        <f>(regression!B461-LRDATA!$L$2)^2</f>
        <v>0.20056847540787157</v>
      </c>
      <c r="I438">
        <f>(regression!B461-LRDATA!B438)^2</f>
        <v>0.22979578071471421</v>
      </c>
      <c r="J438">
        <f t="shared" si="20"/>
        <v>72</v>
      </c>
    </row>
    <row r="439" spans="1:10" x14ac:dyDescent="0.45">
      <c r="A439">
        <v>11</v>
      </c>
      <c r="B439">
        <v>3.169</v>
      </c>
      <c r="C439">
        <v>59.5</v>
      </c>
      <c r="D439" t="s">
        <v>7</v>
      </c>
      <c r="E439" t="s">
        <v>4</v>
      </c>
      <c r="F439">
        <f t="shared" si="18"/>
        <v>2</v>
      </c>
      <c r="G439">
        <f t="shared" si="19"/>
        <v>0.28246942530769009</v>
      </c>
      <c r="H439">
        <f>(regression!B462-LRDATA!$L$2)^2</f>
        <v>2.146878088489642E-2</v>
      </c>
      <c r="I439">
        <f>(regression!B462-LRDATA!B439)^2</f>
        <v>0.14819130640176029</v>
      </c>
      <c r="J439">
        <f t="shared" si="20"/>
        <v>69.5</v>
      </c>
    </row>
    <row r="440" spans="1:10" x14ac:dyDescent="0.45">
      <c r="A440">
        <v>11</v>
      </c>
      <c r="B440">
        <v>2.4649999999999999</v>
      </c>
      <c r="C440">
        <v>57</v>
      </c>
      <c r="D440" t="s">
        <v>5</v>
      </c>
      <c r="E440" t="s">
        <v>6</v>
      </c>
      <c r="F440">
        <f t="shared" si="18"/>
        <v>1</v>
      </c>
      <c r="G440">
        <f t="shared" si="19"/>
        <v>2.9763658436523618E-2</v>
      </c>
      <c r="H440">
        <f>(regression!B463-LRDATA!$L$2)^2</f>
        <v>2.3964322784196513E-2</v>
      </c>
      <c r="I440">
        <f>(regression!B463-LRDATA!B440)^2</f>
        <v>3.1390375002236337E-4</v>
      </c>
      <c r="J440">
        <f t="shared" si="20"/>
        <v>67</v>
      </c>
    </row>
    <row r="441" spans="1:10" x14ac:dyDescent="0.45">
      <c r="A441">
        <v>11</v>
      </c>
      <c r="B441">
        <v>2.827</v>
      </c>
      <c r="C441">
        <v>59.5</v>
      </c>
      <c r="D441" t="s">
        <v>7</v>
      </c>
      <c r="E441" t="s">
        <v>6</v>
      </c>
      <c r="F441">
        <f t="shared" si="18"/>
        <v>2</v>
      </c>
      <c r="G441">
        <f t="shared" si="19"/>
        <v>3.5902112424254035E-2</v>
      </c>
      <c r="H441">
        <f>(regression!B464-LRDATA!$L$2)^2</f>
        <v>2.146878088489642E-2</v>
      </c>
      <c r="I441">
        <f>(regression!B464-LRDATA!B441)^2</f>
        <v>1.8452385199909736E-3</v>
      </c>
      <c r="J441">
        <f t="shared" si="20"/>
        <v>69.5</v>
      </c>
    </row>
    <row r="442" spans="1:10" x14ac:dyDescent="0.45">
      <c r="A442">
        <v>11</v>
      </c>
      <c r="B442">
        <v>2.5779999999999998</v>
      </c>
      <c r="C442">
        <v>60</v>
      </c>
      <c r="D442" t="s">
        <v>7</v>
      </c>
      <c r="E442" t="s">
        <v>6</v>
      </c>
      <c r="F442">
        <f t="shared" si="18"/>
        <v>2</v>
      </c>
      <c r="G442">
        <f t="shared" si="19"/>
        <v>3.542805675787521E-3</v>
      </c>
      <c r="H442">
        <f>(regression!B465-LRDATA!$L$2)^2</f>
        <v>4.2761100875709432E-2</v>
      </c>
      <c r="I442">
        <f>(regression!B465-LRDATA!B442)^2</f>
        <v>7.0920508338533778E-2</v>
      </c>
      <c r="J442">
        <f t="shared" si="20"/>
        <v>70</v>
      </c>
    </row>
    <row r="443" spans="1:10" x14ac:dyDescent="0.45">
      <c r="A443">
        <v>11</v>
      </c>
      <c r="B443">
        <v>2.081</v>
      </c>
      <c r="C443">
        <v>60</v>
      </c>
      <c r="D443" t="s">
        <v>7</v>
      </c>
      <c r="E443" t="s">
        <v>6</v>
      </c>
      <c r="F443">
        <f t="shared" si="18"/>
        <v>2</v>
      </c>
      <c r="G443">
        <f t="shared" si="19"/>
        <v>0.3097161492340692</v>
      </c>
      <c r="H443">
        <f>(regression!B466-LRDATA!$L$2)^2</f>
        <v>4.2761100875709432E-2</v>
      </c>
      <c r="I443">
        <f>(regression!B466-LRDATA!B443)^2</f>
        <v>0.58264070072897933</v>
      </c>
      <c r="J443">
        <f t="shared" si="20"/>
        <v>70</v>
      </c>
    </row>
    <row r="444" spans="1:10" x14ac:dyDescent="0.45">
      <c r="A444">
        <v>11</v>
      </c>
      <c r="B444">
        <v>2.9740000000000002</v>
      </c>
      <c r="C444">
        <v>59</v>
      </c>
      <c r="D444" t="s">
        <v>7</v>
      </c>
      <c r="E444" t="s">
        <v>6</v>
      </c>
      <c r="F444">
        <f t="shared" si="18"/>
        <v>2</v>
      </c>
      <c r="G444">
        <f t="shared" si="19"/>
        <v>0.11321779954081877</v>
      </c>
      <c r="H444">
        <f>(regression!B467-LRDATA!$L$2)^2</f>
        <v>7.4402703509744211E-3</v>
      </c>
      <c r="I444">
        <f>(regression!B467-LRDATA!B444)^2</f>
        <v>6.261081200216953E-2</v>
      </c>
      <c r="J444">
        <f t="shared" si="20"/>
        <v>69</v>
      </c>
    </row>
    <row r="445" spans="1:10" x14ac:dyDescent="0.45">
      <c r="A445">
        <v>11</v>
      </c>
      <c r="B445">
        <v>3.1019999999999999</v>
      </c>
      <c r="C445">
        <v>61</v>
      </c>
      <c r="D445" t="s">
        <v>7</v>
      </c>
      <c r="E445" t="s">
        <v>4</v>
      </c>
      <c r="F445">
        <f t="shared" si="18"/>
        <v>2</v>
      </c>
      <c r="G445">
        <f t="shared" si="19"/>
        <v>0.21574030260830332</v>
      </c>
      <c r="H445">
        <f>(regression!B468-LRDATA!$L$2)^2</f>
        <v>0.10713716922800848</v>
      </c>
      <c r="I445">
        <f>(regression!B468-LRDATA!B445)^2</f>
        <v>1.881297006178665E-2</v>
      </c>
      <c r="J445">
        <f t="shared" si="20"/>
        <v>71</v>
      </c>
    </row>
    <row r="446" spans="1:10" x14ac:dyDescent="0.45">
      <c r="A446">
        <v>11</v>
      </c>
      <c r="B446">
        <v>3.0230000000000001</v>
      </c>
      <c r="C446">
        <v>64.5</v>
      </c>
      <c r="D446" t="s">
        <v>7</v>
      </c>
      <c r="E446" t="s">
        <v>6</v>
      </c>
      <c r="F446">
        <f t="shared" si="18"/>
        <v>2</v>
      </c>
      <c r="G446">
        <f t="shared" si="19"/>
        <v>0.14859369524634028</v>
      </c>
      <c r="H446">
        <f>(regression!B469-LRDATA!$L$2)^2</f>
        <v>0.561263406353122</v>
      </c>
      <c r="I446">
        <f>(regression!B469-LRDATA!B446)^2</f>
        <v>0.1322752336134298</v>
      </c>
      <c r="J446">
        <f t="shared" si="20"/>
        <v>74.5</v>
      </c>
    </row>
    <row r="447" spans="1:10" x14ac:dyDescent="0.45">
      <c r="A447">
        <v>11</v>
      </c>
      <c r="B447">
        <v>3.681</v>
      </c>
      <c r="C447">
        <v>65</v>
      </c>
      <c r="D447" t="s">
        <v>7</v>
      </c>
      <c r="E447" t="s">
        <v>6</v>
      </c>
      <c r="F447">
        <f t="shared" si="18"/>
        <v>2</v>
      </c>
      <c r="G447">
        <f t="shared" si="19"/>
        <v>1.0888474375776294</v>
      </c>
      <c r="H447">
        <f>(regression!B470-LRDATA!$L$2)^2</f>
        <v>0.65519382091284506</v>
      </c>
      <c r="I447">
        <f>(regression!B470-LRDATA!B447)^2</f>
        <v>5.4773827895013581E-2</v>
      </c>
      <c r="J447">
        <f t="shared" si="20"/>
        <v>75</v>
      </c>
    </row>
    <row r="448" spans="1:10" x14ac:dyDescent="0.45">
      <c r="A448">
        <v>11</v>
      </c>
      <c r="B448">
        <v>3.258</v>
      </c>
      <c r="C448">
        <v>60</v>
      </c>
      <c r="D448" t="s">
        <v>7</v>
      </c>
      <c r="E448" t="s">
        <v>6</v>
      </c>
      <c r="F448">
        <f t="shared" si="18"/>
        <v>2</v>
      </c>
      <c r="G448">
        <f t="shared" si="19"/>
        <v>0.3849936032218006</v>
      </c>
      <c r="H448">
        <f>(regression!B471-LRDATA!$L$2)^2</f>
        <v>4.2761100875709432E-2</v>
      </c>
      <c r="I448">
        <f>(regression!B471-LRDATA!B448)^2</f>
        <v>0.17114020486669673</v>
      </c>
      <c r="J448">
        <f t="shared" si="20"/>
        <v>70</v>
      </c>
    </row>
    <row r="449" spans="1:10" x14ac:dyDescent="0.45">
      <c r="A449">
        <v>11</v>
      </c>
      <c r="B449">
        <v>3.2469999999999999</v>
      </c>
      <c r="C449">
        <v>62.5</v>
      </c>
      <c r="D449" t="s">
        <v>5</v>
      </c>
      <c r="E449" t="s">
        <v>6</v>
      </c>
      <c r="F449">
        <f t="shared" si="18"/>
        <v>1</v>
      </c>
      <c r="G449">
        <f t="shared" si="19"/>
        <v>0.37146407561443845</v>
      </c>
      <c r="H449">
        <f>(regression!B472-LRDATA!$L$2)^2</f>
        <v>0.25817984268313965</v>
      </c>
      <c r="I449">
        <f>(regression!B472-LRDATA!B449)^2</f>
        <v>1.0274766322526604E-2</v>
      </c>
      <c r="J449">
        <f t="shared" si="20"/>
        <v>72.5</v>
      </c>
    </row>
    <row r="450" spans="1:10" x14ac:dyDescent="0.45">
      <c r="A450">
        <v>11</v>
      </c>
      <c r="B450">
        <v>4.3239999999999998</v>
      </c>
      <c r="C450">
        <v>64.5</v>
      </c>
      <c r="D450" t="s">
        <v>5</v>
      </c>
      <c r="E450" t="s">
        <v>6</v>
      </c>
      <c r="F450">
        <f t="shared" si="18"/>
        <v>1</v>
      </c>
      <c r="G450">
        <f t="shared" si="19"/>
        <v>2.8442098240806968</v>
      </c>
      <c r="H450">
        <f>(regression!B473-LRDATA!$L$2)^2</f>
        <v>0.561263406353122</v>
      </c>
      <c r="I450">
        <f>(regression!B473-LRDATA!B450)^2</f>
        <v>0.87853762045358386</v>
      </c>
      <c r="J450">
        <f t="shared" si="20"/>
        <v>74.5</v>
      </c>
    </row>
    <row r="451" spans="1:10" x14ac:dyDescent="0.45">
      <c r="A451">
        <v>11</v>
      </c>
      <c r="B451">
        <v>2.3620000000000001</v>
      </c>
      <c r="C451">
        <v>58</v>
      </c>
      <c r="D451" t="s">
        <v>7</v>
      </c>
      <c r="E451" t="s">
        <v>6</v>
      </c>
      <c r="F451">
        <f t="shared" ref="F451:F514" si="21">IF(D451="Male",1,2)</f>
        <v>2</v>
      </c>
      <c r="G451">
        <f t="shared" ref="G451:G514" si="22">(B451-$L$2)^2</f>
        <v>7.5912081749406835E-2</v>
      </c>
      <c r="H451">
        <f>(regression!B474-LRDATA!$L$2)^2</f>
        <v>1.1746776538034483E-3</v>
      </c>
      <c r="I451">
        <f>(regression!B474-LRDATA!B451)^2</f>
        <v>5.8200550033966403E-2</v>
      </c>
      <c r="J451">
        <f t="shared" ref="J451:J514" si="23">C451+10</f>
        <v>68</v>
      </c>
    </row>
    <row r="452" spans="1:10" x14ac:dyDescent="0.45">
      <c r="A452">
        <v>11</v>
      </c>
      <c r="B452">
        <v>2.5630000000000002</v>
      </c>
      <c r="C452">
        <v>60</v>
      </c>
      <c r="D452" t="s">
        <v>7</v>
      </c>
      <c r="E452" t="s">
        <v>6</v>
      </c>
      <c r="F452">
        <f t="shared" si="21"/>
        <v>2</v>
      </c>
      <c r="G452">
        <f t="shared" si="22"/>
        <v>5.5534498475666013E-3</v>
      </c>
      <c r="H452">
        <f>(regression!B475-LRDATA!$L$2)^2</f>
        <v>4.2761100875709432E-2</v>
      </c>
      <c r="I452">
        <f>(regression!B475-LRDATA!B452)^2</f>
        <v>7.9134779738647645E-2</v>
      </c>
      <c r="J452">
        <f t="shared" si="23"/>
        <v>70</v>
      </c>
    </row>
    <row r="453" spans="1:10" x14ac:dyDescent="0.45">
      <c r="A453">
        <v>11</v>
      </c>
      <c r="B453">
        <v>3.206</v>
      </c>
      <c r="C453">
        <v>60.5</v>
      </c>
      <c r="D453" t="s">
        <v>5</v>
      </c>
      <c r="E453" t="s">
        <v>6</v>
      </c>
      <c r="F453">
        <f t="shared" si="21"/>
        <v>1</v>
      </c>
      <c r="G453">
        <f t="shared" si="22"/>
        <v>0.32316783635063484</v>
      </c>
      <c r="H453">
        <f>(regression!B476-LRDATA!$L$2)^2</f>
        <v>7.1317230323413444E-2</v>
      </c>
      <c r="I453">
        <f>(regression!B476-LRDATA!B453)^2</f>
        <v>9.0857432766082574E-2</v>
      </c>
      <c r="J453">
        <f t="shared" si="23"/>
        <v>70.5</v>
      </c>
    </row>
    <row r="454" spans="1:10" x14ac:dyDescent="0.45">
      <c r="A454">
        <v>11</v>
      </c>
      <c r="B454">
        <v>2.9529999999999998</v>
      </c>
      <c r="C454">
        <v>64</v>
      </c>
      <c r="D454" t="s">
        <v>7</v>
      </c>
      <c r="E454" t="s">
        <v>4</v>
      </c>
      <c r="F454">
        <f t="shared" si="21"/>
        <v>2</v>
      </c>
      <c r="G454">
        <f t="shared" si="22"/>
        <v>9.9526701381309313E-2</v>
      </c>
      <c r="H454">
        <f>(regression!B477-LRDATA!$L$2)^2</f>
        <v>0.47459680125028986</v>
      </c>
      <c r="I454">
        <f>(regression!B477-LRDATA!B454)^2</f>
        <v>0.13945096328933887</v>
      </c>
      <c r="J454">
        <f t="shared" si="23"/>
        <v>74</v>
      </c>
    </row>
    <row r="455" spans="1:10" x14ac:dyDescent="0.45">
      <c r="A455">
        <v>11</v>
      </c>
      <c r="B455">
        <v>3.0779999999999998</v>
      </c>
      <c r="C455">
        <v>64.5</v>
      </c>
      <c r="D455" t="s">
        <v>5</v>
      </c>
      <c r="E455" t="s">
        <v>6</v>
      </c>
      <c r="F455">
        <f t="shared" si="21"/>
        <v>1</v>
      </c>
      <c r="G455">
        <f t="shared" si="22"/>
        <v>0.19402133328314991</v>
      </c>
      <c r="H455">
        <f>(regression!B478-LRDATA!$L$2)^2</f>
        <v>0.561263406353122</v>
      </c>
      <c r="I455">
        <f>(regression!B478-LRDATA!B455)^2</f>
        <v>9.5293605078617144E-2</v>
      </c>
      <c r="J455">
        <f t="shared" si="23"/>
        <v>74.5</v>
      </c>
    </row>
    <row r="456" spans="1:10" x14ac:dyDescent="0.45">
      <c r="A456">
        <v>11</v>
      </c>
      <c r="B456">
        <v>3.3690000000000002</v>
      </c>
      <c r="C456">
        <v>67.5</v>
      </c>
      <c r="D456" t="s">
        <v>5</v>
      </c>
      <c r="E456" t="s">
        <v>6</v>
      </c>
      <c r="F456">
        <f t="shared" si="21"/>
        <v>1</v>
      </c>
      <c r="G456">
        <f t="shared" si="22"/>
        <v>0.53506083635063539</v>
      </c>
      <c r="H456">
        <f>(regression!B479-LRDATA!$L$2)^2</f>
        <v>1.2338030355648257</v>
      </c>
      <c r="I456">
        <f>(regression!B479-LRDATA!B456)^2</f>
        <v>0.14385964533478127</v>
      </c>
      <c r="J456">
        <f t="shared" si="23"/>
        <v>77.5</v>
      </c>
    </row>
    <row r="457" spans="1:10" x14ac:dyDescent="0.45">
      <c r="A457">
        <v>11</v>
      </c>
      <c r="B457">
        <v>3.0219999999999998</v>
      </c>
      <c r="C457">
        <v>58.5</v>
      </c>
      <c r="D457" t="s">
        <v>7</v>
      </c>
      <c r="E457" t="s">
        <v>6</v>
      </c>
      <c r="F457">
        <f t="shared" si="21"/>
        <v>2</v>
      </c>
      <c r="G457">
        <f t="shared" si="22"/>
        <v>0.14782373819112529</v>
      </c>
      <c r="H457">
        <f>(regression!B480-LRDATA!$L$2)^2</f>
        <v>6.7556927394342968E-4</v>
      </c>
      <c r="I457">
        <f>(regression!B480-LRDATA!B457)^2</f>
        <v>0.12851279446440927</v>
      </c>
      <c r="J457">
        <f t="shared" si="23"/>
        <v>68.5</v>
      </c>
    </row>
    <row r="458" spans="1:10" x14ac:dyDescent="0.45">
      <c r="A458">
        <v>11</v>
      </c>
      <c r="B458">
        <v>2.8660000000000001</v>
      </c>
      <c r="C458">
        <v>57.5</v>
      </c>
      <c r="D458" t="s">
        <v>7</v>
      </c>
      <c r="E458" t="s">
        <v>6</v>
      </c>
      <c r="F458">
        <f t="shared" si="21"/>
        <v>2</v>
      </c>
      <c r="G458">
        <f t="shared" si="22"/>
        <v>5.2202437577628373E-2</v>
      </c>
      <c r="H458">
        <f>(regression!B481-LRDATA!$L$2)^2</f>
        <v>8.9375954905544768E-3</v>
      </c>
      <c r="I458">
        <f>(regression!B481-LRDATA!B458)^2</f>
        <v>0.10434023078484905</v>
      </c>
      <c r="J458">
        <f t="shared" si="23"/>
        <v>67.5</v>
      </c>
    </row>
    <row r="459" spans="1:10" x14ac:dyDescent="0.45">
      <c r="A459">
        <v>11</v>
      </c>
      <c r="B459">
        <v>2.5009999999999999</v>
      </c>
      <c r="C459">
        <v>59</v>
      </c>
      <c r="D459" t="s">
        <v>7</v>
      </c>
      <c r="E459" t="s">
        <v>6</v>
      </c>
      <c r="F459">
        <f t="shared" si="21"/>
        <v>2</v>
      </c>
      <c r="G459">
        <f t="shared" si="22"/>
        <v>1.86381124242537E-2</v>
      </c>
      <c r="H459">
        <f>(regression!B482-LRDATA!$L$2)^2</f>
        <v>7.4402703509744211E-3</v>
      </c>
      <c r="I459">
        <f>(regression!B482-LRDATA!B459)^2</f>
        <v>4.9630248541515327E-2</v>
      </c>
      <c r="J459">
        <f t="shared" si="23"/>
        <v>69</v>
      </c>
    </row>
    <row r="460" spans="1:10" x14ac:dyDescent="0.45">
      <c r="A460">
        <v>11</v>
      </c>
      <c r="B460">
        <v>3.32</v>
      </c>
      <c r="C460">
        <v>62.5</v>
      </c>
      <c r="D460" t="s">
        <v>5</v>
      </c>
      <c r="E460" t="s">
        <v>6</v>
      </c>
      <c r="F460">
        <f t="shared" si="21"/>
        <v>1</v>
      </c>
      <c r="G460">
        <f t="shared" si="22"/>
        <v>0.46577694064511332</v>
      </c>
      <c r="H460">
        <f>(regression!B483-LRDATA!$L$2)^2</f>
        <v>0.25817984268313965</v>
      </c>
      <c r="I460">
        <f>(regression!B483-LRDATA!B460)^2</f>
        <v>3.0402986536138422E-2</v>
      </c>
      <c r="J460">
        <f t="shared" si="23"/>
        <v>72.5</v>
      </c>
    </row>
    <row r="461" spans="1:10" x14ac:dyDescent="0.45">
      <c r="A461">
        <v>11</v>
      </c>
      <c r="B461">
        <v>2.1230000000000002</v>
      </c>
      <c r="C461">
        <v>62</v>
      </c>
      <c r="D461" t="s">
        <v>5</v>
      </c>
      <c r="E461" t="s">
        <v>6</v>
      </c>
      <c r="F461">
        <f t="shared" si="21"/>
        <v>1</v>
      </c>
      <c r="G461">
        <f t="shared" si="22"/>
        <v>0.26473234555308733</v>
      </c>
      <c r="H461">
        <f>(regression!B484-LRDATA!$L$2)^2</f>
        <v>0.20056847540787157</v>
      </c>
      <c r="I461">
        <f>(regression!B484-LRDATA!B461)^2</f>
        <v>0.92615638592131633</v>
      </c>
      <c r="J461">
        <f t="shared" si="23"/>
        <v>72</v>
      </c>
    </row>
    <row r="462" spans="1:10" x14ac:dyDescent="0.45">
      <c r="A462">
        <v>11</v>
      </c>
      <c r="B462">
        <v>3.847</v>
      </c>
      <c r="C462">
        <v>63</v>
      </c>
      <c r="D462" t="s">
        <v>5</v>
      </c>
      <c r="E462" t="s">
        <v>6</v>
      </c>
      <c r="F462">
        <f t="shared" si="21"/>
        <v>1</v>
      </c>
      <c r="G462">
        <f t="shared" si="22"/>
        <v>1.4628383087432735</v>
      </c>
      <c r="H462">
        <f>(regression!B485-LRDATA!$L$2)^2</f>
        <v>0.32305501941529868</v>
      </c>
      <c r="I462">
        <f>(regression!B485-LRDATA!B462)^2</f>
        <v>0.41100823007582565</v>
      </c>
      <c r="J462">
        <f t="shared" si="23"/>
        <v>73</v>
      </c>
    </row>
    <row r="463" spans="1:10" x14ac:dyDescent="0.45">
      <c r="A463">
        <v>11</v>
      </c>
      <c r="B463">
        <v>2.9279999999999999</v>
      </c>
      <c r="C463">
        <v>62.5</v>
      </c>
      <c r="D463" t="s">
        <v>5</v>
      </c>
      <c r="E463" t="s">
        <v>6</v>
      </c>
      <c r="F463">
        <f t="shared" si="21"/>
        <v>1</v>
      </c>
      <c r="G463">
        <f t="shared" si="22"/>
        <v>8.4377775000941249E-2</v>
      </c>
      <c r="H463">
        <f>(regression!B486-LRDATA!$L$2)^2</f>
        <v>0.25817984268313965</v>
      </c>
      <c r="I463">
        <f>(regression!B486-LRDATA!B463)^2</f>
        <v>4.7365201279483092E-2</v>
      </c>
      <c r="J463">
        <f t="shared" si="23"/>
        <v>72.5</v>
      </c>
    </row>
    <row r="464" spans="1:10" x14ac:dyDescent="0.45">
      <c r="A464">
        <v>11</v>
      </c>
      <c r="B464">
        <v>2.6890000000000001</v>
      </c>
      <c r="C464">
        <v>58.5</v>
      </c>
      <c r="D464" t="s">
        <v>7</v>
      </c>
      <c r="E464" t="s">
        <v>6</v>
      </c>
      <c r="F464">
        <f t="shared" si="21"/>
        <v>2</v>
      </c>
      <c r="G464">
        <f t="shared" si="22"/>
        <v>2.6500388046219936E-3</v>
      </c>
      <c r="H464">
        <f>(regression!B487-LRDATA!$L$2)^2</f>
        <v>6.7556927394342968E-4</v>
      </c>
      <c r="I464">
        <f>(regression!B487-LRDATA!B464)^2</f>
        <v>6.4957759207212129E-4</v>
      </c>
      <c r="J464">
        <f t="shared" si="23"/>
        <v>68.5</v>
      </c>
    </row>
    <row r="465" spans="1:10" x14ac:dyDescent="0.45">
      <c r="A465">
        <v>11</v>
      </c>
      <c r="B465">
        <v>2.8940000000000001</v>
      </c>
      <c r="C465">
        <v>64</v>
      </c>
      <c r="D465" t="s">
        <v>5</v>
      </c>
      <c r="E465" t="s">
        <v>6</v>
      </c>
      <c r="F465">
        <f t="shared" si="21"/>
        <v>1</v>
      </c>
      <c r="G465">
        <f t="shared" si="22"/>
        <v>6.5781235123640702E-2</v>
      </c>
      <c r="H465">
        <f>(regression!B488-LRDATA!$L$2)^2</f>
        <v>0.47459680125028986</v>
      </c>
      <c r="I465">
        <f>(regression!B488-LRDATA!B465)^2</f>
        <v>0.18699686102938512</v>
      </c>
      <c r="J465">
        <f t="shared" si="23"/>
        <v>74</v>
      </c>
    </row>
    <row r="466" spans="1:10" x14ac:dyDescent="0.45">
      <c r="A466">
        <v>11</v>
      </c>
      <c r="B466">
        <v>4.6369999999999996</v>
      </c>
      <c r="C466">
        <v>69</v>
      </c>
      <c r="D466" t="s">
        <v>5</v>
      </c>
      <c r="E466" t="s">
        <v>4</v>
      </c>
      <c r="F466">
        <f t="shared" si="21"/>
        <v>1</v>
      </c>
      <c r="G466">
        <f t="shared" si="22"/>
        <v>3.9979143823629046</v>
      </c>
      <c r="H466">
        <f>(regression!B489-LRDATA!$L$2)^2</f>
        <v>1.6681342778387063</v>
      </c>
      <c r="I466">
        <f>(regression!B489-LRDATA!B466)^2</f>
        <v>0.50114478071501534</v>
      </c>
      <c r="J466">
        <f t="shared" si="23"/>
        <v>79</v>
      </c>
    </row>
    <row r="467" spans="1:10" x14ac:dyDescent="0.45">
      <c r="A467">
        <v>11</v>
      </c>
      <c r="B467">
        <v>2.8119999999999998</v>
      </c>
      <c r="C467">
        <v>58</v>
      </c>
      <c r="D467" t="s">
        <v>5</v>
      </c>
      <c r="E467" t="s">
        <v>6</v>
      </c>
      <c r="F467">
        <f t="shared" si="21"/>
        <v>1</v>
      </c>
      <c r="G467">
        <f t="shared" si="22"/>
        <v>3.0442756596033117E-2</v>
      </c>
      <c r="H467">
        <f>(regression!B490-LRDATA!$L$2)^2</f>
        <v>1.1746776538034483E-3</v>
      </c>
      <c r="I467">
        <f>(regression!B490-LRDATA!B467)^2</f>
        <v>4.3577438579858796E-2</v>
      </c>
      <c r="J467">
        <f t="shared" si="23"/>
        <v>68</v>
      </c>
    </row>
    <row r="468" spans="1:10" x14ac:dyDescent="0.45">
      <c r="A468">
        <v>11</v>
      </c>
      <c r="B468">
        <v>2.387</v>
      </c>
      <c r="C468">
        <v>57.5</v>
      </c>
      <c r="D468" t="s">
        <v>5</v>
      </c>
      <c r="E468" t="s">
        <v>6</v>
      </c>
      <c r="F468">
        <f t="shared" si="21"/>
        <v>1</v>
      </c>
      <c r="G468">
        <f t="shared" si="22"/>
        <v>6.2761008129775003E-2</v>
      </c>
      <c r="H468">
        <f>(regression!B491-LRDATA!$L$2)^2</f>
        <v>8.9375954905544768E-3</v>
      </c>
      <c r="I468">
        <f>(regression!B491-LRDATA!B468)^2</f>
        <v>2.433057629204274E-2</v>
      </c>
      <c r="J468">
        <f t="shared" si="23"/>
        <v>67.5</v>
      </c>
    </row>
    <row r="469" spans="1:10" x14ac:dyDescent="0.45">
      <c r="A469">
        <v>11</v>
      </c>
      <c r="B469">
        <v>4.13</v>
      </c>
      <c r="C469">
        <v>64</v>
      </c>
      <c r="D469" t="s">
        <v>5</v>
      </c>
      <c r="E469" t="s">
        <v>6</v>
      </c>
      <c r="F469">
        <f t="shared" si="21"/>
        <v>1</v>
      </c>
      <c r="G469">
        <f t="shared" si="22"/>
        <v>2.2274921553690405</v>
      </c>
      <c r="H469">
        <f>(regression!B492-LRDATA!$L$2)^2</f>
        <v>0.47459680125028986</v>
      </c>
      <c r="I469">
        <f>(regression!B492-LRDATA!B469)^2</f>
        <v>0.64572259650908947</v>
      </c>
      <c r="J469">
        <f t="shared" si="23"/>
        <v>74</v>
      </c>
    </row>
    <row r="470" spans="1:10" x14ac:dyDescent="0.45">
      <c r="A470">
        <v>11</v>
      </c>
      <c r="B470">
        <v>3.28</v>
      </c>
      <c r="C470">
        <v>63</v>
      </c>
      <c r="D470" t="s">
        <v>5</v>
      </c>
      <c r="E470" t="s">
        <v>6</v>
      </c>
      <c r="F470">
        <f t="shared" si="21"/>
        <v>1</v>
      </c>
      <c r="G470">
        <f t="shared" si="22"/>
        <v>0.41277865843652428</v>
      </c>
      <c r="H470">
        <f>(regression!B493-LRDATA!$L$2)^2</f>
        <v>0.32305501941529868</v>
      </c>
      <c r="I470">
        <f>(regression!B493-LRDATA!B470)^2</f>
        <v>5.4906967383401015E-3</v>
      </c>
      <c r="J470">
        <f t="shared" si="23"/>
        <v>73</v>
      </c>
    </row>
    <row r="471" spans="1:10" x14ac:dyDescent="0.45">
      <c r="A471">
        <v>11</v>
      </c>
      <c r="B471">
        <v>2.6589999999999998</v>
      </c>
      <c r="C471">
        <v>61</v>
      </c>
      <c r="D471" t="s">
        <v>5</v>
      </c>
      <c r="E471" t="s">
        <v>6</v>
      </c>
      <c r="F471">
        <f t="shared" si="21"/>
        <v>1</v>
      </c>
      <c r="G471">
        <f t="shared" si="22"/>
        <v>4.6132714818022675E-4</v>
      </c>
      <c r="H471">
        <f>(regression!B494-LRDATA!$L$2)^2</f>
        <v>0.10713716922800848</v>
      </c>
      <c r="I471">
        <f>(regression!B494-LRDATA!B471)^2</f>
        <v>9.3537872671095187E-2</v>
      </c>
      <c r="J471">
        <f t="shared" si="23"/>
        <v>71</v>
      </c>
    </row>
    <row r="472" spans="1:10" x14ac:dyDescent="0.45">
      <c r="A472">
        <v>11</v>
      </c>
      <c r="B472">
        <v>2.8220000000000001</v>
      </c>
      <c r="C472">
        <v>59</v>
      </c>
      <c r="D472" t="s">
        <v>7</v>
      </c>
      <c r="E472" t="s">
        <v>6</v>
      </c>
      <c r="F472">
        <f t="shared" si="21"/>
        <v>2</v>
      </c>
      <c r="G472">
        <f t="shared" si="22"/>
        <v>3.4032327148180448E-2</v>
      </c>
      <c r="H472">
        <f>(regression!B495-LRDATA!$L$2)^2</f>
        <v>7.4402703509744211E-3</v>
      </c>
      <c r="I472">
        <f>(regression!B495-LRDATA!B472)^2</f>
        <v>9.6474681416632412E-3</v>
      </c>
      <c r="J472">
        <f t="shared" si="23"/>
        <v>69</v>
      </c>
    </row>
    <row r="473" spans="1:10" x14ac:dyDescent="0.45">
      <c r="A473">
        <v>11</v>
      </c>
      <c r="B473">
        <v>2.14</v>
      </c>
      <c r="C473">
        <v>57.5</v>
      </c>
      <c r="D473" t="s">
        <v>7</v>
      </c>
      <c r="E473" t="s">
        <v>6</v>
      </c>
      <c r="F473">
        <f t="shared" si="21"/>
        <v>2</v>
      </c>
      <c r="G473">
        <f t="shared" si="22"/>
        <v>0.2475276154917378</v>
      </c>
      <c r="H473">
        <f>(regression!B496-LRDATA!$L$2)^2</f>
        <v>8.9375954905544768E-3</v>
      </c>
      <c r="I473">
        <f>(regression!B496-LRDATA!B473)^2</f>
        <v>0.16239498827591917</v>
      </c>
      <c r="J473">
        <f t="shared" si="23"/>
        <v>67.5</v>
      </c>
    </row>
    <row r="474" spans="1:10" x14ac:dyDescent="0.45">
      <c r="A474">
        <v>11</v>
      </c>
      <c r="B474">
        <v>3.12</v>
      </c>
      <c r="C474">
        <v>58</v>
      </c>
      <c r="D474" t="s">
        <v>7</v>
      </c>
      <c r="E474" t="s">
        <v>4</v>
      </c>
      <c r="F474">
        <f t="shared" si="21"/>
        <v>2</v>
      </c>
      <c r="G474">
        <f t="shared" si="22"/>
        <v>0.23278552960216861</v>
      </c>
      <c r="H474">
        <f>(regression!B497-LRDATA!$L$2)^2</f>
        <v>1.1746776538034483E-3</v>
      </c>
      <c r="I474">
        <f>(regression!B497-LRDATA!B474)^2</f>
        <v>0.26703273118460313</v>
      </c>
      <c r="J474">
        <f t="shared" si="23"/>
        <v>68</v>
      </c>
    </row>
    <row r="475" spans="1:10" x14ac:dyDescent="0.45">
      <c r="A475">
        <v>11</v>
      </c>
      <c r="B475">
        <v>2.5619999999999998</v>
      </c>
      <c r="C475">
        <v>59.5</v>
      </c>
      <c r="D475" t="s">
        <v>7</v>
      </c>
      <c r="E475" t="s">
        <v>6</v>
      </c>
      <c r="F475">
        <f t="shared" si="21"/>
        <v>2</v>
      </c>
      <c r="G475">
        <f t="shared" si="22"/>
        <v>5.7034927923519264E-3</v>
      </c>
      <c r="H475">
        <f>(regression!B498-LRDATA!$L$2)^2</f>
        <v>2.146878088489642E-2</v>
      </c>
      <c r="I475">
        <f>(regression!B498-LRDATA!B475)^2</f>
        <v>4.9303431535579173E-2</v>
      </c>
      <c r="J475">
        <f t="shared" si="23"/>
        <v>69.5</v>
      </c>
    </row>
    <row r="476" spans="1:10" x14ac:dyDescent="0.45">
      <c r="A476">
        <v>11</v>
      </c>
      <c r="B476">
        <v>3.339</v>
      </c>
      <c r="C476">
        <v>65.5</v>
      </c>
      <c r="D476" t="s">
        <v>5</v>
      </c>
      <c r="E476" t="s">
        <v>4</v>
      </c>
      <c r="F476">
        <f t="shared" si="21"/>
        <v>1</v>
      </c>
      <c r="G476">
        <f t="shared" si="22"/>
        <v>0.49207212469419326</v>
      </c>
      <c r="H476">
        <f>(regression!B499-LRDATA!$L$2)^2</f>
        <v>0.75638804492945921</v>
      </c>
      <c r="I476">
        <f>(regression!B499-LRDATA!B476)^2</f>
        <v>2.8300389329733899E-2</v>
      </c>
      <c r="J476">
        <f t="shared" si="23"/>
        <v>75.5</v>
      </c>
    </row>
    <row r="477" spans="1:10" x14ac:dyDescent="0.45">
      <c r="A477">
        <v>11</v>
      </c>
      <c r="B477">
        <v>2.4580000000000002</v>
      </c>
      <c r="C477">
        <v>57</v>
      </c>
      <c r="D477" t="s">
        <v>7</v>
      </c>
      <c r="E477" t="s">
        <v>6</v>
      </c>
      <c r="F477">
        <f t="shared" si="21"/>
        <v>2</v>
      </c>
      <c r="G477">
        <f t="shared" si="22"/>
        <v>3.2227959050020426E-2</v>
      </c>
      <c r="H477">
        <f>(regression!B500-LRDATA!$L$2)^2</f>
        <v>2.3964322784196513E-2</v>
      </c>
      <c r="I477">
        <f>(regression!B500-LRDATA!B477)^2</f>
        <v>6.1094635725824774E-4</v>
      </c>
      <c r="J477">
        <f t="shared" si="23"/>
        <v>67</v>
      </c>
    </row>
    <row r="478" spans="1:10" x14ac:dyDescent="0.45">
      <c r="A478">
        <v>11</v>
      </c>
      <c r="B478">
        <v>3.1040000000000001</v>
      </c>
      <c r="C478">
        <v>64.5</v>
      </c>
      <c r="D478" t="s">
        <v>7</v>
      </c>
      <c r="E478" t="s">
        <v>4</v>
      </c>
      <c r="F478">
        <f t="shared" si="21"/>
        <v>2</v>
      </c>
      <c r="G478">
        <f t="shared" si="22"/>
        <v>0.21760221671873298</v>
      </c>
      <c r="H478">
        <f>(regression!B501-LRDATA!$L$2)^2</f>
        <v>0.561263406353122</v>
      </c>
      <c r="I478">
        <f>(regression!B501-LRDATA!B478)^2</f>
        <v>7.9917380680341835E-2</v>
      </c>
      <c r="J478">
        <f t="shared" si="23"/>
        <v>74.5</v>
      </c>
    </row>
    <row r="479" spans="1:10" x14ac:dyDescent="0.45">
      <c r="A479">
        <v>11</v>
      </c>
      <c r="B479">
        <v>3.069</v>
      </c>
      <c r="C479">
        <v>62</v>
      </c>
      <c r="D479" t="s">
        <v>7</v>
      </c>
      <c r="E479" t="s">
        <v>4</v>
      </c>
      <c r="F479">
        <f t="shared" si="21"/>
        <v>2</v>
      </c>
      <c r="G479">
        <f t="shared" si="22"/>
        <v>0.18617371978621747</v>
      </c>
      <c r="H479">
        <f>(regression!B502-LRDATA!$L$2)^2</f>
        <v>0.20056847540787157</v>
      </c>
      <c r="I479">
        <f>(regression!B502-LRDATA!B479)^2</f>
        <v>2.6798317712182541E-4</v>
      </c>
      <c r="J479">
        <f t="shared" si="23"/>
        <v>72</v>
      </c>
    </row>
    <row r="480" spans="1:10" x14ac:dyDescent="0.45">
      <c r="A480">
        <v>11</v>
      </c>
      <c r="B480">
        <v>2.7850000000000001</v>
      </c>
      <c r="C480">
        <v>66</v>
      </c>
      <c r="D480" t="s">
        <v>5</v>
      </c>
      <c r="E480" t="s">
        <v>6</v>
      </c>
      <c r="F480">
        <f t="shared" si="21"/>
        <v>1</v>
      </c>
      <c r="G480">
        <f t="shared" si="22"/>
        <v>2.1749916105235637E-2</v>
      </c>
      <c r="H480">
        <f>(regression!B503-LRDATA!$L$2)^2</f>
        <v>0.86484607840296424</v>
      </c>
      <c r="I480">
        <f>(regression!B503-LRDATA!B480)^2</f>
        <v>0.61229448412805987</v>
      </c>
      <c r="J480">
        <f t="shared" si="23"/>
        <v>76</v>
      </c>
    </row>
    <row r="481" spans="1:10" x14ac:dyDescent="0.45">
      <c r="A481">
        <v>12</v>
      </c>
      <c r="B481">
        <v>3.0579999999999998</v>
      </c>
      <c r="C481">
        <v>57.5</v>
      </c>
      <c r="D481" t="s">
        <v>7</v>
      </c>
      <c r="E481" t="s">
        <v>6</v>
      </c>
      <c r="F481">
        <f t="shared" si="21"/>
        <v>2</v>
      </c>
      <c r="G481">
        <f t="shared" si="22"/>
        <v>0.1768021921788554</v>
      </c>
      <c r="H481">
        <f>(regression!B504-LRDATA!$L$2)^2</f>
        <v>8.9375954905544768E-3</v>
      </c>
      <c r="I481">
        <f>(regression!B504-LRDATA!B481)^2</f>
        <v>0.26524290648968973</v>
      </c>
      <c r="J481">
        <f t="shared" si="23"/>
        <v>67.5</v>
      </c>
    </row>
    <row r="482" spans="1:10" x14ac:dyDescent="0.45">
      <c r="A482">
        <v>12</v>
      </c>
      <c r="B482">
        <v>4.55</v>
      </c>
      <c r="C482">
        <v>68</v>
      </c>
      <c r="D482" t="s">
        <v>5</v>
      </c>
      <c r="E482" t="s">
        <v>6</v>
      </c>
      <c r="F482">
        <f t="shared" si="21"/>
        <v>1</v>
      </c>
      <c r="G482">
        <f t="shared" si="22"/>
        <v>3.6575741185592245</v>
      </c>
      <c r="H482">
        <f>(regression!B505-LRDATA!$L$2)^2</f>
        <v>1.3713163068658949</v>
      </c>
      <c r="I482">
        <f>(regression!B505-LRDATA!B482)^2</f>
        <v>0.5497427241985049</v>
      </c>
      <c r="J482">
        <f t="shared" si="23"/>
        <v>78</v>
      </c>
    </row>
    <row r="483" spans="1:10" x14ac:dyDescent="0.45">
      <c r="A483">
        <v>12</v>
      </c>
      <c r="B483">
        <v>2.8410000000000002</v>
      </c>
      <c r="C483">
        <v>60</v>
      </c>
      <c r="D483" t="s">
        <v>7</v>
      </c>
      <c r="E483" t="s">
        <v>6</v>
      </c>
      <c r="F483">
        <f t="shared" si="21"/>
        <v>2</v>
      </c>
      <c r="G483">
        <f t="shared" si="22"/>
        <v>4.1403511197260282E-2</v>
      </c>
      <c r="H483">
        <f>(regression!B506-LRDATA!$L$2)^2</f>
        <v>4.2761100875709432E-2</v>
      </c>
      <c r="I483">
        <f>(regression!B506-LRDATA!B483)^2</f>
        <v>1.0949789867336437E-5</v>
      </c>
      <c r="J483">
        <f t="shared" si="23"/>
        <v>70</v>
      </c>
    </row>
    <row r="484" spans="1:10" x14ac:dyDescent="0.45">
      <c r="A484">
        <v>12</v>
      </c>
      <c r="B484">
        <v>2.8889999999999998</v>
      </c>
      <c r="C484">
        <v>61</v>
      </c>
      <c r="D484" t="s">
        <v>7</v>
      </c>
      <c r="E484" t="s">
        <v>6</v>
      </c>
      <c r="F484">
        <f t="shared" si="21"/>
        <v>2</v>
      </c>
      <c r="G484">
        <f t="shared" si="22"/>
        <v>6.3241449847566897E-2</v>
      </c>
      <c r="H484">
        <f>(regression!B507-LRDATA!$L$2)^2</f>
        <v>0.10713716922800848</v>
      </c>
      <c r="I484">
        <f>(regression!B507-LRDATA!B484)^2</f>
        <v>5.7516478400772026E-3</v>
      </c>
      <c r="J484">
        <f t="shared" si="23"/>
        <v>71</v>
      </c>
    </row>
    <row r="485" spans="1:10" x14ac:dyDescent="0.45">
      <c r="A485">
        <v>12</v>
      </c>
      <c r="B485">
        <v>4.3929999999999998</v>
      </c>
      <c r="C485">
        <v>65.5</v>
      </c>
      <c r="D485" t="s">
        <v>5</v>
      </c>
      <c r="E485" t="s">
        <v>6</v>
      </c>
      <c r="F485">
        <f t="shared" si="21"/>
        <v>1</v>
      </c>
      <c r="G485">
        <f t="shared" si="22"/>
        <v>3.0817048608905129</v>
      </c>
      <c r="H485">
        <f>(regression!B508-LRDATA!$L$2)^2</f>
        <v>0.75638804492945921</v>
      </c>
      <c r="I485">
        <f>(regression!B508-LRDATA!B485)^2</f>
        <v>0.78459346106574968</v>
      </c>
      <c r="J485">
        <f t="shared" si="23"/>
        <v>75.5</v>
      </c>
    </row>
    <row r="486" spans="1:10" x14ac:dyDescent="0.45">
      <c r="A486">
        <v>12</v>
      </c>
      <c r="B486">
        <v>2.3839999999999999</v>
      </c>
      <c r="C486">
        <v>60.5</v>
      </c>
      <c r="D486" t="s">
        <v>7</v>
      </c>
      <c r="E486" t="s">
        <v>4</v>
      </c>
      <c r="F486">
        <f t="shared" si="21"/>
        <v>2</v>
      </c>
      <c r="G486">
        <f t="shared" si="22"/>
        <v>6.4273136964130895E-2</v>
      </c>
      <c r="H486">
        <f>(regression!B509-LRDATA!$L$2)^2</f>
        <v>7.1317230323413444E-2</v>
      </c>
      <c r="I486">
        <f>(regression!B509-LRDATA!B486)^2</f>
        <v>0.27099763610985272</v>
      </c>
      <c r="J486">
        <f t="shared" si="23"/>
        <v>70.5</v>
      </c>
    </row>
    <row r="487" spans="1:10" x14ac:dyDescent="0.45">
      <c r="A487">
        <v>12</v>
      </c>
      <c r="B487">
        <v>2.9710000000000001</v>
      </c>
      <c r="C487">
        <v>61.5</v>
      </c>
      <c r="D487" t="s">
        <v>5</v>
      </c>
      <c r="E487" t="s">
        <v>6</v>
      </c>
      <c r="F487">
        <f t="shared" si="21"/>
        <v>1</v>
      </c>
      <c r="G487">
        <f t="shared" si="22"/>
        <v>0.11120792837517451</v>
      </c>
      <c r="H487">
        <f>(regression!B510-LRDATA!$L$2)^2</f>
        <v>0.15022091758949452</v>
      </c>
      <c r="I487">
        <f>(regression!B510-LRDATA!B487)^2</f>
        <v>2.9273407950046928E-3</v>
      </c>
      <c r="J487">
        <f t="shared" si="23"/>
        <v>71.5</v>
      </c>
    </row>
    <row r="488" spans="1:10" x14ac:dyDescent="0.45">
      <c r="A488">
        <v>12</v>
      </c>
      <c r="B488">
        <v>3.835</v>
      </c>
      <c r="C488">
        <v>66.5</v>
      </c>
      <c r="D488" t="s">
        <v>7</v>
      </c>
      <c r="E488" t="s">
        <v>4</v>
      </c>
      <c r="F488">
        <f t="shared" si="21"/>
        <v>2</v>
      </c>
      <c r="G488">
        <f t="shared" si="22"/>
        <v>1.4339548240806967</v>
      </c>
      <c r="H488">
        <f>(regression!B511-LRDATA!$L$2)^2</f>
        <v>0.98056792133336046</v>
      </c>
      <c r="I488">
        <f>(regression!B511-LRDATA!B488)^2</f>
        <v>4.2949342683495838E-2</v>
      </c>
      <c r="J488">
        <f t="shared" si="23"/>
        <v>76.5</v>
      </c>
    </row>
    <row r="489" spans="1:10" x14ac:dyDescent="0.45">
      <c r="A489">
        <v>12</v>
      </c>
      <c r="B489">
        <v>2.7509999999999999</v>
      </c>
      <c r="C489">
        <v>60</v>
      </c>
      <c r="D489" t="s">
        <v>7</v>
      </c>
      <c r="E489" t="s">
        <v>6</v>
      </c>
      <c r="F489">
        <f t="shared" si="21"/>
        <v>2</v>
      </c>
      <c r="G489">
        <f t="shared" si="22"/>
        <v>1.2877376227934919E-2</v>
      </c>
      <c r="H489">
        <f>(regression!B512-LRDATA!$L$2)^2</f>
        <v>4.2761100875709432E-2</v>
      </c>
      <c r="I489">
        <f>(regression!B512-LRDATA!B489)^2</f>
        <v>8.7065781905516625E-3</v>
      </c>
      <c r="J489">
        <f t="shared" si="23"/>
        <v>70</v>
      </c>
    </row>
    <row r="490" spans="1:10" x14ac:dyDescent="0.45">
      <c r="A490">
        <v>12</v>
      </c>
      <c r="B490">
        <v>2.556</v>
      </c>
      <c r="C490">
        <v>59</v>
      </c>
      <c r="D490" t="s">
        <v>7</v>
      </c>
      <c r="E490" t="s">
        <v>6</v>
      </c>
      <c r="F490">
        <f t="shared" si="21"/>
        <v>2</v>
      </c>
      <c r="G490">
        <f t="shared" si="22"/>
        <v>6.645750461063543E-3</v>
      </c>
      <c r="H490">
        <f>(regression!B513-LRDATA!$L$2)^2</f>
        <v>7.4402703509744211E-3</v>
      </c>
      <c r="I490">
        <f>(regression!B513-LRDATA!B490)^2</f>
        <v>2.8149616385777371E-2</v>
      </c>
      <c r="J490">
        <f t="shared" si="23"/>
        <v>69</v>
      </c>
    </row>
    <row r="491" spans="1:10" x14ac:dyDescent="0.45">
      <c r="A491">
        <v>12</v>
      </c>
      <c r="B491">
        <v>2.8679999999999999</v>
      </c>
      <c r="C491">
        <v>59</v>
      </c>
      <c r="D491" t="s">
        <v>7</v>
      </c>
      <c r="E491" t="s">
        <v>6</v>
      </c>
      <c r="F491">
        <f t="shared" si="21"/>
        <v>2</v>
      </c>
      <c r="G491">
        <f t="shared" si="22"/>
        <v>5.3120351688057725E-2</v>
      </c>
      <c r="H491">
        <f>(regression!B514-LRDATA!$L$2)^2</f>
        <v>7.4402703509744211E-3</v>
      </c>
      <c r="I491">
        <f>(regression!B514-LRDATA!B491)^2</f>
        <v>2.0799848520500597E-2</v>
      </c>
      <c r="J491">
        <f t="shared" si="23"/>
        <v>69</v>
      </c>
    </row>
    <row r="492" spans="1:10" x14ac:dyDescent="0.45">
      <c r="A492">
        <v>12</v>
      </c>
      <c r="B492">
        <v>3.2549999999999999</v>
      </c>
      <c r="C492">
        <v>63</v>
      </c>
      <c r="D492" t="s">
        <v>7</v>
      </c>
      <c r="E492" t="s">
        <v>6</v>
      </c>
      <c r="F492">
        <f t="shared" si="21"/>
        <v>2</v>
      </c>
      <c r="G492">
        <f t="shared" si="22"/>
        <v>0.38127973205615623</v>
      </c>
      <c r="H492">
        <f>(regression!B515-LRDATA!$L$2)^2</f>
        <v>0.32305501941529868</v>
      </c>
      <c r="I492">
        <f>(regression!B515-LRDATA!B492)^2</f>
        <v>2.4107349509730324E-3</v>
      </c>
      <c r="J492">
        <f t="shared" si="23"/>
        <v>73</v>
      </c>
    </row>
    <row r="493" spans="1:10" x14ac:dyDescent="0.45">
      <c r="A493">
        <v>12</v>
      </c>
      <c r="B493">
        <v>1.9159999999999999</v>
      </c>
      <c r="C493">
        <v>57.5</v>
      </c>
      <c r="D493" t="s">
        <v>5</v>
      </c>
      <c r="E493" t="s">
        <v>6</v>
      </c>
      <c r="F493">
        <f t="shared" si="21"/>
        <v>1</v>
      </c>
      <c r="G493">
        <f t="shared" si="22"/>
        <v>0.52059323512363964</v>
      </c>
      <c r="H493">
        <f>(regression!B516-LRDATA!$L$2)^2</f>
        <v>8.9375954905544768E-3</v>
      </c>
      <c r="I493">
        <f>(regression!B516-LRDATA!B493)^2</f>
        <v>0.39310719995360499</v>
      </c>
      <c r="J493">
        <f t="shared" si="23"/>
        <v>67.5</v>
      </c>
    </row>
    <row r="494" spans="1:10" x14ac:dyDescent="0.45">
      <c r="A494">
        <v>12</v>
      </c>
      <c r="B494">
        <v>2.2410000000000001</v>
      </c>
      <c r="C494">
        <v>61</v>
      </c>
      <c r="D494" t="s">
        <v>5</v>
      </c>
      <c r="E494" t="s">
        <v>6</v>
      </c>
      <c r="F494">
        <f t="shared" si="21"/>
        <v>1</v>
      </c>
      <c r="G494">
        <f t="shared" si="22"/>
        <v>0.15722927806842507</v>
      </c>
      <c r="H494">
        <f>(regression!B517-LRDATA!$L$2)^2</f>
        <v>0.10713716922800848</v>
      </c>
      <c r="I494">
        <f>(regression!B517-LRDATA!B494)^2</f>
        <v>0.52394379432051008</v>
      </c>
      <c r="J494">
        <f t="shared" si="23"/>
        <v>71</v>
      </c>
    </row>
    <row r="495" spans="1:10" x14ac:dyDescent="0.45">
      <c r="A495">
        <v>12</v>
      </c>
      <c r="B495">
        <v>5.2240000000000002</v>
      </c>
      <c r="C495">
        <v>67</v>
      </c>
      <c r="D495" t="s">
        <v>5</v>
      </c>
      <c r="E495" t="s">
        <v>6</v>
      </c>
      <c r="F495">
        <f t="shared" si="21"/>
        <v>1</v>
      </c>
      <c r="G495">
        <f t="shared" si="22"/>
        <v>6.6898711737739509</v>
      </c>
      <c r="H495">
        <f>(regression!B518-LRDATA!$L$2)^2</f>
        <v>1.1035535737206477</v>
      </c>
      <c r="I495">
        <f>(regression!B518-LRDATA!B495)^2</f>
        <v>2.3592251775306883</v>
      </c>
      <c r="J495">
        <f t="shared" si="23"/>
        <v>77</v>
      </c>
    </row>
    <row r="496" spans="1:10" x14ac:dyDescent="0.45">
      <c r="A496">
        <v>12</v>
      </c>
      <c r="B496">
        <v>4.08</v>
      </c>
      <c r="C496">
        <v>61.5</v>
      </c>
      <c r="D496" t="s">
        <v>5</v>
      </c>
      <c r="E496" t="s">
        <v>6</v>
      </c>
      <c r="F496">
        <f t="shared" si="21"/>
        <v>1</v>
      </c>
      <c r="G496">
        <f t="shared" si="22"/>
        <v>2.0807443026083048</v>
      </c>
      <c r="H496">
        <f>(regression!B519-LRDATA!$L$2)^2</f>
        <v>0.15022091758949452</v>
      </c>
      <c r="I496">
        <f>(regression!B519-LRDATA!B496)^2</f>
        <v>1.1128036604812575</v>
      </c>
      <c r="J496">
        <f t="shared" si="23"/>
        <v>71.5</v>
      </c>
    </row>
    <row r="497" spans="1:10" x14ac:dyDescent="0.45">
      <c r="A497">
        <v>12</v>
      </c>
      <c r="B497">
        <v>4.4109999999999996</v>
      </c>
      <c r="C497">
        <v>65</v>
      </c>
      <c r="D497" t="s">
        <v>5</v>
      </c>
      <c r="E497" t="s">
        <v>6</v>
      </c>
      <c r="F497">
        <f t="shared" si="21"/>
        <v>1</v>
      </c>
      <c r="G497">
        <f t="shared" si="22"/>
        <v>3.1452260878843772</v>
      </c>
      <c r="H497">
        <f>(regression!B520-LRDATA!$L$2)^2</f>
        <v>0.65519382091284506</v>
      </c>
      <c r="I497">
        <f>(regression!B520-LRDATA!B497)^2</f>
        <v>0.92936944030613355</v>
      </c>
      <c r="J497">
        <f t="shared" si="23"/>
        <v>75</v>
      </c>
    </row>
    <row r="498" spans="1:10" x14ac:dyDescent="0.45">
      <c r="A498">
        <v>12</v>
      </c>
      <c r="B498">
        <v>3.7909999999999999</v>
      </c>
      <c r="C498">
        <v>65.5</v>
      </c>
      <c r="D498" t="s">
        <v>5</v>
      </c>
      <c r="E498" t="s">
        <v>6</v>
      </c>
      <c r="F498">
        <f t="shared" si="21"/>
        <v>1</v>
      </c>
      <c r="G498">
        <f t="shared" si="22"/>
        <v>1.3305127136512489</v>
      </c>
      <c r="H498">
        <f>(regression!B521-LRDATA!$L$2)^2</f>
        <v>0.75638804492945921</v>
      </c>
      <c r="I498">
        <f>(regression!B521-LRDATA!B498)^2</f>
        <v>8.0527004533414409E-2</v>
      </c>
      <c r="J498">
        <f t="shared" si="23"/>
        <v>75.5</v>
      </c>
    </row>
    <row r="499" spans="1:10" x14ac:dyDescent="0.45">
      <c r="A499">
        <v>12</v>
      </c>
      <c r="B499">
        <v>3.343</v>
      </c>
      <c r="C499">
        <v>65</v>
      </c>
      <c r="D499" t="s">
        <v>5</v>
      </c>
      <c r="E499" t="s">
        <v>4</v>
      </c>
      <c r="F499">
        <f t="shared" si="21"/>
        <v>1</v>
      </c>
      <c r="G499">
        <f t="shared" si="22"/>
        <v>0.49769995291505215</v>
      </c>
      <c r="H499">
        <f>(regression!B522-LRDATA!$L$2)^2</f>
        <v>0.65519382091284506</v>
      </c>
      <c r="I499">
        <f>(regression!B522-LRDATA!B499)^2</f>
        <v>1.0808078586850777E-2</v>
      </c>
      <c r="J499">
        <f t="shared" si="23"/>
        <v>75</v>
      </c>
    </row>
    <row r="500" spans="1:10" x14ac:dyDescent="0.45">
      <c r="A500">
        <v>12</v>
      </c>
      <c r="B500">
        <v>2.9129999999999998</v>
      </c>
      <c r="C500">
        <v>61</v>
      </c>
      <c r="D500" t="s">
        <v>5</v>
      </c>
      <c r="E500" t="s">
        <v>6</v>
      </c>
      <c r="F500">
        <f t="shared" si="21"/>
        <v>1</v>
      </c>
      <c r="G500">
        <f t="shared" si="22"/>
        <v>7.5888419172720309E-2</v>
      </c>
      <c r="H500">
        <f>(regression!B523-LRDATA!$L$2)^2</f>
        <v>0.10713716922800848</v>
      </c>
      <c r="I500">
        <f>(regression!B523-LRDATA!B500)^2</f>
        <v>2.6873461185796714E-3</v>
      </c>
      <c r="J500">
        <f t="shared" si="23"/>
        <v>71</v>
      </c>
    </row>
    <row r="501" spans="1:10" x14ac:dyDescent="0.45">
      <c r="A501">
        <v>12</v>
      </c>
      <c r="B501">
        <v>3.2789999999999999</v>
      </c>
      <c r="C501">
        <v>67.5</v>
      </c>
      <c r="D501" t="s">
        <v>5</v>
      </c>
      <c r="E501" t="s">
        <v>6</v>
      </c>
      <c r="F501">
        <f t="shared" si="21"/>
        <v>1</v>
      </c>
      <c r="G501">
        <f t="shared" si="22"/>
        <v>0.41149470138130967</v>
      </c>
      <c r="H501">
        <f>(regression!B524-LRDATA!$L$2)^2</f>
        <v>1.2338030355648257</v>
      </c>
      <c r="I501">
        <f>(regression!B524-LRDATA!B501)^2</f>
        <v>0.22023154664745126</v>
      </c>
      <c r="J501">
        <f t="shared" si="23"/>
        <v>77.5</v>
      </c>
    </row>
    <row r="502" spans="1:10" x14ac:dyDescent="0.45">
      <c r="A502">
        <v>12</v>
      </c>
      <c r="B502">
        <v>2.347</v>
      </c>
      <c r="C502">
        <v>58.5</v>
      </c>
      <c r="D502" t="s">
        <v>7</v>
      </c>
      <c r="E502" t="s">
        <v>6</v>
      </c>
      <c r="F502">
        <f t="shared" si="21"/>
        <v>2</v>
      </c>
      <c r="G502">
        <f t="shared" si="22"/>
        <v>8.4402725921186028E-2</v>
      </c>
      <c r="H502">
        <f>(regression!B525-LRDATA!$L$2)^2</f>
        <v>6.7556927394342968E-4</v>
      </c>
      <c r="I502">
        <f>(regression!B525-LRDATA!B502)^2</f>
        <v>0.10018059810156354</v>
      </c>
      <c r="J502">
        <f t="shared" si="23"/>
        <v>68.5</v>
      </c>
    </row>
    <row r="503" spans="1:10" x14ac:dyDescent="0.45">
      <c r="A503">
        <v>12</v>
      </c>
      <c r="B503">
        <v>3.7509999999999999</v>
      </c>
      <c r="C503">
        <v>69</v>
      </c>
      <c r="D503" t="s">
        <v>5</v>
      </c>
      <c r="E503" t="s">
        <v>4</v>
      </c>
      <c r="F503">
        <f t="shared" si="21"/>
        <v>1</v>
      </c>
      <c r="G503">
        <f t="shared" si="22"/>
        <v>1.2398344314426597</v>
      </c>
      <c r="H503">
        <f>(regression!B526-LRDATA!$L$2)^2</f>
        <v>1.6681342778387063</v>
      </c>
      <c r="I503">
        <f>(regression!B526-LRDATA!B503)^2</f>
        <v>3.1713982082007403E-2</v>
      </c>
      <c r="J503">
        <f t="shared" si="23"/>
        <v>79</v>
      </c>
    </row>
    <row r="504" spans="1:10" x14ac:dyDescent="0.45">
      <c r="A504">
        <v>12</v>
      </c>
      <c r="B504">
        <v>3.0790000000000002</v>
      </c>
      <c r="C504">
        <v>57</v>
      </c>
      <c r="D504" t="s">
        <v>7</v>
      </c>
      <c r="E504" t="s">
        <v>6</v>
      </c>
      <c r="F504">
        <f t="shared" si="21"/>
        <v>2</v>
      </c>
      <c r="G504">
        <f t="shared" si="22"/>
        <v>0.19490329033836493</v>
      </c>
      <c r="H504">
        <f>(regression!B527-LRDATA!$L$2)^2</f>
        <v>2.3964322784196513E-2</v>
      </c>
      <c r="I504">
        <f>(regression!B527-LRDATA!B504)^2</f>
        <v>0.3555530236296166</v>
      </c>
      <c r="J504">
        <f t="shared" si="23"/>
        <v>67</v>
      </c>
    </row>
    <row r="505" spans="1:10" x14ac:dyDescent="0.45">
      <c r="A505">
        <v>12</v>
      </c>
      <c r="B505">
        <v>3.403</v>
      </c>
      <c r="C505">
        <v>59</v>
      </c>
      <c r="D505" t="s">
        <v>7</v>
      </c>
      <c r="E505" t="s">
        <v>6</v>
      </c>
      <c r="F505">
        <f t="shared" si="21"/>
        <v>2</v>
      </c>
      <c r="G505">
        <f t="shared" si="22"/>
        <v>0.58595737622793576</v>
      </c>
      <c r="H505">
        <f>(regression!B528-LRDATA!$L$2)^2</f>
        <v>7.4402703509744211E-3</v>
      </c>
      <c r="I505">
        <f>(regression!B528-LRDATA!B505)^2</f>
        <v>0.46134188118741393</v>
      </c>
      <c r="J505">
        <f t="shared" si="23"/>
        <v>69</v>
      </c>
    </row>
    <row r="506" spans="1:10" x14ac:dyDescent="0.45">
      <c r="A506">
        <v>12</v>
      </c>
      <c r="B506">
        <v>3.5009999999999999</v>
      </c>
      <c r="C506">
        <v>61.5</v>
      </c>
      <c r="D506" t="s">
        <v>7</v>
      </c>
      <c r="E506" t="s">
        <v>6</v>
      </c>
      <c r="F506">
        <f t="shared" si="21"/>
        <v>2</v>
      </c>
      <c r="G506">
        <f t="shared" si="22"/>
        <v>0.7455951676389786</v>
      </c>
      <c r="H506">
        <f>(regression!B529-LRDATA!$L$2)^2</f>
        <v>0.15022091758949452</v>
      </c>
      <c r="I506">
        <f>(regression!B529-LRDATA!B506)^2</f>
        <v>0.22647614100574751</v>
      </c>
      <c r="J506">
        <f t="shared" si="23"/>
        <v>71.5</v>
      </c>
    </row>
    <row r="507" spans="1:10" x14ac:dyDescent="0.45">
      <c r="A507">
        <v>12</v>
      </c>
      <c r="B507">
        <v>3.1859999999999999</v>
      </c>
      <c r="C507">
        <v>64</v>
      </c>
      <c r="D507" t="s">
        <v>7</v>
      </c>
      <c r="E507" t="s">
        <v>4</v>
      </c>
      <c r="F507">
        <f t="shared" si="21"/>
        <v>2</v>
      </c>
      <c r="G507">
        <f t="shared" si="22"/>
        <v>0.30082869524634032</v>
      </c>
      <c r="H507">
        <f>(regression!B530-LRDATA!$L$2)^2</f>
        <v>0.47459680125028986</v>
      </c>
      <c r="I507">
        <f>(regression!B530-LRDATA!B507)^2</f>
        <v>1.9720960349833207E-2</v>
      </c>
      <c r="J507">
        <f t="shared" si="23"/>
        <v>74</v>
      </c>
    </row>
    <row r="508" spans="1:10" x14ac:dyDescent="0.45">
      <c r="A508">
        <v>12</v>
      </c>
      <c r="B508">
        <v>4.0730000000000004</v>
      </c>
      <c r="C508">
        <v>65.5</v>
      </c>
      <c r="D508" t="s">
        <v>5</v>
      </c>
      <c r="E508" t="s">
        <v>6</v>
      </c>
      <c r="F508">
        <f t="shared" si="21"/>
        <v>1</v>
      </c>
      <c r="G508">
        <f t="shared" si="22"/>
        <v>2.0605986032218024</v>
      </c>
      <c r="H508">
        <f>(regression!B531-LRDATA!$L$2)^2</f>
        <v>0.75638804492945921</v>
      </c>
      <c r="I508">
        <f>(regression!B531-LRDATA!B508)^2</f>
        <v>0.32009886623128642</v>
      </c>
      <c r="J508">
        <f t="shared" si="23"/>
        <v>75.5</v>
      </c>
    </row>
    <row r="509" spans="1:10" x14ac:dyDescent="0.45">
      <c r="A509">
        <v>12</v>
      </c>
      <c r="B509">
        <v>2.7519999999999998</v>
      </c>
      <c r="C509">
        <v>60.5</v>
      </c>
      <c r="D509" t="s">
        <v>7</v>
      </c>
      <c r="E509" t="s">
        <v>6</v>
      </c>
      <c r="F509">
        <f t="shared" si="21"/>
        <v>2</v>
      </c>
      <c r="G509">
        <f t="shared" si="22"/>
        <v>1.3105333283149617E-2</v>
      </c>
      <c r="H509">
        <f>(regression!B532-LRDATA!$L$2)^2</f>
        <v>7.1317230323413444E-2</v>
      </c>
      <c r="I509">
        <f>(regression!B532-LRDATA!B509)^2</f>
        <v>2.3278927070306002E-2</v>
      </c>
      <c r="J509">
        <f t="shared" si="23"/>
        <v>70.5</v>
      </c>
    </row>
    <row r="510" spans="1:10" x14ac:dyDescent="0.45">
      <c r="A510">
        <v>12</v>
      </c>
      <c r="B510">
        <v>2.3039999999999998</v>
      </c>
      <c r="C510">
        <v>63.5</v>
      </c>
      <c r="D510" t="s">
        <v>5</v>
      </c>
      <c r="E510" t="s">
        <v>4</v>
      </c>
      <c r="F510">
        <f t="shared" si="21"/>
        <v>1</v>
      </c>
      <c r="G510">
        <f t="shared" si="22"/>
        <v>0.11123657254695295</v>
      </c>
      <c r="H510">
        <f>(regression!B533-LRDATA!$L$2)^2</f>
        <v>0.39519400560434875</v>
      </c>
      <c r="I510">
        <f>(regression!B533-LRDATA!B510)^2</f>
        <v>0.92576350876624436</v>
      </c>
      <c r="J510">
        <f t="shared" si="23"/>
        <v>73.5</v>
      </c>
    </row>
    <row r="511" spans="1:10" x14ac:dyDescent="0.45">
      <c r="A511">
        <v>12</v>
      </c>
      <c r="B511">
        <v>3.6920000000000002</v>
      </c>
      <c r="C511">
        <v>64</v>
      </c>
      <c r="D511" t="s">
        <v>5</v>
      </c>
      <c r="E511" t="s">
        <v>6</v>
      </c>
      <c r="F511">
        <f t="shared" si="21"/>
        <v>1</v>
      </c>
      <c r="G511">
        <f t="shared" si="22"/>
        <v>1.1119249651849916</v>
      </c>
      <c r="H511">
        <f>(regression!B534-LRDATA!$L$2)^2</f>
        <v>0.47459680125028986</v>
      </c>
      <c r="I511">
        <f>(regression!B534-LRDATA!B511)^2</f>
        <v>0.13364044752841778</v>
      </c>
      <c r="J511">
        <f t="shared" si="23"/>
        <v>74</v>
      </c>
    </row>
    <row r="512" spans="1:10" x14ac:dyDescent="0.45">
      <c r="A512">
        <v>12</v>
      </c>
      <c r="B512">
        <v>3.0819999999999999</v>
      </c>
      <c r="C512">
        <v>60.5</v>
      </c>
      <c r="D512" t="s">
        <v>7</v>
      </c>
      <c r="E512" t="s">
        <v>6</v>
      </c>
      <c r="F512">
        <f t="shared" si="21"/>
        <v>2</v>
      </c>
      <c r="G512">
        <f t="shared" si="22"/>
        <v>0.19756116150400882</v>
      </c>
      <c r="H512">
        <f>(regression!B535-LRDATA!$L$2)^2</f>
        <v>7.1317230323413444E-2</v>
      </c>
      <c r="I512">
        <f>(regression!B535-LRDATA!B512)^2</f>
        <v>3.1479867333755879E-2</v>
      </c>
      <c r="J512">
        <f t="shared" si="23"/>
        <v>70.5</v>
      </c>
    </row>
    <row r="513" spans="1:10" x14ac:dyDescent="0.45">
      <c r="A513">
        <v>12</v>
      </c>
      <c r="B513">
        <v>4.72</v>
      </c>
      <c r="C513">
        <v>68.5</v>
      </c>
      <c r="D513" t="s">
        <v>5</v>
      </c>
      <c r="E513" t="s">
        <v>6</v>
      </c>
      <c r="F513">
        <f t="shared" si="21"/>
        <v>1</v>
      </c>
      <c r="G513">
        <f t="shared" si="22"/>
        <v>4.3367168179457272</v>
      </c>
      <c r="H513">
        <f>(regression!B536-LRDATA!$L$2)^2</f>
        <v>1.5160933876238551</v>
      </c>
      <c r="I513">
        <f>(regression!B536-LRDATA!B513)^2</f>
        <v>0.72450924260546146</v>
      </c>
      <c r="J513">
        <f t="shared" si="23"/>
        <v>78.5</v>
      </c>
    </row>
    <row r="514" spans="1:10" x14ac:dyDescent="0.45">
      <c r="A514">
        <v>12</v>
      </c>
      <c r="B514">
        <v>2.4169999999999998</v>
      </c>
      <c r="C514">
        <v>58</v>
      </c>
      <c r="D514" t="s">
        <v>7</v>
      </c>
      <c r="E514" t="s">
        <v>6</v>
      </c>
      <c r="F514">
        <f t="shared" si="21"/>
        <v>2</v>
      </c>
      <c r="G514">
        <f t="shared" si="22"/>
        <v>4.8629719786216843E-2</v>
      </c>
      <c r="H514">
        <f>(regression!B537-LRDATA!$L$2)^2</f>
        <v>1.1746776538034483E-3</v>
      </c>
      <c r="I514">
        <f>(regression!B537-LRDATA!B514)^2</f>
        <v>3.468828085624226E-2</v>
      </c>
      <c r="J514">
        <f t="shared" si="23"/>
        <v>68</v>
      </c>
    </row>
    <row r="515" spans="1:10" x14ac:dyDescent="0.45">
      <c r="A515">
        <v>12</v>
      </c>
      <c r="B515">
        <v>2.7589999999999999</v>
      </c>
      <c r="C515">
        <v>58.5</v>
      </c>
      <c r="D515" t="s">
        <v>7</v>
      </c>
      <c r="E515" t="s">
        <v>4</v>
      </c>
      <c r="F515">
        <f t="shared" ref="F515:F578" si="24">IF(D515="Male",1,2)</f>
        <v>2</v>
      </c>
      <c r="G515">
        <f t="shared" ref="G515:G578" si="25">(B515-$L$2)^2</f>
        <v>1.4757032669652718E-2</v>
      </c>
      <c r="H515">
        <f>(regression!B538-LRDATA!$L$2)^2</f>
        <v>6.7556927394342968E-4</v>
      </c>
      <c r="I515">
        <f>(regression!B538-LRDATA!B515)^2</f>
        <v>9.1177312889598218E-3</v>
      </c>
      <c r="J515">
        <f t="shared" ref="J515:J578" si="26">C515+10</f>
        <v>68.5</v>
      </c>
    </row>
    <row r="516" spans="1:10" x14ac:dyDescent="0.45">
      <c r="A516">
        <v>12</v>
      </c>
      <c r="B516">
        <v>3.2309999999999999</v>
      </c>
      <c r="C516">
        <v>60</v>
      </c>
      <c r="D516" t="s">
        <v>5</v>
      </c>
      <c r="E516" t="s">
        <v>6</v>
      </c>
      <c r="F516">
        <f t="shared" si="24"/>
        <v>1</v>
      </c>
      <c r="G516">
        <f t="shared" si="25"/>
        <v>0.35221676273100283</v>
      </c>
      <c r="H516">
        <f>(regression!B539-LRDATA!$L$2)^2</f>
        <v>4.2761100875709432E-2</v>
      </c>
      <c r="I516">
        <f>(regression!B539-LRDATA!B516)^2</f>
        <v>0.14952989338690192</v>
      </c>
      <c r="J516">
        <f t="shared" si="26"/>
        <v>70</v>
      </c>
    </row>
    <row r="517" spans="1:10" x14ac:dyDescent="0.45">
      <c r="A517">
        <v>12</v>
      </c>
      <c r="B517">
        <v>3.5289999999999999</v>
      </c>
      <c r="C517">
        <v>67.5</v>
      </c>
      <c r="D517" t="s">
        <v>5</v>
      </c>
      <c r="E517" t="s">
        <v>6</v>
      </c>
      <c r="F517">
        <f t="shared" si="24"/>
        <v>1</v>
      </c>
      <c r="G517">
        <f t="shared" si="25"/>
        <v>0.79473396518499095</v>
      </c>
      <c r="H517">
        <f>(regression!B540-LRDATA!$L$2)^2</f>
        <v>1.2338030355648257</v>
      </c>
      <c r="I517">
        <f>(regression!B540-LRDATA!B517)^2</f>
        <v>4.8087376334479674E-2</v>
      </c>
      <c r="J517">
        <f t="shared" si="26"/>
        <v>77.5</v>
      </c>
    </row>
    <row r="518" spans="1:10" x14ac:dyDescent="0.45">
      <c r="A518">
        <v>12</v>
      </c>
      <c r="B518">
        <v>2.8660000000000001</v>
      </c>
      <c r="C518">
        <v>59</v>
      </c>
      <c r="D518" t="s">
        <v>7</v>
      </c>
      <c r="E518" t="s">
        <v>6</v>
      </c>
      <c r="F518">
        <f t="shared" si="24"/>
        <v>2</v>
      </c>
      <c r="G518">
        <f t="shared" si="25"/>
        <v>5.2202437577628373E-2</v>
      </c>
      <c r="H518">
        <f>(regression!B541-LRDATA!$L$2)^2</f>
        <v>7.4402703509744211E-3</v>
      </c>
      <c r="I518">
        <f>(regression!B541-LRDATA!B518)^2</f>
        <v>2.0226962417072947E-2</v>
      </c>
      <c r="J518">
        <f t="shared" si="26"/>
        <v>69</v>
      </c>
    </row>
    <row r="519" spans="1:10" x14ac:dyDescent="0.45">
      <c r="A519">
        <v>12</v>
      </c>
      <c r="B519">
        <v>2.605</v>
      </c>
      <c r="C519">
        <v>59.5</v>
      </c>
      <c r="D519" t="s">
        <v>7</v>
      </c>
      <c r="E519" t="s">
        <v>6</v>
      </c>
      <c r="F519">
        <f t="shared" si="24"/>
        <v>2</v>
      </c>
      <c r="G519">
        <f t="shared" si="25"/>
        <v>1.0576461665850814E-3</v>
      </c>
      <c r="H519">
        <f>(regression!B542-LRDATA!$L$2)^2</f>
        <v>2.146878088489642E-2</v>
      </c>
      <c r="I519">
        <f>(regression!B542-LRDATA!B519)^2</f>
        <v>3.2056668140596885E-2</v>
      </c>
      <c r="J519">
        <f t="shared" si="26"/>
        <v>69.5</v>
      </c>
    </row>
    <row r="520" spans="1:10" x14ac:dyDescent="0.45">
      <c r="A520">
        <v>12</v>
      </c>
      <c r="B520">
        <v>2.569</v>
      </c>
      <c r="C520">
        <v>60</v>
      </c>
      <c r="D520" t="s">
        <v>7</v>
      </c>
      <c r="E520" t="s">
        <v>6</v>
      </c>
      <c r="F520">
        <f t="shared" si="24"/>
        <v>2</v>
      </c>
      <c r="G520">
        <f t="shared" si="25"/>
        <v>4.6951921788549837E-3</v>
      </c>
      <c r="H520">
        <f>(regression!B543-LRDATA!$L$2)^2</f>
        <v>4.2761100875709432E-2</v>
      </c>
      <c r="I520">
        <f>(regression!B543-LRDATA!B520)^2</f>
        <v>7.5795071178602152E-2</v>
      </c>
      <c r="J520">
        <f t="shared" si="26"/>
        <v>70</v>
      </c>
    </row>
    <row r="521" spans="1:10" x14ac:dyDescent="0.45">
      <c r="A521">
        <v>12</v>
      </c>
      <c r="B521">
        <v>3.9239999999999999</v>
      </c>
      <c r="C521">
        <v>65</v>
      </c>
      <c r="D521" t="s">
        <v>5</v>
      </c>
      <c r="E521" t="s">
        <v>6</v>
      </c>
      <c r="F521">
        <f t="shared" si="24"/>
        <v>1</v>
      </c>
      <c r="G521">
        <f t="shared" si="25"/>
        <v>1.6550270019948072</v>
      </c>
      <c r="H521">
        <f>(regression!B544-LRDATA!$L$2)^2</f>
        <v>0.65519382091284506</v>
      </c>
      <c r="I521">
        <f>(regression!B544-LRDATA!B521)^2</f>
        <v>0.22756533997159206</v>
      </c>
      <c r="J521">
        <f t="shared" si="26"/>
        <v>75</v>
      </c>
    </row>
    <row r="522" spans="1:10" x14ac:dyDescent="0.45">
      <c r="A522">
        <v>12</v>
      </c>
      <c r="B522">
        <v>2.7519999999999998</v>
      </c>
      <c r="C522">
        <v>65.5</v>
      </c>
      <c r="D522" t="s">
        <v>5</v>
      </c>
      <c r="E522" t="s">
        <v>6</v>
      </c>
      <c r="F522">
        <f t="shared" si="24"/>
        <v>1</v>
      </c>
      <c r="G522">
        <f t="shared" si="25"/>
        <v>1.3105333283149617E-2</v>
      </c>
      <c r="H522">
        <f>(regression!B545-LRDATA!$L$2)^2</f>
        <v>0.75638804492945921</v>
      </c>
      <c r="I522">
        <f>(regression!B545-LRDATA!B522)^2</f>
        <v>0.57036811693026412</v>
      </c>
      <c r="J522">
        <f t="shared" si="26"/>
        <v>75.5</v>
      </c>
    </row>
    <row r="523" spans="1:10" x14ac:dyDescent="0.45">
      <c r="A523">
        <v>12</v>
      </c>
      <c r="B523">
        <v>3.53</v>
      </c>
      <c r="C523">
        <v>61</v>
      </c>
      <c r="D523" t="s">
        <v>5</v>
      </c>
      <c r="E523" t="s">
        <v>6</v>
      </c>
      <c r="F523">
        <f t="shared" si="24"/>
        <v>1</v>
      </c>
      <c r="G523">
        <f t="shared" si="25"/>
        <v>0.79651792224020546</v>
      </c>
      <c r="H523">
        <f>(regression!B546-LRDATA!$L$2)^2</f>
        <v>0.10713716922800848</v>
      </c>
      <c r="I523">
        <f>(regression!B546-LRDATA!B523)^2</f>
        <v>0.31940625602841405</v>
      </c>
      <c r="J523">
        <f t="shared" si="26"/>
        <v>71</v>
      </c>
    </row>
    <row r="524" spans="1:10" x14ac:dyDescent="0.45">
      <c r="A524">
        <v>12</v>
      </c>
      <c r="B524">
        <v>2.3319999999999999</v>
      </c>
      <c r="C524">
        <v>54</v>
      </c>
      <c r="D524" t="s">
        <v>5</v>
      </c>
      <c r="E524" t="s">
        <v>6</v>
      </c>
      <c r="F524">
        <f t="shared" si="24"/>
        <v>1</v>
      </c>
      <c r="G524">
        <f t="shared" si="25"/>
        <v>9.3343370092965228E-2</v>
      </c>
      <c r="H524">
        <f>(regression!B547-LRDATA!$L$2)^2</f>
        <v>0.26666468514075903</v>
      </c>
      <c r="I524">
        <f>(regression!B547-LRDATA!B524)^2</f>
        <v>4.4468007722680641E-2</v>
      </c>
      <c r="J524">
        <f t="shared" si="26"/>
        <v>64</v>
      </c>
    </row>
    <row r="525" spans="1:10" x14ac:dyDescent="0.45">
      <c r="A525">
        <v>12</v>
      </c>
      <c r="B525">
        <v>3.0350000000000001</v>
      </c>
      <c r="C525">
        <v>59</v>
      </c>
      <c r="D525" t="s">
        <v>7</v>
      </c>
      <c r="E525" t="s">
        <v>6</v>
      </c>
      <c r="F525">
        <f t="shared" si="24"/>
        <v>2</v>
      </c>
      <c r="G525">
        <f t="shared" si="25"/>
        <v>0.15798917990891698</v>
      </c>
      <c r="H525">
        <f>(regression!B548-LRDATA!$L$2)^2</f>
        <v>7.4402703509744211E-3</v>
      </c>
      <c r="I525">
        <f>(regression!B548-LRDATA!B525)^2</f>
        <v>9.6858838156714769E-2</v>
      </c>
      <c r="J525">
        <f t="shared" si="26"/>
        <v>69</v>
      </c>
    </row>
    <row r="526" spans="1:10" x14ac:dyDescent="0.45">
      <c r="A526">
        <v>12</v>
      </c>
      <c r="B526">
        <v>4.8310000000000004</v>
      </c>
      <c r="C526">
        <v>68</v>
      </c>
      <c r="D526" t="s">
        <v>5</v>
      </c>
      <c r="E526" t="s">
        <v>6</v>
      </c>
      <c r="F526">
        <f t="shared" si="24"/>
        <v>1</v>
      </c>
      <c r="G526">
        <f t="shared" si="25"/>
        <v>4.8113480510745648</v>
      </c>
      <c r="H526">
        <f>(regression!B549-LRDATA!$L$2)^2</f>
        <v>1.3713163068658949</v>
      </c>
      <c r="I526">
        <f>(regression!B549-LRDATA!B526)^2</f>
        <v>1.0453965858865275</v>
      </c>
      <c r="J526">
        <f t="shared" si="26"/>
        <v>78</v>
      </c>
    </row>
    <row r="527" spans="1:10" x14ac:dyDescent="0.45">
      <c r="A527">
        <v>12</v>
      </c>
      <c r="B527">
        <v>2.714</v>
      </c>
      <c r="C527">
        <v>62.5</v>
      </c>
      <c r="D527" t="s">
        <v>7</v>
      </c>
      <c r="E527" t="s">
        <v>6</v>
      </c>
      <c r="F527">
        <f t="shared" si="24"/>
        <v>2</v>
      </c>
      <c r="G527">
        <f t="shared" si="25"/>
        <v>5.8489651849901103E-3</v>
      </c>
      <c r="H527">
        <f>(regression!B550-LRDATA!$L$2)^2</f>
        <v>0.25817984268313965</v>
      </c>
      <c r="I527">
        <f>(regression!B550-LRDATA!B527)^2</f>
        <v>0.18630918585875794</v>
      </c>
      <c r="J527">
        <f t="shared" si="26"/>
        <v>72.5</v>
      </c>
    </row>
    <row r="528" spans="1:10" x14ac:dyDescent="0.45">
      <c r="A528">
        <v>12</v>
      </c>
      <c r="B528">
        <v>3.5190000000000001</v>
      </c>
      <c r="C528">
        <v>62.5</v>
      </c>
      <c r="D528" t="s">
        <v>7</v>
      </c>
      <c r="E528" t="s">
        <v>6</v>
      </c>
      <c r="F528">
        <f t="shared" si="24"/>
        <v>2</v>
      </c>
      <c r="G528">
        <f t="shared" si="25"/>
        <v>0.77700439463284399</v>
      </c>
      <c r="H528">
        <f>(regression!B551-LRDATA!$L$2)^2</f>
        <v>0.25817984268313965</v>
      </c>
      <c r="I528">
        <f>(regression!B551-LRDATA!B528)^2</f>
        <v>0.13940106629653251</v>
      </c>
      <c r="J528">
        <f t="shared" si="26"/>
        <v>72.5</v>
      </c>
    </row>
    <row r="529" spans="1:10" x14ac:dyDescent="0.45">
      <c r="A529">
        <v>12</v>
      </c>
      <c r="B529">
        <v>3.3410000000000002</v>
      </c>
      <c r="C529">
        <v>62.5</v>
      </c>
      <c r="D529" t="s">
        <v>7</v>
      </c>
      <c r="E529" t="s">
        <v>6</v>
      </c>
      <c r="F529">
        <f t="shared" si="24"/>
        <v>2</v>
      </c>
      <c r="G529">
        <f t="shared" si="25"/>
        <v>0.494882038804623</v>
      </c>
      <c r="H529">
        <f>(regression!B552-LRDATA!$L$2)^2</f>
        <v>0.25817984268313965</v>
      </c>
      <c r="I529">
        <f>(regression!B552-LRDATA!B529)^2</f>
        <v>3.8167296460602233E-2</v>
      </c>
      <c r="J529">
        <f t="shared" si="26"/>
        <v>72.5</v>
      </c>
    </row>
    <row r="530" spans="1:10" x14ac:dyDescent="0.45">
      <c r="A530">
        <v>12</v>
      </c>
      <c r="B530">
        <v>2.8220000000000001</v>
      </c>
      <c r="C530">
        <v>66.5</v>
      </c>
      <c r="D530" t="s">
        <v>5</v>
      </c>
      <c r="E530" t="s">
        <v>6</v>
      </c>
      <c r="F530">
        <f t="shared" si="24"/>
        <v>1</v>
      </c>
      <c r="G530">
        <f t="shared" si="25"/>
        <v>3.4032327148180448E-2</v>
      </c>
      <c r="H530">
        <f>(regression!B553-LRDATA!$L$2)^2</f>
        <v>0.98056792133336046</v>
      </c>
      <c r="I530">
        <f>(regression!B553-LRDATA!B530)^2</f>
        <v>0.64924558085115081</v>
      </c>
      <c r="J530">
        <f t="shared" si="26"/>
        <v>76.5</v>
      </c>
    </row>
    <row r="531" spans="1:10" x14ac:dyDescent="0.45">
      <c r="A531">
        <v>12</v>
      </c>
      <c r="B531">
        <v>2.9350000000000001</v>
      </c>
      <c r="C531">
        <v>62.5</v>
      </c>
      <c r="D531" t="s">
        <v>5</v>
      </c>
      <c r="E531" t="s">
        <v>6</v>
      </c>
      <c r="F531">
        <f t="shared" si="24"/>
        <v>1</v>
      </c>
      <c r="G531">
        <f t="shared" si="25"/>
        <v>8.8493474387444385E-2</v>
      </c>
      <c r="H531">
        <f>(regression!B554-LRDATA!$L$2)^2</f>
        <v>0.25817984268313965</v>
      </c>
      <c r="I531">
        <f>(regression!B554-LRDATA!B531)^2</f>
        <v>4.4367304587637602E-2</v>
      </c>
      <c r="J531">
        <f t="shared" si="26"/>
        <v>72.5</v>
      </c>
    </row>
    <row r="532" spans="1:10" x14ac:dyDescent="0.45">
      <c r="A532">
        <v>12</v>
      </c>
      <c r="B532">
        <v>2.4990000000000001</v>
      </c>
      <c r="C532">
        <v>62</v>
      </c>
      <c r="D532" t="s">
        <v>5</v>
      </c>
      <c r="E532" t="s">
        <v>6</v>
      </c>
      <c r="F532">
        <f t="shared" si="24"/>
        <v>1</v>
      </c>
      <c r="G532">
        <f t="shared" si="25"/>
        <v>1.9188198313824189E-2</v>
      </c>
      <c r="H532">
        <f>(regression!B555-LRDATA!$L$2)^2</f>
        <v>0.20056847540787157</v>
      </c>
      <c r="I532">
        <f>(regression!B555-LRDATA!B532)^2</f>
        <v>0.34383000174391992</v>
      </c>
      <c r="J532">
        <f t="shared" si="26"/>
        <v>72</v>
      </c>
    </row>
    <row r="533" spans="1:10" x14ac:dyDescent="0.45">
      <c r="A533">
        <v>12</v>
      </c>
      <c r="B533">
        <v>3.0009999999999999</v>
      </c>
      <c r="C533">
        <v>60.5</v>
      </c>
      <c r="D533" t="s">
        <v>7</v>
      </c>
      <c r="E533" t="s">
        <v>6</v>
      </c>
      <c r="F533">
        <f t="shared" si="24"/>
        <v>2</v>
      </c>
      <c r="G533">
        <f t="shared" si="25"/>
        <v>0.13211664003161613</v>
      </c>
      <c r="H533">
        <f>(regression!B556-LRDATA!$L$2)^2</f>
        <v>7.1317230323413444E-2</v>
      </c>
      <c r="I533">
        <f>(regression!B556-LRDATA!B533)^2</f>
        <v>9.2979092690909128E-3</v>
      </c>
      <c r="J533">
        <f t="shared" si="26"/>
        <v>70.5</v>
      </c>
    </row>
    <row r="534" spans="1:10" x14ac:dyDescent="0.45">
      <c r="A534">
        <v>12</v>
      </c>
      <c r="B534">
        <v>3.222</v>
      </c>
      <c r="C534">
        <v>58</v>
      </c>
      <c r="D534" t="s">
        <v>7</v>
      </c>
      <c r="E534" t="s">
        <v>6</v>
      </c>
      <c r="F534">
        <f t="shared" si="24"/>
        <v>2</v>
      </c>
      <c r="G534">
        <f t="shared" si="25"/>
        <v>0.34161514923407044</v>
      </c>
      <c r="H534">
        <f>(regression!B557-LRDATA!$L$2)^2</f>
        <v>1.1746776538034483E-3</v>
      </c>
      <c r="I534">
        <f>(regression!B557-LRDATA!B534)^2</f>
        <v>0.38285415925500527</v>
      </c>
      <c r="J534">
        <f t="shared" si="26"/>
        <v>68</v>
      </c>
    </row>
    <row r="535" spans="1:10" x14ac:dyDescent="0.45">
      <c r="A535">
        <v>12</v>
      </c>
      <c r="B535">
        <v>4.2030000000000003</v>
      </c>
      <c r="C535">
        <v>68</v>
      </c>
      <c r="D535" t="s">
        <v>5</v>
      </c>
      <c r="E535" t="s">
        <v>6</v>
      </c>
      <c r="F535">
        <f t="shared" si="24"/>
        <v>1</v>
      </c>
      <c r="G535">
        <f t="shared" si="25"/>
        <v>2.4507230203997166</v>
      </c>
      <c r="H535">
        <f>(regression!B558-LRDATA!$L$2)^2</f>
        <v>1.3713163068658949</v>
      </c>
      <c r="I535">
        <f>(regression!B558-LRDATA!B535)^2</f>
        <v>0.15558794125991646</v>
      </c>
      <c r="J535">
        <f t="shared" si="26"/>
        <v>78</v>
      </c>
    </row>
    <row r="536" spans="1:10" x14ac:dyDescent="0.45">
      <c r="A536">
        <v>12</v>
      </c>
      <c r="B536">
        <v>2.5790000000000002</v>
      </c>
      <c r="C536">
        <v>60</v>
      </c>
      <c r="D536" t="s">
        <v>7</v>
      </c>
      <c r="E536" t="s">
        <v>6</v>
      </c>
      <c r="F536">
        <f t="shared" si="24"/>
        <v>2</v>
      </c>
      <c r="G536">
        <f t="shared" si="25"/>
        <v>3.4247627310022067E-3</v>
      </c>
      <c r="H536">
        <f>(regression!B559-LRDATA!$L$2)^2</f>
        <v>4.2761100875709432E-2</v>
      </c>
      <c r="I536">
        <f>(regression!B559-LRDATA!B536)^2</f>
        <v>7.0388890245192653E-2</v>
      </c>
      <c r="J536">
        <f t="shared" si="26"/>
        <v>70</v>
      </c>
    </row>
    <row r="537" spans="1:10" x14ac:dyDescent="0.45">
      <c r="A537">
        <v>13</v>
      </c>
      <c r="B537">
        <v>4.3360000000000003</v>
      </c>
      <c r="C537">
        <v>66.5</v>
      </c>
      <c r="D537" t="s">
        <v>5</v>
      </c>
      <c r="E537" t="s">
        <v>6</v>
      </c>
      <c r="F537">
        <f t="shared" si="24"/>
        <v>1</v>
      </c>
      <c r="G537">
        <f t="shared" si="25"/>
        <v>2.8848293087432753</v>
      </c>
      <c r="H537">
        <f>(regression!B560-LRDATA!$L$2)^2</f>
        <v>0.98056792133336046</v>
      </c>
      <c r="I537">
        <f>(regression!B560-LRDATA!B537)^2</f>
        <v>0.50160705904875269</v>
      </c>
      <c r="J537">
        <f t="shared" si="26"/>
        <v>76.5</v>
      </c>
    </row>
    <row r="538" spans="1:10" x14ac:dyDescent="0.45">
      <c r="A538">
        <v>13</v>
      </c>
      <c r="B538">
        <v>3.8159999999999998</v>
      </c>
      <c r="C538">
        <v>60.5</v>
      </c>
      <c r="D538" t="s">
        <v>7</v>
      </c>
      <c r="E538" t="s">
        <v>6</v>
      </c>
      <c r="F538">
        <f t="shared" si="24"/>
        <v>2</v>
      </c>
      <c r="G538">
        <f t="shared" si="25"/>
        <v>1.3888116400316168</v>
      </c>
      <c r="H538">
        <f>(regression!B561-LRDATA!$L$2)^2</f>
        <v>7.1317230323413444E-2</v>
      </c>
      <c r="I538">
        <f>(regression!B561-LRDATA!B538)^2</f>
        <v>0.83069674658639892</v>
      </c>
      <c r="J538">
        <f t="shared" si="26"/>
        <v>70.5</v>
      </c>
    </row>
    <row r="539" spans="1:10" x14ac:dyDescent="0.45">
      <c r="A539">
        <v>13</v>
      </c>
      <c r="B539">
        <v>3.5489999999999999</v>
      </c>
      <c r="C539">
        <v>65</v>
      </c>
      <c r="D539" t="s">
        <v>5</v>
      </c>
      <c r="E539" t="s">
        <v>6</v>
      </c>
      <c r="F539">
        <f t="shared" si="24"/>
        <v>1</v>
      </c>
      <c r="G539">
        <f t="shared" si="25"/>
        <v>0.83079310628928549</v>
      </c>
      <c r="H539">
        <f>(regression!B562-LRDATA!$L$2)^2</f>
        <v>0.65519382091284506</v>
      </c>
      <c r="I539">
        <f>(regression!B562-LRDATA!B539)^2</f>
        <v>1.0411771952180739E-2</v>
      </c>
      <c r="J539">
        <f t="shared" si="26"/>
        <v>75</v>
      </c>
    </row>
    <row r="540" spans="1:10" x14ac:dyDescent="0.45">
      <c r="A540">
        <v>13</v>
      </c>
      <c r="B540">
        <v>3.1469999999999998</v>
      </c>
      <c r="C540">
        <v>61</v>
      </c>
      <c r="D540" t="s">
        <v>7</v>
      </c>
      <c r="E540" t="s">
        <v>6</v>
      </c>
      <c r="F540">
        <f t="shared" si="24"/>
        <v>2</v>
      </c>
      <c r="G540">
        <f t="shared" si="25"/>
        <v>0.25956837009296585</v>
      </c>
      <c r="H540">
        <f>(regression!B563-LRDATA!$L$2)^2</f>
        <v>0.10713716922800848</v>
      </c>
      <c r="I540">
        <f>(regression!B563-LRDATA!B540)^2</f>
        <v>3.3182404333978767E-2</v>
      </c>
      <c r="J540">
        <f t="shared" si="26"/>
        <v>71</v>
      </c>
    </row>
    <row r="541" spans="1:10" x14ac:dyDescent="0.45">
      <c r="A541">
        <v>13</v>
      </c>
      <c r="B541">
        <v>4.3049999999999997</v>
      </c>
      <c r="C541">
        <v>65.5</v>
      </c>
      <c r="D541" t="s">
        <v>5</v>
      </c>
      <c r="E541" t="s">
        <v>6</v>
      </c>
      <c r="F541">
        <f t="shared" si="24"/>
        <v>1</v>
      </c>
      <c r="G541">
        <f t="shared" si="25"/>
        <v>2.780484640031617</v>
      </c>
      <c r="H541">
        <f>(regression!B564-LRDATA!$L$2)^2</f>
        <v>0.75638804492945921</v>
      </c>
      <c r="I541">
        <f>(regression!B564-LRDATA!B541)^2</f>
        <v>0.63644144748627196</v>
      </c>
      <c r="J541">
        <f t="shared" si="26"/>
        <v>75.5</v>
      </c>
    </row>
    <row r="542" spans="1:10" x14ac:dyDescent="0.45">
      <c r="A542">
        <v>13</v>
      </c>
      <c r="B542">
        <v>3.9060000000000001</v>
      </c>
      <c r="C542">
        <v>64</v>
      </c>
      <c r="D542" t="s">
        <v>5</v>
      </c>
      <c r="E542" t="s">
        <v>6</v>
      </c>
      <c r="F542">
        <f t="shared" si="24"/>
        <v>1</v>
      </c>
      <c r="G542">
        <f t="shared" si="25"/>
        <v>1.6090377750009428</v>
      </c>
      <c r="H542">
        <f>(regression!B565-LRDATA!$L$2)^2</f>
        <v>0.47459680125028986</v>
      </c>
      <c r="I542">
        <f>(regression!B565-LRDATA!B542)^2</f>
        <v>0.33589983538655432</v>
      </c>
      <c r="J542">
        <f t="shared" si="26"/>
        <v>74</v>
      </c>
    </row>
    <row r="543" spans="1:10" x14ac:dyDescent="0.45">
      <c r="A543">
        <v>13</v>
      </c>
      <c r="B543">
        <v>2.819</v>
      </c>
      <c r="C543">
        <v>59</v>
      </c>
      <c r="D543" t="s">
        <v>7</v>
      </c>
      <c r="E543" t="s">
        <v>6</v>
      </c>
      <c r="F543">
        <f t="shared" si="24"/>
        <v>2</v>
      </c>
      <c r="G543">
        <f t="shared" si="25"/>
        <v>3.2934455982536234E-2</v>
      </c>
      <c r="H543">
        <f>(regression!B566-LRDATA!$L$2)^2</f>
        <v>7.4402703509744211E-3</v>
      </c>
      <c r="I543">
        <f>(regression!B566-LRDATA!B543)^2</f>
        <v>9.0671389865216497E-3</v>
      </c>
      <c r="J543">
        <f t="shared" si="26"/>
        <v>69</v>
      </c>
    </row>
    <row r="544" spans="1:10" x14ac:dyDescent="0.45">
      <c r="A544">
        <v>13</v>
      </c>
      <c r="B544">
        <v>3.9940000000000002</v>
      </c>
      <c r="C544">
        <v>64</v>
      </c>
      <c r="D544" t="s">
        <v>5</v>
      </c>
      <c r="E544" t="s">
        <v>6</v>
      </c>
      <c r="F544">
        <f t="shared" si="24"/>
        <v>1</v>
      </c>
      <c r="G544">
        <f t="shared" si="25"/>
        <v>1.8400339958598388</v>
      </c>
      <c r="H544">
        <f>(regression!B567-LRDATA!$L$2)^2</f>
        <v>0.47459680125028986</v>
      </c>
      <c r="I544">
        <f>(regression!B567-LRDATA!B544)^2</f>
        <v>0.44564792011326482</v>
      </c>
      <c r="J544">
        <f t="shared" si="26"/>
        <v>74</v>
      </c>
    </row>
    <row r="545" spans="1:10" x14ac:dyDescent="0.45">
      <c r="A545">
        <v>13</v>
      </c>
      <c r="B545">
        <v>3.2080000000000002</v>
      </c>
      <c r="C545">
        <v>58</v>
      </c>
      <c r="D545" t="s">
        <v>7</v>
      </c>
      <c r="E545" t="s">
        <v>4</v>
      </c>
      <c r="F545">
        <f t="shared" si="24"/>
        <v>2</v>
      </c>
      <c r="G545">
        <f t="shared" si="25"/>
        <v>0.3254457504610645</v>
      </c>
      <c r="H545">
        <f>(regression!B568-LRDATA!$L$2)^2</f>
        <v>1.1746776538034483E-3</v>
      </c>
      <c r="I545">
        <f>(regression!B568-LRDATA!B545)^2</f>
        <v>0.36572510050024443</v>
      </c>
      <c r="J545">
        <f t="shared" si="26"/>
        <v>68</v>
      </c>
    </row>
    <row r="546" spans="1:10" x14ac:dyDescent="0.45">
      <c r="A546">
        <v>13</v>
      </c>
      <c r="B546">
        <v>3.1930000000000001</v>
      </c>
      <c r="C546">
        <v>67</v>
      </c>
      <c r="D546" t="s">
        <v>5</v>
      </c>
      <c r="E546" t="s">
        <v>6</v>
      </c>
      <c r="F546">
        <f t="shared" si="24"/>
        <v>1</v>
      </c>
      <c r="G546">
        <f t="shared" si="25"/>
        <v>0.30855639463284351</v>
      </c>
      <c r="H546">
        <f>(regression!B569-LRDATA!$L$2)^2</f>
        <v>1.1035535737206477</v>
      </c>
      <c r="I546">
        <f>(regression!B569-LRDATA!B546)^2</f>
        <v>0.24504782435012587</v>
      </c>
      <c r="J546">
        <f t="shared" si="26"/>
        <v>77</v>
      </c>
    </row>
    <row r="547" spans="1:10" x14ac:dyDescent="0.45">
      <c r="A547">
        <v>13</v>
      </c>
      <c r="B547">
        <v>4.7889999999999997</v>
      </c>
      <c r="C547">
        <v>66</v>
      </c>
      <c r="D547" t="s">
        <v>5</v>
      </c>
      <c r="E547" t="s">
        <v>4</v>
      </c>
      <c r="F547">
        <f t="shared" si="24"/>
        <v>1</v>
      </c>
      <c r="G547">
        <f t="shared" si="25"/>
        <v>4.6288598547555431</v>
      </c>
      <c r="H547">
        <f>(regression!B570-LRDATA!$L$2)^2</f>
        <v>0.86484607840296424</v>
      </c>
      <c r="I547">
        <f>(regression!B570-LRDATA!B547)^2</f>
        <v>1.4920806169339882</v>
      </c>
      <c r="J547">
        <f t="shared" si="26"/>
        <v>76</v>
      </c>
    </row>
    <row r="548" spans="1:10" x14ac:dyDescent="0.45">
      <c r="A548">
        <v>13</v>
      </c>
      <c r="B548">
        <v>3.7450000000000001</v>
      </c>
      <c r="C548">
        <v>65</v>
      </c>
      <c r="D548" t="s">
        <v>7</v>
      </c>
      <c r="E548" t="s">
        <v>6</v>
      </c>
      <c r="F548">
        <f t="shared" si="24"/>
        <v>2</v>
      </c>
      <c r="G548">
        <f t="shared" si="25"/>
        <v>1.2265086891113719</v>
      </c>
      <c r="H548">
        <f>(regression!B571-LRDATA!$L$2)^2</f>
        <v>0.65519382091284506</v>
      </c>
      <c r="I548">
        <f>(regression!B571-LRDATA!B548)^2</f>
        <v>8.8826703503659829E-2</v>
      </c>
      <c r="J548">
        <f t="shared" si="26"/>
        <v>75</v>
      </c>
    </row>
    <row r="549" spans="1:10" x14ac:dyDescent="0.45">
      <c r="A549">
        <v>13</v>
      </c>
      <c r="B549">
        <v>3.887</v>
      </c>
      <c r="C549">
        <v>64.5</v>
      </c>
      <c r="D549" t="s">
        <v>5</v>
      </c>
      <c r="E549" t="s">
        <v>6</v>
      </c>
      <c r="F549">
        <f t="shared" si="24"/>
        <v>1</v>
      </c>
      <c r="G549">
        <f t="shared" si="25"/>
        <v>1.5611965909518626</v>
      </c>
      <c r="H549">
        <f>(regression!B572-LRDATA!$L$2)^2</f>
        <v>0.561263406353122</v>
      </c>
      <c r="I549">
        <f>(regression!B572-LRDATA!B549)^2</f>
        <v>0.25030346899382439</v>
      </c>
      <c r="J549">
        <f t="shared" si="26"/>
        <v>74.5</v>
      </c>
    </row>
    <row r="550" spans="1:10" x14ac:dyDescent="0.45">
      <c r="A550">
        <v>13</v>
      </c>
      <c r="B550">
        <v>2.6459999999999999</v>
      </c>
      <c r="C550">
        <v>58.5</v>
      </c>
      <c r="D550" t="s">
        <v>7</v>
      </c>
      <c r="E550" t="s">
        <v>6</v>
      </c>
      <c r="F550">
        <f t="shared" si="24"/>
        <v>2</v>
      </c>
      <c r="G550">
        <f t="shared" si="25"/>
        <v>7.1885430388807256E-5</v>
      </c>
      <c r="H550">
        <f>(regression!B573-LRDATA!$L$2)^2</f>
        <v>6.7556927394342968E-4</v>
      </c>
      <c r="I550">
        <f>(regression!B573-LRDATA!B550)^2</f>
        <v>3.0671174969823501E-4</v>
      </c>
      <c r="J550">
        <f t="shared" si="26"/>
        <v>68.5</v>
      </c>
    </row>
    <row r="551" spans="1:10" x14ac:dyDescent="0.45">
      <c r="A551">
        <v>13</v>
      </c>
      <c r="B551">
        <v>2.976</v>
      </c>
      <c r="C551">
        <v>62.5</v>
      </c>
      <c r="D551" t="s">
        <v>5</v>
      </c>
      <c r="E551" t="s">
        <v>6</v>
      </c>
      <c r="F551">
        <f t="shared" si="24"/>
        <v>1</v>
      </c>
      <c r="G551">
        <f t="shared" si="25"/>
        <v>0.11456771365124807</v>
      </c>
      <c r="H551">
        <f>(regression!B574-LRDATA!$L$2)^2</f>
        <v>0.25817984268313965</v>
      </c>
      <c r="I551">
        <f>(regression!B574-LRDATA!B551)^2</f>
        <v>2.8776195392542916E-2</v>
      </c>
      <c r="J551">
        <f t="shared" si="26"/>
        <v>72.5</v>
      </c>
    </row>
    <row r="552" spans="1:10" x14ac:dyDescent="0.45">
      <c r="A552">
        <v>13</v>
      </c>
      <c r="B552">
        <v>2.5990000000000002</v>
      </c>
      <c r="C552">
        <v>59.5</v>
      </c>
      <c r="D552" t="s">
        <v>7</v>
      </c>
      <c r="E552" t="s">
        <v>4</v>
      </c>
      <c r="F552">
        <f t="shared" si="24"/>
        <v>2</v>
      </c>
      <c r="G552">
        <f t="shared" si="25"/>
        <v>1.4839038352967144E-3</v>
      </c>
      <c r="H552">
        <f>(regression!B575-LRDATA!$L$2)^2</f>
        <v>2.146878088489642E-2</v>
      </c>
      <c r="I552">
        <f>(regression!B575-LRDATA!B552)^2</f>
        <v>3.4241193265478045E-2</v>
      </c>
      <c r="J552">
        <f t="shared" si="26"/>
        <v>69.5</v>
      </c>
    </row>
    <row r="553" spans="1:10" x14ac:dyDescent="0.45">
      <c r="A553">
        <v>13</v>
      </c>
      <c r="B553">
        <v>3.06</v>
      </c>
      <c r="C553">
        <v>58.5</v>
      </c>
      <c r="D553" t="s">
        <v>7</v>
      </c>
      <c r="E553" t="s">
        <v>6</v>
      </c>
      <c r="F553">
        <f t="shared" si="24"/>
        <v>2</v>
      </c>
      <c r="G553">
        <f t="shared" si="25"/>
        <v>0.17848810628928505</v>
      </c>
      <c r="H553">
        <f>(regression!B576-LRDATA!$L$2)^2</f>
        <v>6.7556927394342968E-4</v>
      </c>
      <c r="I553">
        <f>(regression!B576-LRDATA!B553)^2</f>
        <v>0.15720179218557709</v>
      </c>
      <c r="J553">
        <f t="shared" si="26"/>
        <v>68.5</v>
      </c>
    </row>
    <row r="554" spans="1:10" x14ac:dyDescent="0.45">
      <c r="A554">
        <v>13</v>
      </c>
      <c r="B554">
        <v>4.7560000000000002</v>
      </c>
      <c r="C554">
        <v>65</v>
      </c>
      <c r="D554" t="s">
        <v>5</v>
      </c>
      <c r="E554" t="s">
        <v>4</v>
      </c>
      <c r="F554">
        <f t="shared" si="24"/>
        <v>1</v>
      </c>
      <c r="G554">
        <f t="shared" si="25"/>
        <v>4.4879512719334596</v>
      </c>
      <c r="H554">
        <f>(regression!B577-LRDATA!$L$2)^2</f>
        <v>0.65519382091284506</v>
      </c>
      <c r="I554">
        <f>(regression!B577-LRDATA!B554)^2</f>
        <v>1.7135807228839934</v>
      </c>
      <c r="J554">
        <f t="shared" si="26"/>
        <v>75</v>
      </c>
    </row>
    <row r="555" spans="1:10" x14ac:dyDescent="0.45">
      <c r="A555">
        <v>13</v>
      </c>
      <c r="B555">
        <v>2.7040000000000002</v>
      </c>
      <c r="C555">
        <v>58</v>
      </c>
      <c r="D555" t="s">
        <v>7</v>
      </c>
      <c r="E555" t="s">
        <v>6</v>
      </c>
      <c r="F555">
        <f t="shared" si="24"/>
        <v>2</v>
      </c>
      <c r="G555">
        <f t="shared" si="25"/>
        <v>4.4193946328428884E-3</v>
      </c>
      <c r="H555">
        <f>(regression!B578-LRDATA!$L$2)^2</f>
        <v>1.1746776538034483E-3</v>
      </c>
      <c r="I555">
        <f>(regression!B578-LRDATA!B555)^2</f>
        <v>1.0150985328844722E-2</v>
      </c>
      <c r="J555">
        <f t="shared" si="26"/>
        <v>68</v>
      </c>
    </row>
    <row r="556" spans="1:10" x14ac:dyDescent="0.45">
      <c r="A556">
        <v>13</v>
      </c>
      <c r="B556">
        <v>2.4340000000000002</v>
      </c>
      <c r="C556">
        <v>62.4</v>
      </c>
      <c r="D556" t="s">
        <v>7</v>
      </c>
      <c r="E556" t="s">
        <v>6</v>
      </c>
      <c r="F556">
        <f t="shared" si="24"/>
        <v>2</v>
      </c>
      <c r="G556">
        <f t="shared" si="25"/>
        <v>4.1420989724867026E-2</v>
      </c>
      <c r="H556">
        <f>(regression!B579-LRDATA!$L$2)^2</f>
        <v>0.24607646447153508</v>
      </c>
      <c r="I556">
        <f>(regression!B579-LRDATA!B556)^2</f>
        <v>0.48941556340315018</v>
      </c>
      <c r="J556">
        <f t="shared" si="26"/>
        <v>72.400000000000006</v>
      </c>
    </row>
    <row r="557" spans="1:10" x14ac:dyDescent="0.45">
      <c r="A557">
        <v>13</v>
      </c>
      <c r="B557">
        <v>3.0859999999999999</v>
      </c>
      <c r="C557">
        <v>64.5</v>
      </c>
      <c r="D557" t="s">
        <v>7</v>
      </c>
      <c r="E557" t="s">
        <v>4</v>
      </c>
      <c r="F557">
        <f t="shared" si="24"/>
        <v>2</v>
      </c>
      <c r="G557">
        <f t="shared" si="25"/>
        <v>0.20113298972486771</v>
      </c>
      <c r="H557">
        <f>(regression!B580-LRDATA!$L$2)^2</f>
        <v>0.561263406353122</v>
      </c>
      <c r="I557">
        <f>(regression!B580-LRDATA!B557)^2</f>
        <v>9.0418459109917082E-2</v>
      </c>
      <c r="J557">
        <f t="shared" si="26"/>
        <v>74.5</v>
      </c>
    </row>
    <row r="558" spans="1:10" x14ac:dyDescent="0.45">
      <c r="A558">
        <v>13</v>
      </c>
      <c r="B558">
        <v>4.2249999999999996</v>
      </c>
      <c r="C558">
        <v>71</v>
      </c>
      <c r="D558" t="s">
        <v>5</v>
      </c>
      <c r="E558" t="s">
        <v>6</v>
      </c>
      <c r="F558">
        <f t="shared" si="24"/>
        <v>1</v>
      </c>
      <c r="G558">
        <f t="shared" si="25"/>
        <v>2.5200880756144386</v>
      </c>
      <c r="H558">
        <f>(regression!B581-LRDATA!$L$2)^2</f>
        <v>2.348935933267021</v>
      </c>
      <c r="I558">
        <f>(regression!B581-LRDATA!B558)^2</f>
        <v>3.0090332331140128E-3</v>
      </c>
      <c r="J558">
        <f t="shared" si="26"/>
        <v>81</v>
      </c>
    </row>
    <row r="559" spans="1:10" x14ac:dyDescent="0.45">
      <c r="A559">
        <v>13</v>
      </c>
      <c r="B559">
        <v>3.089</v>
      </c>
      <c r="C559">
        <v>64.5</v>
      </c>
      <c r="D559" t="s">
        <v>5</v>
      </c>
      <c r="E559" t="s">
        <v>6</v>
      </c>
      <c r="F559">
        <f t="shared" si="24"/>
        <v>1</v>
      </c>
      <c r="G559">
        <f t="shared" si="25"/>
        <v>0.203832860890512</v>
      </c>
      <c r="H559">
        <f>(regression!B582-LRDATA!$L$2)^2</f>
        <v>0.561263406353122</v>
      </c>
      <c r="I559">
        <f>(regression!B582-LRDATA!B559)^2</f>
        <v>8.8623279371654498E-2</v>
      </c>
      <c r="J559">
        <f t="shared" si="26"/>
        <v>74.5</v>
      </c>
    </row>
    <row r="560" spans="1:10" x14ac:dyDescent="0.45">
      <c r="A560">
        <v>13</v>
      </c>
      <c r="B560">
        <v>4.8769999999999998</v>
      </c>
      <c r="C560">
        <v>70</v>
      </c>
      <c r="D560" t="s">
        <v>5</v>
      </c>
      <c r="E560" t="s">
        <v>6</v>
      </c>
      <c r="F560">
        <f t="shared" si="24"/>
        <v>1</v>
      </c>
      <c r="G560">
        <f t="shared" si="25"/>
        <v>5.0152640756144393</v>
      </c>
      <c r="H560">
        <f>(regression!B583-LRDATA!$L$2)^2</f>
        <v>1.9940074866390816</v>
      </c>
      <c r="I560">
        <f>(regression!B583-LRDATA!B560)^2</f>
        <v>0.68456631560455949</v>
      </c>
      <c r="J560">
        <f t="shared" si="26"/>
        <v>80</v>
      </c>
    </row>
    <row r="561" spans="1:10" x14ac:dyDescent="0.45">
      <c r="A561">
        <v>13</v>
      </c>
      <c r="B561">
        <v>2.2160000000000002</v>
      </c>
      <c r="C561">
        <v>65</v>
      </c>
      <c r="D561" t="s">
        <v>7</v>
      </c>
      <c r="E561" t="s">
        <v>4</v>
      </c>
      <c r="F561">
        <f t="shared" si="24"/>
        <v>2</v>
      </c>
      <c r="G561">
        <f t="shared" si="25"/>
        <v>0.17768035168805685</v>
      </c>
      <c r="H561">
        <f>(regression!B584-LRDATA!$L$2)^2</f>
        <v>0.65519382091284506</v>
      </c>
      <c r="I561">
        <f>(regression!B584-LRDATA!B561)^2</f>
        <v>1.5152672221658461</v>
      </c>
      <c r="J561">
        <f t="shared" si="26"/>
        <v>75</v>
      </c>
    </row>
    <row r="562" spans="1:10" x14ac:dyDescent="0.45">
      <c r="A562">
        <v>13</v>
      </c>
      <c r="B562">
        <v>3.0779999999999998</v>
      </c>
      <c r="C562">
        <v>63</v>
      </c>
      <c r="D562" t="s">
        <v>7</v>
      </c>
      <c r="E562" t="s">
        <v>4</v>
      </c>
      <c r="F562">
        <f t="shared" si="24"/>
        <v>2</v>
      </c>
      <c r="G562">
        <f t="shared" si="25"/>
        <v>0.19402133328314991</v>
      </c>
      <c r="H562">
        <f>(regression!B585-LRDATA!$L$2)^2</f>
        <v>0.32305501941529868</v>
      </c>
      <c r="I562">
        <f>(regression!B585-LRDATA!B562)^2</f>
        <v>1.6358605496414099E-2</v>
      </c>
      <c r="J562">
        <f t="shared" si="26"/>
        <v>73</v>
      </c>
    </row>
    <row r="563" spans="1:10" x14ac:dyDescent="0.45">
      <c r="A563">
        <v>13</v>
      </c>
      <c r="B563">
        <v>3.2970000000000002</v>
      </c>
      <c r="C563">
        <v>62</v>
      </c>
      <c r="D563" t="s">
        <v>7</v>
      </c>
      <c r="E563" t="s">
        <v>4</v>
      </c>
      <c r="F563">
        <f t="shared" si="24"/>
        <v>2</v>
      </c>
      <c r="G563">
        <f t="shared" si="25"/>
        <v>0.43491192837517506</v>
      </c>
      <c r="H563">
        <f>(regression!B586-LRDATA!$L$2)^2</f>
        <v>0.20056847540787157</v>
      </c>
      <c r="I563">
        <f>(regression!B586-LRDATA!B563)^2</f>
        <v>4.4787175750402593E-2</v>
      </c>
      <c r="J563">
        <f t="shared" si="26"/>
        <v>72</v>
      </c>
    </row>
    <row r="564" spans="1:10" x14ac:dyDescent="0.45">
      <c r="A564">
        <v>13</v>
      </c>
      <c r="B564">
        <v>4.4480000000000004</v>
      </c>
      <c r="C564">
        <v>66</v>
      </c>
      <c r="D564" t="s">
        <v>5</v>
      </c>
      <c r="E564" t="s">
        <v>6</v>
      </c>
      <c r="F564">
        <f t="shared" si="24"/>
        <v>1</v>
      </c>
      <c r="G564">
        <f t="shared" si="25"/>
        <v>3.2778324989273249</v>
      </c>
      <c r="H564">
        <f>(regression!B587-LRDATA!$L$2)^2</f>
        <v>0.86484607840296424</v>
      </c>
      <c r="I564">
        <f>(regression!B587-LRDATA!B564)^2</f>
        <v>0.77529348954535593</v>
      </c>
      <c r="J564">
        <f t="shared" si="26"/>
        <v>76</v>
      </c>
    </row>
    <row r="565" spans="1:10" x14ac:dyDescent="0.45">
      <c r="A565">
        <v>13</v>
      </c>
      <c r="B565">
        <v>3.984</v>
      </c>
      <c r="C565">
        <v>68</v>
      </c>
      <c r="D565" t="s">
        <v>5</v>
      </c>
      <c r="E565" t="s">
        <v>6</v>
      </c>
      <c r="F565">
        <f t="shared" si="24"/>
        <v>1</v>
      </c>
      <c r="G565">
        <f t="shared" si="25"/>
        <v>1.8130044253076909</v>
      </c>
      <c r="H565">
        <f>(regression!B588-LRDATA!$L$2)^2</f>
        <v>1.3713163068658949</v>
      </c>
      <c r="I565">
        <f>(regression!B588-LRDATA!B565)^2</f>
        <v>3.0781429837579161E-2</v>
      </c>
      <c r="J565">
        <f t="shared" si="26"/>
        <v>78</v>
      </c>
    </row>
    <row r="566" spans="1:10" x14ac:dyDescent="0.45">
      <c r="A566">
        <v>13</v>
      </c>
      <c r="B566">
        <v>2.677</v>
      </c>
      <c r="C566">
        <v>64</v>
      </c>
      <c r="D566" t="s">
        <v>7</v>
      </c>
      <c r="E566" t="s">
        <v>4</v>
      </c>
      <c r="F566">
        <f t="shared" si="24"/>
        <v>2</v>
      </c>
      <c r="G566">
        <f t="shared" si="25"/>
        <v>1.5585541420452902E-3</v>
      </c>
      <c r="H566">
        <f>(regression!B589-LRDATA!$L$2)^2</f>
        <v>0.47459680125028986</v>
      </c>
      <c r="I566">
        <f>(regression!B589-LRDATA!B566)^2</f>
        <v>0.42176106119192897</v>
      </c>
      <c r="J566">
        <f t="shared" si="26"/>
        <v>74</v>
      </c>
    </row>
    <row r="567" spans="1:10" x14ac:dyDescent="0.45">
      <c r="A567">
        <v>13</v>
      </c>
      <c r="B567">
        <v>3.2549999999999999</v>
      </c>
      <c r="C567">
        <v>63.5</v>
      </c>
      <c r="D567" t="s">
        <v>7</v>
      </c>
      <c r="E567" t="s">
        <v>6</v>
      </c>
      <c r="F567">
        <f t="shared" si="24"/>
        <v>2</v>
      </c>
      <c r="G567">
        <f t="shared" si="25"/>
        <v>0.38127973205615623</v>
      </c>
      <c r="H567">
        <f>(regression!B590-LRDATA!$L$2)^2</f>
        <v>0.39519400560434875</v>
      </c>
      <c r="I567">
        <f>(regression!B590-LRDATA!B567)^2</f>
        <v>1.2468068413382888E-4</v>
      </c>
      <c r="J567">
        <f t="shared" si="26"/>
        <v>73.5</v>
      </c>
    </row>
    <row r="568" spans="1:10" x14ac:dyDescent="0.45">
      <c r="A568">
        <v>13</v>
      </c>
      <c r="B568">
        <v>3.2970000000000002</v>
      </c>
      <c r="C568">
        <v>62</v>
      </c>
      <c r="D568" t="s">
        <v>7</v>
      </c>
      <c r="E568" t="s">
        <v>4</v>
      </c>
      <c r="F568">
        <f t="shared" si="24"/>
        <v>2</v>
      </c>
      <c r="G568">
        <f t="shared" si="25"/>
        <v>0.43491192837517506</v>
      </c>
      <c r="H568">
        <f>(regression!B591-LRDATA!$L$2)^2</f>
        <v>0.20056847540787157</v>
      </c>
      <c r="I568">
        <f>(regression!B591-LRDATA!B568)^2</f>
        <v>4.4787175750402593E-2</v>
      </c>
      <c r="J568">
        <f t="shared" si="26"/>
        <v>72</v>
      </c>
    </row>
    <row r="569" spans="1:10" x14ac:dyDescent="0.45">
      <c r="A569">
        <v>13</v>
      </c>
      <c r="B569">
        <v>3.331</v>
      </c>
      <c r="C569">
        <v>62.5</v>
      </c>
      <c r="D569" t="s">
        <v>7</v>
      </c>
      <c r="E569" t="s">
        <v>6</v>
      </c>
      <c r="F569">
        <f t="shared" si="24"/>
        <v>2</v>
      </c>
      <c r="G569">
        <f t="shared" si="25"/>
        <v>0.48091246825247547</v>
      </c>
      <c r="H569">
        <f>(regression!B592-LRDATA!$L$2)^2</f>
        <v>0.25817984268313965</v>
      </c>
      <c r="I569">
        <f>(regression!B592-LRDATA!B569)^2</f>
        <v>3.4360006020381348E-2</v>
      </c>
      <c r="J569">
        <f t="shared" si="26"/>
        <v>72.5</v>
      </c>
    </row>
    <row r="570" spans="1:10" x14ac:dyDescent="0.45">
      <c r="A570">
        <v>13</v>
      </c>
      <c r="B570">
        <v>5.0830000000000002</v>
      </c>
      <c r="C570">
        <v>71</v>
      </c>
      <c r="D570" t="s">
        <v>5</v>
      </c>
      <c r="E570" t="s">
        <v>6</v>
      </c>
      <c r="F570">
        <f t="shared" si="24"/>
        <v>1</v>
      </c>
      <c r="G570">
        <f t="shared" si="25"/>
        <v>5.9803652289886751</v>
      </c>
      <c r="H570">
        <f>(regression!B593-LRDATA!$L$2)^2</f>
        <v>2.348935933267021</v>
      </c>
      <c r="I570">
        <f>(regression!B593-LRDATA!B570)^2</f>
        <v>0.83330362211945197</v>
      </c>
      <c r="J570">
        <f t="shared" si="26"/>
        <v>81</v>
      </c>
    </row>
    <row r="571" spans="1:10" x14ac:dyDescent="0.45">
      <c r="A571">
        <v>13</v>
      </c>
      <c r="B571">
        <v>3.056</v>
      </c>
      <c r="C571">
        <v>60</v>
      </c>
      <c r="D571" t="s">
        <v>7</v>
      </c>
      <c r="E571" t="s">
        <v>6</v>
      </c>
      <c r="F571">
        <f t="shared" si="24"/>
        <v>2</v>
      </c>
      <c r="G571">
        <f t="shared" si="25"/>
        <v>0.17512427806842615</v>
      </c>
      <c r="H571">
        <f>(regression!B594-LRDATA!$L$2)^2</f>
        <v>4.2761100875709432E-2</v>
      </c>
      <c r="I571">
        <f>(regression!B594-LRDATA!B571)^2</f>
        <v>4.4813059721565969E-2</v>
      </c>
      <c r="J571">
        <f t="shared" si="26"/>
        <v>70</v>
      </c>
    </row>
    <row r="572" spans="1:10" x14ac:dyDescent="0.45">
      <c r="A572">
        <v>13</v>
      </c>
      <c r="B572">
        <v>3.7850000000000001</v>
      </c>
      <c r="C572">
        <v>60</v>
      </c>
      <c r="D572" t="s">
        <v>7</v>
      </c>
      <c r="E572" t="s">
        <v>4</v>
      </c>
      <c r="F572">
        <f t="shared" si="24"/>
        <v>2</v>
      </c>
      <c r="G572">
        <f t="shared" si="25"/>
        <v>1.3167069713199611</v>
      </c>
      <c r="H572">
        <f>(regression!B595-LRDATA!$L$2)^2</f>
        <v>4.2761100875709432E-2</v>
      </c>
      <c r="I572">
        <f>(regression!B595-LRDATA!B572)^2</f>
        <v>0.8848994696760234</v>
      </c>
      <c r="J572">
        <f t="shared" si="26"/>
        <v>70</v>
      </c>
    </row>
    <row r="573" spans="1:10" x14ac:dyDescent="0.45">
      <c r="A573">
        <v>13</v>
      </c>
      <c r="B573">
        <v>2.4489999999999998</v>
      </c>
      <c r="C573">
        <v>60</v>
      </c>
      <c r="D573" t="s">
        <v>7</v>
      </c>
      <c r="E573" t="s">
        <v>6</v>
      </c>
      <c r="F573">
        <f t="shared" si="24"/>
        <v>2</v>
      </c>
      <c r="G573">
        <f t="shared" si="25"/>
        <v>3.5540345553088028E-2</v>
      </c>
      <c r="H573">
        <f>(regression!B596-LRDATA!$L$2)^2</f>
        <v>4.2761100875709432E-2</v>
      </c>
      <c r="I573">
        <f>(regression!B596-LRDATA!B573)^2</f>
        <v>0.15626924237951464</v>
      </c>
      <c r="J573">
        <f t="shared" si="26"/>
        <v>70</v>
      </c>
    </row>
    <row r="574" spans="1:10" x14ac:dyDescent="0.45">
      <c r="A574">
        <v>13</v>
      </c>
      <c r="B574">
        <v>4.2320000000000002</v>
      </c>
      <c r="C574">
        <v>67.5</v>
      </c>
      <c r="D574" t="s">
        <v>5</v>
      </c>
      <c r="E574" t="s">
        <v>6</v>
      </c>
      <c r="F574">
        <f t="shared" si="24"/>
        <v>1</v>
      </c>
      <c r="G574">
        <f t="shared" si="25"/>
        <v>2.5423617750009435</v>
      </c>
      <c r="H574">
        <f>(regression!B597-LRDATA!$L$2)^2</f>
        <v>1.2338030355648257</v>
      </c>
      <c r="I574">
        <f>(regression!B597-LRDATA!B574)^2</f>
        <v>0.23397696941440388</v>
      </c>
      <c r="J574">
        <f t="shared" si="26"/>
        <v>77.5</v>
      </c>
    </row>
    <row r="575" spans="1:10" x14ac:dyDescent="0.45">
      <c r="A575">
        <v>13</v>
      </c>
      <c r="B575">
        <v>2.5310000000000001</v>
      </c>
      <c r="C575">
        <v>58</v>
      </c>
      <c r="D575" t="s">
        <v>5</v>
      </c>
      <c r="E575" t="s">
        <v>6</v>
      </c>
      <c r="F575">
        <f t="shared" si="24"/>
        <v>1</v>
      </c>
      <c r="G575">
        <f t="shared" si="25"/>
        <v>1.1346824080695395E-2</v>
      </c>
      <c r="H575">
        <f>(regression!B598-LRDATA!$L$2)^2</f>
        <v>1.1746776538034483E-3</v>
      </c>
      <c r="I575">
        <f>(regression!B598-LRDATA!B575)^2</f>
        <v>5.2197592878682484E-3</v>
      </c>
      <c r="J575">
        <f t="shared" si="26"/>
        <v>68</v>
      </c>
    </row>
    <row r="576" spans="1:10" x14ac:dyDescent="0.45">
      <c r="A576">
        <v>13</v>
      </c>
      <c r="B576">
        <v>3.577</v>
      </c>
      <c r="C576">
        <v>60.5</v>
      </c>
      <c r="D576" t="s">
        <v>7</v>
      </c>
      <c r="E576" t="s">
        <v>6</v>
      </c>
      <c r="F576">
        <f t="shared" si="24"/>
        <v>2</v>
      </c>
      <c r="G576">
        <f t="shared" si="25"/>
        <v>0.88261990383529776</v>
      </c>
      <c r="H576">
        <f>(regression!B599-LRDATA!$L$2)^2</f>
        <v>7.1317230323413444E-2</v>
      </c>
      <c r="I576">
        <f>(regression!B599-LRDATA!B576)^2</f>
        <v>0.45215627772893086</v>
      </c>
      <c r="J576">
        <f t="shared" si="26"/>
        <v>70.5</v>
      </c>
    </row>
    <row r="577" spans="1:10" x14ac:dyDescent="0.45">
      <c r="A577">
        <v>13</v>
      </c>
      <c r="B577">
        <v>3.1520000000000001</v>
      </c>
      <c r="C577">
        <v>59</v>
      </c>
      <c r="D577" t="s">
        <v>7</v>
      </c>
      <c r="E577" t="s">
        <v>4</v>
      </c>
      <c r="F577">
        <f t="shared" si="24"/>
        <v>2</v>
      </c>
      <c r="G577">
        <f t="shared" si="25"/>
        <v>0.26468815536903983</v>
      </c>
      <c r="H577">
        <f>(regression!B600-LRDATA!$L$2)^2</f>
        <v>7.4402703509744211E-3</v>
      </c>
      <c r="I577">
        <f>(regression!B600-LRDATA!B577)^2</f>
        <v>0.18337367520723599</v>
      </c>
      <c r="J577">
        <f t="shared" si="26"/>
        <v>69</v>
      </c>
    </row>
    <row r="578" spans="1:10" x14ac:dyDescent="0.45">
      <c r="A578">
        <v>13</v>
      </c>
      <c r="B578">
        <v>3.141</v>
      </c>
      <c r="C578">
        <v>58</v>
      </c>
      <c r="D578" t="s">
        <v>7</v>
      </c>
      <c r="E578" t="s">
        <v>6</v>
      </c>
      <c r="F578">
        <f t="shared" si="24"/>
        <v>2</v>
      </c>
      <c r="G578">
        <f t="shared" si="25"/>
        <v>0.25349062776167774</v>
      </c>
      <c r="H578">
        <f>(regression!B601-LRDATA!$L$2)^2</f>
        <v>1.1746776538034483E-3</v>
      </c>
      <c r="I578">
        <f>(regression!B601-LRDATA!B578)^2</f>
        <v>0.28917731931674467</v>
      </c>
      <c r="J578">
        <f t="shared" si="26"/>
        <v>68</v>
      </c>
    </row>
    <row r="579" spans="1:10" x14ac:dyDescent="0.45">
      <c r="A579">
        <v>13</v>
      </c>
      <c r="B579">
        <v>4.0449999999999999</v>
      </c>
      <c r="C579">
        <v>66</v>
      </c>
      <c r="D579" t="s">
        <v>5</v>
      </c>
      <c r="E579" t="s">
        <v>4</v>
      </c>
      <c r="F579">
        <f t="shared" ref="F579:F642" si="27">IF(D579="Male",1,2)</f>
        <v>1</v>
      </c>
      <c r="G579">
        <f t="shared" ref="G579:G642" si="28">(B579-$L$2)^2</f>
        <v>1.980995805675789</v>
      </c>
      <c r="H579">
        <f>(regression!B602-LRDATA!$L$2)^2</f>
        <v>0.86484607840296424</v>
      </c>
      <c r="I579">
        <f>(regression!B602-LRDATA!B579)^2</f>
        <v>0.22801342990424278</v>
      </c>
      <c r="J579">
        <f t="shared" ref="J579:J642" si="29">C579+10</f>
        <v>76</v>
      </c>
    </row>
    <row r="580" spans="1:10" x14ac:dyDescent="0.45">
      <c r="A580">
        <v>14</v>
      </c>
      <c r="B580">
        <v>3.3809999999999998</v>
      </c>
      <c r="C580">
        <v>60</v>
      </c>
      <c r="D580" t="s">
        <v>5</v>
      </c>
      <c r="E580" t="s">
        <v>6</v>
      </c>
      <c r="F580">
        <f t="shared" si="27"/>
        <v>1</v>
      </c>
      <c r="G580">
        <f t="shared" si="28"/>
        <v>0.55276032101321138</v>
      </c>
      <c r="H580">
        <f>(regression!B603-LRDATA!$L$2)^2</f>
        <v>4.2761100875709432E-2</v>
      </c>
      <c r="I580">
        <f>(regression!B603-LRDATA!B580)^2</f>
        <v>0.28803717938576129</v>
      </c>
      <c r="J580">
        <f t="shared" si="29"/>
        <v>70</v>
      </c>
    </row>
    <row r="581" spans="1:10" x14ac:dyDescent="0.45">
      <c r="A581">
        <v>14</v>
      </c>
      <c r="B581">
        <v>3.7410000000000001</v>
      </c>
      <c r="C581">
        <v>65.5</v>
      </c>
      <c r="D581" t="s">
        <v>5</v>
      </c>
      <c r="E581" t="s">
        <v>6</v>
      </c>
      <c r="F581">
        <f t="shared" si="27"/>
        <v>1</v>
      </c>
      <c r="G581">
        <f t="shared" si="28"/>
        <v>1.217664860890513</v>
      </c>
      <c r="H581">
        <f>(regression!B604-LRDATA!$L$2)^2</f>
        <v>0.75638804492945921</v>
      </c>
      <c r="I581">
        <f>(regression!B604-LRDATA!B581)^2</f>
        <v>5.4649724090529483E-2</v>
      </c>
      <c r="J581">
        <f t="shared" si="29"/>
        <v>75.5</v>
      </c>
    </row>
    <row r="582" spans="1:10" x14ac:dyDescent="0.45">
      <c r="A582">
        <v>14</v>
      </c>
      <c r="B582">
        <v>4.8419999999999996</v>
      </c>
      <c r="C582">
        <v>69</v>
      </c>
      <c r="D582" t="s">
        <v>5</v>
      </c>
      <c r="E582" t="s">
        <v>6</v>
      </c>
      <c r="F582">
        <f t="shared" si="27"/>
        <v>1</v>
      </c>
      <c r="G582">
        <f t="shared" si="28"/>
        <v>4.8597255786819238</v>
      </c>
      <c r="H582">
        <f>(regression!B605-LRDATA!$L$2)^2</f>
        <v>1.6681342778387063</v>
      </c>
      <c r="I582">
        <f>(regression!B605-LRDATA!B582)^2</f>
        <v>0.83341525895402979</v>
      </c>
      <c r="J582">
        <f t="shared" si="29"/>
        <v>79</v>
      </c>
    </row>
    <row r="583" spans="1:10" x14ac:dyDescent="0.45">
      <c r="A583">
        <v>14</v>
      </c>
      <c r="B583">
        <v>2.2360000000000002</v>
      </c>
      <c r="C583">
        <v>63</v>
      </c>
      <c r="D583" t="s">
        <v>7</v>
      </c>
      <c r="E583" t="s">
        <v>4</v>
      </c>
      <c r="F583">
        <f t="shared" si="27"/>
        <v>2</v>
      </c>
      <c r="G583">
        <f t="shared" si="28"/>
        <v>0.16121949279235134</v>
      </c>
      <c r="H583">
        <f>(regression!B606-LRDATA!$L$2)^2</f>
        <v>0.32305501941529868</v>
      </c>
      <c r="I583">
        <f>(regression!B606-LRDATA!B583)^2</f>
        <v>0.9407074924978901</v>
      </c>
      <c r="J583">
        <f t="shared" si="29"/>
        <v>73</v>
      </c>
    </row>
    <row r="584" spans="1:10" x14ac:dyDescent="0.45">
      <c r="A584">
        <v>14</v>
      </c>
      <c r="B584">
        <v>3.4359999999999999</v>
      </c>
      <c r="C584">
        <v>59.5</v>
      </c>
      <c r="D584" t="s">
        <v>5</v>
      </c>
      <c r="E584" t="s">
        <v>6</v>
      </c>
      <c r="F584">
        <f t="shared" si="27"/>
        <v>1</v>
      </c>
      <c r="G584">
        <f t="shared" si="28"/>
        <v>0.6375679590500215</v>
      </c>
      <c r="H584">
        <f>(regression!B607-LRDATA!$L$2)^2</f>
        <v>2.146878088489642E-2</v>
      </c>
      <c r="I584">
        <f>(regression!B607-LRDATA!B584)^2</f>
        <v>0.42504693834454499</v>
      </c>
      <c r="J584">
        <f t="shared" si="29"/>
        <v>69.5</v>
      </c>
    </row>
    <row r="585" spans="1:10" x14ac:dyDescent="0.45">
      <c r="A585">
        <v>14</v>
      </c>
      <c r="B585">
        <v>3.4279999999999999</v>
      </c>
      <c r="C585">
        <v>61</v>
      </c>
      <c r="D585" t="s">
        <v>7</v>
      </c>
      <c r="E585" t="s">
        <v>4</v>
      </c>
      <c r="F585">
        <f t="shared" si="27"/>
        <v>2</v>
      </c>
      <c r="G585">
        <f t="shared" si="28"/>
        <v>0.62485630260830372</v>
      </c>
      <c r="H585">
        <f>(regression!B608-LRDATA!$L$2)^2</f>
        <v>0.10713716922800848</v>
      </c>
      <c r="I585">
        <f>(regression!B608-LRDATA!B585)^2</f>
        <v>0.21451753834477866</v>
      </c>
      <c r="J585">
        <f t="shared" si="29"/>
        <v>71</v>
      </c>
    </row>
    <row r="586" spans="1:10" x14ac:dyDescent="0.45">
      <c r="A586">
        <v>14</v>
      </c>
      <c r="B586">
        <v>4.6829999999999998</v>
      </c>
      <c r="C586">
        <v>65.5</v>
      </c>
      <c r="D586" t="s">
        <v>5</v>
      </c>
      <c r="E586" t="s">
        <v>6</v>
      </c>
      <c r="F586">
        <f t="shared" si="27"/>
        <v>1</v>
      </c>
      <c r="G586">
        <f t="shared" si="28"/>
        <v>4.1839824069027829</v>
      </c>
      <c r="H586">
        <f>(regression!B609-LRDATA!$L$2)^2</f>
        <v>0.75638804492945921</v>
      </c>
      <c r="I586">
        <f>(regression!B609-LRDATA!B586)^2</f>
        <v>1.3824416876344827</v>
      </c>
      <c r="J586">
        <f t="shared" si="29"/>
        <v>75.5</v>
      </c>
    </row>
    <row r="587" spans="1:10" x14ac:dyDescent="0.45">
      <c r="A587">
        <v>14</v>
      </c>
      <c r="B587">
        <v>3.9569999999999999</v>
      </c>
      <c r="C587">
        <v>69</v>
      </c>
      <c r="D587" t="s">
        <v>5</v>
      </c>
      <c r="E587" t="s">
        <v>4</v>
      </c>
      <c r="F587">
        <f t="shared" si="27"/>
        <v>1</v>
      </c>
      <c r="G587">
        <f t="shared" si="28"/>
        <v>1.7410235848168929</v>
      </c>
      <c r="H587">
        <f>(regression!B610-LRDATA!$L$2)^2</f>
        <v>1.6681342778387063</v>
      </c>
      <c r="I587">
        <f>(regression!B610-LRDATA!B587)^2</f>
        <v>7.7929192218769241E-4</v>
      </c>
      <c r="J587">
        <f t="shared" si="29"/>
        <v>79</v>
      </c>
    </row>
    <row r="588" spans="1:10" x14ac:dyDescent="0.45">
      <c r="A588">
        <v>14</v>
      </c>
      <c r="B588">
        <v>3.0739999999999998</v>
      </c>
      <c r="C588">
        <v>62</v>
      </c>
      <c r="D588" t="s">
        <v>7</v>
      </c>
      <c r="E588" t="s">
        <v>4</v>
      </c>
      <c r="F588">
        <f t="shared" si="27"/>
        <v>2</v>
      </c>
      <c r="G588">
        <f t="shared" si="28"/>
        <v>0.19051350506229101</v>
      </c>
      <c r="H588">
        <f>(regression!B611-LRDATA!$L$2)^2</f>
        <v>0.20056847540787157</v>
      </c>
      <c r="I588">
        <f>(regression!B611-LRDATA!B588)^2</f>
        <v>1.2928125986921122E-4</v>
      </c>
      <c r="J588">
        <f t="shared" si="29"/>
        <v>72</v>
      </c>
    </row>
    <row r="589" spans="1:10" x14ac:dyDescent="0.45">
      <c r="A589">
        <v>14</v>
      </c>
      <c r="B589">
        <v>4.2729999999999997</v>
      </c>
      <c r="C589">
        <v>69.5</v>
      </c>
      <c r="D589" t="s">
        <v>5</v>
      </c>
      <c r="E589" t="s">
        <v>6</v>
      </c>
      <c r="F589">
        <f t="shared" si="27"/>
        <v>1</v>
      </c>
      <c r="G589">
        <f t="shared" si="28"/>
        <v>2.6747900142647456</v>
      </c>
      <c r="H589">
        <f>(regression!B612-LRDATA!$L$2)^2</f>
        <v>1.8274389775104485</v>
      </c>
      <c r="I589">
        <f>(regression!B612-LRDATA!B589)^2</f>
        <v>8.0457614273582626E-2</v>
      </c>
      <c r="J589">
        <f t="shared" si="29"/>
        <v>79.5</v>
      </c>
    </row>
    <row r="590" spans="1:10" x14ac:dyDescent="0.45">
      <c r="A590">
        <v>14</v>
      </c>
      <c r="B590">
        <v>3.395</v>
      </c>
      <c r="C590">
        <v>64</v>
      </c>
      <c r="D590" t="s">
        <v>7</v>
      </c>
      <c r="E590" t="s">
        <v>6</v>
      </c>
      <c r="F590">
        <f t="shared" si="27"/>
        <v>2</v>
      </c>
      <c r="G590">
        <f t="shared" si="28"/>
        <v>0.57377371978621794</v>
      </c>
      <c r="H590">
        <f>(regression!B613-LRDATA!$L$2)^2</f>
        <v>0.47459680125028986</v>
      </c>
      <c r="I590">
        <f>(regression!B613-LRDATA!B590)^2</f>
        <v>4.7016615757702581E-3</v>
      </c>
      <c r="J590">
        <f t="shared" si="29"/>
        <v>74</v>
      </c>
    </row>
    <row r="591" spans="1:10" x14ac:dyDescent="0.45">
      <c r="A591">
        <v>14</v>
      </c>
      <c r="B591">
        <v>3.169</v>
      </c>
      <c r="C591">
        <v>61</v>
      </c>
      <c r="D591" t="s">
        <v>7</v>
      </c>
      <c r="E591" t="s">
        <v>6</v>
      </c>
      <c r="F591">
        <f t="shared" si="27"/>
        <v>2</v>
      </c>
      <c r="G591">
        <f t="shared" si="28"/>
        <v>0.28246942530769009</v>
      </c>
      <c r="H591">
        <f>(regression!B614-LRDATA!$L$2)^2</f>
        <v>0.10713716922800848</v>
      </c>
      <c r="I591">
        <f>(regression!B614-LRDATA!B591)^2</f>
        <v>4.1681461089272794E-2</v>
      </c>
      <c r="J591">
        <f t="shared" si="29"/>
        <v>71</v>
      </c>
    </row>
    <row r="592" spans="1:10" x14ac:dyDescent="0.45">
      <c r="A592">
        <v>14</v>
      </c>
      <c r="B592">
        <v>4.3090000000000002</v>
      </c>
      <c r="C592">
        <v>66</v>
      </c>
      <c r="D592" t="s">
        <v>5</v>
      </c>
      <c r="E592" t="s">
        <v>4</v>
      </c>
      <c r="F592">
        <f t="shared" si="27"/>
        <v>1</v>
      </c>
      <c r="G592">
        <f t="shared" si="28"/>
        <v>2.7938404682524771</v>
      </c>
      <c r="H592">
        <f>(regression!B615-LRDATA!$L$2)^2</f>
        <v>0.86484607840296424</v>
      </c>
      <c r="I592">
        <f>(regression!B615-LRDATA!B592)^2</f>
        <v>0.5498333994954433</v>
      </c>
      <c r="J592">
        <f t="shared" si="29"/>
        <v>76</v>
      </c>
    </row>
    <row r="593" spans="1:10" x14ac:dyDescent="0.45">
      <c r="A593">
        <v>14</v>
      </c>
      <c r="B593">
        <v>4.1109999999999998</v>
      </c>
      <c r="C593">
        <v>68</v>
      </c>
      <c r="D593" t="s">
        <v>5</v>
      </c>
      <c r="E593" t="s">
        <v>6</v>
      </c>
      <c r="F593">
        <f t="shared" si="27"/>
        <v>1</v>
      </c>
      <c r="G593">
        <f t="shared" si="28"/>
        <v>2.1711389713199605</v>
      </c>
      <c r="H593">
        <f>(regression!B616-LRDATA!$L$2)^2</f>
        <v>1.3713163068658949</v>
      </c>
      <c r="I593">
        <f>(regression!B616-LRDATA!B593)^2</f>
        <v>9.1473808607610119E-2</v>
      </c>
      <c r="J593">
        <f t="shared" si="29"/>
        <v>78</v>
      </c>
    </row>
    <row r="594" spans="1:10" x14ac:dyDescent="0.45">
      <c r="A594">
        <v>14</v>
      </c>
      <c r="B594">
        <v>2.5379999999999998</v>
      </c>
      <c r="C594">
        <v>68</v>
      </c>
      <c r="D594" t="s">
        <v>7</v>
      </c>
      <c r="E594" t="s">
        <v>6</v>
      </c>
      <c r="F594">
        <f t="shared" si="27"/>
        <v>2</v>
      </c>
      <c r="G594">
        <f t="shared" si="28"/>
        <v>9.9045234671985369E-3</v>
      </c>
      <c r="H594">
        <f>(regression!B617-LRDATA!$L$2)^2</f>
        <v>1.3713163068658949</v>
      </c>
      <c r="I594">
        <f>(regression!B617-LRDATA!B594)^2</f>
        <v>1.6143065188024226</v>
      </c>
      <c r="J594">
        <f t="shared" si="29"/>
        <v>78</v>
      </c>
    </row>
    <row r="595" spans="1:10" x14ac:dyDescent="0.45">
      <c r="A595">
        <v>14</v>
      </c>
      <c r="B595">
        <v>3.68</v>
      </c>
      <c r="C595">
        <v>64</v>
      </c>
      <c r="D595" t="s">
        <v>5</v>
      </c>
      <c r="E595" t="s">
        <v>6</v>
      </c>
      <c r="F595">
        <f t="shared" si="27"/>
        <v>1</v>
      </c>
      <c r="G595">
        <f t="shared" si="28"/>
        <v>1.0867614805224148</v>
      </c>
      <c r="H595">
        <f>(regression!B618-LRDATA!$L$2)^2</f>
        <v>0.47459680125028986</v>
      </c>
      <c r="I595">
        <f>(regression!B618-LRDATA!B595)^2</f>
        <v>0.12501079961113909</v>
      </c>
      <c r="J595">
        <f t="shared" si="29"/>
        <v>74</v>
      </c>
    </row>
    <row r="596" spans="1:10" x14ac:dyDescent="0.45">
      <c r="A596">
        <v>14</v>
      </c>
      <c r="B596">
        <v>3.585</v>
      </c>
      <c r="C596">
        <v>67</v>
      </c>
      <c r="D596" t="s">
        <v>5</v>
      </c>
      <c r="E596" t="s">
        <v>6</v>
      </c>
      <c r="F596">
        <f t="shared" si="27"/>
        <v>1</v>
      </c>
      <c r="G596">
        <f t="shared" si="28"/>
        <v>0.8977155602770156</v>
      </c>
      <c r="H596">
        <f>(regression!B619-LRDATA!$L$2)^2</f>
        <v>1.1035535737206477</v>
      </c>
      <c r="I596">
        <f>(regression!B619-LRDATA!B596)^2</f>
        <v>1.0613749730126045E-2</v>
      </c>
      <c r="J596">
        <f t="shared" si="29"/>
        <v>77</v>
      </c>
    </row>
    <row r="597" spans="1:10" x14ac:dyDescent="0.45">
      <c r="A597">
        <v>14</v>
      </c>
      <c r="B597">
        <v>2.891</v>
      </c>
      <c r="C597">
        <v>59</v>
      </c>
      <c r="D597" t="s">
        <v>7</v>
      </c>
      <c r="E597" t="s">
        <v>6</v>
      </c>
      <c r="F597">
        <f t="shared" si="27"/>
        <v>2</v>
      </c>
      <c r="G597">
        <f t="shared" si="28"/>
        <v>6.4251363957996466E-2</v>
      </c>
      <c r="H597">
        <f>(regression!B620-LRDATA!$L$2)^2</f>
        <v>7.4402703509744211E-3</v>
      </c>
      <c r="I597">
        <f>(regression!B620-LRDATA!B597)^2</f>
        <v>2.7963038709919338E-2</v>
      </c>
      <c r="J597">
        <f t="shared" si="29"/>
        <v>69</v>
      </c>
    </row>
    <row r="598" spans="1:10" x14ac:dyDescent="0.45">
      <c r="A598">
        <v>14</v>
      </c>
      <c r="B598">
        <v>3.78</v>
      </c>
      <c r="C598">
        <v>67</v>
      </c>
      <c r="D598" t="s">
        <v>5</v>
      </c>
      <c r="E598" t="s">
        <v>6</v>
      </c>
      <c r="F598">
        <f t="shared" si="27"/>
        <v>1</v>
      </c>
      <c r="G598">
        <f t="shared" si="28"/>
        <v>1.3052571860438866</v>
      </c>
      <c r="H598">
        <f>(regression!B621-LRDATA!$L$2)^2</f>
        <v>1.1035535737206477</v>
      </c>
      <c r="I598">
        <f>(regression!B621-LRDATA!B598)^2</f>
        <v>8.4597585288505479E-3</v>
      </c>
      <c r="J598">
        <f t="shared" si="29"/>
        <v>77</v>
      </c>
    </row>
    <row r="599" spans="1:10" x14ac:dyDescent="0.45">
      <c r="A599">
        <v>14</v>
      </c>
      <c r="B599">
        <v>4.2709999999999999</v>
      </c>
      <c r="C599">
        <v>69.5</v>
      </c>
      <c r="D599" t="s">
        <v>5</v>
      </c>
      <c r="E599" t="s">
        <v>6</v>
      </c>
      <c r="F599">
        <f t="shared" si="27"/>
        <v>1</v>
      </c>
      <c r="G599">
        <f t="shared" si="28"/>
        <v>2.6682521001543167</v>
      </c>
      <c r="H599">
        <f>(regression!B622-LRDATA!$L$2)^2</f>
        <v>1.8274389775104485</v>
      </c>
      <c r="I599">
        <f>(regression!B622-LRDATA!B599)^2</f>
        <v>7.9327012216305698E-2</v>
      </c>
      <c r="J599">
        <f t="shared" si="29"/>
        <v>79.5</v>
      </c>
    </row>
    <row r="600" spans="1:10" x14ac:dyDescent="0.45">
      <c r="A600">
        <v>14</v>
      </c>
      <c r="B600">
        <v>2.9340000000000002</v>
      </c>
      <c r="C600">
        <v>61</v>
      </c>
      <c r="D600" t="s">
        <v>7</v>
      </c>
      <c r="E600" t="s">
        <v>6</v>
      </c>
      <c r="F600">
        <f t="shared" si="27"/>
        <v>2</v>
      </c>
      <c r="G600">
        <f t="shared" si="28"/>
        <v>8.7899517332229726E-2</v>
      </c>
      <c r="H600">
        <f>(regression!B623-LRDATA!$L$2)^2</f>
        <v>0.10713716922800848</v>
      </c>
      <c r="I600">
        <f>(regression!B623-LRDATA!B600)^2</f>
        <v>9.5108211226931235E-4</v>
      </c>
      <c r="J600">
        <f t="shared" si="29"/>
        <v>71</v>
      </c>
    </row>
    <row r="601" spans="1:10" x14ac:dyDescent="0.45">
      <c r="A601">
        <v>14</v>
      </c>
      <c r="B601">
        <v>2.2759999999999998</v>
      </c>
      <c r="C601">
        <v>63</v>
      </c>
      <c r="D601" t="s">
        <v>5</v>
      </c>
      <c r="E601" t="s">
        <v>4</v>
      </c>
      <c r="F601">
        <f t="shared" si="27"/>
        <v>1</v>
      </c>
      <c r="G601">
        <f t="shared" si="28"/>
        <v>0.13069777500094068</v>
      </c>
      <c r="H601">
        <f>(regression!B624-LRDATA!$L$2)^2</f>
        <v>0.32305501941529868</v>
      </c>
      <c r="I601">
        <f>(regression!B624-LRDATA!B601)^2</f>
        <v>0.86471543135767825</v>
      </c>
      <c r="J601">
        <f t="shared" si="29"/>
        <v>73</v>
      </c>
    </row>
    <row r="602" spans="1:10" x14ac:dyDescent="0.45">
      <c r="A602">
        <v>14</v>
      </c>
      <c r="B602">
        <v>2.9969999999999999</v>
      </c>
      <c r="C602">
        <v>61.5</v>
      </c>
      <c r="D602" t="s">
        <v>7</v>
      </c>
      <c r="E602" t="s">
        <v>6</v>
      </c>
      <c r="F602">
        <f t="shared" si="27"/>
        <v>2</v>
      </c>
      <c r="G602">
        <f t="shared" si="28"/>
        <v>0.12922481181075723</v>
      </c>
      <c r="H602">
        <f>(regression!B625-LRDATA!$L$2)^2</f>
        <v>0.15022091758949452</v>
      </c>
      <c r="I602">
        <f>(regression!B625-LRDATA!B602)^2</f>
        <v>7.8988571100341689E-4</v>
      </c>
      <c r="J602">
        <f t="shared" si="29"/>
        <v>71.5</v>
      </c>
    </row>
    <row r="603" spans="1:10" x14ac:dyDescent="0.45">
      <c r="A603">
        <v>14</v>
      </c>
      <c r="B603">
        <v>3.806</v>
      </c>
      <c r="C603">
        <v>65</v>
      </c>
      <c r="D603" t="s">
        <v>5</v>
      </c>
      <c r="E603" t="s">
        <v>6</v>
      </c>
      <c r="F603">
        <f t="shared" si="27"/>
        <v>1</v>
      </c>
      <c r="G603">
        <f t="shared" si="28"/>
        <v>1.36534206947947</v>
      </c>
      <c r="H603">
        <f>(regression!B626-LRDATA!$L$2)^2</f>
        <v>0.65519382091284506</v>
      </c>
      <c r="I603">
        <f>(regression!B626-LRDATA!B603)^2</f>
        <v>0.12890835056815073</v>
      </c>
      <c r="J603">
        <f t="shared" si="29"/>
        <v>75</v>
      </c>
    </row>
    <row r="604" spans="1:10" x14ac:dyDescent="0.45">
      <c r="A604">
        <v>14</v>
      </c>
      <c r="B604">
        <v>4.7629999999999999</v>
      </c>
      <c r="C604">
        <v>65</v>
      </c>
      <c r="D604" t="s">
        <v>5</v>
      </c>
      <c r="E604" t="s">
        <v>4</v>
      </c>
      <c r="F604">
        <f t="shared" si="27"/>
        <v>1</v>
      </c>
      <c r="G604">
        <f t="shared" si="28"/>
        <v>4.5176589713199613</v>
      </c>
      <c r="H604">
        <f>(regression!B627-LRDATA!$L$2)^2</f>
        <v>0.65519382091284506</v>
      </c>
      <c r="I604">
        <f>(regression!B627-LRDATA!B604)^2</f>
        <v>1.7319562561536883</v>
      </c>
      <c r="J604">
        <f t="shared" si="29"/>
        <v>75</v>
      </c>
    </row>
    <row r="605" spans="1:10" x14ac:dyDescent="0.45">
      <c r="A605">
        <v>15</v>
      </c>
      <c r="B605">
        <v>3.2109999999999999</v>
      </c>
      <c r="C605">
        <v>66.5</v>
      </c>
      <c r="D605" t="s">
        <v>7</v>
      </c>
      <c r="E605" t="s">
        <v>6</v>
      </c>
      <c r="F605">
        <f t="shared" si="27"/>
        <v>2</v>
      </c>
      <c r="G605">
        <f t="shared" si="28"/>
        <v>0.32887762162670831</v>
      </c>
      <c r="H605">
        <f>(regression!B628-LRDATA!$L$2)^2</f>
        <v>0.98056792133336046</v>
      </c>
      <c r="I605">
        <f>(regression!B628-LRDATA!B605)^2</f>
        <v>0.17368703727048193</v>
      </c>
      <c r="J605">
        <f t="shared" si="29"/>
        <v>76.5</v>
      </c>
    </row>
    <row r="606" spans="1:10" x14ac:dyDescent="0.45">
      <c r="A606">
        <v>15</v>
      </c>
      <c r="B606">
        <v>4.2839999999999998</v>
      </c>
      <c r="C606">
        <v>70</v>
      </c>
      <c r="D606" t="s">
        <v>5</v>
      </c>
      <c r="E606" t="s">
        <v>6</v>
      </c>
      <c r="F606">
        <f t="shared" si="27"/>
        <v>1</v>
      </c>
      <c r="G606">
        <f t="shared" si="28"/>
        <v>2.7108915418721078</v>
      </c>
      <c r="H606">
        <f>(regression!B629-LRDATA!$L$2)^2</f>
        <v>1.9940074866390816</v>
      </c>
      <c r="I606">
        <f>(regression!B629-LRDATA!B606)^2</f>
        <v>5.4936435130659295E-2</v>
      </c>
      <c r="J606">
        <f t="shared" si="29"/>
        <v>80</v>
      </c>
    </row>
    <row r="607" spans="1:10" x14ac:dyDescent="0.45">
      <c r="A607">
        <v>15</v>
      </c>
      <c r="B607">
        <v>4.5060000000000002</v>
      </c>
      <c r="C607">
        <v>71</v>
      </c>
      <c r="D607" t="s">
        <v>5</v>
      </c>
      <c r="E607" t="s">
        <v>4</v>
      </c>
      <c r="F607">
        <f t="shared" si="27"/>
        <v>1</v>
      </c>
      <c r="G607">
        <f t="shared" si="28"/>
        <v>3.4912120081297782</v>
      </c>
      <c r="H607">
        <f>(regression!B630-LRDATA!$L$2)^2</f>
        <v>2.348935933267021</v>
      </c>
      <c r="I607">
        <f>(regression!B630-LRDATA!B607)^2</f>
        <v>0.11279834963994503</v>
      </c>
      <c r="J607">
        <f t="shared" si="29"/>
        <v>81</v>
      </c>
    </row>
    <row r="608" spans="1:10" x14ac:dyDescent="0.45">
      <c r="A608">
        <v>15</v>
      </c>
      <c r="B608">
        <v>4.2789999999999999</v>
      </c>
      <c r="C608">
        <v>67.5</v>
      </c>
      <c r="D608" t="s">
        <v>5</v>
      </c>
      <c r="E608" t="s">
        <v>6</v>
      </c>
      <c r="F608">
        <f t="shared" si="27"/>
        <v>1</v>
      </c>
      <c r="G608">
        <f t="shared" si="28"/>
        <v>2.6944517565960346</v>
      </c>
      <c r="H608">
        <f>(regression!B631-LRDATA!$L$2)^2</f>
        <v>1.2338030355648257</v>
      </c>
      <c r="I608">
        <f>(regression!B631-LRDATA!B608)^2</f>
        <v>0.28165486539556495</v>
      </c>
      <c r="J608">
        <f t="shared" si="29"/>
        <v>77.5</v>
      </c>
    </row>
    <row r="609" spans="1:10" x14ac:dyDescent="0.45">
      <c r="A609">
        <v>15</v>
      </c>
      <c r="B609">
        <v>4.5</v>
      </c>
      <c r="C609">
        <v>70</v>
      </c>
      <c r="D609" t="s">
        <v>5</v>
      </c>
      <c r="E609" t="s">
        <v>6</v>
      </c>
      <c r="F609">
        <f t="shared" si="27"/>
        <v>1</v>
      </c>
      <c r="G609">
        <f t="shared" si="28"/>
        <v>3.468826265798489</v>
      </c>
      <c r="H609">
        <f>(regression!B632-LRDATA!$L$2)^2</f>
        <v>1.9940074866390816</v>
      </c>
      <c r="I609">
        <f>(regression!B632-LRDATA!B609)^2</f>
        <v>0.20284685365066363</v>
      </c>
      <c r="J609">
        <f t="shared" si="29"/>
        <v>80</v>
      </c>
    </row>
    <row r="610" spans="1:10" x14ac:dyDescent="0.45">
      <c r="A610">
        <v>15</v>
      </c>
      <c r="B610">
        <v>2.6349999999999998</v>
      </c>
      <c r="C610">
        <v>64</v>
      </c>
      <c r="D610" t="s">
        <v>7</v>
      </c>
      <c r="E610" t="s">
        <v>6</v>
      </c>
      <c r="F610">
        <f t="shared" si="27"/>
        <v>2</v>
      </c>
      <c r="G610">
        <f t="shared" si="28"/>
        <v>6.3578230268339325E-6</v>
      </c>
      <c r="H610">
        <f>(regression!B633-LRDATA!$L$2)^2</f>
        <v>0.47459680125028986</v>
      </c>
      <c r="I610">
        <f>(regression!B633-LRDATA!B610)^2</f>
        <v>0.47807729348145395</v>
      </c>
      <c r="J610">
        <f t="shared" si="29"/>
        <v>74</v>
      </c>
    </row>
    <row r="611" spans="1:10" x14ac:dyDescent="0.45">
      <c r="A611">
        <v>15</v>
      </c>
      <c r="B611">
        <v>2.6789999999999998</v>
      </c>
      <c r="C611">
        <v>66</v>
      </c>
      <c r="D611" t="s">
        <v>7</v>
      </c>
      <c r="E611" t="s">
        <v>4</v>
      </c>
      <c r="F611">
        <f t="shared" si="27"/>
        <v>2</v>
      </c>
      <c r="G611">
        <f t="shared" si="28"/>
        <v>1.7204682524747223E-3</v>
      </c>
      <c r="H611">
        <f>(regression!B634-LRDATA!$L$2)^2</f>
        <v>0.86484607840296424</v>
      </c>
      <c r="I611">
        <f>(regression!B634-LRDATA!B611)^2</f>
        <v>0.78941889027704826</v>
      </c>
      <c r="J611">
        <f t="shared" si="29"/>
        <v>76</v>
      </c>
    </row>
    <row r="612" spans="1:10" x14ac:dyDescent="0.45">
      <c r="A612">
        <v>15</v>
      </c>
      <c r="B612">
        <v>2.198</v>
      </c>
      <c r="C612">
        <v>62</v>
      </c>
      <c r="D612" t="s">
        <v>7</v>
      </c>
      <c r="E612" t="s">
        <v>4</v>
      </c>
      <c r="F612">
        <f t="shared" si="27"/>
        <v>2</v>
      </c>
      <c r="G612">
        <f t="shared" si="28"/>
        <v>0.19317912469419202</v>
      </c>
      <c r="H612">
        <f>(regression!B635-LRDATA!$L$2)^2</f>
        <v>0.20056847540787157</v>
      </c>
      <c r="I612">
        <f>(regression!B635-LRDATA!B612)^2</f>
        <v>0.78742585716252766</v>
      </c>
      <c r="J612">
        <f t="shared" si="29"/>
        <v>72</v>
      </c>
    </row>
    <row r="613" spans="1:10" x14ac:dyDescent="0.45">
      <c r="A613">
        <v>15</v>
      </c>
      <c r="B613">
        <v>3.004</v>
      </c>
      <c r="C613">
        <v>64</v>
      </c>
      <c r="D613" t="s">
        <v>7</v>
      </c>
      <c r="E613" t="s">
        <v>4</v>
      </c>
      <c r="F613">
        <f t="shared" si="27"/>
        <v>2</v>
      </c>
      <c r="G613">
        <f t="shared" si="28"/>
        <v>0.13430651119726039</v>
      </c>
      <c r="H613">
        <f>(regression!B636-LRDATA!$L$2)^2</f>
        <v>0.47459680125028986</v>
      </c>
      <c r="I613">
        <f>(regression!B636-LRDATA!B613)^2</f>
        <v>0.10396196693777317</v>
      </c>
      <c r="J613">
        <f t="shared" si="29"/>
        <v>74</v>
      </c>
    </row>
    <row r="614" spans="1:10" x14ac:dyDescent="0.45">
      <c r="A614">
        <v>15</v>
      </c>
      <c r="B614">
        <v>5.7930000000000001</v>
      </c>
      <c r="C614">
        <v>69</v>
      </c>
      <c r="D614" t="s">
        <v>5</v>
      </c>
      <c r="E614" t="s">
        <v>6</v>
      </c>
      <c r="F614">
        <f t="shared" si="27"/>
        <v>1</v>
      </c>
      <c r="G614">
        <f t="shared" si="28"/>
        <v>9.9570447381911293</v>
      </c>
      <c r="H614">
        <f>(regression!B637-LRDATA!$L$2)^2</f>
        <v>1.6681342778387063</v>
      </c>
      <c r="I614">
        <f>(regression!B637-LRDATA!B614)^2</f>
        <v>3.4741821116628246</v>
      </c>
      <c r="J614">
        <f t="shared" si="29"/>
        <v>79</v>
      </c>
    </row>
    <row r="615" spans="1:10" x14ac:dyDescent="0.45">
      <c r="A615">
        <v>15</v>
      </c>
      <c r="B615">
        <v>3.9849999999999999</v>
      </c>
      <c r="C615">
        <v>71</v>
      </c>
      <c r="D615" t="s">
        <v>5</v>
      </c>
      <c r="E615" t="s">
        <v>6</v>
      </c>
      <c r="F615">
        <f t="shared" si="27"/>
        <v>1</v>
      </c>
      <c r="G615">
        <f t="shared" si="28"/>
        <v>1.8156983823629054</v>
      </c>
      <c r="H615">
        <f>(regression!B638-LRDATA!$L$2)^2</f>
        <v>2.348935933267021</v>
      </c>
      <c r="I615">
        <f>(regression!B638-LRDATA!B615)^2</f>
        <v>3.4278798579593109E-2</v>
      </c>
      <c r="J615">
        <f t="shared" si="29"/>
        <v>81</v>
      </c>
    </row>
    <row r="616" spans="1:10" x14ac:dyDescent="0.45">
      <c r="A616">
        <v>15</v>
      </c>
      <c r="B616">
        <v>3.7309999999999999</v>
      </c>
      <c r="C616">
        <v>67</v>
      </c>
      <c r="D616" t="s">
        <v>5</v>
      </c>
      <c r="E616" t="s">
        <v>6</v>
      </c>
      <c r="F616">
        <f t="shared" si="27"/>
        <v>1</v>
      </c>
      <c r="G616">
        <f t="shared" si="28"/>
        <v>1.1956952903383653</v>
      </c>
      <c r="H616">
        <f>(regression!B639-LRDATA!$L$2)^2</f>
        <v>1.1035535737206477</v>
      </c>
      <c r="I616">
        <f>(regression!B639-LRDATA!B616)^2</f>
        <v>1.8470178563505584E-3</v>
      </c>
      <c r="J616">
        <f t="shared" si="29"/>
        <v>77</v>
      </c>
    </row>
    <row r="617" spans="1:10" x14ac:dyDescent="0.45">
      <c r="A617">
        <v>15</v>
      </c>
      <c r="B617">
        <v>3.1219999999999999</v>
      </c>
      <c r="C617">
        <v>64</v>
      </c>
      <c r="D617" t="s">
        <v>7</v>
      </c>
      <c r="E617" t="s">
        <v>4</v>
      </c>
      <c r="F617">
        <f t="shared" si="27"/>
        <v>2</v>
      </c>
      <c r="G617">
        <f t="shared" si="28"/>
        <v>0.23471944371259784</v>
      </c>
      <c r="H617">
        <f>(regression!B640-LRDATA!$L$2)^2</f>
        <v>0.47459680125028986</v>
      </c>
      <c r="I617">
        <f>(regression!B640-LRDATA!B617)^2</f>
        <v>4.1792171457680265E-2</v>
      </c>
      <c r="J617">
        <f t="shared" si="29"/>
        <v>74</v>
      </c>
    </row>
    <row r="618" spans="1:10" x14ac:dyDescent="0.45">
      <c r="A618">
        <v>15</v>
      </c>
      <c r="B618">
        <v>3.33</v>
      </c>
      <c r="C618">
        <v>68.5</v>
      </c>
      <c r="D618" t="s">
        <v>7</v>
      </c>
      <c r="E618" t="s">
        <v>4</v>
      </c>
      <c r="F618">
        <f t="shared" si="27"/>
        <v>2</v>
      </c>
      <c r="G618">
        <f t="shared" si="28"/>
        <v>0.47952651119726086</v>
      </c>
      <c r="H618">
        <f>(regression!B641-LRDATA!$L$2)^2</f>
        <v>1.5160933876238551</v>
      </c>
      <c r="I618">
        <f>(regression!B641-LRDATA!B618)^2</f>
        <v>0.29032582117174616</v>
      </c>
      <c r="J618">
        <f t="shared" si="29"/>
        <v>78.5</v>
      </c>
    </row>
    <row r="619" spans="1:10" x14ac:dyDescent="0.45">
      <c r="A619">
        <v>15</v>
      </c>
      <c r="B619">
        <v>3.7989999999999999</v>
      </c>
      <c r="C619">
        <v>66.5</v>
      </c>
      <c r="D619" t="s">
        <v>5</v>
      </c>
      <c r="E619" t="s">
        <v>4</v>
      </c>
      <c r="F619">
        <f t="shared" si="27"/>
        <v>1</v>
      </c>
      <c r="G619">
        <f t="shared" si="28"/>
        <v>1.3490323700929667</v>
      </c>
      <c r="H619">
        <f>(regression!B642-LRDATA!$L$2)^2</f>
        <v>0.98056792133336046</v>
      </c>
      <c r="I619">
        <f>(regression!B642-LRDATA!B619)^2</f>
        <v>2.9323901986591176E-2</v>
      </c>
      <c r="J619">
        <f t="shared" si="29"/>
        <v>76.5</v>
      </c>
    </row>
    <row r="620" spans="1:10" x14ac:dyDescent="0.45">
      <c r="A620">
        <v>15</v>
      </c>
      <c r="B620">
        <v>2.887</v>
      </c>
      <c r="C620">
        <v>63</v>
      </c>
      <c r="D620" t="s">
        <v>7</v>
      </c>
      <c r="E620" t="s">
        <v>6</v>
      </c>
      <c r="F620">
        <f t="shared" si="27"/>
        <v>2</v>
      </c>
      <c r="G620">
        <f t="shared" si="28"/>
        <v>6.2239535737137558E-2</v>
      </c>
      <c r="H620">
        <f>(regression!B643-LRDATA!$L$2)^2</f>
        <v>0.32305501941529868</v>
      </c>
      <c r="I620">
        <f>(regression!B643-LRDATA!B620)^2</f>
        <v>0.1016976974409295</v>
      </c>
      <c r="J620">
        <f t="shared" si="29"/>
        <v>73</v>
      </c>
    </row>
    <row r="621" spans="1:10" x14ac:dyDescent="0.45">
      <c r="A621">
        <v>15</v>
      </c>
      <c r="B621">
        <v>2.2639999999999998</v>
      </c>
      <c r="C621">
        <v>63</v>
      </c>
      <c r="D621" t="s">
        <v>7</v>
      </c>
      <c r="E621" t="s">
        <v>4</v>
      </c>
      <c r="F621">
        <f t="shared" si="27"/>
        <v>2</v>
      </c>
      <c r="G621">
        <f t="shared" si="28"/>
        <v>0.13951829033836399</v>
      </c>
      <c r="H621">
        <f>(regression!B644-LRDATA!$L$2)^2</f>
        <v>0.32305501941529868</v>
      </c>
      <c r="I621">
        <f>(regression!B644-LRDATA!B621)^2</f>
        <v>0.88717704969974209</v>
      </c>
      <c r="J621">
        <f t="shared" si="29"/>
        <v>73</v>
      </c>
    </row>
    <row r="622" spans="1:10" x14ac:dyDescent="0.45">
      <c r="A622">
        <v>15</v>
      </c>
      <c r="B622">
        <v>2.278</v>
      </c>
      <c r="C622">
        <v>60</v>
      </c>
      <c r="D622" t="s">
        <v>7</v>
      </c>
      <c r="E622" t="s">
        <v>4</v>
      </c>
      <c r="F622">
        <f t="shared" si="27"/>
        <v>2</v>
      </c>
      <c r="G622">
        <f t="shared" si="28"/>
        <v>0.12925568911136995</v>
      </c>
      <c r="H622">
        <f>(regression!B645-LRDATA!$L$2)^2</f>
        <v>4.2761100875709432E-2</v>
      </c>
      <c r="I622">
        <f>(regression!B645-LRDATA!B622)^2</f>
        <v>0.32070593634081468</v>
      </c>
      <c r="J622">
        <f t="shared" si="29"/>
        <v>70</v>
      </c>
    </row>
    <row r="623" spans="1:10" x14ac:dyDescent="0.45">
      <c r="A623">
        <v>15</v>
      </c>
      <c r="B623">
        <v>3.7269999999999999</v>
      </c>
      <c r="C623">
        <v>68</v>
      </c>
      <c r="D623" t="s">
        <v>5</v>
      </c>
      <c r="E623" t="s">
        <v>4</v>
      </c>
      <c r="F623">
        <f t="shared" si="27"/>
        <v>1</v>
      </c>
      <c r="G623">
        <f t="shared" si="28"/>
        <v>1.1869634621175063</v>
      </c>
      <c r="H623">
        <f>(regression!B646-LRDATA!$L$2)^2</f>
        <v>1.3713163068658949</v>
      </c>
      <c r="I623">
        <f>(regression!B646-LRDATA!B623)^2</f>
        <v>6.6509940588548597E-3</v>
      </c>
      <c r="J623">
        <f t="shared" si="29"/>
        <v>78</v>
      </c>
    </row>
    <row r="624" spans="1:10" x14ac:dyDescent="0.45">
      <c r="A624">
        <v>16</v>
      </c>
      <c r="B624">
        <v>2.7949999999999999</v>
      </c>
      <c r="C624">
        <v>63</v>
      </c>
      <c r="D624" t="s">
        <v>7</v>
      </c>
      <c r="E624" t="s">
        <v>4</v>
      </c>
      <c r="F624">
        <f t="shared" si="27"/>
        <v>2</v>
      </c>
      <c r="G624">
        <f t="shared" si="28"/>
        <v>2.4799486657382824E-2</v>
      </c>
      <c r="H624">
        <f>(regression!B647-LRDATA!$L$2)^2</f>
        <v>0.32305501941529868</v>
      </c>
      <c r="I624">
        <f>(regression!B647-LRDATA!B624)^2</f>
        <v>0.1688394380634187</v>
      </c>
      <c r="J624">
        <f t="shared" si="29"/>
        <v>73</v>
      </c>
    </row>
    <row r="625" spans="1:11" x14ac:dyDescent="0.45">
      <c r="A625">
        <v>16</v>
      </c>
      <c r="B625">
        <v>3.6880000000000002</v>
      </c>
      <c r="C625">
        <v>68</v>
      </c>
      <c r="D625" t="s">
        <v>5</v>
      </c>
      <c r="E625" t="s">
        <v>4</v>
      </c>
      <c r="F625">
        <f t="shared" si="27"/>
        <v>1</v>
      </c>
      <c r="G625">
        <f t="shared" si="28"/>
        <v>1.1035051369641327</v>
      </c>
      <c r="H625">
        <f>(regression!B648-LRDATA!$L$2)^2</f>
        <v>1.3713163068658949</v>
      </c>
      <c r="I625">
        <f>(regression!B648-LRDATA!B625)^2</f>
        <v>1.4533176956246827E-2</v>
      </c>
      <c r="J625">
        <f t="shared" si="29"/>
        <v>78</v>
      </c>
    </row>
    <row r="626" spans="1:11" x14ac:dyDescent="0.45">
      <c r="A626">
        <v>16</v>
      </c>
      <c r="B626">
        <v>3.387</v>
      </c>
      <c r="C626">
        <v>66.5</v>
      </c>
      <c r="D626" t="s">
        <v>7</v>
      </c>
      <c r="E626" t="s">
        <v>6</v>
      </c>
      <c r="F626">
        <f t="shared" si="27"/>
        <v>2</v>
      </c>
      <c r="G626">
        <f t="shared" si="28"/>
        <v>0.56171806334450014</v>
      </c>
      <c r="H626">
        <f>(regression!B649-LRDATA!$L$2)^2</f>
        <v>0.98056792133336046</v>
      </c>
      <c r="I626">
        <f>(regression!B649-LRDATA!B626)^2</f>
        <v>5.7964302899793464E-2</v>
      </c>
      <c r="J626">
        <f t="shared" si="29"/>
        <v>76.5</v>
      </c>
    </row>
    <row r="627" spans="1:11" x14ac:dyDescent="0.45">
      <c r="A627">
        <v>16</v>
      </c>
      <c r="B627">
        <v>2.903</v>
      </c>
      <c r="C627">
        <v>63</v>
      </c>
      <c r="D627" t="s">
        <v>7</v>
      </c>
      <c r="E627" t="s">
        <v>4</v>
      </c>
      <c r="F627">
        <f t="shared" si="27"/>
        <v>2</v>
      </c>
      <c r="G627">
        <f t="shared" si="28"/>
        <v>7.0478848620573173E-2</v>
      </c>
      <c r="H627">
        <f>(regression!B650-LRDATA!$L$2)^2</f>
        <v>0.32305501941529868</v>
      </c>
      <c r="I627">
        <f>(regression!B650-LRDATA!B627)^2</f>
        <v>9.1748872984844423E-2</v>
      </c>
      <c r="J627">
        <f t="shared" si="29"/>
        <v>73</v>
      </c>
    </row>
    <row r="628" spans="1:11" x14ac:dyDescent="0.45">
      <c r="A628">
        <v>16</v>
      </c>
      <c r="B628">
        <v>3.6739999999999999</v>
      </c>
      <c r="C628">
        <v>67.5</v>
      </c>
      <c r="D628" t="s">
        <v>7</v>
      </c>
      <c r="E628" t="s">
        <v>6</v>
      </c>
      <c r="F628">
        <f t="shared" si="27"/>
        <v>2</v>
      </c>
      <c r="G628">
        <f t="shared" si="28"/>
        <v>1.074287738191126</v>
      </c>
      <c r="H628">
        <f>(regression!B651-LRDATA!$L$2)^2</f>
        <v>1.2338030355648257</v>
      </c>
      <c r="I628">
        <f>(regression!B651-LRDATA!B628)^2</f>
        <v>5.518757552956154E-3</v>
      </c>
      <c r="J628">
        <f t="shared" si="29"/>
        <v>77.5</v>
      </c>
    </row>
    <row r="629" spans="1:11" x14ac:dyDescent="0.45">
      <c r="A629">
        <v>16</v>
      </c>
      <c r="B629">
        <v>2.6080000000000001</v>
      </c>
      <c r="C629">
        <v>62</v>
      </c>
      <c r="D629" t="s">
        <v>7</v>
      </c>
      <c r="E629" t="s">
        <v>4</v>
      </c>
      <c r="F629">
        <f t="shared" si="27"/>
        <v>2</v>
      </c>
      <c r="G629">
        <f t="shared" si="28"/>
        <v>8.7151733222924979E-4</v>
      </c>
      <c r="H629">
        <f>(regression!B652-LRDATA!$L$2)^2</f>
        <v>0.20056847540787157</v>
      </c>
      <c r="I629">
        <f>(regression!B652-LRDATA!B629)^2</f>
        <v>0.22788229994781295</v>
      </c>
      <c r="J629">
        <f t="shared" si="29"/>
        <v>72</v>
      </c>
    </row>
    <row r="630" spans="1:11" x14ac:dyDescent="0.45">
      <c r="A630">
        <v>16</v>
      </c>
      <c r="B630">
        <v>3.645</v>
      </c>
      <c r="C630">
        <v>73.5</v>
      </c>
      <c r="D630" t="s">
        <v>5</v>
      </c>
      <c r="E630" t="s">
        <v>6</v>
      </c>
      <c r="F630">
        <f t="shared" si="27"/>
        <v>1</v>
      </c>
      <c r="G630">
        <f t="shared" si="28"/>
        <v>1.0150129835898991</v>
      </c>
      <c r="H630">
        <f>(regression!B653-LRDATA!$L$2)^2</f>
        <v>3.3633737153324623</v>
      </c>
      <c r="I630">
        <f>(regression!B653-LRDATA!B630)^2</f>
        <v>0.68305559617800959</v>
      </c>
      <c r="J630">
        <f t="shared" si="29"/>
        <v>83.5</v>
      </c>
    </row>
    <row r="631" spans="1:11" x14ac:dyDescent="0.45">
      <c r="A631">
        <v>16</v>
      </c>
      <c r="B631">
        <v>4.07</v>
      </c>
      <c r="C631">
        <v>69.5</v>
      </c>
      <c r="D631" t="s">
        <v>5</v>
      </c>
      <c r="E631" t="s">
        <v>4</v>
      </c>
      <c r="F631">
        <f t="shared" si="27"/>
        <v>1</v>
      </c>
      <c r="G631">
        <f t="shared" si="28"/>
        <v>2.051994732056158</v>
      </c>
      <c r="H631">
        <f>(regression!B654-LRDATA!$L$2)^2</f>
        <v>1.8274389775104485</v>
      </c>
      <c r="I631">
        <f>(regression!B654-LRDATA!B631)^2</f>
        <v>6.5045054599618003E-3</v>
      </c>
      <c r="J631">
        <f t="shared" si="29"/>
        <v>79.5</v>
      </c>
      <c r="K631">
        <f>366/489</f>
        <v>0.74846625766871167</v>
      </c>
    </row>
    <row r="632" spans="1:11" x14ac:dyDescent="0.45">
      <c r="A632">
        <v>16</v>
      </c>
      <c r="B632">
        <v>4.2990000000000004</v>
      </c>
      <c r="C632">
        <v>66</v>
      </c>
      <c r="D632" t="s">
        <v>5</v>
      </c>
      <c r="E632" t="s">
        <v>6</v>
      </c>
      <c r="F632">
        <f t="shared" si="27"/>
        <v>1</v>
      </c>
      <c r="G632">
        <f t="shared" si="28"/>
        <v>2.7605108977003305</v>
      </c>
      <c r="H632">
        <f>(regression!B655-LRDATA!$L$2)^2</f>
        <v>0.86484607840296424</v>
      </c>
      <c r="I632">
        <f>(regression!B655-LRDATA!B632)^2</f>
        <v>0.53510324913214058</v>
      </c>
      <c r="J632">
        <f t="shared" si="29"/>
        <v>76</v>
      </c>
      <c r="K632">
        <f>K631*100</f>
        <v>74.846625766871171</v>
      </c>
    </row>
    <row r="633" spans="1:11" x14ac:dyDescent="0.45">
      <c r="A633">
        <v>16</v>
      </c>
      <c r="B633">
        <v>2.9809999999999999</v>
      </c>
      <c r="C633">
        <v>66</v>
      </c>
      <c r="D633" t="s">
        <v>7</v>
      </c>
      <c r="E633" t="s">
        <v>6</v>
      </c>
      <c r="F633">
        <f t="shared" si="27"/>
        <v>2</v>
      </c>
      <c r="G633">
        <f t="shared" si="28"/>
        <v>0.11797749892732162</v>
      </c>
      <c r="H633">
        <f>(regression!B656-LRDATA!$L$2)^2</f>
        <v>0.86484607840296424</v>
      </c>
      <c r="I633">
        <f>(regression!B656-LRDATA!B633)^2</f>
        <v>0.34397343124879981</v>
      </c>
      <c r="J633">
        <f t="shared" si="29"/>
        <v>76</v>
      </c>
      <c r="K633">
        <f>366.105/489.859</f>
        <v>0.7473681202141842</v>
      </c>
    </row>
    <row r="634" spans="1:11" x14ac:dyDescent="0.45">
      <c r="A634">
        <v>16</v>
      </c>
      <c r="B634">
        <v>4.5039999999999996</v>
      </c>
      <c r="C634">
        <v>72</v>
      </c>
      <c r="D634" t="s">
        <v>5</v>
      </c>
      <c r="E634" t="s">
        <v>6</v>
      </c>
      <c r="F634">
        <f t="shared" si="27"/>
        <v>1</v>
      </c>
      <c r="G634">
        <f t="shared" si="28"/>
        <v>3.4837420940193464</v>
      </c>
      <c r="H634">
        <f>(regression!B657-LRDATA!$L$2)^2</f>
        <v>2.7329196177225246</v>
      </c>
      <c r="I634">
        <f>(regression!B657-LRDATA!B634)^2</f>
        <v>4.5507164388120115E-2</v>
      </c>
      <c r="J634">
        <f t="shared" si="29"/>
        <v>82</v>
      </c>
    </row>
    <row r="635" spans="1:11" x14ac:dyDescent="0.45">
      <c r="A635">
        <v>16</v>
      </c>
      <c r="B635">
        <v>4.8719999999999999</v>
      </c>
      <c r="C635">
        <v>72</v>
      </c>
      <c r="D635" t="s">
        <v>5</v>
      </c>
      <c r="E635" t="s">
        <v>4</v>
      </c>
      <c r="F635">
        <f t="shared" si="27"/>
        <v>1</v>
      </c>
      <c r="G635">
        <f t="shared" si="28"/>
        <v>4.9928942903383664</v>
      </c>
      <c r="H635">
        <f>(regression!B658-LRDATA!$L$2)^2</f>
        <v>2.7329196177225246</v>
      </c>
      <c r="I635">
        <f>(regression!B658-LRDATA!B635)^2</f>
        <v>0.33793768947668845</v>
      </c>
      <c r="J635">
        <f t="shared" si="29"/>
        <v>82</v>
      </c>
    </row>
    <row r="636" spans="1:11" x14ac:dyDescent="0.45">
      <c r="A636">
        <v>16</v>
      </c>
      <c r="B636">
        <v>4.2699999999999996</v>
      </c>
      <c r="C636">
        <v>67</v>
      </c>
      <c r="D636" t="s">
        <v>5</v>
      </c>
      <c r="E636" t="s">
        <v>4</v>
      </c>
      <c r="F636">
        <f t="shared" si="27"/>
        <v>1</v>
      </c>
      <c r="G636">
        <f t="shared" si="28"/>
        <v>2.6649861430991009</v>
      </c>
      <c r="H636">
        <f>(regression!B659-LRDATA!$L$2)^2</f>
        <v>1.1035535737206477</v>
      </c>
      <c r="I636">
        <f>(regression!B659-LRDATA!B636)^2</f>
        <v>0.33869716525385024</v>
      </c>
      <c r="J636">
        <f t="shared" si="29"/>
        <v>77</v>
      </c>
    </row>
    <row r="637" spans="1:11" x14ac:dyDescent="0.45">
      <c r="A637">
        <v>17</v>
      </c>
      <c r="B637">
        <v>4.4290000000000003</v>
      </c>
      <c r="C637">
        <v>70</v>
      </c>
      <c r="D637" t="s">
        <v>5</v>
      </c>
      <c r="E637" t="s">
        <v>6</v>
      </c>
      <c r="F637">
        <f t="shared" si="27"/>
        <v>1</v>
      </c>
      <c r="G637">
        <f t="shared" si="28"/>
        <v>3.2093953148782446</v>
      </c>
      <c r="H637">
        <f>(regression!B660-LRDATA!$L$2)^2</f>
        <v>1.9940074866390816</v>
      </c>
      <c r="I637">
        <f>(regression!B660-LRDATA!B637)^2</f>
        <v>0.14393315126677353</v>
      </c>
      <c r="J637">
        <f t="shared" si="29"/>
        <v>80</v>
      </c>
    </row>
    <row r="638" spans="1:11" x14ac:dyDescent="0.45">
      <c r="A638">
        <v>17</v>
      </c>
      <c r="B638">
        <v>3.0819999999999999</v>
      </c>
      <c r="C638">
        <v>67</v>
      </c>
      <c r="D638" t="s">
        <v>5</v>
      </c>
      <c r="E638" t="s">
        <v>4</v>
      </c>
      <c r="F638">
        <f t="shared" si="27"/>
        <v>1</v>
      </c>
      <c r="G638">
        <f t="shared" si="28"/>
        <v>0.19756116150400882</v>
      </c>
      <c r="H638">
        <f>(regression!B661-LRDATA!$L$2)^2</f>
        <v>1.1035535737206477</v>
      </c>
      <c r="I638">
        <f>(regression!B661-LRDATA!B638)^2</f>
        <v>0.36726394241854443</v>
      </c>
      <c r="J638">
        <f t="shared" si="29"/>
        <v>77</v>
      </c>
    </row>
    <row r="639" spans="1:11" x14ac:dyDescent="0.45">
      <c r="A639">
        <v>17</v>
      </c>
      <c r="B639">
        <v>4.7240000000000002</v>
      </c>
      <c r="C639">
        <v>70.5</v>
      </c>
      <c r="D639" t="s">
        <v>5</v>
      </c>
      <c r="E639" t="s">
        <v>6</v>
      </c>
      <c r="F639">
        <f t="shared" si="27"/>
        <v>1</v>
      </c>
      <c r="G639">
        <f t="shared" si="28"/>
        <v>4.3533926461665882</v>
      </c>
      <c r="H639">
        <f>(regression!B662-LRDATA!$L$2)^2</f>
        <v>2.167839805224606</v>
      </c>
      <c r="I639">
        <f>(regression!B662-LRDATA!B639)^2</f>
        <v>0.37714330290644643</v>
      </c>
      <c r="J639">
        <f t="shared" si="29"/>
        <v>80.5</v>
      </c>
    </row>
    <row r="640" spans="1:11" x14ac:dyDescent="0.45">
      <c r="A640">
        <v>17</v>
      </c>
      <c r="B640">
        <v>3.4060000000000001</v>
      </c>
      <c r="C640">
        <v>69</v>
      </c>
      <c r="D640" t="s">
        <v>5</v>
      </c>
      <c r="E640" t="s">
        <v>4</v>
      </c>
      <c r="F640">
        <f t="shared" si="27"/>
        <v>1</v>
      </c>
      <c r="G640">
        <f t="shared" si="28"/>
        <v>0.59055924739358012</v>
      </c>
      <c r="H640">
        <f>(regression!B663-LRDATA!$L$2)^2</f>
        <v>1.6681342778387063</v>
      </c>
      <c r="I640">
        <f>(regression!B663-LRDATA!B640)^2</f>
        <v>0.27361707967976345</v>
      </c>
      <c r="J640">
        <f t="shared" si="29"/>
        <v>79</v>
      </c>
    </row>
    <row r="641" spans="1:11" x14ac:dyDescent="0.45">
      <c r="A641">
        <v>17</v>
      </c>
      <c r="B641">
        <v>3.5</v>
      </c>
      <c r="C641">
        <v>62</v>
      </c>
      <c r="D641" t="s">
        <v>7</v>
      </c>
      <c r="E641" t="s">
        <v>6</v>
      </c>
      <c r="F641">
        <f t="shared" si="27"/>
        <v>2</v>
      </c>
      <c r="G641">
        <f t="shared" si="28"/>
        <v>0.74386921058376398</v>
      </c>
      <c r="H641">
        <f>(regression!B664-LRDATA!$L$2)^2</f>
        <v>0.20056847540787157</v>
      </c>
      <c r="I641">
        <f>(regression!B664-LRDATA!B641)^2</f>
        <v>0.17191787790994631</v>
      </c>
      <c r="J641">
        <f t="shared" si="29"/>
        <v>72</v>
      </c>
    </row>
    <row r="642" spans="1:11" x14ac:dyDescent="0.45">
      <c r="A642">
        <v>17</v>
      </c>
      <c r="B642">
        <v>5.633</v>
      </c>
      <c r="C642">
        <v>73</v>
      </c>
      <c r="D642" t="s">
        <v>5</v>
      </c>
      <c r="E642" t="s">
        <v>6</v>
      </c>
      <c r="F642">
        <f t="shared" si="27"/>
        <v>1</v>
      </c>
      <c r="G642">
        <f t="shared" si="28"/>
        <v>8.9728916093567719</v>
      </c>
      <c r="H642">
        <f>(regression!B665-LRDATA!$L$2)^2</f>
        <v>3.1459585400055921</v>
      </c>
      <c r="I642">
        <f>(regression!B665-LRDATA!B642)^2</f>
        <v>1.4927793822348543</v>
      </c>
      <c r="J642">
        <f t="shared" si="29"/>
        <v>83</v>
      </c>
    </row>
    <row r="643" spans="1:11" x14ac:dyDescent="0.45">
      <c r="A643">
        <v>17</v>
      </c>
      <c r="B643">
        <v>3.96</v>
      </c>
      <c r="C643">
        <v>70</v>
      </c>
      <c r="D643" t="s">
        <v>5</v>
      </c>
      <c r="E643" t="s">
        <v>6</v>
      </c>
      <c r="F643">
        <f t="shared" ref="F643:F653" si="30">IF(D643="Male",1,2)</f>
        <v>1</v>
      </c>
      <c r="G643">
        <f t="shared" ref="G643:G653" si="31">(B643-$L$2)^2</f>
        <v>1.7489494559825374</v>
      </c>
      <c r="H643">
        <f>(regression!B666-LRDATA!$L$2)^2</f>
        <v>1.9940074866390816</v>
      </c>
      <c r="I643">
        <f>(regression!B666-LRDATA!B643)^2</f>
        <v>8.030807350653037E-3</v>
      </c>
      <c r="J643">
        <f t="shared" ref="J643:J653" si="32">C643+10</f>
        <v>80</v>
      </c>
    </row>
    <row r="644" spans="1:11" x14ac:dyDescent="0.45">
      <c r="A644">
        <v>17</v>
      </c>
      <c r="B644">
        <v>5.6379999999999999</v>
      </c>
      <c r="C644">
        <v>70</v>
      </c>
      <c r="D644" t="s">
        <v>5</v>
      </c>
      <c r="E644" t="s">
        <v>6</v>
      </c>
      <c r="F644">
        <f t="shared" si="30"/>
        <v>1</v>
      </c>
      <c r="G644">
        <f t="shared" si="31"/>
        <v>9.0028713946328462</v>
      </c>
      <c r="H644">
        <f>(regression!B667-LRDATA!$L$2)^2</f>
        <v>1.9940074866390816</v>
      </c>
      <c r="I644">
        <f>(regression!B667-LRDATA!B644)^2</f>
        <v>2.52296763270513</v>
      </c>
      <c r="J644">
        <f t="shared" si="32"/>
        <v>80</v>
      </c>
    </row>
    <row r="645" spans="1:11" x14ac:dyDescent="0.45">
      <c r="A645">
        <v>18</v>
      </c>
      <c r="B645">
        <v>2.8530000000000002</v>
      </c>
      <c r="C645">
        <v>60</v>
      </c>
      <c r="D645" t="s">
        <v>7</v>
      </c>
      <c r="E645" t="s">
        <v>6</v>
      </c>
      <c r="F645">
        <f t="shared" si="30"/>
        <v>2</v>
      </c>
      <c r="G645">
        <f t="shared" si="31"/>
        <v>4.6430995859836989E-2</v>
      </c>
      <c r="H645">
        <f>(regression!B668-LRDATA!$L$2)^2</f>
        <v>4.2761100875709432E-2</v>
      </c>
      <c r="I645">
        <f>(regression!B668-LRDATA!B645)^2</f>
        <v>7.5532669776100705E-5</v>
      </c>
      <c r="J645">
        <f t="shared" si="32"/>
        <v>70</v>
      </c>
    </row>
    <row r="646" spans="1:11" x14ac:dyDescent="0.45">
      <c r="A646">
        <v>18</v>
      </c>
      <c r="B646">
        <v>2.9060000000000001</v>
      </c>
      <c r="C646">
        <v>66</v>
      </c>
      <c r="D646" t="s">
        <v>7</v>
      </c>
      <c r="E646" t="s">
        <v>6</v>
      </c>
      <c r="F646">
        <f t="shared" si="30"/>
        <v>2</v>
      </c>
      <c r="G646">
        <f t="shared" si="31"/>
        <v>7.2080719786217412E-2</v>
      </c>
      <c r="H646">
        <f>(regression!B669-LRDATA!$L$2)^2</f>
        <v>0.86484607840296424</v>
      </c>
      <c r="I646">
        <f>(regression!B669-LRDATA!B646)^2</f>
        <v>0.43757230352402671</v>
      </c>
      <c r="J646">
        <f t="shared" si="32"/>
        <v>76</v>
      </c>
    </row>
    <row r="647" spans="1:11" x14ac:dyDescent="0.45">
      <c r="A647">
        <v>18</v>
      </c>
      <c r="B647">
        <v>3.0819999999999999</v>
      </c>
      <c r="C647">
        <v>64.5</v>
      </c>
      <c r="D647" t="s">
        <v>7</v>
      </c>
      <c r="E647" t="s">
        <v>6</v>
      </c>
      <c r="F647">
        <f t="shared" si="30"/>
        <v>2</v>
      </c>
      <c r="G647">
        <f t="shared" si="31"/>
        <v>0.19756116150400882</v>
      </c>
      <c r="H647">
        <f>(regression!B670-LRDATA!$L$2)^2</f>
        <v>0.561263406353122</v>
      </c>
      <c r="I647">
        <f>(regression!B670-LRDATA!B647)^2</f>
        <v>9.2840032094267111E-2</v>
      </c>
      <c r="J647">
        <f t="shared" si="32"/>
        <v>74.5</v>
      </c>
    </row>
    <row r="648" spans="1:11" x14ac:dyDescent="0.45">
      <c r="A648">
        <v>18</v>
      </c>
      <c r="B648">
        <v>4.22</v>
      </c>
      <c r="C648">
        <v>68</v>
      </c>
      <c r="D648" t="s">
        <v>5</v>
      </c>
      <c r="E648" t="s">
        <v>6</v>
      </c>
      <c r="F648">
        <f t="shared" si="30"/>
        <v>1</v>
      </c>
      <c r="G648">
        <f t="shared" si="31"/>
        <v>2.5042382903383653</v>
      </c>
      <c r="H648">
        <f>(regression!B671-LRDATA!$L$2)^2</f>
        <v>1.3713163068658949</v>
      </c>
      <c r="I648">
        <f>(regression!B671-LRDATA!B648)^2</f>
        <v>0.16928811794566823</v>
      </c>
      <c r="J648">
        <f t="shared" si="32"/>
        <v>78</v>
      </c>
    </row>
    <row r="649" spans="1:11" x14ac:dyDescent="0.45">
      <c r="A649">
        <v>18</v>
      </c>
      <c r="B649">
        <v>4.0860000000000003</v>
      </c>
      <c r="C649">
        <v>67</v>
      </c>
      <c r="D649" t="s">
        <v>5</v>
      </c>
      <c r="E649" t="s">
        <v>4</v>
      </c>
      <c r="F649">
        <f t="shared" si="30"/>
        <v>1</v>
      </c>
      <c r="G649">
        <f t="shared" si="31"/>
        <v>2.0980900449395938</v>
      </c>
      <c r="H649">
        <f>(regression!B672-LRDATA!$L$2)^2</f>
        <v>1.1035535737206477</v>
      </c>
      <c r="I649">
        <f>(regression!B672-LRDATA!B649)^2</f>
        <v>0.15838564925915702</v>
      </c>
      <c r="J649">
        <f t="shared" si="32"/>
        <v>77</v>
      </c>
    </row>
    <row r="650" spans="1:11" x14ac:dyDescent="0.45">
      <c r="A650">
        <v>18</v>
      </c>
      <c r="B650">
        <v>4.4039999999999999</v>
      </c>
      <c r="C650">
        <v>70.5</v>
      </c>
      <c r="D650" t="s">
        <v>5</v>
      </c>
      <c r="E650" t="s">
        <v>4</v>
      </c>
      <c r="F650">
        <f t="shared" si="30"/>
        <v>1</v>
      </c>
      <c r="G650">
        <f t="shared" si="31"/>
        <v>3.120446388497875</v>
      </c>
      <c r="H650">
        <f>(regression!B673-LRDATA!$L$2)^2</f>
        <v>2.167839805224606</v>
      </c>
      <c r="I650">
        <f>(regression!B673-LRDATA!B650)^2</f>
        <v>8.6506540159651202E-2</v>
      </c>
      <c r="J650">
        <f t="shared" si="32"/>
        <v>80.5</v>
      </c>
    </row>
    <row r="651" spans="1:11" x14ac:dyDescent="0.45">
      <c r="A651">
        <v>19</v>
      </c>
      <c r="B651">
        <v>5.1020000000000003</v>
      </c>
      <c r="C651">
        <v>72</v>
      </c>
      <c r="D651" t="s">
        <v>5</v>
      </c>
      <c r="E651" t="s">
        <v>6</v>
      </c>
      <c r="F651">
        <f t="shared" si="30"/>
        <v>1</v>
      </c>
      <c r="G651">
        <f t="shared" si="31"/>
        <v>6.0736544130377554</v>
      </c>
      <c r="H651">
        <f>(regression!B674-LRDATA!$L$2)^2</f>
        <v>2.7329196177225246</v>
      </c>
      <c r="I651">
        <f>(regression!B674-LRDATA!B651)^2</f>
        <v>0.65824676765704426</v>
      </c>
      <c r="J651">
        <f t="shared" si="32"/>
        <v>82</v>
      </c>
    </row>
    <row r="652" spans="1:11" x14ac:dyDescent="0.45">
      <c r="A652">
        <v>19</v>
      </c>
      <c r="B652">
        <v>3.5190000000000001</v>
      </c>
      <c r="C652">
        <v>66</v>
      </c>
      <c r="D652" t="s">
        <v>7</v>
      </c>
      <c r="E652" t="s">
        <v>4</v>
      </c>
      <c r="F652">
        <f t="shared" si="30"/>
        <v>2</v>
      </c>
      <c r="G652">
        <f t="shared" si="31"/>
        <v>0.77700439463284399</v>
      </c>
      <c r="H652">
        <f>(regression!B675-LRDATA!$L$2)^2</f>
        <v>0.86484607840296424</v>
      </c>
      <c r="I652">
        <f>(regression!B675-LRDATA!B652)^2</f>
        <v>2.3515207945030633E-3</v>
      </c>
      <c r="J652">
        <f t="shared" si="32"/>
        <v>76</v>
      </c>
    </row>
    <row r="653" spans="1:11" x14ac:dyDescent="0.45">
      <c r="A653">
        <v>19</v>
      </c>
      <c r="B653">
        <v>3.3450000000000002</v>
      </c>
      <c r="C653">
        <v>65.5</v>
      </c>
      <c r="D653" t="s">
        <v>7</v>
      </c>
      <c r="E653" t="s">
        <v>4</v>
      </c>
      <c r="F653">
        <f t="shared" si="30"/>
        <v>2</v>
      </c>
      <c r="G653">
        <f t="shared" si="31"/>
        <v>0.50052586702548196</v>
      </c>
      <c r="H653">
        <f>(regression!B676-LRDATA!$L$2)^2</f>
        <v>0.75638804492945921</v>
      </c>
      <c r="I653">
        <f>(regression!B676-LRDATA!B653)^2</f>
        <v>2.6317662982880026E-2</v>
      </c>
      <c r="J653">
        <f t="shared" si="32"/>
        <v>75.5</v>
      </c>
    </row>
    <row r="654" spans="1:11" x14ac:dyDescent="0.45">
      <c r="G654" s="4">
        <f>SUM(G2:G653)</f>
        <v>489.85862469938587</v>
      </c>
      <c r="H654" s="4">
        <f>SUM(H2:H653)</f>
        <v>366.10530054226746</v>
      </c>
      <c r="I654">
        <f>SUM(I2:I653)</f>
        <v>123.75332415712084</v>
      </c>
      <c r="J654">
        <f>H654+I654</f>
        <v>489.85862469938832</v>
      </c>
    </row>
    <row r="655" spans="1:11" x14ac:dyDescent="0.45">
      <c r="G655">
        <f>1</f>
        <v>1</v>
      </c>
      <c r="H655">
        <f>1</f>
        <v>1</v>
      </c>
      <c r="I655">
        <f>650</f>
        <v>650</v>
      </c>
    </row>
    <row r="656" spans="1:11" x14ac:dyDescent="0.45">
      <c r="G656">
        <f>G654/G655</f>
        <v>489.85862469938587</v>
      </c>
      <c r="H656">
        <f>H654/H655</f>
        <v>366.10530054226746</v>
      </c>
      <c r="I656">
        <f>I654/I655</f>
        <v>0.19038972947249361</v>
      </c>
      <c r="J656">
        <f>H656/I656</f>
        <v>1922.9256827908891</v>
      </c>
      <c r="K656">
        <f>H656/I656</f>
        <v>1922.9256827908891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77"/>
  <sheetViews>
    <sheetView topLeftCell="A16" workbookViewId="0">
      <selection activeCell="B25" sqref="B25"/>
    </sheetView>
  </sheetViews>
  <sheetFormatPr defaultRowHeight="14.25" x14ac:dyDescent="0.45"/>
  <cols>
    <col min="2" max="2" width="17.6640625" customWidth="1"/>
    <col min="3" max="3" width="25.265625" customWidth="1"/>
    <col min="4" max="4" width="24.9296875" customWidth="1"/>
  </cols>
  <sheetData>
    <row r="1" spans="1:9" x14ac:dyDescent="0.45">
      <c r="A1" t="s">
        <v>8</v>
      </c>
    </row>
    <row r="2" spans="1:9" ht="14.65" thickBot="1" x14ac:dyDescent="0.5"/>
    <row r="3" spans="1:9" x14ac:dyDescent="0.45">
      <c r="A3" s="3" t="s">
        <v>9</v>
      </c>
      <c r="B3" s="3"/>
    </row>
    <row r="4" spans="1:9" x14ac:dyDescent="0.45">
      <c r="A4" t="s">
        <v>10</v>
      </c>
      <c r="B4">
        <v>0.86450523788573552</v>
      </c>
    </row>
    <row r="5" spans="1:9" x14ac:dyDescent="0.45">
      <c r="A5" t="s">
        <v>11</v>
      </c>
      <c r="B5">
        <v>0.74736930633187215</v>
      </c>
      <c r="G5">
        <f>3.25-B17</f>
        <v>7.6375253049733258</v>
      </c>
    </row>
    <row r="6" spans="1:9" x14ac:dyDescent="0.45">
      <c r="A6" t="s">
        <v>12</v>
      </c>
      <c r="B6">
        <v>0.74698064372622885</v>
      </c>
      <c r="D6">
        <f>B18*52</f>
        <v>6.267589771424622</v>
      </c>
      <c r="E6">
        <f>D6+B17</f>
        <v>1.8800644664512962</v>
      </c>
      <c r="G6">
        <f>G5/B18</f>
        <v>63.365875933571274</v>
      </c>
    </row>
    <row r="7" spans="1:9" x14ac:dyDescent="0.45">
      <c r="A7" t="s">
        <v>13</v>
      </c>
      <c r="B7">
        <v>0.43633671570530691</v>
      </c>
    </row>
    <row r="8" spans="1:9" ht="14.65" thickBot="1" x14ac:dyDescent="0.5">
      <c r="A8" s="1" t="s">
        <v>14</v>
      </c>
      <c r="B8" s="1">
        <v>652</v>
      </c>
    </row>
    <row r="10" spans="1:9" ht="14.65" thickBot="1" x14ac:dyDescent="0.5">
      <c r="A10" t="s">
        <v>15</v>
      </c>
    </row>
    <row r="11" spans="1:9" x14ac:dyDescent="0.45">
      <c r="A11" s="2"/>
      <c r="B11" s="2" t="s">
        <v>20</v>
      </c>
      <c r="C11" s="2" t="s">
        <v>21</v>
      </c>
      <c r="D11" s="2" t="s">
        <v>22</v>
      </c>
      <c r="E11" s="2" t="s">
        <v>23</v>
      </c>
      <c r="F11" s="2" t="s">
        <v>24</v>
      </c>
    </row>
    <row r="12" spans="1:9" x14ac:dyDescent="0.45">
      <c r="A12" t="s">
        <v>16</v>
      </c>
      <c r="B12">
        <v>1</v>
      </c>
      <c r="C12">
        <v>366.1053005422649</v>
      </c>
      <c r="D12">
        <v>366.1053005422649</v>
      </c>
      <c r="E12">
        <v>1922.9256827908735</v>
      </c>
      <c r="F12">
        <v>2.324401137759999E-196</v>
      </c>
    </row>
    <row r="13" spans="1:9" x14ac:dyDescent="0.45">
      <c r="A13" t="s">
        <v>17</v>
      </c>
      <c r="B13">
        <v>650</v>
      </c>
      <c r="C13">
        <v>123.75332415712099</v>
      </c>
      <c r="D13">
        <v>0.19038972947249383</v>
      </c>
    </row>
    <row r="14" spans="1:9" ht="14.65" thickBot="1" x14ac:dyDescent="0.5">
      <c r="A14" s="1" t="s">
        <v>18</v>
      </c>
      <c r="B14" s="1">
        <v>651</v>
      </c>
      <c r="C14" s="1">
        <v>489.85862469938587</v>
      </c>
      <c r="D14" s="1"/>
      <c r="E14" s="1"/>
      <c r="F14" s="1"/>
    </row>
    <row r="15" spans="1:9" ht="14.65" thickBot="1" x14ac:dyDescent="0.5"/>
    <row r="16" spans="1:9" x14ac:dyDescent="0.45">
      <c r="A16" s="2"/>
      <c r="B16" s="2" t="s">
        <v>25</v>
      </c>
      <c r="C16" s="2" t="s">
        <v>13</v>
      </c>
      <c r="D16" s="2" t="s">
        <v>26</v>
      </c>
      <c r="E16" s="2" t="s">
        <v>27</v>
      </c>
      <c r="F16" s="2" t="s">
        <v>28</v>
      </c>
      <c r="G16" s="2" t="s">
        <v>29</v>
      </c>
      <c r="H16" s="2" t="s">
        <v>30</v>
      </c>
      <c r="I16" s="2" t="s">
        <v>31</v>
      </c>
    </row>
    <row r="17" spans="1:9" x14ac:dyDescent="0.45">
      <c r="A17" t="s">
        <v>19</v>
      </c>
      <c r="B17">
        <v>-4.3875253049733258</v>
      </c>
      <c r="C17">
        <v>0.16111081261652321</v>
      </c>
      <c r="D17">
        <v>-27.232966141239299</v>
      </c>
      <c r="E17">
        <v>1.5225197158873491E-109</v>
      </c>
      <c r="F17">
        <v>-4.7038857707810582</v>
      </c>
      <c r="G17">
        <v>-4.0711648391655935</v>
      </c>
      <c r="H17">
        <v>-4.7038857707810582</v>
      </c>
      <c r="I17">
        <v>-4.0711648391655935</v>
      </c>
    </row>
    <row r="18" spans="1:9" ht="14.65" thickBot="1" x14ac:dyDescent="0.5">
      <c r="A18" s="1" t="s">
        <v>2</v>
      </c>
      <c r="B18" s="1">
        <v>0.12053057252739657</v>
      </c>
      <c r="C18" s="1">
        <v>2.7486280203573485E-3</v>
      </c>
      <c r="D18" s="1">
        <v>43.85117652687191</v>
      </c>
      <c r="E18" s="1">
        <v>2.3244011377574872E-196</v>
      </c>
      <c r="F18" s="1">
        <v>0.11513331068798073</v>
      </c>
      <c r="G18" s="1">
        <v>0.1259278343668124</v>
      </c>
      <c r="H18" s="1">
        <v>0.11513331068798073</v>
      </c>
      <c r="I18" s="1">
        <v>0.1259278343668124</v>
      </c>
    </row>
    <row r="22" spans="1:9" x14ac:dyDescent="0.45">
      <c r="A22" t="s">
        <v>32</v>
      </c>
      <c r="F22" t="s">
        <v>37</v>
      </c>
    </row>
    <row r="23" spans="1:9" ht="14.65" thickBot="1" x14ac:dyDescent="0.5"/>
    <row r="24" spans="1:9" x14ac:dyDescent="0.45">
      <c r="A24" s="2" t="s">
        <v>33</v>
      </c>
      <c r="B24" s="2" t="s">
        <v>34</v>
      </c>
      <c r="C24" s="2" t="s">
        <v>35</v>
      </c>
      <c r="D24" s="2" t="s">
        <v>36</v>
      </c>
      <c r="F24" s="2" t="s">
        <v>38</v>
      </c>
      <c r="G24" s="2" t="s">
        <v>1</v>
      </c>
    </row>
    <row r="25" spans="1:9" x14ac:dyDescent="0.45">
      <c r="A25">
        <v>1</v>
      </c>
      <c r="B25">
        <v>0.43369759612253755</v>
      </c>
      <c r="C25">
        <v>0.97030240387746236</v>
      </c>
      <c r="D25">
        <v>2.225456782662099</v>
      </c>
      <c r="F25">
        <v>7.6687116564417179E-2</v>
      </c>
      <c r="G25">
        <v>0.79100000000000004</v>
      </c>
      <c r="I25">
        <f>B25-LRDATA!B2</f>
        <v>-0.97030240387746236</v>
      </c>
    </row>
    <row r="26" spans="1:9" x14ac:dyDescent="0.45">
      <c r="A26">
        <v>2</v>
      </c>
      <c r="B26">
        <v>-0.41001641156923885</v>
      </c>
      <c r="C26">
        <v>1.4820164115692389</v>
      </c>
      <c r="D26">
        <v>3.3991088365476481</v>
      </c>
      <c r="F26">
        <v>0.23006134969325154</v>
      </c>
      <c r="G26">
        <v>0.79600000000000004</v>
      </c>
    </row>
    <row r="27" spans="1:9" x14ac:dyDescent="0.45">
      <c r="A27">
        <v>3</v>
      </c>
      <c r="B27">
        <v>0.67475874117732992</v>
      </c>
      <c r="C27">
        <v>0.16424125882267004</v>
      </c>
      <c r="D27">
        <v>0.37669887447381006</v>
      </c>
      <c r="F27">
        <v>0.3834355828220859</v>
      </c>
      <c r="G27">
        <v>0.83899999999999997</v>
      </c>
    </row>
    <row r="28" spans="1:9" x14ac:dyDescent="0.45">
      <c r="A28">
        <v>4</v>
      </c>
      <c r="B28">
        <v>0.61449345491363161</v>
      </c>
      <c r="C28">
        <v>0.95450654508636834</v>
      </c>
      <c r="D28">
        <v>2.1892278699601033</v>
      </c>
      <c r="F28">
        <v>0.53680981595092025</v>
      </c>
      <c r="G28">
        <v>1.004</v>
      </c>
    </row>
    <row r="29" spans="1:9" x14ac:dyDescent="0.45">
      <c r="A29">
        <v>5</v>
      </c>
      <c r="B29">
        <v>0.91581988623212318</v>
      </c>
      <c r="C29">
        <v>0.66118011376787678</v>
      </c>
      <c r="D29">
        <v>1.5164630767335947</v>
      </c>
      <c r="F29">
        <v>0.69018404907975461</v>
      </c>
      <c r="G29">
        <v>1.0720000000000001</v>
      </c>
    </row>
    <row r="30" spans="1:9" x14ac:dyDescent="0.45">
      <c r="A30">
        <v>6</v>
      </c>
      <c r="B30">
        <v>0.79528931370472655</v>
      </c>
      <c r="C30">
        <v>7.1068629527348826E-4</v>
      </c>
      <c r="D30">
        <v>1.6300089846640439E-3</v>
      </c>
      <c r="F30">
        <v>0.84355828220858897</v>
      </c>
      <c r="G30">
        <v>1.0920000000000001</v>
      </c>
    </row>
    <row r="31" spans="1:9" x14ac:dyDescent="0.45">
      <c r="A31">
        <v>7</v>
      </c>
      <c r="B31">
        <v>1.8800644664512962</v>
      </c>
      <c r="C31">
        <v>-9.1064466451296289E-2</v>
      </c>
      <c r="D31">
        <v>-0.2088627563053384</v>
      </c>
      <c r="F31">
        <v>0.99693251533742333</v>
      </c>
      <c r="G31">
        <v>1.1020000000000001</v>
      </c>
    </row>
    <row r="32" spans="1:9" x14ac:dyDescent="0.45">
      <c r="A32">
        <v>8</v>
      </c>
      <c r="B32">
        <v>0.55422816864993329</v>
      </c>
      <c r="C32">
        <v>0.5477718313500668</v>
      </c>
      <c r="D32">
        <v>1.2563532075750645</v>
      </c>
      <c r="F32">
        <v>1.1503067484662577</v>
      </c>
      <c r="G32">
        <v>1.1459999999999999</v>
      </c>
    </row>
    <row r="33" spans="1:7" x14ac:dyDescent="0.45">
      <c r="A33">
        <v>9</v>
      </c>
      <c r="B33">
        <v>7.2105878540347668E-2</v>
      </c>
      <c r="C33">
        <v>1.3168941214596523</v>
      </c>
      <c r="D33">
        <v>3.0203892548743396</v>
      </c>
      <c r="F33">
        <v>1.303680981595092</v>
      </c>
      <c r="G33">
        <v>1.165</v>
      </c>
    </row>
    <row r="34" spans="1:7" x14ac:dyDescent="0.45">
      <c r="A34">
        <v>10</v>
      </c>
      <c r="B34">
        <v>0.73502402744102824</v>
      </c>
      <c r="C34">
        <v>0.68297597255897169</v>
      </c>
      <c r="D34">
        <v>1.5664534112795587</v>
      </c>
      <c r="F34">
        <v>1.4570552147239264</v>
      </c>
      <c r="G34">
        <v>1.196</v>
      </c>
    </row>
    <row r="35" spans="1:7" x14ac:dyDescent="0.45">
      <c r="A35">
        <v>11</v>
      </c>
      <c r="B35">
        <v>1.3979421763417097</v>
      </c>
      <c r="C35">
        <v>-0.39394217634170969</v>
      </c>
      <c r="D35">
        <v>-0.90353407846142297</v>
      </c>
      <c r="F35">
        <v>1.6104294478527608</v>
      </c>
      <c r="G35">
        <v>1.2529999999999999</v>
      </c>
    </row>
    <row r="36" spans="1:7" x14ac:dyDescent="0.45">
      <c r="A36">
        <v>12</v>
      </c>
      <c r="B36">
        <v>1.639003321396503</v>
      </c>
      <c r="C36">
        <v>-0.16700332139650298</v>
      </c>
      <c r="D36">
        <v>-0.38303385918013455</v>
      </c>
      <c r="F36">
        <v>1.7638036809815951</v>
      </c>
      <c r="G36">
        <v>1.256</v>
      </c>
    </row>
    <row r="37" spans="1:7" x14ac:dyDescent="0.45">
      <c r="A37">
        <v>13</v>
      </c>
      <c r="B37">
        <v>1.2774116038143131</v>
      </c>
      <c r="C37">
        <v>0.12258839618568684</v>
      </c>
      <c r="D37">
        <v>0.28116510551442336</v>
      </c>
      <c r="F37">
        <v>1.9171779141104295</v>
      </c>
      <c r="G37">
        <v>1.282</v>
      </c>
    </row>
    <row r="38" spans="1:7" x14ac:dyDescent="0.45">
      <c r="A38">
        <v>14</v>
      </c>
      <c r="B38">
        <v>1.5787380351328046</v>
      </c>
      <c r="C38">
        <v>-0.32273803513280463</v>
      </c>
      <c r="D38">
        <v>-0.74022237442590522</v>
      </c>
      <c r="F38">
        <v>2.0705521472392636</v>
      </c>
      <c r="G38">
        <v>1.292</v>
      </c>
    </row>
    <row r="39" spans="1:7" x14ac:dyDescent="0.45">
      <c r="A39">
        <v>15</v>
      </c>
      <c r="B39">
        <v>1.5184727488691063</v>
      </c>
      <c r="C39">
        <v>0.23652725113089357</v>
      </c>
      <c r="D39">
        <v>0.54249188006767457</v>
      </c>
      <c r="F39">
        <v>2.2239263803680984</v>
      </c>
      <c r="G39">
        <v>1.335</v>
      </c>
    </row>
    <row r="40" spans="1:7" x14ac:dyDescent="0.45">
      <c r="A40">
        <v>16</v>
      </c>
      <c r="B40">
        <v>1.1568810312869164</v>
      </c>
      <c r="C40">
        <v>0.12511896871308359</v>
      </c>
      <c r="D40">
        <v>0.28696915152379993</v>
      </c>
      <c r="F40">
        <v>2.3773006134969323</v>
      </c>
      <c r="G40">
        <v>1.3380000000000001</v>
      </c>
    </row>
    <row r="41" spans="1:7" x14ac:dyDescent="0.45">
      <c r="A41">
        <v>17</v>
      </c>
      <c r="B41">
        <v>1.5184727488691063</v>
      </c>
      <c r="C41">
        <v>9.3527251130893774E-2</v>
      </c>
      <c r="D41">
        <v>0.21451132611980492</v>
      </c>
      <c r="F41">
        <v>2.5306748466257671</v>
      </c>
      <c r="G41">
        <v>1.3380000000000001</v>
      </c>
    </row>
    <row r="42" spans="1:7" x14ac:dyDescent="0.45">
      <c r="A42">
        <v>18</v>
      </c>
      <c r="B42">
        <v>1.3979421763417097</v>
      </c>
      <c r="C42">
        <v>0.37805782365829033</v>
      </c>
      <c r="D42">
        <v>0.86710219879561024</v>
      </c>
      <c r="F42">
        <v>2.6840490797546011</v>
      </c>
      <c r="G42">
        <v>1.343</v>
      </c>
    </row>
    <row r="43" spans="1:7" x14ac:dyDescent="0.45">
      <c r="A43">
        <v>19</v>
      </c>
      <c r="B43">
        <v>1.2774116038143131</v>
      </c>
      <c r="C43">
        <v>6.5588396185686904E-2</v>
      </c>
      <c r="D43">
        <v>0.150431597996741</v>
      </c>
      <c r="F43">
        <v>2.8374233128834359</v>
      </c>
      <c r="G43">
        <v>1.343</v>
      </c>
    </row>
    <row r="44" spans="1:7" x14ac:dyDescent="0.45">
      <c r="A44">
        <v>20</v>
      </c>
      <c r="B44">
        <v>1.8197991801875979</v>
      </c>
      <c r="C44">
        <v>0.19720081981240201</v>
      </c>
      <c r="D44">
        <v>0.45229394490241775</v>
      </c>
      <c r="F44">
        <v>2.9907975460122698</v>
      </c>
      <c r="G44">
        <v>1.3440000000000001</v>
      </c>
    </row>
    <row r="45" spans="1:7" x14ac:dyDescent="0.45">
      <c r="A45">
        <v>21</v>
      </c>
      <c r="B45">
        <v>1.1568810312869164</v>
      </c>
      <c r="C45">
        <v>0.37911896871308359</v>
      </c>
      <c r="D45">
        <v>0.86953600958505184</v>
      </c>
      <c r="F45">
        <v>3.1441717791411046</v>
      </c>
      <c r="G45">
        <v>1.3480000000000001</v>
      </c>
    </row>
    <row r="46" spans="1:7" x14ac:dyDescent="0.45">
      <c r="A46">
        <v>22</v>
      </c>
      <c r="B46">
        <v>2.0005950389786928</v>
      </c>
      <c r="C46">
        <v>-0.14259503897869275</v>
      </c>
      <c r="D46">
        <v>-0.32705174737377468</v>
      </c>
      <c r="F46">
        <v>3.2975460122699385</v>
      </c>
      <c r="G46">
        <v>1.359</v>
      </c>
    </row>
    <row r="47" spans="1:7" x14ac:dyDescent="0.45">
      <c r="A47">
        <v>23</v>
      </c>
      <c r="B47">
        <v>0.91581988623212318</v>
      </c>
      <c r="C47">
        <v>0.53618011376787678</v>
      </c>
      <c r="D47">
        <v>1.2297667883176242</v>
      </c>
      <c r="F47">
        <v>3.4509202453987733</v>
      </c>
      <c r="G47">
        <v>1.37</v>
      </c>
    </row>
    <row r="48" spans="1:7" x14ac:dyDescent="0.45">
      <c r="A48">
        <v>24</v>
      </c>
      <c r="B48">
        <v>1.458207462605408</v>
      </c>
      <c r="C48">
        <v>0.12179253739459206</v>
      </c>
      <c r="D48">
        <v>0.27933974742234263</v>
      </c>
      <c r="F48">
        <v>3.6042944785276072</v>
      </c>
      <c r="G48">
        <v>1.389</v>
      </c>
    </row>
    <row r="49" spans="1:7" x14ac:dyDescent="0.45">
      <c r="A49">
        <v>25</v>
      </c>
      <c r="B49">
        <v>0.67475874117732992</v>
      </c>
      <c r="C49">
        <v>0.52124125882267003</v>
      </c>
      <c r="D49">
        <v>1.1955034741898214</v>
      </c>
      <c r="F49">
        <v>3.757668711656442</v>
      </c>
      <c r="G49">
        <v>1.4</v>
      </c>
    </row>
    <row r="50" spans="1:7" x14ac:dyDescent="0.45">
      <c r="A50">
        <v>26</v>
      </c>
      <c r="B50">
        <v>0.55422816864993329</v>
      </c>
      <c r="C50">
        <v>0.23677183135006674</v>
      </c>
      <c r="D50">
        <v>0.54305284199612991</v>
      </c>
      <c r="F50">
        <v>3.9110429447852759</v>
      </c>
      <c r="G50">
        <v>1.4039999999999999</v>
      </c>
    </row>
    <row r="51" spans="1:7" x14ac:dyDescent="0.45">
      <c r="A51">
        <v>27</v>
      </c>
      <c r="B51">
        <v>1.1568810312869164</v>
      </c>
      <c r="C51">
        <v>0.39511896871308361</v>
      </c>
      <c r="D51">
        <v>0.90623313450229603</v>
      </c>
      <c r="F51">
        <v>4.0644171779141107</v>
      </c>
      <c r="G51">
        <v>1.415</v>
      </c>
    </row>
    <row r="52" spans="1:7" x14ac:dyDescent="0.45">
      <c r="A52">
        <v>28</v>
      </c>
      <c r="B52">
        <v>2.0005950389786928</v>
      </c>
      <c r="C52">
        <v>-0.18159503897869289</v>
      </c>
      <c r="D52">
        <v>-0.41650098935955782</v>
      </c>
      <c r="F52">
        <v>4.2177914110429446</v>
      </c>
      <c r="G52">
        <v>1.415</v>
      </c>
    </row>
    <row r="53" spans="1:7" x14ac:dyDescent="0.45">
      <c r="A53">
        <v>29</v>
      </c>
      <c r="B53">
        <v>1.2774116038143131</v>
      </c>
      <c r="C53">
        <v>0.42658839618568689</v>
      </c>
      <c r="D53">
        <v>0.97841047894206357</v>
      </c>
      <c r="F53">
        <v>4.3711656441717794</v>
      </c>
      <c r="G53">
        <v>1.4179999999999999</v>
      </c>
    </row>
    <row r="54" spans="1:7" x14ac:dyDescent="0.45">
      <c r="A54">
        <v>30</v>
      </c>
      <c r="B54">
        <v>0.91581988623212318</v>
      </c>
      <c r="C54">
        <v>0.23018011376787673</v>
      </c>
      <c r="D54">
        <v>0.52793427427532857</v>
      </c>
      <c r="F54">
        <v>4.5245398773006142</v>
      </c>
      <c r="G54">
        <v>1.423</v>
      </c>
    </row>
    <row r="55" spans="1:7" x14ac:dyDescent="0.45">
      <c r="A55">
        <v>31</v>
      </c>
      <c r="B55">
        <v>1.2774116038143131</v>
      </c>
      <c r="C55">
        <v>-0.18541160381431299</v>
      </c>
      <c r="D55">
        <v>-0.4252545491425273</v>
      </c>
      <c r="F55">
        <v>4.6779141104294482</v>
      </c>
      <c r="G55">
        <v>1.427</v>
      </c>
    </row>
    <row r="56" spans="1:7" x14ac:dyDescent="0.45">
      <c r="A56">
        <v>32</v>
      </c>
      <c r="B56">
        <v>2.2416561840334861</v>
      </c>
      <c r="C56">
        <v>-0.27065618403348601</v>
      </c>
      <c r="D56">
        <v>-0.62076898719384221</v>
      </c>
      <c r="F56">
        <v>4.8312883435582821</v>
      </c>
      <c r="G56">
        <v>1.429</v>
      </c>
    </row>
    <row r="57" spans="1:7" x14ac:dyDescent="0.45">
      <c r="A57">
        <v>33</v>
      </c>
      <c r="B57">
        <v>1.9403297527149945</v>
      </c>
      <c r="C57">
        <v>-0.13232975271499448</v>
      </c>
      <c r="D57">
        <v>-0.30350759160313678</v>
      </c>
      <c r="F57">
        <v>4.9846625766871169</v>
      </c>
      <c r="G57">
        <v>1.431</v>
      </c>
    </row>
    <row r="58" spans="1:7" x14ac:dyDescent="0.45">
      <c r="A58">
        <v>34</v>
      </c>
      <c r="B58">
        <v>1.3979421763417097</v>
      </c>
      <c r="C58">
        <v>0.19105782365829027</v>
      </c>
      <c r="D58">
        <v>0.43820455132531844</v>
      </c>
      <c r="F58">
        <v>5.1380368098159517</v>
      </c>
      <c r="G58">
        <v>1.452</v>
      </c>
    </row>
    <row r="59" spans="1:7" x14ac:dyDescent="0.45">
      <c r="A59">
        <v>35</v>
      </c>
      <c r="B59">
        <v>1.2774116038143131</v>
      </c>
      <c r="C59">
        <v>0.26158839618568686</v>
      </c>
      <c r="D59">
        <v>0.59997137823298252</v>
      </c>
      <c r="F59">
        <v>5.2914110429447856</v>
      </c>
      <c r="G59">
        <v>1.458</v>
      </c>
    </row>
    <row r="60" spans="1:7" x14ac:dyDescent="0.45">
      <c r="A60">
        <v>36</v>
      </c>
      <c r="B60">
        <v>1.3979421763417097</v>
      </c>
      <c r="C60">
        <v>0.53205782365829024</v>
      </c>
      <c r="D60">
        <v>1.2203120261240856</v>
      </c>
      <c r="F60">
        <v>5.4447852760736195</v>
      </c>
      <c r="G60">
        <v>1.4610000000000001</v>
      </c>
    </row>
    <row r="61" spans="1:7" x14ac:dyDescent="0.45">
      <c r="A61">
        <v>37</v>
      </c>
      <c r="B61">
        <v>1.3376768900780114</v>
      </c>
      <c r="C61">
        <v>2.1323109921988603E-2</v>
      </c>
      <c r="D61">
        <v>4.8906051776959079E-2</v>
      </c>
      <c r="F61">
        <v>5.5981595092024543</v>
      </c>
      <c r="G61">
        <v>1.472</v>
      </c>
    </row>
    <row r="62" spans="1:7" x14ac:dyDescent="0.45">
      <c r="A62">
        <v>38</v>
      </c>
      <c r="B62">
        <v>1.5184727488691063</v>
      </c>
      <c r="C62">
        <v>-4.4727488691063133E-3</v>
      </c>
      <c r="D62">
        <v>-1.0258563998316072E-2</v>
      </c>
      <c r="F62">
        <v>5.7515337423312891</v>
      </c>
      <c r="G62">
        <v>1.4730000000000001</v>
      </c>
    </row>
    <row r="63" spans="1:7" x14ac:dyDescent="0.45">
      <c r="A63">
        <v>39</v>
      </c>
      <c r="B63">
        <v>1.2774116038143131</v>
      </c>
      <c r="C63">
        <v>0.83758839618568715</v>
      </c>
      <c r="D63">
        <v>1.9210678752537749</v>
      </c>
      <c r="F63">
        <v>5.904907975460123</v>
      </c>
      <c r="G63">
        <v>1.4810000000000001</v>
      </c>
    </row>
    <row r="64" spans="1:7" x14ac:dyDescent="0.45">
      <c r="A64">
        <v>40</v>
      </c>
      <c r="B64">
        <v>2.2416561840334861</v>
      </c>
      <c r="C64">
        <v>-0.32265618403348606</v>
      </c>
      <c r="D64">
        <v>-0.74003464317488599</v>
      </c>
      <c r="F64">
        <v>6.0582822085889569</v>
      </c>
      <c r="G64">
        <v>1.4950000000000001</v>
      </c>
    </row>
    <row r="65" spans="1:7" x14ac:dyDescent="0.45">
      <c r="A65">
        <v>41</v>
      </c>
      <c r="B65">
        <v>2.0005950389786928</v>
      </c>
      <c r="C65">
        <v>-0.58559503897869281</v>
      </c>
      <c r="D65">
        <v>-1.3431033935199739</v>
      </c>
      <c r="F65">
        <v>6.2116564417177917</v>
      </c>
      <c r="G65">
        <v>1.512</v>
      </c>
    </row>
    <row r="66" spans="1:7" x14ac:dyDescent="0.45">
      <c r="A66">
        <v>42</v>
      </c>
      <c r="B66">
        <v>1.639003321396503</v>
      </c>
      <c r="C66">
        <v>-3.7003321396502864E-2</v>
      </c>
      <c r="D66">
        <v>-8.4869719227525078E-2</v>
      </c>
      <c r="F66">
        <v>6.3650306748466265</v>
      </c>
      <c r="G66">
        <v>1.514</v>
      </c>
    </row>
    <row r="67" spans="1:7" x14ac:dyDescent="0.45">
      <c r="A67">
        <v>43</v>
      </c>
      <c r="B67">
        <v>1.639003321396503</v>
      </c>
      <c r="C67">
        <v>0.23899667860349694</v>
      </c>
      <c r="D67">
        <v>0.5481556855949371</v>
      </c>
      <c r="F67">
        <v>6.5184049079754605</v>
      </c>
      <c r="G67">
        <v>1.5229999999999999</v>
      </c>
    </row>
    <row r="68" spans="1:7" x14ac:dyDescent="0.45">
      <c r="A68">
        <v>44</v>
      </c>
      <c r="B68">
        <v>1.8800644664512962</v>
      </c>
      <c r="C68">
        <v>-0.2300644664512963</v>
      </c>
      <c r="D68">
        <v>-0.52766902902389756</v>
      </c>
      <c r="F68">
        <v>6.6717791411042944</v>
      </c>
      <c r="G68">
        <v>1.5229999999999999</v>
      </c>
    </row>
    <row r="69" spans="1:7" x14ac:dyDescent="0.45">
      <c r="A69">
        <v>45</v>
      </c>
      <c r="B69">
        <v>1.7595338939238996</v>
      </c>
      <c r="C69">
        <v>-0.12553389392389969</v>
      </c>
      <c r="D69">
        <v>-0.28792081166708944</v>
      </c>
      <c r="F69">
        <v>6.8251533742331292</v>
      </c>
      <c r="G69">
        <v>1.5269999999999999</v>
      </c>
    </row>
    <row r="70" spans="1:7" x14ac:dyDescent="0.45">
      <c r="A70">
        <v>46</v>
      </c>
      <c r="B70">
        <v>1.3979421763417097</v>
      </c>
      <c r="C70">
        <v>8.3057823658290397E-2</v>
      </c>
      <c r="D70">
        <v>0.19049895813392029</v>
      </c>
      <c r="F70">
        <v>6.978527607361964</v>
      </c>
      <c r="G70">
        <v>1.5349999999999999</v>
      </c>
    </row>
    <row r="71" spans="1:7" x14ac:dyDescent="0.45">
      <c r="A71">
        <v>47</v>
      </c>
      <c r="B71">
        <v>2.1813908977697878</v>
      </c>
      <c r="C71">
        <v>-0.43439089776978768</v>
      </c>
      <c r="D71">
        <v>-0.99630606489823492</v>
      </c>
      <c r="F71">
        <v>7.1319018404907979</v>
      </c>
      <c r="G71">
        <v>1.536</v>
      </c>
    </row>
    <row r="72" spans="1:7" x14ac:dyDescent="0.45">
      <c r="A72">
        <v>48</v>
      </c>
      <c r="B72">
        <v>1.639003321396503</v>
      </c>
      <c r="C72">
        <v>7.9996678603497129E-2</v>
      </c>
      <c r="D72">
        <v>0.1834780067298232</v>
      </c>
      <c r="F72">
        <v>7.2852760736196318</v>
      </c>
      <c r="G72">
        <v>1.536</v>
      </c>
    </row>
    <row r="73" spans="1:7" x14ac:dyDescent="0.45">
      <c r="A73">
        <v>49</v>
      </c>
      <c r="B73">
        <v>1.639003321396503</v>
      </c>
      <c r="C73">
        <v>5.5996678603497108E-2</v>
      </c>
      <c r="D73">
        <v>0.12843231935395685</v>
      </c>
      <c r="F73">
        <v>7.4386503067484666</v>
      </c>
      <c r="G73">
        <v>1.5389999999999999</v>
      </c>
    </row>
    <row r="74" spans="1:7" x14ac:dyDescent="0.45">
      <c r="A74">
        <v>50</v>
      </c>
      <c r="B74">
        <v>2.0005950389786928</v>
      </c>
      <c r="C74">
        <v>-2.1595038978692749E-2</v>
      </c>
      <c r="D74">
        <v>-4.9529740187115354E-2</v>
      </c>
      <c r="F74">
        <v>7.5920245398773014</v>
      </c>
      <c r="G74">
        <v>1.5469999999999999</v>
      </c>
    </row>
    <row r="75" spans="1:7" x14ac:dyDescent="0.45">
      <c r="A75">
        <v>51</v>
      </c>
      <c r="B75">
        <v>1.8800644664512962</v>
      </c>
      <c r="C75">
        <v>-0.16206446645129624</v>
      </c>
      <c r="D75">
        <v>-0.37170624812560948</v>
      </c>
      <c r="F75">
        <v>7.7453987730061353</v>
      </c>
      <c r="G75">
        <v>1.552</v>
      </c>
    </row>
    <row r="76" spans="1:7" x14ac:dyDescent="0.45">
      <c r="A76">
        <v>52</v>
      </c>
      <c r="B76">
        <v>1.639003321396503</v>
      </c>
      <c r="C76">
        <v>-0.30100332139650288</v>
      </c>
      <c r="D76">
        <v>-0.69037228036205456</v>
      </c>
      <c r="F76">
        <v>7.8987730061349692</v>
      </c>
      <c r="G76">
        <v>1.556</v>
      </c>
    </row>
    <row r="77" spans="1:7" x14ac:dyDescent="0.45">
      <c r="A77">
        <v>53</v>
      </c>
      <c r="B77">
        <v>1.5184727488691063</v>
      </c>
      <c r="C77">
        <v>5.3527251130893738E-2</v>
      </c>
      <c r="D77">
        <v>0.12276851382669432</v>
      </c>
      <c r="F77">
        <v>8.0521472392638032</v>
      </c>
      <c r="G77">
        <v>1.5580000000000001</v>
      </c>
    </row>
    <row r="78" spans="1:7" x14ac:dyDescent="0.45">
      <c r="A78">
        <v>54</v>
      </c>
      <c r="B78">
        <v>1.639003321396503</v>
      </c>
      <c r="C78">
        <v>-0.29100332139650287</v>
      </c>
      <c r="D78">
        <v>-0.66743657728877692</v>
      </c>
      <c r="F78">
        <v>8.205521472392638</v>
      </c>
      <c r="G78">
        <v>1.5620000000000001</v>
      </c>
    </row>
    <row r="79" spans="1:7" x14ac:dyDescent="0.45">
      <c r="A79">
        <v>55</v>
      </c>
      <c r="B79">
        <v>1.3979421763417097</v>
      </c>
      <c r="C79">
        <v>3.3057823658290353E-2</v>
      </c>
      <c r="D79">
        <v>7.5820442767532012E-2</v>
      </c>
      <c r="F79">
        <v>8.358895705521471</v>
      </c>
      <c r="G79">
        <v>1.569</v>
      </c>
    </row>
    <row r="80" spans="1:7" x14ac:dyDescent="0.45">
      <c r="A80">
        <v>56</v>
      </c>
      <c r="B80">
        <v>1.5787380351328046</v>
      </c>
      <c r="C80">
        <v>-5.1738035132804727E-2</v>
      </c>
      <c r="D80">
        <v>-0.11866482114008155</v>
      </c>
      <c r="F80">
        <v>8.5122699386503058</v>
      </c>
      <c r="G80">
        <v>1.5720000000000001</v>
      </c>
    </row>
    <row r="81" spans="1:7" x14ac:dyDescent="0.45">
      <c r="A81">
        <v>57</v>
      </c>
      <c r="B81">
        <v>1.0363504587595198</v>
      </c>
      <c r="C81">
        <v>0.49964954124048022</v>
      </c>
      <c r="D81">
        <v>1.1459813518591042</v>
      </c>
      <c r="F81">
        <v>8.6656441717791406</v>
      </c>
      <c r="G81">
        <v>1.577</v>
      </c>
    </row>
    <row r="82" spans="1:7" x14ac:dyDescent="0.45">
      <c r="A82">
        <v>58</v>
      </c>
      <c r="B82">
        <v>1.3376768900780114</v>
      </c>
      <c r="C82">
        <v>0.3753231099219887</v>
      </c>
      <c r="D82">
        <v>0.8608299405709875</v>
      </c>
      <c r="F82">
        <v>8.8190184049079754</v>
      </c>
      <c r="G82">
        <v>1.58</v>
      </c>
    </row>
    <row r="83" spans="1:7" x14ac:dyDescent="0.45">
      <c r="A83">
        <v>59</v>
      </c>
      <c r="B83">
        <v>1.458207462605408</v>
      </c>
      <c r="C83">
        <v>0.1657925373945921</v>
      </c>
      <c r="D83">
        <v>0.38025684094476431</v>
      </c>
      <c r="F83">
        <v>8.9723926380368102</v>
      </c>
      <c r="G83">
        <v>1.589</v>
      </c>
    </row>
    <row r="84" spans="1:7" x14ac:dyDescent="0.45">
      <c r="A84">
        <v>60</v>
      </c>
      <c r="B84">
        <v>1.9403297527149945</v>
      </c>
      <c r="C84">
        <v>0.16167024728500534</v>
      </c>
      <c r="D84">
        <v>0.37080207875122517</v>
      </c>
      <c r="F84">
        <v>9.1257668711656432</v>
      </c>
      <c r="G84">
        <v>1.591</v>
      </c>
    </row>
    <row r="85" spans="1:7" x14ac:dyDescent="0.45">
      <c r="A85">
        <v>61</v>
      </c>
      <c r="B85">
        <v>1.5184727488691063</v>
      </c>
      <c r="C85">
        <v>0.1475272511308936</v>
      </c>
      <c r="D85">
        <v>0.33836412271550376</v>
      </c>
      <c r="F85">
        <v>9.279141104294478</v>
      </c>
      <c r="G85">
        <v>1.6020000000000001</v>
      </c>
    </row>
    <row r="86" spans="1:7" x14ac:dyDescent="0.45">
      <c r="A86">
        <v>62</v>
      </c>
      <c r="B86">
        <v>1.5787380351328046</v>
      </c>
      <c r="C86">
        <v>0.24726196486719543</v>
      </c>
      <c r="D86">
        <v>0.56711270075092002</v>
      </c>
      <c r="F86">
        <v>9.4325153374233128</v>
      </c>
      <c r="G86">
        <v>1.603</v>
      </c>
    </row>
    <row r="87" spans="1:7" x14ac:dyDescent="0.45">
      <c r="A87">
        <v>63</v>
      </c>
      <c r="B87">
        <v>2.1813908977697878</v>
      </c>
      <c r="C87">
        <v>8.0609102230212226E-2</v>
      </c>
      <c r="D87">
        <v>0.18488264337556296</v>
      </c>
      <c r="F87">
        <v>9.5858895705521459</v>
      </c>
      <c r="G87">
        <v>1.6060000000000001</v>
      </c>
    </row>
    <row r="88" spans="1:7" x14ac:dyDescent="0.45">
      <c r="A88">
        <v>64</v>
      </c>
      <c r="B88">
        <v>2.0608603252423912</v>
      </c>
      <c r="C88">
        <v>4.3139674757608937E-2</v>
      </c>
      <c r="D88">
        <v>9.8943877091828877E-2</v>
      </c>
      <c r="F88">
        <v>9.7392638036809807</v>
      </c>
      <c r="G88">
        <v>1.609</v>
      </c>
    </row>
    <row r="89" spans="1:7" x14ac:dyDescent="0.45">
      <c r="A89">
        <v>65</v>
      </c>
      <c r="B89">
        <v>1.8800644664512962</v>
      </c>
      <c r="C89">
        <v>-0.18306446645129615</v>
      </c>
      <c r="D89">
        <v>-0.41987122457949233</v>
      </c>
      <c r="F89">
        <v>9.8926380368098155</v>
      </c>
      <c r="G89">
        <v>1.611</v>
      </c>
    </row>
    <row r="90" spans="1:7" x14ac:dyDescent="0.45">
      <c r="A90">
        <v>66</v>
      </c>
      <c r="B90">
        <v>1.2171463175506148</v>
      </c>
      <c r="C90">
        <v>0.20585368244938529</v>
      </c>
      <c r="D90">
        <v>0.47213989371998838</v>
      </c>
      <c r="F90">
        <v>10.04601226993865</v>
      </c>
      <c r="G90">
        <v>1.6120000000000001</v>
      </c>
    </row>
    <row r="91" spans="1:7" x14ac:dyDescent="0.45">
      <c r="A91">
        <v>67</v>
      </c>
      <c r="B91">
        <v>1.458207462605408</v>
      </c>
      <c r="C91">
        <v>-0.12020746260540793</v>
      </c>
      <c r="D91">
        <v>-0.27570426695097611</v>
      </c>
      <c r="F91">
        <v>10.199386503067485</v>
      </c>
      <c r="G91">
        <v>1.6120000000000001</v>
      </c>
    </row>
    <row r="92" spans="1:7" x14ac:dyDescent="0.45">
      <c r="A92">
        <v>68</v>
      </c>
      <c r="B92">
        <v>1.8800644664512962</v>
      </c>
      <c r="C92">
        <v>-8.4064466451296171E-2</v>
      </c>
      <c r="D92">
        <v>-0.1928077641540438</v>
      </c>
      <c r="F92">
        <v>10.352760736196318</v>
      </c>
      <c r="G92">
        <v>1.6240000000000001</v>
      </c>
    </row>
    <row r="93" spans="1:7" x14ac:dyDescent="0.45">
      <c r="A93">
        <v>69</v>
      </c>
      <c r="B93">
        <v>1.3979421763417097</v>
      </c>
      <c r="C93">
        <v>0.12505782365829021</v>
      </c>
      <c r="D93">
        <v>0.2868289110416859</v>
      </c>
      <c r="F93">
        <v>10.506134969325153</v>
      </c>
      <c r="G93">
        <v>1.6240000000000001</v>
      </c>
    </row>
    <row r="94" spans="1:7" x14ac:dyDescent="0.45">
      <c r="A94">
        <v>70</v>
      </c>
      <c r="B94">
        <v>1.5184727488691063</v>
      </c>
      <c r="C94">
        <v>-0.17547274886910635</v>
      </c>
      <c r="D94">
        <v>-0.4024590865513637</v>
      </c>
      <c r="F94">
        <v>10.659509202453988</v>
      </c>
      <c r="G94">
        <v>1.6240000000000001</v>
      </c>
    </row>
    <row r="95" spans="1:7" x14ac:dyDescent="0.45">
      <c r="A95">
        <v>71</v>
      </c>
      <c r="B95">
        <v>1.639003321396503</v>
      </c>
      <c r="C95">
        <v>7.5996678603497125E-2</v>
      </c>
      <c r="D95">
        <v>0.17430372550051215</v>
      </c>
      <c r="F95">
        <v>10.812883435582821</v>
      </c>
      <c r="G95">
        <v>1.631</v>
      </c>
    </row>
    <row r="96" spans="1:7" x14ac:dyDescent="0.45">
      <c r="A96">
        <v>72</v>
      </c>
      <c r="B96">
        <v>1.8800644664512962</v>
      </c>
      <c r="C96">
        <v>-0.34506446645129629</v>
      </c>
      <c r="D96">
        <v>-0.79142961436659032</v>
      </c>
      <c r="F96">
        <v>10.966257668711656</v>
      </c>
      <c r="G96">
        <v>1.6339999999999999</v>
      </c>
    </row>
    <row r="97" spans="1:7" x14ac:dyDescent="0.45">
      <c r="A97">
        <v>73</v>
      </c>
      <c r="B97">
        <v>1.7595338939238996</v>
      </c>
      <c r="C97">
        <v>-6.0533893923899518E-2</v>
      </c>
      <c r="D97">
        <v>-0.13883874169078445</v>
      </c>
      <c r="F97">
        <v>11.11963190184049</v>
      </c>
      <c r="G97">
        <v>1.64</v>
      </c>
    </row>
    <row r="98" spans="1:7" x14ac:dyDescent="0.45">
      <c r="A98">
        <v>74</v>
      </c>
      <c r="B98">
        <v>1.639003321396503</v>
      </c>
      <c r="C98">
        <v>5.1996678603497104E-2</v>
      </c>
      <c r="D98">
        <v>0.11925803812464579</v>
      </c>
      <c r="F98">
        <v>11.273006134969325</v>
      </c>
      <c r="G98">
        <v>1.649</v>
      </c>
    </row>
    <row r="99" spans="1:7" x14ac:dyDescent="0.45">
      <c r="A99">
        <v>75</v>
      </c>
      <c r="B99">
        <v>1.2171463175506148</v>
      </c>
      <c r="C99">
        <v>0.20985368244938529</v>
      </c>
      <c r="D99">
        <v>0.48131417494929946</v>
      </c>
      <c r="F99">
        <v>11.42638036809816</v>
      </c>
      <c r="G99">
        <v>1.65</v>
      </c>
    </row>
    <row r="100" spans="1:7" x14ac:dyDescent="0.45">
      <c r="A100">
        <v>76</v>
      </c>
      <c r="B100">
        <v>1.7595338939238996</v>
      </c>
      <c r="C100">
        <v>-8.7533893923899653E-2</v>
      </c>
      <c r="D100">
        <v>-0.20076513998863435</v>
      </c>
      <c r="F100">
        <v>11.579754601226993</v>
      </c>
      <c r="G100">
        <v>1.657</v>
      </c>
    </row>
    <row r="101" spans="1:7" x14ac:dyDescent="0.45">
      <c r="A101">
        <v>77</v>
      </c>
      <c r="B101">
        <v>1.8197991801875979</v>
      </c>
      <c r="C101">
        <v>-9.9799180187597925E-2</v>
      </c>
      <c r="D101">
        <v>-0.22889643637392779</v>
      </c>
      <c r="F101">
        <v>11.733128834355828</v>
      </c>
      <c r="G101">
        <v>1.6579999999999999</v>
      </c>
    </row>
    <row r="102" spans="1:7" x14ac:dyDescent="0.45">
      <c r="A102">
        <v>78</v>
      </c>
      <c r="B102">
        <v>1.639003321396503</v>
      </c>
      <c r="C102">
        <v>0.29299667860349699</v>
      </c>
      <c r="D102">
        <v>0.67200848219063647</v>
      </c>
      <c r="F102">
        <v>11.886503067484663</v>
      </c>
      <c r="G102">
        <v>1.665</v>
      </c>
    </row>
    <row r="103" spans="1:7" x14ac:dyDescent="0.45">
      <c r="A103">
        <v>79</v>
      </c>
      <c r="B103">
        <v>2.78404376040677</v>
      </c>
      <c r="C103">
        <v>-0.20604376040677019</v>
      </c>
      <c r="D103">
        <v>-0.47257585087912396</v>
      </c>
      <c r="F103">
        <v>12.039877300613496</v>
      </c>
      <c r="G103">
        <v>1.6659999999999999</v>
      </c>
    </row>
    <row r="104" spans="1:7" x14ac:dyDescent="0.45">
      <c r="A104">
        <v>80</v>
      </c>
      <c r="B104">
        <v>2.1813908977697878</v>
      </c>
      <c r="C104">
        <v>-8.8390897769787813E-2</v>
      </c>
      <c r="D104">
        <v>-0.20273073856282914</v>
      </c>
      <c r="F104">
        <v>12.19325153374233</v>
      </c>
      <c r="G104">
        <v>1.6719999999999999</v>
      </c>
    </row>
    <row r="105" spans="1:7" x14ac:dyDescent="0.45">
      <c r="A105">
        <v>81</v>
      </c>
      <c r="B105">
        <v>1.7595338939238996</v>
      </c>
      <c r="C105">
        <v>-0.13553389392389947</v>
      </c>
      <c r="D105">
        <v>-0.31085651474036657</v>
      </c>
      <c r="F105">
        <v>12.346625766871165</v>
      </c>
      <c r="G105">
        <v>1.675</v>
      </c>
    </row>
    <row r="106" spans="1:7" x14ac:dyDescent="0.45">
      <c r="A106">
        <v>82</v>
      </c>
      <c r="B106">
        <v>2.4827173290882785</v>
      </c>
      <c r="C106">
        <v>-6.3717329088278429E-2</v>
      </c>
      <c r="D106">
        <v>-0.14614017405910698</v>
      </c>
      <c r="F106">
        <v>12.5</v>
      </c>
      <c r="G106">
        <v>1.6819999999999999</v>
      </c>
    </row>
    <row r="107" spans="1:7" x14ac:dyDescent="0.45">
      <c r="A107">
        <v>83</v>
      </c>
      <c r="B107">
        <v>1.9403297527149945</v>
      </c>
      <c r="C107">
        <v>-0.30932975271499452</v>
      </c>
      <c r="D107">
        <v>-0.70946953600015095</v>
      </c>
      <c r="F107">
        <v>12.653374233128835</v>
      </c>
      <c r="G107">
        <v>1.69</v>
      </c>
    </row>
    <row r="108" spans="1:7" x14ac:dyDescent="0.45">
      <c r="A108">
        <v>84</v>
      </c>
      <c r="B108">
        <v>2.0005950389786928</v>
      </c>
      <c r="C108">
        <v>-0.21159503897869292</v>
      </c>
      <c r="D108">
        <v>-0.48530809857939078</v>
      </c>
      <c r="F108">
        <v>12.806748466257668</v>
      </c>
      <c r="G108">
        <v>1.6910000000000001</v>
      </c>
    </row>
    <row r="109" spans="1:7" x14ac:dyDescent="0.45">
      <c r="A109">
        <v>85</v>
      </c>
      <c r="B109">
        <v>2.1211256115060895</v>
      </c>
      <c r="C109">
        <v>-1.012561150608926E-2</v>
      </c>
      <c r="D109">
        <v>-2.322380189390268E-2</v>
      </c>
      <c r="F109">
        <v>12.960122699386503</v>
      </c>
      <c r="G109">
        <v>1.694</v>
      </c>
    </row>
    <row r="110" spans="1:7" x14ac:dyDescent="0.45">
      <c r="A110">
        <v>86</v>
      </c>
      <c r="B110">
        <v>2.2416561840334861</v>
      </c>
      <c r="C110">
        <v>-0.32465618403348606</v>
      </c>
      <c r="D110">
        <v>-0.74462178378954147</v>
      </c>
      <c r="F110">
        <v>13.113496932515337</v>
      </c>
      <c r="G110">
        <v>1.6950000000000001</v>
      </c>
    </row>
    <row r="111" spans="1:7" x14ac:dyDescent="0.45">
      <c r="A111">
        <v>87</v>
      </c>
      <c r="B111">
        <v>1.5184727488691063</v>
      </c>
      <c r="C111">
        <v>-0.26547274886910643</v>
      </c>
      <c r="D111">
        <v>-0.60888041421086259</v>
      </c>
      <c r="F111">
        <v>13.26687116564417</v>
      </c>
      <c r="G111">
        <v>1.6970000000000001</v>
      </c>
    </row>
    <row r="112" spans="1:7" x14ac:dyDescent="0.45">
      <c r="A112">
        <v>88</v>
      </c>
      <c r="B112">
        <v>2.1813908977697878</v>
      </c>
      <c r="C112">
        <v>-0.5703908977697878</v>
      </c>
      <c r="D112">
        <v>-1.3082316266948111</v>
      </c>
      <c r="F112">
        <v>13.420245398773005</v>
      </c>
      <c r="G112">
        <v>1.6970000000000001</v>
      </c>
    </row>
    <row r="113" spans="1:7" x14ac:dyDescent="0.45">
      <c r="A113">
        <v>89</v>
      </c>
      <c r="B113">
        <v>1.8800644664512962</v>
      </c>
      <c r="C113">
        <v>-0.19806446645129627</v>
      </c>
      <c r="D113">
        <v>-0.45427477918940906</v>
      </c>
      <c r="F113">
        <v>13.57361963190184</v>
      </c>
      <c r="G113">
        <v>1.698</v>
      </c>
    </row>
    <row r="114" spans="1:7" x14ac:dyDescent="0.45">
      <c r="A114">
        <v>90</v>
      </c>
      <c r="B114">
        <v>1.7595338939238996</v>
      </c>
      <c r="C114">
        <v>-0.11053389392389956</v>
      </c>
      <c r="D114">
        <v>-0.25351725705717271</v>
      </c>
      <c r="F114">
        <v>13.726993865030675</v>
      </c>
      <c r="G114">
        <v>1.698</v>
      </c>
    </row>
    <row r="115" spans="1:7" x14ac:dyDescent="0.45">
      <c r="A115">
        <v>91</v>
      </c>
      <c r="B115">
        <v>2.3019214702971844</v>
      </c>
      <c r="C115">
        <v>-0.55992147029718442</v>
      </c>
      <c r="D115">
        <v>-1.2842192587089263</v>
      </c>
      <c r="F115">
        <v>13.88036809815951</v>
      </c>
      <c r="G115">
        <v>1.6990000000000001</v>
      </c>
    </row>
    <row r="116" spans="1:7" x14ac:dyDescent="0.45">
      <c r="A116">
        <v>92</v>
      </c>
      <c r="B116">
        <v>1.3979421763417097</v>
      </c>
      <c r="C116">
        <v>0.20505782365829028</v>
      </c>
      <c r="D116">
        <v>0.47031453562790715</v>
      </c>
      <c r="F116">
        <v>14.033742331288343</v>
      </c>
      <c r="G116">
        <v>1.7030000000000001</v>
      </c>
    </row>
    <row r="117" spans="1:7" x14ac:dyDescent="0.45">
      <c r="A117">
        <v>93</v>
      </c>
      <c r="B117">
        <v>1.7595338939238996</v>
      </c>
      <c r="C117">
        <v>6.9466106076100376E-2</v>
      </c>
      <c r="D117">
        <v>0.15932539826182454</v>
      </c>
      <c r="F117">
        <v>14.187116564417177</v>
      </c>
      <c r="G117">
        <v>1.704</v>
      </c>
    </row>
    <row r="118" spans="1:7" x14ac:dyDescent="0.45">
      <c r="A118">
        <v>94</v>
      </c>
      <c r="B118">
        <v>2.2416561840334861</v>
      </c>
      <c r="C118">
        <v>-0.15765618403348602</v>
      </c>
      <c r="D118">
        <v>-0.36159554246580494</v>
      </c>
      <c r="F118">
        <v>14.340490797546012</v>
      </c>
      <c r="G118">
        <v>1.7130000000000001</v>
      </c>
    </row>
    <row r="119" spans="1:7" x14ac:dyDescent="0.45">
      <c r="A119">
        <v>95</v>
      </c>
      <c r="B119">
        <v>2.2416561840334861</v>
      </c>
      <c r="C119">
        <v>-2.1656184033485903E-2</v>
      </c>
      <c r="D119">
        <v>-4.9669980669228862E-2</v>
      </c>
      <c r="F119">
        <v>14.493865030674845</v>
      </c>
      <c r="G119">
        <v>1.7150000000000001</v>
      </c>
    </row>
    <row r="120" spans="1:7" x14ac:dyDescent="0.45">
      <c r="A120">
        <v>96</v>
      </c>
      <c r="B120">
        <v>1.5787380351328046</v>
      </c>
      <c r="C120">
        <v>-0.10573803513280455</v>
      </c>
      <c r="D120">
        <v>-0.24251761773578037</v>
      </c>
      <c r="F120">
        <v>14.64723926380368</v>
      </c>
      <c r="G120">
        <v>1.716</v>
      </c>
    </row>
    <row r="121" spans="1:7" x14ac:dyDescent="0.45">
      <c r="A121">
        <v>97</v>
      </c>
      <c r="B121">
        <v>1.8197991801875979</v>
      </c>
      <c r="C121">
        <v>-0.12179918018759794</v>
      </c>
      <c r="D121">
        <v>-0.27935498313513862</v>
      </c>
      <c r="F121">
        <v>14.800613496932515</v>
      </c>
      <c r="G121">
        <v>1.718</v>
      </c>
    </row>
    <row r="122" spans="1:7" x14ac:dyDescent="0.45">
      <c r="A122">
        <v>98</v>
      </c>
      <c r="B122">
        <v>1.8800644664512962</v>
      </c>
      <c r="C122">
        <v>0.33893553354870365</v>
      </c>
      <c r="D122">
        <v>0.77737247584559965</v>
      </c>
      <c r="F122">
        <v>14.95398773006135</v>
      </c>
      <c r="G122">
        <v>1.7190000000000001</v>
      </c>
    </row>
    <row r="123" spans="1:7" x14ac:dyDescent="0.45">
      <c r="A123">
        <v>99</v>
      </c>
      <c r="B123">
        <v>1.8197991801875979</v>
      </c>
      <c r="C123">
        <v>7.2008198124020595E-3</v>
      </c>
      <c r="D123">
        <v>1.651558651014284E-2</v>
      </c>
      <c r="F123">
        <v>15.107361963190185</v>
      </c>
      <c r="G123">
        <v>1.72</v>
      </c>
    </row>
    <row r="124" spans="1:7" x14ac:dyDescent="0.45">
      <c r="A124">
        <v>100</v>
      </c>
      <c r="B124">
        <v>1.7595338939238996</v>
      </c>
      <c r="C124">
        <v>-0.29853389392389951</v>
      </c>
      <c r="D124">
        <v>-0.68470847483479202</v>
      </c>
      <c r="F124">
        <v>15.260736196319018</v>
      </c>
      <c r="G124">
        <v>1.724</v>
      </c>
    </row>
    <row r="125" spans="1:7" x14ac:dyDescent="0.45">
      <c r="A125">
        <v>101</v>
      </c>
      <c r="B125">
        <v>1.458207462605408</v>
      </c>
      <c r="C125">
        <v>0.15079253739459197</v>
      </c>
      <c r="D125">
        <v>0.34585328633484758</v>
      </c>
      <c r="F125">
        <v>15.414110429447852</v>
      </c>
      <c r="G125">
        <v>1.726</v>
      </c>
    </row>
    <row r="126" spans="1:7" x14ac:dyDescent="0.45">
      <c r="A126">
        <v>102</v>
      </c>
      <c r="B126">
        <v>2.2416561840334861</v>
      </c>
      <c r="C126">
        <v>-0.33665618403348607</v>
      </c>
      <c r="D126">
        <v>-0.7721446274774747</v>
      </c>
      <c r="F126">
        <v>15.567484662576687</v>
      </c>
      <c r="G126">
        <v>1.728</v>
      </c>
    </row>
    <row r="127" spans="1:7" x14ac:dyDescent="0.45">
      <c r="A127">
        <v>103</v>
      </c>
      <c r="B127">
        <v>1.8800644664512962</v>
      </c>
      <c r="C127">
        <v>-0.13006446645129621</v>
      </c>
      <c r="D127">
        <v>-0.29831199829112098</v>
      </c>
      <c r="F127">
        <v>15.72085889570552</v>
      </c>
      <c r="G127">
        <v>1.7350000000000001</v>
      </c>
    </row>
    <row r="128" spans="1:7" x14ac:dyDescent="0.45">
      <c r="A128">
        <v>104</v>
      </c>
      <c r="B128">
        <v>2.0005950389786928</v>
      </c>
      <c r="C128">
        <v>4.5404961021306978E-2</v>
      </c>
      <c r="D128">
        <v>0.10413947040384415</v>
      </c>
      <c r="F128">
        <v>15.874233128834355</v>
      </c>
      <c r="G128">
        <v>1.742</v>
      </c>
    </row>
    <row r="129" spans="1:7" x14ac:dyDescent="0.45">
      <c r="A129">
        <v>105</v>
      </c>
      <c r="B129">
        <v>1.639003321396503</v>
      </c>
      <c r="C129">
        <v>1.8996678603496964E-2</v>
      </c>
      <c r="D129">
        <v>4.3570217982829278E-2</v>
      </c>
      <c r="F129">
        <v>16.027607361963192</v>
      </c>
      <c r="G129">
        <v>1.744</v>
      </c>
    </row>
    <row r="130" spans="1:7" x14ac:dyDescent="0.45">
      <c r="A130">
        <v>106</v>
      </c>
      <c r="B130">
        <v>1.6992686076602013</v>
      </c>
      <c r="C130">
        <v>0.45873139233979865</v>
      </c>
      <c r="D130">
        <v>1.0521327005096848</v>
      </c>
      <c r="F130">
        <v>16.180981595092025</v>
      </c>
      <c r="G130">
        <v>1.7470000000000001</v>
      </c>
    </row>
    <row r="131" spans="1:7" x14ac:dyDescent="0.45">
      <c r="A131">
        <v>107</v>
      </c>
      <c r="B131">
        <v>0.91581988623212318</v>
      </c>
      <c r="C131">
        <v>0.24918011376787685</v>
      </c>
      <c r="D131">
        <v>0.57151211011455638</v>
      </c>
      <c r="F131">
        <v>16.334355828220861</v>
      </c>
      <c r="G131">
        <v>1.75</v>
      </c>
    </row>
    <row r="132" spans="1:7" x14ac:dyDescent="0.45">
      <c r="A132">
        <v>108</v>
      </c>
      <c r="B132">
        <v>1.6992686076602013</v>
      </c>
      <c r="C132">
        <v>9.0731392339798766E-2</v>
      </c>
      <c r="D132">
        <v>0.20809882741306812</v>
      </c>
      <c r="F132">
        <v>16.487730061349694</v>
      </c>
      <c r="G132">
        <v>1.7509999999999999</v>
      </c>
    </row>
    <row r="133" spans="1:7" x14ac:dyDescent="0.45">
      <c r="A133">
        <v>109</v>
      </c>
      <c r="B133">
        <v>1.8800644664512962</v>
      </c>
      <c r="C133">
        <v>-8.4064466451296171E-2</v>
      </c>
      <c r="D133">
        <v>-0.1928077641540438</v>
      </c>
      <c r="F133">
        <v>16.641104294478527</v>
      </c>
      <c r="G133">
        <v>1.754</v>
      </c>
    </row>
    <row r="134" spans="1:7" x14ac:dyDescent="0.45">
      <c r="A134">
        <v>110</v>
      </c>
      <c r="B134">
        <v>1.7595338939238996</v>
      </c>
      <c r="C134">
        <v>-6.9533893923899637E-2</v>
      </c>
      <c r="D134">
        <v>-0.15948087445673459</v>
      </c>
      <c r="F134">
        <v>16.794478527607364</v>
      </c>
      <c r="G134">
        <v>1.7549999999999999</v>
      </c>
    </row>
    <row r="135" spans="1:7" x14ac:dyDescent="0.45">
      <c r="A135">
        <v>111</v>
      </c>
      <c r="B135">
        <v>2.1211256115060895</v>
      </c>
      <c r="C135">
        <v>-2.6125611506089275E-2</v>
      </c>
      <c r="D135">
        <v>-5.9920926811146927E-2</v>
      </c>
      <c r="F135">
        <v>16.947852760736197</v>
      </c>
      <c r="G135">
        <v>1.758</v>
      </c>
    </row>
    <row r="136" spans="1:7" x14ac:dyDescent="0.45">
      <c r="A136">
        <v>112</v>
      </c>
      <c r="B136">
        <v>2.0608603252423912</v>
      </c>
      <c r="C136">
        <v>-0.14086032524239123</v>
      </c>
      <c r="D136">
        <v>-0.32307305945647996</v>
      </c>
      <c r="F136">
        <v>17.101226993865033</v>
      </c>
      <c r="G136">
        <v>1.7589999999999999</v>
      </c>
    </row>
    <row r="137" spans="1:7" x14ac:dyDescent="0.45">
      <c r="A137">
        <v>113</v>
      </c>
      <c r="B137">
        <v>1.639003321396503</v>
      </c>
      <c r="C137">
        <v>8.6996678603497024E-2</v>
      </c>
      <c r="D137">
        <v>0.19953299888111731</v>
      </c>
      <c r="F137">
        <v>17.254601226993866</v>
      </c>
      <c r="G137">
        <v>1.7729999999999999</v>
      </c>
    </row>
    <row r="138" spans="1:7" x14ac:dyDescent="0.45">
      <c r="A138">
        <v>114</v>
      </c>
      <c r="B138">
        <v>1.8800644664512962</v>
      </c>
      <c r="C138">
        <v>-0.51006446645129611</v>
      </c>
      <c r="D138">
        <v>-1.1698687150756708</v>
      </c>
      <c r="F138">
        <v>17.407975460122699</v>
      </c>
      <c r="G138">
        <v>1.776</v>
      </c>
    </row>
    <row r="139" spans="1:7" x14ac:dyDescent="0.45">
      <c r="A139">
        <v>115</v>
      </c>
      <c r="B139">
        <v>2.0608603252423912</v>
      </c>
      <c r="C139">
        <v>-0.44886032524239106</v>
      </c>
      <c r="D139">
        <v>-1.0294927141134307</v>
      </c>
      <c r="F139">
        <v>17.561349693251536</v>
      </c>
      <c r="G139">
        <v>1.78</v>
      </c>
    </row>
    <row r="140" spans="1:7" x14ac:dyDescent="0.45">
      <c r="A140">
        <v>116</v>
      </c>
      <c r="B140">
        <v>1.6992686076602013</v>
      </c>
      <c r="C140">
        <v>-0.28426860766020123</v>
      </c>
      <c r="D140">
        <v>-0.65199003783484311</v>
      </c>
      <c r="F140">
        <v>17.714723926380369</v>
      </c>
      <c r="G140">
        <v>1.7889999999999999</v>
      </c>
    </row>
    <row r="141" spans="1:7" x14ac:dyDescent="0.45">
      <c r="A141">
        <v>117</v>
      </c>
      <c r="B141">
        <v>2.0608603252423912</v>
      </c>
      <c r="C141">
        <v>-0.33286032524239118</v>
      </c>
      <c r="D141">
        <v>-0.76343855846341035</v>
      </c>
      <c r="F141">
        <v>17.868098159509206</v>
      </c>
      <c r="G141">
        <v>1.7889999999999999</v>
      </c>
    </row>
    <row r="142" spans="1:7" x14ac:dyDescent="0.45">
      <c r="A142">
        <v>118</v>
      </c>
      <c r="B142">
        <v>1.8800644664512962</v>
      </c>
      <c r="C142">
        <v>-0.24006446645129631</v>
      </c>
      <c r="D142">
        <v>-0.5506047320971752</v>
      </c>
      <c r="F142">
        <v>18.021472392638039</v>
      </c>
      <c r="G142">
        <v>1.79</v>
      </c>
    </row>
    <row r="143" spans="1:7" x14ac:dyDescent="0.45">
      <c r="A143">
        <v>119</v>
      </c>
      <c r="B143">
        <v>1.7595338939238996</v>
      </c>
      <c r="C143">
        <v>0.29646610607610047</v>
      </c>
      <c r="D143">
        <v>0.67996585802522702</v>
      </c>
      <c r="F143">
        <v>18.174846625766872</v>
      </c>
      <c r="G143">
        <v>1.794</v>
      </c>
    </row>
    <row r="144" spans="1:7" x14ac:dyDescent="0.45">
      <c r="A144">
        <v>120</v>
      </c>
      <c r="B144">
        <v>2.0005950389786928</v>
      </c>
      <c r="C144">
        <v>0.54940496102130698</v>
      </c>
      <c r="D144">
        <v>1.2600989052970368</v>
      </c>
      <c r="F144">
        <v>18.328220858895708</v>
      </c>
      <c r="G144">
        <v>1.796</v>
      </c>
    </row>
    <row r="145" spans="1:7" x14ac:dyDescent="0.45">
      <c r="A145">
        <v>121</v>
      </c>
      <c r="B145">
        <v>1.5787380351328046</v>
      </c>
      <c r="C145">
        <v>0.29826196486719536</v>
      </c>
      <c r="D145">
        <v>0.68408478642463577</v>
      </c>
      <c r="F145">
        <v>18.481595092024541</v>
      </c>
      <c r="G145">
        <v>1.796</v>
      </c>
    </row>
    <row r="146" spans="1:7" x14ac:dyDescent="0.45">
      <c r="A146">
        <v>122</v>
      </c>
      <c r="B146">
        <v>1.5787380351328046</v>
      </c>
      <c r="C146">
        <v>0.35626196486719541</v>
      </c>
      <c r="D146">
        <v>0.81711186424964621</v>
      </c>
      <c r="F146">
        <v>18.634969325153374</v>
      </c>
      <c r="G146">
        <v>1.8080000000000001</v>
      </c>
    </row>
    <row r="147" spans="1:7" x14ac:dyDescent="0.45">
      <c r="A147">
        <v>123</v>
      </c>
      <c r="B147">
        <v>2.0005950389786928</v>
      </c>
      <c r="C147">
        <v>0.13440496102130695</v>
      </c>
      <c r="D147">
        <v>0.30826722775601501</v>
      </c>
      <c r="F147">
        <v>18.788343558282211</v>
      </c>
      <c r="G147">
        <v>1.8109999999999999</v>
      </c>
    </row>
    <row r="148" spans="1:7" x14ac:dyDescent="0.45">
      <c r="A148">
        <v>124</v>
      </c>
      <c r="B148">
        <v>2.1813908977697878</v>
      </c>
      <c r="C148">
        <v>-0.179390897769788</v>
      </c>
      <c r="D148">
        <v>-0.41144563652965604</v>
      </c>
      <c r="F148">
        <v>18.941717791411044</v>
      </c>
      <c r="G148">
        <v>1.819</v>
      </c>
    </row>
    <row r="149" spans="1:7" x14ac:dyDescent="0.45">
      <c r="A149">
        <v>125</v>
      </c>
      <c r="B149">
        <v>2.2416561840334861</v>
      </c>
      <c r="C149">
        <v>0.124343815966514</v>
      </c>
      <c r="D149">
        <v>0.28519128420062434</v>
      </c>
      <c r="F149">
        <v>19.095092024539877</v>
      </c>
      <c r="G149">
        <v>1.823</v>
      </c>
    </row>
    <row r="150" spans="1:7" x14ac:dyDescent="0.45">
      <c r="A150">
        <v>126</v>
      </c>
      <c r="B150">
        <v>2.4224520428245802</v>
      </c>
      <c r="C150">
        <v>0.11254795717541999</v>
      </c>
      <c r="D150">
        <v>0.25813665272793995</v>
      </c>
      <c r="F150">
        <v>19.248466257668714</v>
      </c>
      <c r="G150">
        <v>1.8260000000000001</v>
      </c>
    </row>
    <row r="151" spans="1:7" x14ac:dyDescent="0.45">
      <c r="A151">
        <v>127</v>
      </c>
      <c r="B151">
        <v>2.2416561840334861</v>
      </c>
      <c r="C151">
        <v>0.32234381596651396</v>
      </c>
      <c r="D151">
        <v>0.73931820505152135</v>
      </c>
      <c r="F151">
        <v>19.401840490797547</v>
      </c>
      <c r="G151">
        <v>1.8260000000000001</v>
      </c>
    </row>
    <row r="152" spans="1:7" x14ac:dyDescent="0.45">
      <c r="A152">
        <v>128</v>
      </c>
      <c r="B152">
        <v>1.3979421763417097</v>
      </c>
      <c r="C152">
        <v>0.42805782365829037</v>
      </c>
      <c r="D152">
        <v>0.98178071416199852</v>
      </c>
      <c r="F152">
        <v>19.555214723926383</v>
      </c>
      <c r="G152">
        <v>1.827</v>
      </c>
    </row>
    <row r="153" spans="1:7" x14ac:dyDescent="0.45">
      <c r="A153">
        <v>129</v>
      </c>
      <c r="B153">
        <v>1.9403297527149945</v>
      </c>
      <c r="C153">
        <v>0.43067024728500547</v>
      </c>
      <c r="D153">
        <v>0.98777249142239376</v>
      </c>
      <c r="F153">
        <v>19.708588957055216</v>
      </c>
      <c r="G153">
        <v>1.829</v>
      </c>
    </row>
    <row r="154" spans="1:7" x14ac:dyDescent="0.45">
      <c r="A154">
        <v>130</v>
      </c>
      <c r="B154">
        <v>2.1211256115060895</v>
      </c>
      <c r="C154">
        <v>-0.62612561150608936</v>
      </c>
      <c r="D154">
        <v>-1.4360631112078051</v>
      </c>
      <c r="F154">
        <v>19.861963190184049</v>
      </c>
      <c r="G154">
        <v>1.8440000000000001</v>
      </c>
    </row>
    <row r="155" spans="1:7" x14ac:dyDescent="0.45">
      <c r="A155">
        <v>131</v>
      </c>
      <c r="B155">
        <v>3.3866966230437532</v>
      </c>
      <c r="C155">
        <v>-1.6626966230437532</v>
      </c>
      <c r="D155">
        <v>-3.813511604707295</v>
      </c>
      <c r="F155">
        <v>20.015337423312886</v>
      </c>
      <c r="G155">
        <v>1.855</v>
      </c>
    </row>
    <row r="156" spans="1:7" x14ac:dyDescent="0.45">
      <c r="A156">
        <v>132</v>
      </c>
      <c r="B156">
        <v>2.6032479016156751</v>
      </c>
      <c r="C156">
        <v>-0.26724790161567524</v>
      </c>
      <c r="D156">
        <v>-0.61295185184136414</v>
      </c>
      <c r="F156">
        <v>20.168711656441719</v>
      </c>
      <c r="G156">
        <v>1.8580000000000001</v>
      </c>
    </row>
    <row r="157" spans="1:7" x14ac:dyDescent="0.45">
      <c r="A157">
        <v>133</v>
      </c>
      <c r="B157">
        <v>2.3019214702971844</v>
      </c>
      <c r="C157">
        <v>-0.31492147029718431</v>
      </c>
      <c r="D157">
        <v>-0.72229453341362415</v>
      </c>
      <c r="F157">
        <v>20.322085889570555</v>
      </c>
      <c r="G157">
        <v>1.8580000000000001</v>
      </c>
    </row>
    <row r="158" spans="1:7" x14ac:dyDescent="0.45">
      <c r="A158">
        <v>134</v>
      </c>
      <c r="B158">
        <v>1.7595338939238996</v>
      </c>
      <c r="C158">
        <v>-2.4533893923899486E-2</v>
      </c>
      <c r="D158">
        <v>-5.6270210626984889E-2</v>
      </c>
      <c r="F158">
        <v>20.475460122699388</v>
      </c>
      <c r="G158">
        <v>1.8580000000000001</v>
      </c>
    </row>
    <row r="159" spans="1:7" x14ac:dyDescent="0.45">
      <c r="A159">
        <v>135</v>
      </c>
      <c r="B159">
        <v>2.3019214702971844</v>
      </c>
      <c r="C159">
        <v>-0.10892147029718435</v>
      </c>
      <c r="D159">
        <v>-0.24981905010410496</v>
      </c>
      <c r="F159">
        <v>20.628834355828221</v>
      </c>
      <c r="G159">
        <v>1.869</v>
      </c>
    </row>
    <row r="160" spans="1:7" x14ac:dyDescent="0.45">
      <c r="A160">
        <v>136</v>
      </c>
      <c r="B160">
        <v>2.5429826153519768</v>
      </c>
      <c r="C160">
        <v>-0.4249826153519769</v>
      </c>
      <c r="D160">
        <v>-0.97472750770179029</v>
      </c>
      <c r="F160">
        <v>20.782208588957058</v>
      </c>
      <c r="G160">
        <v>1.8720000000000001</v>
      </c>
    </row>
    <row r="161" spans="1:7" x14ac:dyDescent="0.45">
      <c r="A161">
        <v>137</v>
      </c>
      <c r="B161">
        <v>2.2416561840334861</v>
      </c>
      <c r="C161">
        <v>1.6343815966513908E-2</v>
      </c>
      <c r="D161">
        <v>3.7485691009225712E-2</v>
      </c>
      <c r="F161">
        <v>20.935582822085891</v>
      </c>
      <c r="G161">
        <v>1.873</v>
      </c>
    </row>
    <row r="162" spans="1:7" x14ac:dyDescent="0.45">
      <c r="A162">
        <v>138</v>
      </c>
      <c r="B162">
        <v>2.4827173290882785</v>
      </c>
      <c r="C162">
        <v>0.49728267091172151</v>
      </c>
      <c r="D162">
        <v>1.140552768351768</v>
      </c>
      <c r="F162">
        <v>21.088957055214724</v>
      </c>
      <c r="G162">
        <v>1.877</v>
      </c>
    </row>
    <row r="163" spans="1:7" x14ac:dyDescent="0.45">
      <c r="A163">
        <v>139</v>
      </c>
      <c r="B163">
        <v>2.4827173290882785</v>
      </c>
      <c r="C163">
        <v>0.19028267091172157</v>
      </c>
      <c r="D163">
        <v>0.4364266840021449</v>
      </c>
      <c r="F163">
        <v>21.242331288343561</v>
      </c>
      <c r="G163">
        <v>1.8779999999999999</v>
      </c>
    </row>
    <row r="164" spans="1:7" x14ac:dyDescent="0.45">
      <c r="A164">
        <v>140</v>
      </c>
      <c r="B164">
        <v>2.3621867565608818</v>
      </c>
      <c r="C164">
        <v>-0.18718675656088202</v>
      </c>
      <c r="D164">
        <v>-0.42932598677302936</v>
      </c>
      <c r="F164">
        <v>21.395705521472394</v>
      </c>
      <c r="G164">
        <v>1.8859999999999999</v>
      </c>
    </row>
    <row r="165" spans="1:7" x14ac:dyDescent="0.45">
      <c r="A165">
        <v>141</v>
      </c>
      <c r="B165">
        <v>1.8800644664512962</v>
      </c>
      <c r="C165">
        <v>0.19093553354870396</v>
      </c>
      <c r="D165">
        <v>0.43792407036109138</v>
      </c>
      <c r="F165">
        <v>21.549079754601227</v>
      </c>
      <c r="G165">
        <v>1.895</v>
      </c>
    </row>
    <row r="166" spans="1:7" x14ac:dyDescent="0.45">
      <c r="A166">
        <v>142</v>
      </c>
      <c r="B166">
        <v>2.1211256115060895</v>
      </c>
      <c r="C166">
        <v>-0.57412561150608954</v>
      </c>
      <c r="D166">
        <v>-1.3167974552267618</v>
      </c>
      <c r="F166">
        <v>21.702453987730063</v>
      </c>
      <c r="G166">
        <v>1.897</v>
      </c>
    </row>
    <row r="167" spans="1:7" x14ac:dyDescent="0.45">
      <c r="A167">
        <v>143</v>
      </c>
      <c r="B167">
        <v>2.1211256115060895</v>
      </c>
      <c r="C167">
        <v>-0.11712561150608947</v>
      </c>
      <c r="D167">
        <v>-0.26863582477797382</v>
      </c>
      <c r="F167">
        <v>21.855828220858896</v>
      </c>
      <c r="G167">
        <v>1.905</v>
      </c>
    </row>
    <row r="168" spans="1:7" x14ac:dyDescent="0.45">
      <c r="A168">
        <v>144</v>
      </c>
      <c r="B168">
        <v>2.3621867565608818</v>
      </c>
      <c r="C168">
        <v>5.7813243439118089E-2</v>
      </c>
      <c r="D168">
        <v>0.13259873852227286</v>
      </c>
      <c r="F168">
        <v>22.009202453987733</v>
      </c>
      <c r="G168">
        <v>1.9119999999999999</v>
      </c>
    </row>
    <row r="169" spans="1:7" x14ac:dyDescent="0.45">
      <c r="A169">
        <v>145</v>
      </c>
      <c r="B169">
        <v>2.1211256115060895</v>
      </c>
      <c r="C169">
        <v>-0.19012561150608942</v>
      </c>
      <c r="D169">
        <v>-0.43606645721290044</v>
      </c>
      <c r="F169">
        <v>22.162576687116566</v>
      </c>
      <c r="G169">
        <v>1.9159999999999999</v>
      </c>
    </row>
    <row r="170" spans="1:7" x14ac:dyDescent="0.45">
      <c r="A170">
        <v>146</v>
      </c>
      <c r="B170">
        <v>1.5787380351328046</v>
      </c>
      <c r="C170">
        <v>-0.23473803513280456</v>
      </c>
      <c r="D170">
        <v>-0.53838818738106187</v>
      </c>
      <c r="F170">
        <v>22.315950920245399</v>
      </c>
      <c r="G170">
        <v>1.917</v>
      </c>
    </row>
    <row r="171" spans="1:7" x14ac:dyDescent="0.45">
      <c r="A171">
        <v>147</v>
      </c>
      <c r="B171">
        <v>2.5429826153519768</v>
      </c>
      <c r="C171">
        <v>0.18901738464802342</v>
      </c>
      <c r="D171">
        <v>0.43352466099745712</v>
      </c>
      <c r="F171">
        <v>22.469325153374236</v>
      </c>
      <c r="G171">
        <v>1.919</v>
      </c>
    </row>
    <row r="172" spans="1:7" x14ac:dyDescent="0.45">
      <c r="A172">
        <v>148</v>
      </c>
      <c r="B172">
        <v>1.8197991801875979</v>
      </c>
      <c r="C172">
        <v>-0.11679918018759783</v>
      </c>
      <c r="D172">
        <v>-0.26788713159849953</v>
      </c>
      <c r="F172">
        <v>22.622699386503069</v>
      </c>
      <c r="G172">
        <v>1.92</v>
      </c>
    </row>
    <row r="173" spans="1:7" x14ac:dyDescent="0.45">
      <c r="A173">
        <v>149</v>
      </c>
      <c r="B173">
        <v>2.1813908977697878</v>
      </c>
      <c r="C173">
        <v>-0.48339089776978783</v>
      </c>
      <c r="D173">
        <v>-1.1086910099572957</v>
      </c>
      <c r="F173">
        <v>22.776073619631905</v>
      </c>
      <c r="G173">
        <v>1.93</v>
      </c>
    </row>
    <row r="174" spans="1:7" x14ac:dyDescent="0.45">
      <c r="A174">
        <v>150</v>
      </c>
      <c r="B174">
        <v>2.4827173290882785</v>
      </c>
      <c r="C174">
        <v>-0.35971732908827825</v>
      </c>
      <c r="D174">
        <v>-0.8250369850281245</v>
      </c>
      <c r="F174">
        <v>22.929447852760738</v>
      </c>
      <c r="G174">
        <v>1.931</v>
      </c>
    </row>
    <row r="175" spans="1:7" x14ac:dyDescent="0.45">
      <c r="A175">
        <v>151</v>
      </c>
      <c r="B175">
        <v>2.4827173290882785</v>
      </c>
      <c r="C175">
        <v>-1.7173290882785963E-3</v>
      </c>
      <c r="D175">
        <v>-3.9388150047860475E-3</v>
      </c>
      <c r="F175">
        <v>23.082822085889571</v>
      </c>
      <c r="G175">
        <v>1.9319999999999999</v>
      </c>
    </row>
    <row r="176" spans="1:7" x14ac:dyDescent="0.45">
      <c r="A176">
        <v>152</v>
      </c>
      <c r="B176">
        <v>2.3621867565608818</v>
      </c>
      <c r="C176">
        <v>-0.42218675656088189</v>
      </c>
      <c r="D176">
        <v>-0.96831500899505352</v>
      </c>
      <c r="F176">
        <v>23.236196319018408</v>
      </c>
      <c r="G176">
        <v>1.9330000000000001</v>
      </c>
    </row>
    <row r="177" spans="1:7" x14ac:dyDescent="0.45">
      <c r="A177">
        <v>153</v>
      </c>
      <c r="B177">
        <v>2.1211256115060895</v>
      </c>
      <c r="C177">
        <v>-0.1591256115060895</v>
      </c>
      <c r="D177">
        <v>-0.36496577768573996</v>
      </c>
      <c r="F177">
        <v>23.389570552147241</v>
      </c>
      <c r="G177">
        <v>1.9350000000000001</v>
      </c>
    </row>
    <row r="178" spans="1:7" x14ac:dyDescent="0.45">
      <c r="A178">
        <v>154</v>
      </c>
      <c r="B178">
        <v>2.2416561840334861</v>
      </c>
      <c r="C178">
        <v>0.28934381596651404</v>
      </c>
      <c r="D178">
        <v>0.66363038490970538</v>
      </c>
      <c r="F178">
        <v>23.542944785276074</v>
      </c>
      <c r="G178">
        <v>1.9370000000000001</v>
      </c>
    </row>
    <row r="179" spans="1:7" x14ac:dyDescent="0.45">
      <c r="A179">
        <v>155</v>
      </c>
      <c r="B179">
        <v>2.8443090466704684</v>
      </c>
      <c r="C179">
        <v>-0.6333090466704685</v>
      </c>
      <c r="D179">
        <v>-1.4525388248054392</v>
      </c>
      <c r="F179">
        <v>23.69631901840491</v>
      </c>
      <c r="G179">
        <v>1.94</v>
      </c>
    </row>
    <row r="180" spans="1:7" x14ac:dyDescent="0.45">
      <c r="A180">
        <v>156</v>
      </c>
      <c r="B180">
        <v>1.8197991801875979</v>
      </c>
      <c r="C180">
        <v>-2.5799180187597859E-2</v>
      </c>
      <c r="D180">
        <v>-5.9172233631673163E-2</v>
      </c>
      <c r="F180">
        <v>23.849693251533743</v>
      </c>
      <c r="G180">
        <v>1.9419999999999999</v>
      </c>
    </row>
    <row r="181" spans="1:7" x14ac:dyDescent="0.45">
      <c r="A181">
        <v>157</v>
      </c>
      <c r="B181">
        <v>2.8443090466704684</v>
      </c>
      <c r="C181">
        <v>-0.70030904667046823</v>
      </c>
      <c r="D181">
        <v>-1.6062080353963988</v>
      </c>
      <c r="F181">
        <v>24.003067484662576</v>
      </c>
      <c r="G181">
        <v>1.9470000000000001</v>
      </c>
    </row>
    <row r="182" spans="1:7" x14ac:dyDescent="0.45">
      <c r="A182">
        <v>158</v>
      </c>
      <c r="B182">
        <v>2.4827173290882785</v>
      </c>
      <c r="C182">
        <v>-0.26771732908827861</v>
      </c>
      <c r="D182">
        <v>-0.61402851675397108</v>
      </c>
      <c r="F182">
        <v>24.156441717791413</v>
      </c>
      <c r="G182">
        <v>1.9530000000000001</v>
      </c>
    </row>
    <row r="183" spans="1:7" x14ac:dyDescent="0.45">
      <c r="A183">
        <v>159</v>
      </c>
      <c r="B183">
        <v>2.4827173290882785</v>
      </c>
      <c r="C183">
        <v>-9.4717329088278568E-2</v>
      </c>
      <c r="D183">
        <v>-0.21724085358626796</v>
      </c>
      <c r="F183">
        <v>24.309815950920246</v>
      </c>
      <c r="G183">
        <v>1.9530000000000001</v>
      </c>
    </row>
    <row r="184" spans="1:7" x14ac:dyDescent="0.45">
      <c r="A184">
        <v>160</v>
      </c>
      <c r="B184">
        <v>1.8800644664512962</v>
      </c>
      <c r="C184">
        <v>-0.3570644664512963</v>
      </c>
      <c r="D184">
        <v>-0.81895245805452344</v>
      </c>
      <c r="F184">
        <v>24.463190184049083</v>
      </c>
      <c r="G184">
        <v>1.962</v>
      </c>
    </row>
    <row r="185" spans="1:7" x14ac:dyDescent="0.45">
      <c r="A185">
        <v>161</v>
      </c>
      <c r="B185">
        <v>1.5184727488691063</v>
      </c>
      <c r="C185">
        <v>-0.22647274886910629</v>
      </c>
      <c r="D185">
        <v>-0.51943117222507951</v>
      </c>
      <c r="F185">
        <v>24.616564417177916</v>
      </c>
      <c r="G185">
        <v>1.9690000000000001</v>
      </c>
    </row>
    <row r="186" spans="1:7" x14ac:dyDescent="0.45">
      <c r="A186">
        <v>162</v>
      </c>
      <c r="B186">
        <v>2.3019214702971844</v>
      </c>
      <c r="C186">
        <v>5.2078529702815679E-2</v>
      </c>
      <c r="D186">
        <v>0.11944576937566501</v>
      </c>
      <c r="F186">
        <v>24.769938650306749</v>
      </c>
      <c r="G186">
        <v>1.9710000000000001</v>
      </c>
    </row>
    <row r="187" spans="1:7" x14ac:dyDescent="0.45">
      <c r="A187">
        <v>163</v>
      </c>
      <c r="B187">
        <v>2.4224520428245802</v>
      </c>
      <c r="C187">
        <v>0.21654795717541964</v>
      </c>
      <c r="D187">
        <v>0.49666796469002655</v>
      </c>
      <c r="F187">
        <v>24.923312883435585</v>
      </c>
      <c r="G187">
        <v>1.9790000000000001</v>
      </c>
    </row>
    <row r="188" spans="1:7" x14ac:dyDescent="0.45">
      <c r="A188">
        <v>164</v>
      </c>
      <c r="B188">
        <v>2.5429826153519768</v>
      </c>
      <c r="C188">
        <v>-0.20198261535197659</v>
      </c>
      <c r="D188">
        <v>-0.46326132916769835</v>
      </c>
      <c r="F188">
        <v>25.076687116564418</v>
      </c>
      <c r="G188">
        <v>1.9870000000000001</v>
      </c>
    </row>
    <row r="189" spans="1:7" x14ac:dyDescent="0.45">
      <c r="A189">
        <v>165</v>
      </c>
      <c r="B189">
        <v>2.0608603252423912</v>
      </c>
      <c r="C189">
        <v>-0.18886032524239105</v>
      </c>
      <c r="D189">
        <v>-0.43316443420821216</v>
      </c>
      <c r="F189">
        <v>25.230061349693255</v>
      </c>
      <c r="G189">
        <v>1.9910000000000001</v>
      </c>
    </row>
    <row r="190" spans="1:7" x14ac:dyDescent="0.45">
      <c r="A190">
        <v>166</v>
      </c>
      <c r="B190">
        <v>2.1211256115060895</v>
      </c>
      <c r="C190">
        <v>-3.1125611506089612E-2</v>
      </c>
      <c r="D190">
        <v>-7.1388778347786522E-2</v>
      </c>
      <c r="F190">
        <v>25.383435582822088</v>
      </c>
      <c r="G190">
        <v>1.9990000000000001</v>
      </c>
    </row>
    <row r="191" spans="1:7" x14ac:dyDescent="0.45">
      <c r="A191">
        <v>167</v>
      </c>
      <c r="B191">
        <v>2.3621867565608818</v>
      </c>
      <c r="C191">
        <v>-0.66518675656088178</v>
      </c>
      <c r="D191">
        <v>-1.5256525936756997</v>
      </c>
      <c r="F191">
        <v>25.536809815950921</v>
      </c>
      <c r="G191">
        <v>2.0019999999999998</v>
      </c>
    </row>
    <row r="192" spans="1:7" x14ac:dyDescent="0.45">
      <c r="A192">
        <v>168</v>
      </c>
      <c r="B192">
        <v>1.8800644664512962</v>
      </c>
      <c r="C192">
        <v>-0.31806446645129616</v>
      </c>
      <c r="D192">
        <v>-0.72950321606874036</v>
      </c>
      <c r="F192">
        <v>25.690184049079758</v>
      </c>
      <c r="G192">
        <v>2.004</v>
      </c>
    </row>
    <row r="193" spans="1:7" x14ac:dyDescent="0.45">
      <c r="A193">
        <v>169</v>
      </c>
      <c r="B193">
        <v>2.6032479016156751</v>
      </c>
      <c r="C193">
        <v>-0.14524790161567491</v>
      </c>
      <c r="D193">
        <v>-0.33313627434737625</v>
      </c>
      <c r="F193">
        <v>25.843558282208591</v>
      </c>
      <c r="G193">
        <v>2.0099999999999998</v>
      </c>
    </row>
    <row r="194" spans="1:7" x14ac:dyDescent="0.45">
      <c r="A194">
        <v>170</v>
      </c>
      <c r="B194">
        <v>2.1813908977697878</v>
      </c>
      <c r="C194">
        <v>-0.75239089776978774</v>
      </c>
      <c r="D194">
        <v>-1.7256614226284637</v>
      </c>
      <c r="F194">
        <v>25.996932515337424</v>
      </c>
      <c r="G194">
        <v>2.0150000000000001</v>
      </c>
    </row>
    <row r="195" spans="1:7" x14ac:dyDescent="0.45">
      <c r="A195">
        <v>171</v>
      </c>
      <c r="B195">
        <v>1.639003321396503</v>
      </c>
      <c r="C195">
        <v>3.599667860349709E-2</v>
      </c>
      <c r="D195">
        <v>8.256091320740154E-2</v>
      </c>
      <c r="F195">
        <v>26.15030674846626</v>
      </c>
      <c r="G195">
        <v>2.016</v>
      </c>
    </row>
    <row r="196" spans="1:7" x14ac:dyDescent="0.45">
      <c r="A196">
        <v>172</v>
      </c>
      <c r="B196">
        <v>1.7595338939238996</v>
      </c>
      <c r="C196">
        <v>0.30946610607610037</v>
      </c>
      <c r="D196">
        <v>0.70978227202048771</v>
      </c>
      <c r="F196">
        <v>26.303680981595093</v>
      </c>
      <c r="G196">
        <v>2.0169999999999999</v>
      </c>
    </row>
    <row r="197" spans="1:7" x14ac:dyDescent="0.45">
      <c r="A197">
        <v>173</v>
      </c>
      <c r="B197">
        <v>2.6635131878793734</v>
      </c>
      <c r="C197">
        <v>-0.3755131878793736</v>
      </c>
      <c r="D197">
        <v>-0.86126589773012296</v>
      </c>
      <c r="F197">
        <v>26.457055214723926</v>
      </c>
      <c r="G197">
        <v>2.04</v>
      </c>
    </row>
    <row r="198" spans="1:7" x14ac:dyDescent="0.45">
      <c r="A198">
        <v>174</v>
      </c>
      <c r="B198">
        <v>2.2416561840334861</v>
      </c>
      <c r="C198">
        <v>5.134381596651405E-2</v>
      </c>
      <c r="D198">
        <v>0.11776065176569775</v>
      </c>
      <c r="F198">
        <v>26.610429447852763</v>
      </c>
      <c r="G198">
        <v>2.0419999999999998</v>
      </c>
    </row>
    <row r="199" spans="1:7" x14ac:dyDescent="0.45">
      <c r="A199">
        <v>175</v>
      </c>
      <c r="B199">
        <v>2.9045743329341667</v>
      </c>
      <c r="C199">
        <v>2.2425667065833377E-2</v>
      </c>
      <c r="D199">
        <v>5.1434844104213555E-2</v>
      </c>
      <c r="F199">
        <v>26.763803680981596</v>
      </c>
      <c r="G199">
        <v>2.0459999999999998</v>
      </c>
    </row>
    <row r="200" spans="1:7" x14ac:dyDescent="0.45">
      <c r="A200">
        <v>176</v>
      </c>
      <c r="B200">
        <v>2.964839619197865</v>
      </c>
      <c r="C200">
        <v>-0.29983961919786495</v>
      </c>
      <c r="D200">
        <v>-0.68770324755268664</v>
      </c>
      <c r="F200">
        <v>26.917177914110432</v>
      </c>
      <c r="G200">
        <v>2.048</v>
      </c>
    </row>
    <row r="201" spans="1:7" x14ac:dyDescent="0.45">
      <c r="A201">
        <v>177</v>
      </c>
      <c r="B201">
        <v>1.639003321396503</v>
      </c>
      <c r="C201">
        <v>0.11999667860349694</v>
      </c>
      <c r="D201">
        <v>0.27522081902293333</v>
      </c>
      <c r="F201">
        <v>27.070552147239265</v>
      </c>
      <c r="G201">
        <v>2.056</v>
      </c>
    </row>
    <row r="202" spans="1:7" x14ac:dyDescent="0.45">
      <c r="A202">
        <v>178</v>
      </c>
      <c r="B202">
        <v>2.3019214702971844</v>
      </c>
      <c r="C202">
        <v>-0.52192147029718439</v>
      </c>
      <c r="D202">
        <v>-1.1970635870304713</v>
      </c>
      <c r="F202">
        <v>27.223926380368098</v>
      </c>
      <c r="G202">
        <v>2.056</v>
      </c>
    </row>
    <row r="203" spans="1:7" x14ac:dyDescent="0.45">
      <c r="A203">
        <v>179</v>
      </c>
      <c r="B203">
        <v>2.2416561840334861</v>
      </c>
      <c r="C203">
        <v>-0.28865618403348603</v>
      </c>
      <c r="D203">
        <v>-0.662053252725742</v>
      </c>
      <c r="F203">
        <v>27.377300613496935</v>
      </c>
      <c r="G203">
        <v>2.069</v>
      </c>
    </row>
    <row r="204" spans="1:7" x14ac:dyDescent="0.45">
      <c r="A204">
        <v>180</v>
      </c>
      <c r="B204">
        <v>2.3621867565608818</v>
      </c>
      <c r="C204">
        <v>0.26881324343911794</v>
      </c>
      <c r="D204">
        <v>0.61654207336843059</v>
      </c>
      <c r="F204">
        <v>27.530674846625768</v>
      </c>
      <c r="G204">
        <v>2.069</v>
      </c>
    </row>
    <row r="205" spans="1:7" x14ac:dyDescent="0.45">
      <c r="A205">
        <v>181</v>
      </c>
      <c r="B205">
        <v>2.8443090466704684</v>
      </c>
      <c r="C205">
        <v>-0.34130904667046824</v>
      </c>
      <c r="D205">
        <v>-0.78281629506573169</v>
      </c>
      <c r="F205">
        <v>27.684049079754605</v>
      </c>
      <c r="G205">
        <v>2.069</v>
      </c>
    </row>
    <row r="206" spans="1:7" x14ac:dyDescent="0.45">
      <c r="A206">
        <v>182</v>
      </c>
      <c r="B206">
        <v>2.6635131878793734</v>
      </c>
      <c r="C206">
        <v>-0.47651318787937358</v>
      </c>
      <c r="D206">
        <v>-1.0929164987702271</v>
      </c>
      <c r="F206">
        <v>27.837423312883438</v>
      </c>
      <c r="G206">
        <v>2.0710000000000002</v>
      </c>
    </row>
    <row r="207" spans="1:7" x14ac:dyDescent="0.45">
      <c r="A207">
        <v>183</v>
      </c>
      <c r="B207">
        <v>2.0608603252423912</v>
      </c>
      <c r="C207">
        <v>-0.72586032524239119</v>
      </c>
      <c r="D207">
        <v>-1.6648116892432214</v>
      </c>
      <c r="F207">
        <v>27.990797546012271</v>
      </c>
      <c r="G207">
        <v>2.0760000000000001</v>
      </c>
    </row>
    <row r="208" spans="1:7" x14ac:dyDescent="0.45">
      <c r="A208">
        <v>184</v>
      </c>
      <c r="B208">
        <v>2.78404376040677</v>
      </c>
      <c r="C208">
        <v>-7.5043760406769966E-2</v>
      </c>
      <c r="D208">
        <v>-0.17211814061918643</v>
      </c>
      <c r="F208">
        <v>28.144171779141107</v>
      </c>
      <c r="G208">
        <v>2.0760000000000001</v>
      </c>
    </row>
    <row r="209" spans="1:7" x14ac:dyDescent="0.45">
      <c r="A209">
        <v>185</v>
      </c>
      <c r="B209">
        <v>2.4224520428245802</v>
      </c>
      <c r="C209">
        <v>-0.27745204282458014</v>
      </c>
      <c r="D209">
        <v>-0.63635576712988795</v>
      </c>
      <c r="F209">
        <v>28.29754601226994</v>
      </c>
      <c r="G209">
        <v>2.081</v>
      </c>
    </row>
    <row r="210" spans="1:7" x14ac:dyDescent="0.45">
      <c r="A210">
        <v>186</v>
      </c>
      <c r="B210">
        <v>2.8443090466704684</v>
      </c>
      <c r="C210">
        <v>0.14869095332953153</v>
      </c>
      <c r="D210">
        <v>0.34103315552487173</v>
      </c>
      <c r="F210">
        <v>28.450920245398773</v>
      </c>
      <c r="G210">
        <v>2.0840000000000001</v>
      </c>
    </row>
    <row r="211" spans="1:7" x14ac:dyDescent="0.45">
      <c r="A211">
        <v>187</v>
      </c>
      <c r="B211">
        <v>3.0251049054615633</v>
      </c>
      <c r="C211">
        <v>-0.72010490546156314</v>
      </c>
      <c r="D211">
        <v>-1.6516112293277072</v>
      </c>
      <c r="F211">
        <v>28.60429447852761</v>
      </c>
      <c r="G211">
        <v>2.09</v>
      </c>
    </row>
    <row r="212" spans="1:7" x14ac:dyDescent="0.45">
      <c r="A212">
        <v>188</v>
      </c>
      <c r="B212">
        <v>2.3019214702971844</v>
      </c>
      <c r="C212">
        <v>-0.74592147029718436</v>
      </c>
      <c r="D212">
        <v>-1.7108233358718903</v>
      </c>
      <c r="F212">
        <v>28.757668711656443</v>
      </c>
      <c r="G212">
        <v>2.09</v>
      </c>
    </row>
    <row r="213" spans="1:7" x14ac:dyDescent="0.45">
      <c r="A213">
        <v>189</v>
      </c>
      <c r="B213">
        <v>1.639003321396503</v>
      </c>
      <c r="C213">
        <v>-0.12700332139650294</v>
      </c>
      <c r="D213">
        <v>-0.29129104688702395</v>
      </c>
      <c r="F213">
        <v>28.911042944785276</v>
      </c>
      <c r="G213">
        <v>2.0910000000000002</v>
      </c>
    </row>
    <row r="214" spans="1:7" x14ac:dyDescent="0.45">
      <c r="A214">
        <v>190</v>
      </c>
      <c r="B214">
        <v>2.4224520428245802</v>
      </c>
      <c r="C214">
        <v>-0.43145204282458005</v>
      </c>
      <c r="D214">
        <v>-0.98956559445836334</v>
      </c>
      <c r="F214">
        <v>29.064417177914113</v>
      </c>
      <c r="G214">
        <v>2.093</v>
      </c>
    </row>
    <row r="215" spans="1:7" x14ac:dyDescent="0.45">
      <c r="A215">
        <v>191</v>
      </c>
      <c r="B215">
        <v>1.9403297527149945</v>
      </c>
      <c r="C215">
        <v>-4.3329752714994507E-2</v>
      </c>
      <c r="D215">
        <v>-9.9379834250965943E-2</v>
      </c>
      <c r="F215">
        <v>29.217791411042946</v>
      </c>
      <c r="G215">
        <v>2.0939999999999999</v>
      </c>
    </row>
    <row r="216" spans="1:7" x14ac:dyDescent="0.45">
      <c r="A216">
        <v>192</v>
      </c>
      <c r="B216">
        <v>2.0005950389786928</v>
      </c>
      <c r="C216">
        <v>1.5404961021307173E-2</v>
      </c>
      <c r="D216">
        <v>3.5332361184011708E-2</v>
      </c>
      <c r="F216">
        <v>29.371165644171782</v>
      </c>
      <c r="G216">
        <v>2.0939999999999999</v>
      </c>
    </row>
    <row r="217" spans="1:7" x14ac:dyDescent="0.45">
      <c r="A217">
        <v>193</v>
      </c>
      <c r="B217">
        <v>2.3621867565608818</v>
      </c>
      <c r="C217">
        <v>-0.22718675656088205</v>
      </c>
      <c r="D217">
        <v>-0.52106879906614001</v>
      </c>
      <c r="F217">
        <v>29.524539877300615</v>
      </c>
      <c r="G217">
        <v>2.0950000000000002</v>
      </c>
    </row>
    <row r="218" spans="1:7" x14ac:dyDescent="0.45">
      <c r="A218">
        <v>194</v>
      </c>
      <c r="B218">
        <v>2.5429826153519768</v>
      </c>
      <c r="C218">
        <v>0.13801738464802327</v>
      </c>
      <c r="D218">
        <v>0.31655257532374081</v>
      </c>
      <c r="F218">
        <v>29.677914110429448</v>
      </c>
      <c r="G218">
        <v>2.1</v>
      </c>
    </row>
    <row r="219" spans="1:7" x14ac:dyDescent="0.45">
      <c r="A219">
        <v>195</v>
      </c>
      <c r="B219">
        <v>1.8800644664512962</v>
      </c>
      <c r="C219">
        <v>0.12993553354870357</v>
      </c>
      <c r="D219">
        <v>0.29801628161409693</v>
      </c>
      <c r="F219">
        <v>29.831288343558285</v>
      </c>
      <c r="G219">
        <v>2.1</v>
      </c>
    </row>
    <row r="220" spans="1:7" x14ac:dyDescent="0.45">
      <c r="A220">
        <v>196</v>
      </c>
      <c r="B220">
        <v>1.5787380351328046</v>
      </c>
      <c r="C220">
        <v>0.16526196486719535</v>
      </c>
      <c r="D220">
        <v>0.37903993555004328</v>
      </c>
      <c r="F220">
        <v>29.984662576687118</v>
      </c>
      <c r="G220">
        <v>2.1019999999999999</v>
      </c>
    </row>
    <row r="221" spans="1:7" x14ac:dyDescent="0.45">
      <c r="A221">
        <v>197</v>
      </c>
      <c r="B221">
        <v>2.3621867565608818</v>
      </c>
      <c r="C221">
        <v>-2.7186756560881875E-2</v>
      </c>
      <c r="D221">
        <v>-6.2354737600586928E-2</v>
      </c>
      <c r="F221">
        <v>30.138036809815954</v>
      </c>
      <c r="G221">
        <v>2.1040000000000001</v>
      </c>
    </row>
    <row r="222" spans="1:7" x14ac:dyDescent="0.45">
      <c r="A222">
        <v>198</v>
      </c>
      <c r="B222">
        <v>2.4224520428245802</v>
      </c>
      <c r="C222">
        <v>1.2547957175419899E-2</v>
      </c>
      <c r="D222">
        <v>2.8779621995163433E-2</v>
      </c>
      <c r="F222">
        <v>30.291411042944787</v>
      </c>
      <c r="G222">
        <v>2.1110000000000002</v>
      </c>
    </row>
    <row r="223" spans="1:7" x14ac:dyDescent="0.45">
      <c r="A223">
        <v>199</v>
      </c>
      <c r="B223">
        <v>2.0608603252423912</v>
      </c>
      <c r="C223">
        <v>-0.21686032524239107</v>
      </c>
      <c r="D223">
        <v>-0.49738440281338958</v>
      </c>
      <c r="F223">
        <v>30.44478527607362</v>
      </c>
      <c r="G223">
        <v>2.1150000000000002</v>
      </c>
    </row>
    <row r="224" spans="1:7" x14ac:dyDescent="0.45">
      <c r="A224">
        <v>200</v>
      </c>
      <c r="B224">
        <v>2.1211256115060895</v>
      </c>
      <c r="C224">
        <v>0.18187438849391047</v>
      </c>
      <c r="D224">
        <v>0.41714169711302723</v>
      </c>
      <c r="F224">
        <v>30.598159509202457</v>
      </c>
      <c r="G224">
        <v>2.1179999999999999</v>
      </c>
    </row>
    <row r="225" spans="1:7" x14ac:dyDescent="0.45">
      <c r="A225">
        <v>201</v>
      </c>
      <c r="B225">
        <v>2.8443090466704684</v>
      </c>
      <c r="C225">
        <v>-0.36830904667046838</v>
      </c>
      <c r="D225">
        <v>-0.84474269336358165</v>
      </c>
      <c r="F225">
        <v>30.75153374233129</v>
      </c>
      <c r="G225">
        <v>2.1190000000000002</v>
      </c>
    </row>
    <row r="226" spans="1:7" x14ac:dyDescent="0.45">
      <c r="A226">
        <v>202</v>
      </c>
      <c r="B226">
        <v>2.7237784741430717</v>
      </c>
      <c r="C226">
        <v>-0.34177847414307161</v>
      </c>
      <c r="D226">
        <v>-0.78389295997833874</v>
      </c>
      <c r="F226">
        <v>30.904907975460123</v>
      </c>
      <c r="G226">
        <v>2.1230000000000002</v>
      </c>
    </row>
    <row r="227" spans="1:7" x14ac:dyDescent="0.45">
      <c r="A227">
        <v>203</v>
      </c>
      <c r="B227">
        <v>2.1211256115060895</v>
      </c>
      <c r="C227">
        <v>0.10487438849391051</v>
      </c>
      <c r="D227">
        <v>0.24053678344878957</v>
      </c>
      <c r="F227">
        <v>31.05828220858896</v>
      </c>
      <c r="G227">
        <v>2.1230000000000002</v>
      </c>
    </row>
    <row r="228" spans="1:7" x14ac:dyDescent="0.45">
      <c r="A228">
        <v>204</v>
      </c>
      <c r="B228">
        <v>2.3621867565608818</v>
      </c>
      <c r="C228">
        <v>0.26881324343911794</v>
      </c>
      <c r="D228">
        <v>0.61654207336843059</v>
      </c>
      <c r="F228">
        <v>31.211656441717793</v>
      </c>
      <c r="G228">
        <v>2.1259999999999999</v>
      </c>
    </row>
    <row r="229" spans="1:7" x14ac:dyDescent="0.45">
      <c r="A229">
        <v>205</v>
      </c>
      <c r="B229">
        <v>2.6032479016156751</v>
      </c>
      <c r="C229">
        <v>-0.245247901615675</v>
      </c>
      <c r="D229">
        <v>-0.56249330508015272</v>
      </c>
      <c r="F229">
        <v>31.365030674846626</v>
      </c>
      <c r="G229">
        <v>2.13</v>
      </c>
    </row>
    <row r="230" spans="1:7" x14ac:dyDescent="0.45">
      <c r="A230">
        <v>206</v>
      </c>
      <c r="B230">
        <v>2.1813908977697878</v>
      </c>
      <c r="C230">
        <v>-8.7390897769787923E-2</v>
      </c>
      <c r="D230">
        <v>-0.20043716825550162</v>
      </c>
      <c r="F230">
        <v>31.518404907975462</v>
      </c>
      <c r="G230">
        <v>2.1320000000000001</v>
      </c>
    </row>
    <row r="231" spans="1:7" x14ac:dyDescent="0.45">
      <c r="A231">
        <v>207</v>
      </c>
      <c r="B231">
        <v>2.1211256115060895</v>
      </c>
      <c r="C231">
        <v>0.37887438849391053</v>
      </c>
      <c r="D231">
        <v>0.86897504765659672</v>
      </c>
      <c r="F231">
        <v>31.671779141104295</v>
      </c>
      <c r="G231">
        <v>2.1349999999999998</v>
      </c>
    </row>
    <row r="232" spans="1:7" x14ac:dyDescent="0.45">
      <c r="A232">
        <v>208</v>
      </c>
      <c r="B232">
        <v>2.4827173290882785</v>
      </c>
      <c r="C232">
        <v>-0.41371732908827852</v>
      </c>
      <c r="D232">
        <v>-0.94888978162382431</v>
      </c>
      <c r="F232">
        <v>31.825153374233132</v>
      </c>
      <c r="G232">
        <v>2.1349999999999998</v>
      </c>
    </row>
    <row r="233" spans="1:7" x14ac:dyDescent="0.45">
      <c r="A233">
        <v>209</v>
      </c>
      <c r="B233">
        <v>2.1211256115060895</v>
      </c>
      <c r="C233">
        <v>0.21187438849391071</v>
      </c>
      <c r="D233">
        <v>0.48594880633286069</v>
      </c>
      <c r="F233">
        <v>31.978527607361965</v>
      </c>
      <c r="G233">
        <v>2.1349999999999998</v>
      </c>
    </row>
    <row r="234" spans="1:7" x14ac:dyDescent="0.45">
      <c r="A234">
        <v>210</v>
      </c>
      <c r="B234">
        <v>1.5184727488691063</v>
      </c>
      <c r="C234">
        <v>0.23952725113089368</v>
      </c>
      <c r="D234">
        <v>0.54937259098965818</v>
      </c>
      <c r="F234">
        <v>32.131901840490798</v>
      </c>
      <c r="G234">
        <v>2.14</v>
      </c>
    </row>
    <row r="235" spans="1:7" x14ac:dyDescent="0.45">
      <c r="A235">
        <v>211</v>
      </c>
      <c r="B235">
        <v>1.639003321396503</v>
      </c>
      <c r="C235">
        <v>-1.5003321396502844E-2</v>
      </c>
      <c r="D235">
        <v>-3.4411172466314234E-2</v>
      </c>
      <c r="F235">
        <v>32.285276073619627</v>
      </c>
      <c r="G235">
        <v>2.1440000000000001</v>
      </c>
    </row>
    <row r="236" spans="1:7" x14ac:dyDescent="0.45">
      <c r="A236">
        <v>212</v>
      </c>
      <c r="B236">
        <v>2.0608603252423912</v>
      </c>
      <c r="C236">
        <v>-6.1860325242391045E-2</v>
      </c>
      <c r="D236">
        <v>-0.14188100517758623</v>
      </c>
      <c r="F236">
        <v>32.438650306748464</v>
      </c>
      <c r="G236">
        <v>2.145</v>
      </c>
    </row>
    <row r="237" spans="1:7" x14ac:dyDescent="0.45">
      <c r="A237">
        <v>213</v>
      </c>
      <c r="B237">
        <v>2.0005950389786928</v>
      </c>
      <c r="C237">
        <v>-0.34359503897869281</v>
      </c>
      <c r="D237">
        <v>-0.78805937914665525</v>
      </c>
      <c r="F237">
        <v>32.592024539877301</v>
      </c>
      <c r="G237">
        <v>2.1579999999999999</v>
      </c>
    </row>
    <row r="238" spans="1:7" x14ac:dyDescent="0.45">
      <c r="A238">
        <v>214</v>
      </c>
      <c r="B238">
        <v>2.1813908977697878</v>
      </c>
      <c r="C238">
        <v>-0.16639089776978766</v>
      </c>
      <c r="D238">
        <v>-0.38162922253439435</v>
      </c>
      <c r="F238">
        <v>32.74539877300613</v>
      </c>
      <c r="G238">
        <v>2.1640000000000001</v>
      </c>
    </row>
    <row r="239" spans="1:7" x14ac:dyDescent="0.45">
      <c r="A239">
        <v>215</v>
      </c>
      <c r="B239">
        <v>2.4827173290882785</v>
      </c>
      <c r="C239">
        <v>-0.15471732908827862</v>
      </c>
      <c r="D239">
        <v>-0.35485507202593386</v>
      </c>
      <c r="F239">
        <v>32.898773006134967</v>
      </c>
      <c r="G239">
        <v>2.165</v>
      </c>
    </row>
    <row r="240" spans="1:7" x14ac:dyDescent="0.45">
      <c r="A240">
        <v>216</v>
      </c>
      <c r="B240">
        <v>1.639003321396503</v>
      </c>
      <c r="C240">
        <v>-8.1003321396502903E-2</v>
      </c>
      <c r="D240">
        <v>-0.18578681274994674</v>
      </c>
      <c r="F240">
        <v>33.052147239263803</v>
      </c>
      <c r="G240">
        <v>2.1659999999999999</v>
      </c>
    </row>
    <row r="241" spans="1:7" x14ac:dyDescent="0.45">
      <c r="A241">
        <v>217</v>
      </c>
      <c r="B241">
        <v>2.1211256115060895</v>
      </c>
      <c r="C241">
        <v>-0.22612561150608945</v>
      </c>
      <c r="D241">
        <v>-0.51863498827669996</v>
      </c>
      <c r="F241">
        <v>33.205521472392633</v>
      </c>
      <c r="G241">
        <v>2.17</v>
      </c>
    </row>
    <row r="242" spans="1:7" x14ac:dyDescent="0.45">
      <c r="A242">
        <v>218</v>
      </c>
      <c r="B242">
        <v>2.4827173290882785</v>
      </c>
      <c r="C242">
        <v>-0.54071732908827852</v>
      </c>
      <c r="D242">
        <v>-1.2401732106544503</v>
      </c>
      <c r="F242">
        <v>33.358895705521469</v>
      </c>
      <c r="G242">
        <v>2.1749999999999998</v>
      </c>
    </row>
    <row r="243" spans="1:7" x14ac:dyDescent="0.45">
      <c r="A243">
        <v>219</v>
      </c>
      <c r="B243">
        <v>2.3621867565608818</v>
      </c>
      <c r="C243">
        <v>-1.0186756560881971E-2</v>
      </c>
      <c r="D243">
        <v>-2.3364042376015172E-2</v>
      </c>
      <c r="F243">
        <v>33.512269938650306</v>
      </c>
      <c r="G243">
        <v>2.1749999999999998</v>
      </c>
    </row>
    <row r="244" spans="1:7" x14ac:dyDescent="0.45">
      <c r="A244">
        <v>220</v>
      </c>
      <c r="B244">
        <v>2.6635131878793734</v>
      </c>
      <c r="C244">
        <v>-5.9513187879373319E-2</v>
      </c>
      <c r="D244">
        <v>-0.13649768061454917</v>
      </c>
      <c r="F244">
        <v>33.665644171779142</v>
      </c>
      <c r="G244">
        <v>2.1819999999999999</v>
      </c>
    </row>
    <row r="245" spans="1:7" x14ac:dyDescent="0.45">
      <c r="A245">
        <v>221</v>
      </c>
      <c r="B245">
        <v>3.0853701917252616</v>
      </c>
      <c r="C245">
        <v>-9.7370191725261623E-2</v>
      </c>
      <c r="D245">
        <v>-0.22332538055987153</v>
      </c>
      <c r="F245">
        <v>33.819018404907972</v>
      </c>
      <c r="G245">
        <v>2.1869999999999998</v>
      </c>
    </row>
    <row r="246" spans="1:7" x14ac:dyDescent="0.45">
      <c r="A246">
        <v>222</v>
      </c>
      <c r="B246">
        <v>2.4827173290882785</v>
      </c>
      <c r="C246">
        <v>-0.1347173290882786</v>
      </c>
      <c r="D246">
        <v>-0.30898366587937859</v>
      </c>
      <c r="F246">
        <v>33.972392638036808</v>
      </c>
      <c r="G246">
        <v>2.1930000000000001</v>
      </c>
    </row>
    <row r="247" spans="1:7" x14ac:dyDescent="0.45">
      <c r="A247">
        <v>223</v>
      </c>
      <c r="B247">
        <v>2.4827173290882785</v>
      </c>
      <c r="C247">
        <v>-0.38271732908827838</v>
      </c>
      <c r="D247">
        <v>-0.87778910209666339</v>
      </c>
      <c r="F247">
        <v>34.125766871165645</v>
      </c>
      <c r="G247">
        <v>2.1960000000000002</v>
      </c>
    </row>
    <row r="248" spans="1:7" x14ac:dyDescent="0.45">
      <c r="A248">
        <v>224</v>
      </c>
      <c r="B248">
        <v>3.1456354779889599</v>
      </c>
      <c r="C248">
        <v>-0.14563547798895993</v>
      </c>
      <c r="D248">
        <v>-0.33402520800896451</v>
      </c>
      <c r="F248">
        <v>34.279141104294474</v>
      </c>
      <c r="G248">
        <v>2.198</v>
      </c>
    </row>
    <row r="249" spans="1:7" x14ac:dyDescent="0.45">
      <c r="A249">
        <v>225</v>
      </c>
      <c r="B249">
        <v>2.3621867565608818</v>
      </c>
      <c r="C249">
        <v>0.36281324343911825</v>
      </c>
      <c r="D249">
        <v>0.83213768225724105</v>
      </c>
      <c r="F249">
        <v>34.432515337423311</v>
      </c>
      <c r="G249">
        <v>2.2010000000000001</v>
      </c>
    </row>
    <row r="250" spans="1:7" x14ac:dyDescent="0.45">
      <c r="A250">
        <v>226</v>
      </c>
      <c r="B250">
        <v>2.4827173290882785</v>
      </c>
      <c r="C250">
        <v>0.65228267091172132</v>
      </c>
      <c r="D250">
        <v>1.4960561659875709</v>
      </c>
      <c r="F250">
        <v>34.585889570552148</v>
      </c>
      <c r="G250">
        <v>2.2109999999999999</v>
      </c>
    </row>
    <row r="251" spans="1:7" x14ac:dyDescent="0.45">
      <c r="A251">
        <v>227</v>
      </c>
      <c r="B251">
        <v>2.1211256115060895</v>
      </c>
      <c r="C251">
        <v>-4.5125611506089403E-2</v>
      </c>
      <c r="D251">
        <v>-0.10349876265037472</v>
      </c>
      <c r="F251">
        <v>34.739263803680977</v>
      </c>
      <c r="G251">
        <v>2.2149999999999999</v>
      </c>
    </row>
    <row r="252" spans="1:7" x14ac:dyDescent="0.45">
      <c r="A252">
        <v>228</v>
      </c>
      <c r="B252">
        <v>2.6635131878793734</v>
      </c>
      <c r="C252">
        <v>0.13348681212062674</v>
      </c>
      <c r="D252">
        <v>0.30616138869970927</v>
      </c>
      <c r="F252">
        <v>34.892638036809814</v>
      </c>
      <c r="G252">
        <v>2.2160000000000002</v>
      </c>
    </row>
    <row r="253" spans="1:7" x14ac:dyDescent="0.45">
      <c r="A253">
        <v>229</v>
      </c>
      <c r="B253">
        <v>2.7237784741430717</v>
      </c>
      <c r="C253">
        <v>0.83222152585692832</v>
      </c>
      <c r="D253">
        <v>1.9087585808244552</v>
      </c>
      <c r="F253">
        <v>35.04601226993865</v>
      </c>
      <c r="G253">
        <v>2.2160000000000002</v>
      </c>
    </row>
    <row r="254" spans="1:7" x14ac:dyDescent="0.45">
      <c r="A254">
        <v>230</v>
      </c>
      <c r="B254">
        <v>2.1211256115060895</v>
      </c>
      <c r="C254">
        <v>0.44887438849391037</v>
      </c>
      <c r="D254">
        <v>1.0295249691695398</v>
      </c>
      <c r="F254">
        <v>35.19938650306748</v>
      </c>
      <c r="G254">
        <v>2.2189999999999999</v>
      </c>
    </row>
    <row r="255" spans="1:7" x14ac:dyDescent="0.45">
      <c r="A255">
        <v>231</v>
      </c>
      <c r="B255">
        <v>2.78404376040677</v>
      </c>
      <c r="C255">
        <v>0.23195623959322997</v>
      </c>
      <c r="D255">
        <v>0.53200794373043681</v>
      </c>
      <c r="F255">
        <v>35.352760736196316</v>
      </c>
      <c r="G255">
        <v>2.2200000000000002</v>
      </c>
    </row>
    <row r="256" spans="1:7" x14ac:dyDescent="0.45">
      <c r="A256">
        <v>232</v>
      </c>
      <c r="B256">
        <v>2.2416561840334861</v>
      </c>
      <c r="C256">
        <v>-0.17265618403348615</v>
      </c>
      <c r="D256">
        <v>-0.39599909707572167</v>
      </c>
      <c r="F256">
        <v>35.506134969325153</v>
      </c>
      <c r="G256">
        <v>2.226</v>
      </c>
    </row>
    <row r="257" spans="1:7" x14ac:dyDescent="0.45">
      <c r="A257">
        <v>233</v>
      </c>
      <c r="B257">
        <v>2.5429826153519768</v>
      </c>
      <c r="C257">
        <v>1.701738464802327E-2</v>
      </c>
      <c r="D257">
        <v>3.9030568137081494E-2</v>
      </c>
      <c r="F257">
        <v>35.659509202453989</v>
      </c>
      <c r="G257">
        <v>2.23</v>
      </c>
    </row>
    <row r="258" spans="1:7" x14ac:dyDescent="0.45">
      <c r="A258">
        <v>234</v>
      </c>
      <c r="B258">
        <v>2.4827173290882785</v>
      </c>
      <c r="C258">
        <v>0.23228267091172139</v>
      </c>
      <c r="D258">
        <v>0.53275663690991049</v>
      </c>
      <c r="F258">
        <v>35.812883435582819</v>
      </c>
      <c r="G258">
        <v>2.2360000000000002</v>
      </c>
    </row>
    <row r="259" spans="1:7" x14ac:dyDescent="0.45">
      <c r="A259">
        <v>235</v>
      </c>
      <c r="B259">
        <v>2.3621867565608818</v>
      </c>
      <c r="C259">
        <v>9.4813243439118011E-2</v>
      </c>
      <c r="D259">
        <v>0.21746083989339993</v>
      </c>
      <c r="F259">
        <v>35.966257668711656</v>
      </c>
      <c r="G259">
        <v>2.2410000000000001</v>
      </c>
    </row>
    <row r="260" spans="1:7" x14ac:dyDescent="0.45">
      <c r="A260">
        <v>236</v>
      </c>
      <c r="B260">
        <v>2.4224520428245802</v>
      </c>
      <c r="C260">
        <v>-0.3324520428245803</v>
      </c>
      <c r="D260">
        <v>-0.76250213403291534</v>
      </c>
      <c r="F260">
        <v>36.119631901840492</v>
      </c>
      <c r="G260">
        <v>2.246</v>
      </c>
    </row>
    <row r="261" spans="1:7" x14ac:dyDescent="0.45">
      <c r="A261">
        <v>237</v>
      </c>
      <c r="B261">
        <v>3.5674924818348481</v>
      </c>
      <c r="C261">
        <v>0.27450751816515195</v>
      </c>
      <c r="D261">
        <v>0.62960229280182911</v>
      </c>
      <c r="F261">
        <v>36.273006134969322</v>
      </c>
      <c r="G261">
        <v>2.246</v>
      </c>
    </row>
    <row r="262" spans="1:7" x14ac:dyDescent="0.45">
      <c r="A262">
        <v>238</v>
      </c>
      <c r="B262">
        <v>2.6635131878793734</v>
      </c>
      <c r="C262">
        <v>-4.5131878793736036E-3</v>
      </c>
      <c r="D262">
        <v>-1.0351313711522852E-2</v>
      </c>
      <c r="F262">
        <v>36.426380368098158</v>
      </c>
      <c r="G262">
        <v>2.25</v>
      </c>
    </row>
    <row r="263" spans="1:7" x14ac:dyDescent="0.45">
      <c r="A263">
        <v>239</v>
      </c>
      <c r="B263">
        <v>2.7237784741430717</v>
      </c>
      <c r="C263">
        <v>-0.59777847414307184</v>
      </c>
      <c r="D263">
        <v>-1.3710469586542466</v>
      </c>
      <c r="F263">
        <v>36.579754601226995</v>
      </c>
      <c r="G263">
        <v>2.25</v>
      </c>
    </row>
    <row r="264" spans="1:7" x14ac:dyDescent="0.45">
      <c r="A264">
        <v>240</v>
      </c>
      <c r="B264">
        <v>2.6635131878793734</v>
      </c>
      <c r="C264">
        <v>0.3654868121206265</v>
      </c>
      <c r="D264">
        <v>0.83826969999974976</v>
      </c>
      <c r="F264">
        <v>36.733128834355824</v>
      </c>
      <c r="G264">
        <v>2.258</v>
      </c>
    </row>
    <row r="265" spans="1:7" x14ac:dyDescent="0.45">
      <c r="A265">
        <v>241</v>
      </c>
      <c r="B265">
        <v>3.0251049054615633</v>
      </c>
      <c r="C265">
        <v>-6.110490546156333E-2</v>
      </c>
      <c r="D265">
        <v>-0.14014839679871172</v>
      </c>
      <c r="F265">
        <v>36.886503067484661</v>
      </c>
      <c r="G265">
        <v>2.2589999999999999</v>
      </c>
    </row>
    <row r="266" spans="1:7" x14ac:dyDescent="0.45">
      <c r="A266">
        <v>242</v>
      </c>
      <c r="B266">
        <v>2.6032479016156751</v>
      </c>
      <c r="C266">
        <v>-0.40724790161567492</v>
      </c>
      <c r="D266">
        <v>-0.93405169486725026</v>
      </c>
      <c r="F266">
        <v>37.039877300613497</v>
      </c>
      <c r="G266">
        <v>2.262</v>
      </c>
    </row>
    <row r="267" spans="1:7" x14ac:dyDescent="0.45">
      <c r="A267">
        <v>243</v>
      </c>
      <c r="B267">
        <v>2.2416561840334861</v>
      </c>
      <c r="C267">
        <v>-0.49065618403348621</v>
      </c>
      <c r="D267">
        <v>-1.1253544548059506</v>
      </c>
      <c r="F267">
        <v>37.193251533742327</v>
      </c>
      <c r="G267">
        <v>2.2639999999999998</v>
      </c>
    </row>
    <row r="268" spans="1:7" x14ac:dyDescent="0.45">
      <c r="A268">
        <v>244</v>
      </c>
      <c r="B268">
        <v>2.6635131878793734</v>
      </c>
      <c r="C268">
        <v>-0.49851318787937338</v>
      </c>
      <c r="D268">
        <v>-1.1433750455314373</v>
      </c>
      <c r="F268">
        <v>37.346625766871163</v>
      </c>
      <c r="G268">
        <v>2.2759999999999998</v>
      </c>
    </row>
    <row r="269" spans="1:7" x14ac:dyDescent="0.45">
      <c r="A269">
        <v>245</v>
      </c>
      <c r="B269">
        <v>2.8443090466704684</v>
      </c>
      <c r="C269">
        <v>-0.25630904667046828</v>
      </c>
      <c r="D269">
        <v>-0.58786281894287196</v>
      </c>
      <c r="F269">
        <v>37.5</v>
      </c>
      <c r="G269">
        <v>2.278</v>
      </c>
    </row>
    <row r="270" spans="1:7" x14ac:dyDescent="0.45">
      <c r="A270">
        <v>246</v>
      </c>
      <c r="B270">
        <v>2.5429826153519768</v>
      </c>
      <c r="C270">
        <v>3.1017384648023061E-2</v>
      </c>
      <c r="D270">
        <v>7.1140552439669699E-2</v>
      </c>
      <c r="F270">
        <v>37.653374233128829</v>
      </c>
      <c r="G270">
        <v>2.2869999999999999</v>
      </c>
    </row>
    <row r="271" spans="1:7" x14ac:dyDescent="0.45">
      <c r="A271">
        <v>247</v>
      </c>
      <c r="B271">
        <v>2.1211256115060895</v>
      </c>
      <c r="C271">
        <v>0.29887438849391046</v>
      </c>
      <c r="D271">
        <v>0.68548942307037553</v>
      </c>
      <c r="F271">
        <v>37.806748466257666</v>
      </c>
      <c r="G271">
        <v>2.2879999999999998</v>
      </c>
    </row>
    <row r="272" spans="1:7" x14ac:dyDescent="0.45">
      <c r="A272">
        <v>248</v>
      </c>
      <c r="B272">
        <v>1.9403297527149945</v>
      </c>
      <c r="C272">
        <v>9.9670247285005509E-2</v>
      </c>
      <c r="D272">
        <v>0.22860071969690424</v>
      </c>
      <c r="F272">
        <v>37.960122699386503</v>
      </c>
      <c r="G272">
        <v>2.2919999999999998</v>
      </c>
    </row>
    <row r="273" spans="1:7" x14ac:dyDescent="0.45">
      <c r="A273">
        <v>249</v>
      </c>
      <c r="B273">
        <v>2.9045743329341667</v>
      </c>
      <c r="C273">
        <v>-0.25457433293416676</v>
      </c>
      <c r="D273">
        <v>-0.58388413102557724</v>
      </c>
      <c r="F273">
        <v>38.113496932515332</v>
      </c>
      <c r="G273">
        <v>2.2930000000000001</v>
      </c>
    </row>
    <row r="274" spans="1:7" x14ac:dyDescent="0.45">
      <c r="A274">
        <v>250</v>
      </c>
      <c r="B274">
        <v>2.0608603252423912</v>
      </c>
      <c r="C274">
        <v>-0.11386032524239109</v>
      </c>
      <c r="D274">
        <v>-0.26114666115863</v>
      </c>
      <c r="F274">
        <v>38.266871165644169</v>
      </c>
      <c r="G274">
        <v>2.3010000000000002</v>
      </c>
    </row>
    <row r="275" spans="1:7" x14ac:dyDescent="0.45">
      <c r="A275">
        <v>251</v>
      </c>
      <c r="B275">
        <v>2.3019214702971844</v>
      </c>
      <c r="C275">
        <v>-0.5289214702971845</v>
      </c>
      <c r="D275">
        <v>-1.2131185791817658</v>
      </c>
      <c r="F275">
        <v>38.420245398773005</v>
      </c>
      <c r="G275">
        <v>2.3029999999999999</v>
      </c>
    </row>
    <row r="276" spans="1:7" x14ac:dyDescent="0.45">
      <c r="A276">
        <v>252</v>
      </c>
      <c r="B276">
        <v>2.6032479016156751</v>
      </c>
      <c r="C276">
        <v>-0.14024790161567502</v>
      </c>
      <c r="D276">
        <v>-0.32166842281073765</v>
      </c>
      <c r="F276">
        <v>38.573619631901842</v>
      </c>
      <c r="G276">
        <v>2.3039999999999998</v>
      </c>
    </row>
    <row r="277" spans="1:7" x14ac:dyDescent="0.45">
      <c r="A277">
        <v>253</v>
      </c>
      <c r="B277">
        <v>2.7237784741430717</v>
      </c>
      <c r="C277">
        <v>-9.2778474143071943E-2</v>
      </c>
      <c r="D277">
        <v>-0.21279395345372645</v>
      </c>
      <c r="F277">
        <v>38.726993865030671</v>
      </c>
      <c r="G277">
        <v>2.3050000000000002</v>
      </c>
    </row>
    <row r="278" spans="1:7" x14ac:dyDescent="0.45">
      <c r="A278">
        <v>254</v>
      </c>
      <c r="B278">
        <v>3.0251049054615633</v>
      </c>
      <c r="C278">
        <v>8.8895094538436581E-2</v>
      </c>
      <c r="D278">
        <v>0.20388714930045257</v>
      </c>
      <c r="F278">
        <v>38.880368098159508</v>
      </c>
      <c r="G278">
        <v>2.3159999999999998</v>
      </c>
    </row>
    <row r="279" spans="1:7" x14ac:dyDescent="0.45">
      <c r="A279">
        <v>255</v>
      </c>
      <c r="B279">
        <v>2.3019214702971844</v>
      </c>
      <c r="C279">
        <v>-0.16692147029718463</v>
      </c>
      <c r="D279">
        <v>-0.38284612792911588</v>
      </c>
      <c r="F279">
        <v>39.033742331288344</v>
      </c>
      <c r="G279">
        <v>2.3180000000000001</v>
      </c>
    </row>
    <row r="280" spans="1:7" x14ac:dyDescent="0.45">
      <c r="A280">
        <v>256</v>
      </c>
      <c r="B280">
        <v>3.2059007642526582</v>
      </c>
      <c r="C280">
        <v>-0.16390076425265843</v>
      </c>
      <c r="D280">
        <v>-0.37591792623822506</v>
      </c>
      <c r="F280">
        <v>39.187116564417174</v>
      </c>
      <c r="G280">
        <v>2.3199999999999998</v>
      </c>
    </row>
    <row r="281" spans="1:7" x14ac:dyDescent="0.45">
      <c r="A281">
        <v>257</v>
      </c>
      <c r="B281">
        <v>2.3019214702971844</v>
      </c>
      <c r="C281">
        <v>-9.2147029718425699E-4</v>
      </c>
      <c r="D281">
        <v>-2.1134569127063017E-3</v>
      </c>
      <c r="F281">
        <v>39.340490797546011</v>
      </c>
      <c r="G281">
        <v>2.3279999999999998</v>
      </c>
    </row>
    <row r="282" spans="1:7" x14ac:dyDescent="0.45">
      <c r="A282">
        <v>258</v>
      </c>
      <c r="B282">
        <v>2.964839619197865</v>
      </c>
      <c r="C282">
        <v>-0.50483961919786502</v>
      </c>
      <c r="D282">
        <v>-1.1578851605548783</v>
      </c>
      <c r="F282">
        <v>39.493865030674847</v>
      </c>
      <c r="G282">
        <v>2.3279999999999998</v>
      </c>
    </row>
    <row r="283" spans="1:7" x14ac:dyDescent="0.45">
      <c r="A283">
        <v>259</v>
      </c>
      <c r="B283">
        <v>2.5429826153519768</v>
      </c>
      <c r="C283">
        <v>4.9017384648023299E-2</v>
      </c>
      <c r="D283">
        <v>0.11242481797156999</v>
      </c>
      <c r="F283">
        <v>39.647239263803677</v>
      </c>
      <c r="G283">
        <v>2.3319999999999999</v>
      </c>
    </row>
    <row r="284" spans="1:7" x14ac:dyDescent="0.45">
      <c r="A284">
        <v>260</v>
      </c>
      <c r="B284">
        <v>2.3019214702971844</v>
      </c>
      <c r="C284">
        <v>-4.2921470297184516E-2</v>
      </c>
      <c r="D284">
        <v>-9.8443409820472949E-2</v>
      </c>
      <c r="F284">
        <v>39.800613496932513</v>
      </c>
      <c r="G284">
        <v>2.3330000000000002</v>
      </c>
    </row>
    <row r="285" spans="1:7" x14ac:dyDescent="0.45">
      <c r="A285">
        <v>261</v>
      </c>
      <c r="B285">
        <v>3.0251049054615633</v>
      </c>
      <c r="C285">
        <v>-0.97710490546156326</v>
      </c>
      <c r="D285">
        <v>-2.2410587983109429</v>
      </c>
      <c r="F285">
        <v>39.95398773006135</v>
      </c>
      <c r="G285">
        <v>2.335</v>
      </c>
    </row>
    <row r="286" spans="1:7" x14ac:dyDescent="0.45">
      <c r="A286">
        <v>262</v>
      </c>
      <c r="B286">
        <v>2.5429826153519768</v>
      </c>
      <c r="C286">
        <v>2.8017384648023391E-2</v>
      </c>
      <c r="D286">
        <v>6.4259841517687169E-2</v>
      </c>
      <c r="F286">
        <v>40.107361963190179</v>
      </c>
      <c r="G286">
        <v>2.3359999999999999</v>
      </c>
    </row>
    <row r="287" spans="1:7" x14ac:dyDescent="0.45">
      <c r="A287">
        <v>263</v>
      </c>
      <c r="B287">
        <v>3.0251049054615633</v>
      </c>
      <c r="C287">
        <v>-0.1321049054615635</v>
      </c>
      <c r="D287">
        <v>-0.3029918886189833</v>
      </c>
      <c r="F287">
        <v>40.260736196319016</v>
      </c>
      <c r="G287">
        <v>2.3410000000000002</v>
      </c>
    </row>
    <row r="288" spans="1:7" x14ac:dyDescent="0.45">
      <c r="A288">
        <v>264</v>
      </c>
      <c r="B288">
        <v>2.4827173290882785</v>
      </c>
      <c r="C288">
        <v>0.36828267091172151</v>
      </c>
      <c r="D288">
        <v>0.84468219870648664</v>
      </c>
      <c r="F288">
        <v>40.414110429447852</v>
      </c>
      <c r="G288">
        <v>2.3410000000000002</v>
      </c>
    </row>
    <row r="289" spans="1:7" x14ac:dyDescent="0.45">
      <c r="A289">
        <v>265</v>
      </c>
      <c r="B289">
        <v>2.964839619197865</v>
      </c>
      <c r="C289">
        <v>3.916038080213502E-2</v>
      </c>
      <c r="D289">
        <v>8.9817086631425055E-2</v>
      </c>
      <c r="F289">
        <v>40.567484662576689</v>
      </c>
      <c r="G289">
        <v>2.3460000000000001</v>
      </c>
    </row>
    <row r="290" spans="1:7" x14ac:dyDescent="0.45">
      <c r="A290">
        <v>266</v>
      </c>
      <c r="B290">
        <v>2.2416561840334861</v>
      </c>
      <c r="C290">
        <v>-0.30865618403348605</v>
      </c>
      <c r="D290">
        <v>-0.70792465887229727</v>
      </c>
      <c r="F290">
        <v>40.720858895705518</v>
      </c>
      <c r="G290">
        <v>2.347</v>
      </c>
    </row>
    <row r="291" spans="1:7" x14ac:dyDescent="0.45">
      <c r="A291">
        <v>267</v>
      </c>
      <c r="B291">
        <v>2.3019214702971844</v>
      </c>
      <c r="C291">
        <v>-0.21092147029718422</v>
      </c>
      <c r="D291">
        <v>-0.4837632214515365</v>
      </c>
      <c r="F291">
        <v>40.874233128834355</v>
      </c>
      <c r="G291">
        <v>2.3479999999999999</v>
      </c>
    </row>
    <row r="292" spans="1:7" x14ac:dyDescent="0.45">
      <c r="A292">
        <v>268</v>
      </c>
      <c r="B292">
        <v>2.4224520428245802</v>
      </c>
      <c r="C292">
        <v>-0.10645204282458032</v>
      </c>
      <c r="D292">
        <v>-0.2441552445768409</v>
      </c>
      <c r="F292">
        <v>41.027607361963192</v>
      </c>
      <c r="G292">
        <v>2.3519999999999999</v>
      </c>
    </row>
    <row r="293" spans="1:7" x14ac:dyDescent="0.45">
      <c r="A293">
        <v>269</v>
      </c>
      <c r="B293">
        <v>2.1813908977697878</v>
      </c>
      <c r="C293">
        <v>-0.57539089776978769</v>
      </c>
      <c r="D293">
        <v>-1.3196994782314495</v>
      </c>
      <c r="F293">
        <v>41.180981595092021</v>
      </c>
      <c r="G293">
        <v>2.3519999999999999</v>
      </c>
    </row>
    <row r="294" spans="1:7" x14ac:dyDescent="0.45">
      <c r="A294">
        <v>270</v>
      </c>
      <c r="B294">
        <v>2.1211256115060895</v>
      </c>
      <c r="C294">
        <v>0.19887438849391037</v>
      </c>
      <c r="D294">
        <v>0.456132392337599</v>
      </c>
      <c r="F294">
        <v>41.334355828220858</v>
      </c>
      <c r="G294">
        <v>2.3540000000000001</v>
      </c>
    </row>
    <row r="295" spans="1:7" x14ac:dyDescent="0.45">
      <c r="A295">
        <v>271</v>
      </c>
      <c r="B295">
        <v>2.6032479016156751</v>
      </c>
      <c r="C295">
        <v>-0.37324790161567512</v>
      </c>
      <c r="D295">
        <v>-0.85607030441810672</v>
      </c>
      <c r="F295">
        <v>41.487730061349694</v>
      </c>
      <c r="G295">
        <v>2.3540000000000001</v>
      </c>
    </row>
    <row r="296" spans="1:7" x14ac:dyDescent="0.45">
      <c r="A296">
        <v>272</v>
      </c>
      <c r="B296">
        <v>1.9403297527149945</v>
      </c>
      <c r="C296">
        <v>-0.22432975271499456</v>
      </c>
      <c r="D296">
        <v>-0.51451605987729121</v>
      </c>
      <c r="F296">
        <v>41.641104294478524</v>
      </c>
      <c r="G296">
        <v>2.3559999999999999</v>
      </c>
    </row>
    <row r="297" spans="1:7" x14ac:dyDescent="0.45">
      <c r="A297">
        <v>273</v>
      </c>
      <c r="B297">
        <v>2.6635131878793734</v>
      </c>
      <c r="C297">
        <v>5.348681212062667E-2</v>
      </c>
      <c r="D297">
        <v>0.12267576411348804</v>
      </c>
      <c r="F297">
        <v>41.79447852760736</v>
      </c>
      <c r="G297">
        <v>2.3580000000000001</v>
      </c>
    </row>
    <row r="298" spans="1:7" x14ac:dyDescent="0.45">
      <c r="A298">
        <v>274</v>
      </c>
      <c r="B298">
        <v>2.2416561840334861</v>
      </c>
      <c r="C298">
        <v>-0.28865618403348603</v>
      </c>
      <c r="D298">
        <v>-0.662053252725742</v>
      </c>
      <c r="F298">
        <v>41.947852760736197</v>
      </c>
      <c r="G298">
        <v>2.3580000000000001</v>
      </c>
    </row>
    <row r="299" spans="1:7" x14ac:dyDescent="0.45">
      <c r="A299">
        <v>275</v>
      </c>
      <c r="B299">
        <v>2.1211256115060895</v>
      </c>
      <c r="C299">
        <v>-2.1256115060892533E-3</v>
      </c>
      <c r="D299">
        <v>-4.8752394352805581E-3</v>
      </c>
      <c r="F299">
        <v>42.101226993865026</v>
      </c>
      <c r="G299">
        <v>2.3620000000000001</v>
      </c>
    </row>
    <row r="300" spans="1:7" x14ac:dyDescent="0.45">
      <c r="A300">
        <v>276</v>
      </c>
      <c r="B300">
        <v>3.0853701917252616</v>
      </c>
      <c r="C300">
        <v>-0.21437019172526162</v>
      </c>
      <c r="D300">
        <v>-0.49167310651721985</v>
      </c>
      <c r="F300">
        <v>42.254601226993863</v>
      </c>
      <c r="G300">
        <v>2.3639999999999999</v>
      </c>
    </row>
    <row r="301" spans="1:7" x14ac:dyDescent="0.45">
      <c r="A301">
        <v>277</v>
      </c>
      <c r="B301">
        <v>2.1813908977697878</v>
      </c>
      <c r="C301">
        <v>-1.5390897769787859E-2</v>
      </c>
      <c r="D301">
        <v>-3.5300106127902527E-2</v>
      </c>
      <c r="F301">
        <v>42.407975460122699</v>
      </c>
      <c r="G301">
        <v>2.3650000000000002</v>
      </c>
    </row>
    <row r="302" spans="1:7" x14ac:dyDescent="0.45">
      <c r="A302">
        <v>278</v>
      </c>
      <c r="B302">
        <v>2.4224520428245802</v>
      </c>
      <c r="C302">
        <v>0.55054795717541971</v>
      </c>
      <c r="D302">
        <v>1.2627204473374996</v>
      </c>
      <c r="F302">
        <v>42.561349693251529</v>
      </c>
      <c r="G302">
        <v>2.3660000000000001</v>
      </c>
    </row>
    <row r="303" spans="1:7" x14ac:dyDescent="0.45">
      <c r="A303">
        <v>279</v>
      </c>
      <c r="B303">
        <v>2.4827173290882785</v>
      </c>
      <c r="C303">
        <v>-2.7717329088278397E-2</v>
      </c>
      <c r="D303">
        <v>-6.3571642995307431E-2</v>
      </c>
      <c r="F303">
        <v>42.714723926380366</v>
      </c>
      <c r="G303">
        <v>2.371</v>
      </c>
    </row>
    <row r="304" spans="1:7" x14ac:dyDescent="0.45">
      <c r="A304">
        <v>280</v>
      </c>
      <c r="B304">
        <v>2.4827173290882785</v>
      </c>
      <c r="C304">
        <v>-0.31871732908827832</v>
      </c>
      <c r="D304">
        <v>-0.73100060242768639</v>
      </c>
      <c r="F304">
        <v>42.868098159509202</v>
      </c>
      <c r="G304">
        <v>2.3820000000000001</v>
      </c>
    </row>
    <row r="305" spans="1:7" x14ac:dyDescent="0.45">
      <c r="A305">
        <v>281</v>
      </c>
      <c r="B305">
        <v>2.3621867565608818</v>
      </c>
      <c r="C305">
        <v>-0.23218675656088195</v>
      </c>
      <c r="D305">
        <v>-0.53253665060277855</v>
      </c>
      <c r="F305">
        <v>43.021472392638032</v>
      </c>
      <c r="G305">
        <v>2.3839999999999999</v>
      </c>
    </row>
    <row r="306" spans="1:7" x14ac:dyDescent="0.45">
      <c r="A306">
        <v>282</v>
      </c>
      <c r="B306">
        <v>2.3621867565608818</v>
      </c>
      <c r="C306">
        <v>0.16681324343911808</v>
      </c>
      <c r="D306">
        <v>0.38259790202099903</v>
      </c>
      <c r="F306">
        <v>43.174846625766868</v>
      </c>
      <c r="G306">
        <v>2.3860000000000001</v>
      </c>
    </row>
    <row r="307" spans="1:7" x14ac:dyDescent="0.45">
      <c r="A307">
        <v>283</v>
      </c>
      <c r="B307">
        <v>2.6635131878793734</v>
      </c>
      <c r="C307">
        <v>-0.22151318787937324</v>
      </c>
      <c r="D307">
        <v>-0.50805607040164669</v>
      </c>
      <c r="F307">
        <v>43.328220858895705</v>
      </c>
      <c r="G307">
        <v>2.387</v>
      </c>
    </row>
    <row r="308" spans="1:7" x14ac:dyDescent="0.45">
      <c r="A308">
        <v>284</v>
      </c>
      <c r="B308">
        <v>2.8443090466704684</v>
      </c>
      <c r="C308">
        <v>-0.78830904667046831</v>
      </c>
      <c r="D308">
        <v>-1.808042222441242</v>
      </c>
      <c r="F308">
        <v>43.481595092024541</v>
      </c>
      <c r="G308">
        <v>2.387</v>
      </c>
    </row>
    <row r="309" spans="1:7" x14ac:dyDescent="0.45">
      <c r="A309">
        <v>285</v>
      </c>
      <c r="B309">
        <v>2.3621867565608818</v>
      </c>
      <c r="C309">
        <v>-0.39318675656088176</v>
      </c>
      <c r="D309">
        <v>-0.90180147008254796</v>
      </c>
      <c r="F309">
        <v>43.634969325153371</v>
      </c>
      <c r="G309">
        <v>2.3879999999999999</v>
      </c>
    </row>
    <row r="310" spans="1:7" x14ac:dyDescent="0.45">
      <c r="A310">
        <v>286</v>
      </c>
      <c r="B310">
        <v>2.7237784741430717</v>
      </c>
      <c r="C310">
        <v>-0.68177847414307191</v>
      </c>
      <c r="D310">
        <v>-1.5637068644697789</v>
      </c>
      <c r="F310">
        <v>43.788343558282207</v>
      </c>
      <c r="G310">
        <v>2.391</v>
      </c>
    </row>
    <row r="311" spans="1:7" x14ac:dyDescent="0.45">
      <c r="A311">
        <v>287</v>
      </c>
      <c r="B311">
        <v>3.4469619093074515</v>
      </c>
      <c r="C311">
        <v>0.23403809069254855</v>
      </c>
      <c r="D311">
        <v>0.53678281559611152</v>
      </c>
      <c r="F311">
        <v>43.941717791411044</v>
      </c>
      <c r="G311">
        <v>2.4169999999999998</v>
      </c>
    </row>
    <row r="312" spans="1:7" x14ac:dyDescent="0.45">
      <c r="A312">
        <v>288</v>
      </c>
      <c r="B312">
        <v>2.8443090466704684</v>
      </c>
      <c r="C312">
        <v>-0.20530904667046856</v>
      </c>
      <c r="D312">
        <v>-0.4708907332691567</v>
      </c>
      <c r="F312">
        <v>44.095092024539873</v>
      </c>
      <c r="G312">
        <v>2.4169999999999998</v>
      </c>
    </row>
    <row r="313" spans="1:7" x14ac:dyDescent="0.45">
      <c r="A313">
        <v>289</v>
      </c>
      <c r="B313">
        <v>3.0853701917252616</v>
      </c>
      <c r="C313">
        <v>0.13762980827473825</v>
      </c>
      <c r="D313">
        <v>0.31566364166215255</v>
      </c>
      <c r="F313">
        <v>44.24846625766871</v>
      </c>
      <c r="G313">
        <v>2.419</v>
      </c>
    </row>
    <row r="314" spans="1:7" x14ac:dyDescent="0.45">
      <c r="A314">
        <v>290</v>
      </c>
      <c r="B314">
        <v>2.964839619197865</v>
      </c>
      <c r="C314">
        <v>-0.47983961919786511</v>
      </c>
      <c r="D314">
        <v>-1.1005459028716844</v>
      </c>
      <c r="F314">
        <v>44.401840490797547</v>
      </c>
      <c r="G314">
        <v>2.42</v>
      </c>
    </row>
    <row r="315" spans="1:7" x14ac:dyDescent="0.45">
      <c r="A315">
        <v>291</v>
      </c>
      <c r="B315">
        <v>2.5429826153519768</v>
      </c>
      <c r="C315">
        <v>-0.46698261535197672</v>
      </c>
      <c r="D315">
        <v>-1.071057460609556</v>
      </c>
      <c r="F315">
        <v>44.555214723926376</v>
      </c>
      <c r="G315">
        <v>2.42</v>
      </c>
    </row>
    <row r="316" spans="1:7" x14ac:dyDescent="0.45">
      <c r="A316">
        <v>292</v>
      </c>
      <c r="B316">
        <v>2.8443090466704684</v>
      </c>
      <c r="C316">
        <v>5.6909533295317338E-3</v>
      </c>
      <c r="D316">
        <v>1.3052601577002056E-2</v>
      </c>
      <c r="F316">
        <v>44.708588957055213</v>
      </c>
      <c r="G316">
        <v>2.4340000000000002</v>
      </c>
    </row>
    <row r="317" spans="1:7" x14ac:dyDescent="0.45">
      <c r="A317">
        <v>293</v>
      </c>
      <c r="B317">
        <v>2.6635131878793734</v>
      </c>
      <c r="C317">
        <v>-0.90951318787937341</v>
      </c>
      <c r="D317">
        <v>-2.0860324418431482</v>
      </c>
      <c r="F317">
        <v>44.861963190184049</v>
      </c>
      <c r="G317">
        <v>2.4350000000000001</v>
      </c>
    </row>
    <row r="318" spans="1:7" x14ac:dyDescent="0.45">
      <c r="A318">
        <v>294</v>
      </c>
      <c r="B318">
        <v>2.9045743329341667</v>
      </c>
      <c r="C318">
        <v>-0.65857433293416667</v>
      </c>
      <c r="D318">
        <v>-1.5104865351859933</v>
      </c>
      <c r="F318">
        <v>45.015337423312879</v>
      </c>
      <c r="G318">
        <v>2.4350000000000001</v>
      </c>
    </row>
    <row r="319" spans="1:7" x14ac:dyDescent="0.45">
      <c r="A319">
        <v>295</v>
      </c>
      <c r="B319">
        <v>3.0853701917252616</v>
      </c>
      <c r="C319">
        <v>0.15362980827473827</v>
      </c>
      <c r="D319">
        <v>0.3523607665793968</v>
      </c>
      <c r="F319">
        <v>45.168711656441715</v>
      </c>
      <c r="G319">
        <v>2.4420000000000002</v>
      </c>
    </row>
    <row r="320" spans="1:7" x14ac:dyDescent="0.45">
      <c r="A320">
        <v>296</v>
      </c>
      <c r="B320">
        <v>2.6635131878793734</v>
      </c>
      <c r="C320">
        <v>-0.20651318787937356</v>
      </c>
      <c r="D320">
        <v>-0.47365251579173095</v>
      </c>
      <c r="F320">
        <v>45.322085889570552</v>
      </c>
      <c r="G320">
        <v>2.4489999999999998</v>
      </c>
    </row>
    <row r="321" spans="1:7" x14ac:dyDescent="0.45">
      <c r="A321">
        <v>297</v>
      </c>
      <c r="B321">
        <v>2.0005950389786928</v>
      </c>
      <c r="C321">
        <v>-0.11459503897869294</v>
      </c>
      <c r="D321">
        <v>-0.26283177876859776</v>
      </c>
      <c r="F321">
        <v>45.475460122699388</v>
      </c>
      <c r="G321">
        <v>2.4550000000000001</v>
      </c>
    </row>
    <row r="322" spans="1:7" x14ac:dyDescent="0.45">
      <c r="A322">
        <v>298</v>
      </c>
      <c r="B322">
        <v>2.6635131878793734</v>
      </c>
      <c r="C322">
        <v>0.16948681212062677</v>
      </c>
      <c r="D322">
        <v>0.38872991976350885</v>
      </c>
      <c r="F322">
        <v>45.628834355828218</v>
      </c>
      <c r="G322">
        <v>2.4569999999999999</v>
      </c>
    </row>
    <row r="323" spans="1:7" x14ac:dyDescent="0.45">
      <c r="A323">
        <v>299</v>
      </c>
      <c r="B323">
        <v>2.3621867565608818</v>
      </c>
      <c r="C323">
        <v>-0.45018675656088192</v>
      </c>
      <c r="D323">
        <v>-1.0325349776002308</v>
      </c>
      <c r="F323">
        <v>45.782208588957054</v>
      </c>
      <c r="G323">
        <v>2.4569999999999999</v>
      </c>
    </row>
    <row r="324" spans="1:7" x14ac:dyDescent="0.45">
      <c r="A324">
        <v>300</v>
      </c>
      <c r="B324">
        <v>2.4224520428245802</v>
      </c>
      <c r="C324">
        <v>0.38054795717541978</v>
      </c>
      <c r="D324">
        <v>0.87281349509178008</v>
      </c>
      <c r="F324">
        <v>45.935582822085891</v>
      </c>
      <c r="G324">
        <v>2.4580000000000002</v>
      </c>
    </row>
    <row r="325" spans="1:7" x14ac:dyDescent="0.45">
      <c r="A325">
        <v>301</v>
      </c>
      <c r="B325">
        <v>2.964839619197865</v>
      </c>
      <c r="C325">
        <v>-4.1839619197864941E-2</v>
      </c>
      <c r="D325">
        <v>-9.5962108262123674E-2</v>
      </c>
      <c r="F325">
        <v>46.088957055214721</v>
      </c>
      <c r="G325">
        <v>2.4580000000000002</v>
      </c>
    </row>
    <row r="326" spans="1:7" x14ac:dyDescent="0.45">
      <c r="A326">
        <v>302</v>
      </c>
      <c r="B326">
        <v>2.4827173290882785</v>
      </c>
      <c r="C326">
        <v>-0.62771732908827849</v>
      </c>
      <c r="D326">
        <v>-1.4397138273919656</v>
      </c>
      <c r="F326">
        <v>46.242331288343557</v>
      </c>
      <c r="G326">
        <v>2.46</v>
      </c>
    </row>
    <row r="327" spans="1:7" x14ac:dyDescent="0.45">
      <c r="A327">
        <v>303</v>
      </c>
      <c r="B327">
        <v>2.4224520428245802</v>
      </c>
      <c r="C327">
        <v>-0.24045204282458021</v>
      </c>
      <c r="D327">
        <v>-0.55149366575876091</v>
      </c>
      <c r="F327">
        <v>46.395705521472394</v>
      </c>
      <c r="G327">
        <v>2.4630000000000001</v>
      </c>
    </row>
    <row r="328" spans="1:7" x14ac:dyDescent="0.45">
      <c r="A328">
        <v>304</v>
      </c>
      <c r="B328">
        <v>2.964839619197865</v>
      </c>
      <c r="C328">
        <v>-0.47783961919786488</v>
      </c>
      <c r="D328">
        <v>-1.0959587622570284</v>
      </c>
      <c r="F328">
        <v>46.549079754601223</v>
      </c>
      <c r="G328">
        <v>2.4630000000000001</v>
      </c>
    </row>
    <row r="329" spans="1:7" x14ac:dyDescent="0.45">
      <c r="A329">
        <v>305</v>
      </c>
      <c r="B329">
        <v>2.1211256115060895</v>
      </c>
      <c r="C329">
        <v>-0.5301256115060895</v>
      </c>
      <c r="D329">
        <v>-1.2158803617043401</v>
      </c>
      <c r="F329">
        <v>46.70245398773006</v>
      </c>
      <c r="G329">
        <v>2.4649999999999999</v>
      </c>
    </row>
    <row r="330" spans="1:7" x14ac:dyDescent="0.45">
      <c r="A330">
        <v>306</v>
      </c>
      <c r="B330">
        <v>2.7237784741430717</v>
      </c>
      <c r="C330">
        <v>7.4221525856928317E-2</v>
      </c>
      <c r="D330">
        <v>0.1702322878700106</v>
      </c>
      <c r="F330">
        <v>46.855828220858896</v>
      </c>
      <c r="G330">
        <v>2.476</v>
      </c>
    </row>
    <row r="331" spans="1:7" x14ac:dyDescent="0.45">
      <c r="A331">
        <v>307</v>
      </c>
      <c r="B331">
        <v>2.1211256115060895</v>
      </c>
      <c r="C331">
        <v>-0.25212561150608948</v>
      </c>
      <c r="D331">
        <v>-0.5782678162672219</v>
      </c>
      <c r="F331">
        <v>47.009202453987726</v>
      </c>
      <c r="G331">
        <v>2.4809999999999999</v>
      </c>
    </row>
    <row r="332" spans="1:7" x14ac:dyDescent="0.45">
      <c r="A332">
        <v>308</v>
      </c>
      <c r="B332">
        <v>2.4224520428245802</v>
      </c>
      <c r="C332">
        <v>0.26554795717542001</v>
      </c>
      <c r="D332">
        <v>0.60905290974908777</v>
      </c>
      <c r="F332">
        <v>47.162576687116562</v>
      </c>
      <c r="G332">
        <v>2.4809999999999999</v>
      </c>
    </row>
    <row r="333" spans="1:7" x14ac:dyDescent="0.45">
      <c r="A333">
        <v>309</v>
      </c>
      <c r="B333">
        <v>2.964839619197865</v>
      </c>
      <c r="C333">
        <v>-0.63683961919786514</v>
      </c>
      <c r="D333">
        <v>-1.4606364411221433</v>
      </c>
      <c r="F333">
        <v>47.315950920245399</v>
      </c>
      <c r="G333">
        <v>2.4849999999999999</v>
      </c>
    </row>
    <row r="334" spans="1:7" x14ac:dyDescent="0.45">
      <c r="A334">
        <v>310</v>
      </c>
      <c r="B334">
        <v>2.1211256115060895</v>
      </c>
      <c r="C334">
        <v>-0.31012561150608953</v>
      </c>
      <c r="D334">
        <v>-0.71129489409223223</v>
      </c>
      <c r="F334">
        <v>47.469325153374228</v>
      </c>
      <c r="G334">
        <v>2.4870000000000001</v>
      </c>
    </row>
    <row r="335" spans="1:7" x14ac:dyDescent="0.45">
      <c r="A335">
        <v>311</v>
      </c>
      <c r="B335">
        <v>2.6032479016156751</v>
      </c>
      <c r="C335">
        <v>3.8752098384324807E-2</v>
      </c>
      <c r="D335">
        <v>8.8880662200931562E-2</v>
      </c>
      <c r="F335">
        <v>47.622699386503065</v>
      </c>
      <c r="G335">
        <v>2.4910000000000001</v>
      </c>
    </row>
    <row r="336" spans="1:7" x14ac:dyDescent="0.45">
      <c r="A336">
        <v>312</v>
      </c>
      <c r="B336">
        <v>2.6635131878793734</v>
      </c>
      <c r="C336">
        <v>0.50248681212062651</v>
      </c>
      <c r="D336">
        <v>1.1524888321036535</v>
      </c>
      <c r="F336">
        <v>47.776073619631902</v>
      </c>
      <c r="G336">
        <v>2.4980000000000002</v>
      </c>
    </row>
    <row r="337" spans="1:7" x14ac:dyDescent="0.45">
      <c r="A337">
        <v>313</v>
      </c>
      <c r="B337">
        <v>2.7237784741430717</v>
      </c>
      <c r="C337">
        <v>-0.16277847414307178</v>
      </c>
      <c r="D337">
        <v>-0.37334387496666954</v>
      </c>
      <c r="F337">
        <v>47.929447852760731</v>
      </c>
      <c r="G337">
        <v>2.4990000000000001</v>
      </c>
    </row>
    <row r="338" spans="1:7" x14ac:dyDescent="0.45">
      <c r="A338">
        <v>314</v>
      </c>
      <c r="B338">
        <v>2.6032479016156751</v>
      </c>
      <c r="C338">
        <v>-0.12224790161567523</v>
      </c>
      <c r="D338">
        <v>-0.28038415727883842</v>
      </c>
      <c r="F338">
        <v>48.082822085889568</v>
      </c>
      <c r="G338">
        <v>2.5</v>
      </c>
    </row>
    <row r="339" spans="1:7" x14ac:dyDescent="0.45">
      <c r="A339">
        <v>315</v>
      </c>
      <c r="B339">
        <v>3.2059007642526582</v>
      </c>
      <c r="C339">
        <v>-2.9007642526583943E-3</v>
      </c>
      <c r="D339">
        <v>-6.6531067584551032E-3</v>
      </c>
      <c r="F339">
        <v>48.236196319018404</v>
      </c>
      <c r="G339">
        <v>2.5009999999999999</v>
      </c>
    </row>
    <row r="340" spans="1:7" x14ac:dyDescent="0.45">
      <c r="A340">
        <v>316</v>
      </c>
      <c r="B340">
        <v>3.2059007642526582</v>
      </c>
      <c r="C340">
        <v>-9.4900764252658032E-2</v>
      </c>
      <c r="D340">
        <v>-0.2176615750326085</v>
      </c>
      <c r="F340">
        <v>48.389570552147241</v>
      </c>
      <c r="G340">
        <v>2.5030000000000001</v>
      </c>
    </row>
    <row r="341" spans="1:7" x14ac:dyDescent="0.45">
      <c r="A341">
        <v>317</v>
      </c>
      <c r="B341">
        <v>2.5429826153519768</v>
      </c>
      <c r="C341">
        <v>-2.2982615351976765E-2</v>
      </c>
      <c r="D341">
        <v>-5.2712244156029119E-2</v>
      </c>
      <c r="F341">
        <v>48.54294478527607</v>
      </c>
      <c r="G341">
        <v>2.504</v>
      </c>
    </row>
    <row r="342" spans="1:7" x14ac:dyDescent="0.45">
      <c r="A342">
        <v>318</v>
      </c>
      <c r="B342">
        <v>2.8443090466704684</v>
      </c>
      <c r="C342">
        <v>-0.55230904667046854</v>
      </c>
      <c r="D342">
        <v>-1.2667596299118904</v>
      </c>
      <c r="F342">
        <v>48.696319018404907</v>
      </c>
      <c r="G342">
        <v>2.52</v>
      </c>
    </row>
    <row r="343" spans="1:7" x14ac:dyDescent="0.45">
      <c r="A343">
        <v>319</v>
      </c>
      <c r="B343">
        <v>2.5429826153519768</v>
      </c>
      <c r="C343">
        <v>-0.29698261535197679</v>
      </c>
      <c r="D343">
        <v>-0.68115050836383628</v>
      </c>
      <c r="F343">
        <v>48.849693251533743</v>
      </c>
      <c r="G343">
        <v>2.524</v>
      </c>
    </row>
    <row r="344" spans="1:7" x14ac:dyDescent="0.45">
      <c r="A344">
        <v>320</v>
      </c>
      <c r="B344">
        <v>2.7237784741430717</v>
      </c>
      <c r="C344">
        <v>-0.78677847414307167</v>
      </c>
      <c r="D344">
        <v>-1.8045317467391935</v>
      </c>
      <c r="F344">
        <v>49.003067484662573</v>
      </c>
      <c r="G344">
        <v>2.5289999999999999</v>
      </c>
    </row>
    <row r="345" spans="1:7" x14ac:dyDescent="0.45">
      <c r="A345">
        <v>321</v>
      </c>
      <c r="B345">
        <v>2.4827173290882785</v>
      </c>
      <c r="C345">
        <v>0.16328267091172144</v>
      </c>
      <c r="D345">
        <v>0.374500285704295</v>
      </c>
      <c r="F345">
        <v>49.156441717791409</v>
      </c>
      <c r="G345">
        <v>2.5310000000000001</v>
      </c>
    </row>
    <row r="346" spans="1:7" x14ac:dyDescent="0.45">
      <c r="A346">
        <v>322</v>
      </c>
      <c r="B346">
        <v>3.2059007642526582</v>
      </c>
      <c r="C346">
        <v>4.5099235747341648E-2</v>
      </c>
      <c r="D346">
        <v>0.10343826799327763</v>
      </c>
      <c r="F346">
        <v>49.309815950920246</v>
      </c>
      <c r="G346">
        <v>2.5310000000000001</v>
      </c>
    </row>
    <row r="347" spans="1:7" x14ac:dyDescent="0.45">
      <c r="A347">
        <v>323</v>
      </c>
      <c r="B347">
        <v>2.7237784741430717</v>
      </c>
      <c r="C347">
        <v>0.28322152585692839</v>
      </c>
      <c r="D347">
        <v>0.64958848210151332</v>
      </c>
      <c r="F347">
        <v>49.463190184049076</v>
      </c>
      <c r="G347">
        <v>2.5350000000000001</v>
      </c>
    </row>
    <row r="348" spans="1:7" x14ac:dyDescent="0.45">
      <c r="A348">
        <v>324</v>
      </c>
      <c r="B348">
        <v>3.2661660505163566</v>
      </c>
      <c r="C348">
        <v>0.22283394948364332</v>
      </c>
      <c r="D348">
        <v>0.51108533000025913</v>
      </c>
      <c r="F348">
        <v>49.616564417177912</v>
      </c>
      <c r="G348">
        <v>2.5379999999999998</v>
      </c>
    </row>
    <row r="349" spans="1:7" x14ac:dyDescent="0.45">
      <c r="A349">
        <v>325</v>
      </c>
      <c r="B349">
        <v>2.4827173290882785</v>
      </c>
      <c r="C349">
        <v>0.38128267091172141</v>
      </c>
      <c r="D349">
        <v>0.87449861270174734</v>
      </c>
      <c r="F349">
        <v>49.769938650306749</v>
      </c>
      <c r="G349">
        <v>2.5419999999999998</v>
      </c>
    </row>
    <row r="350" spans="1:7" x14ac:dyDescent="0.45">
      <c r="A350">
        <v>326</v>
      </c>
      <c r="B350">
        <v>2.2416561840334861</v>
      </c>
      <c r="C350">
        <v>8.3438159665139011E-3</v>
      </c>
      <c r="D350">
        <v>1.9137128550603587E-2</v>
      </c>
      <c r="F350">
        <v>49.923312883435578</v>
      </c>
      <c r="G350">
        <v>2.5449999999999999</v>
      </c>
    </row>
    <row r="351" spans="1:7" x14ac:dyDescent="0.45">
      <c r="A351">
        <v>327</v>
      </c>
      <c r="B351">
        <v>2.6635131878793734</v>
      </c>
      <c r="C351">
        <v>-0.31151318787937354</v>
      </c>
      <c r="D351">
        <v>-0.71447739806114607</v>
      </c>
      <c r="F351">
        <v>50.076687116564415</v>
      </c>
      <c r="G351">
        <v>2.5499999999999998</v>
      </c>
    </row>
    <row r="352" spans="1:7" x14ac:dyDescent="0.45">
      <c r="A352">
        <v>328</v>
      </c>
      <c r="B352">
        <v>3.0853701917252616</v>
      </c>
      <c r="C352">
        <v>-0.49337019172526153</v>
      </c>
      <c r="D352">
        <v>-1.1315792222616656</v>
      </c>
      <c r="F352">
        <v>50.230061349693251</v>
      </c>
      <c r="G352">
        <v>2.556</v>
      </c>
    </row>
    <row r="353" spans="1:7" x14ac:dyDescent="0.45">
      <c r="A353">
        <v>329</v>
      </c>
      <c r="B353">
        <v>3.1456354779889599</v>
      </c>
      <c r="C353">
        <v>-0.42563547798895973</v>
      </c>
      <c r="D353">
        <v>-0.97622489406073776</v>
      </c>
      <c r="F353">
        <v>50.383435582822088</v>
      </c>
      <c r="G353">
        <v>2.56</v>
      </c>
    </row>
    <row r="354" spans="1:7" x14ac:dyDescent="0.45">
      <c r="A354">
        <v>330</v>
      </c>
      <c r="B354">
        <v>3.1456354779889599</v>
      </c>
      <c r="C354">
        <v>-9.7635477988959884E-2</v>
      </c>
      <c r="D354">
        <v>-0.22393383325723179</v>
      </c>
      <c r="F354">
        <v>50.536809815950917</v>
      </c>
      <c r="G354">
        <v>2.5609999999999999</v>
      </c>
    </row>
    <row r="355" spans="1:7" x14ac:dyDescent="0.45">
      <c r="A355">
        <v>331</v>
      </c>
      <c r="B355">
        <v>2.3019214702971844</v>
      </c>
      <c r="C355">
        <v>-0.20792147029718455</v>
      </c>
      <c r="D355">
        <v>-0.47688251052955399</v>
      </c>
      <c r="F355">
        <v>50.690184049079754</v>
      </c>
      <c r="G355">
        <v>2.5619999999999998</v>
      </c>
    </row>
    <row r="356" spans="1:7" x14ac:dyDescent="0.45">
      <c r="A356">
        <v>332</v>
      </c>
      <c r="B356">
        <v>3.1456354779889599</v>
      </c>
      <c r="C356">
        <v>3.7364522011039902E-2</v>
      </c>
      <c r="D356">
        <v>8.5698158232015764E-2</v>
      </c>
      <c r="F356">
        <v>50.843558282208591</v>
      </c>
      <c r="G356">
        <v>2.5630000000000002</v>
      </c>
    </row>
    <row r="357" spans="1:7" x14ac:dyDescent="0.45">
      <c r="A357">
        <v>333</v>
      </c>
      <c r="B357">
        <v>2.8443090466704684</v>
      </c>
      <c r="C357">
        <v>0.50969095332953174</v>
      </c>
      <c r="D357">
        <v>1.1690120364701948</v>
      </c>
      <c r="F357">
        <v>50.99693251533742</v>
      </c>
      <c r="G357">
        <v>2.5640000000000001</v>
      </c>
    </row>
    <row r="358" spans="1:7" x14ac:dyDescent="0.45">
      <c r="A358">
        <v>334</v>
      </c>
      <c r="B358">
        <v>3.2059007642526582</v>
      </c>
      <c r="C358">
        <v>-0.81890076425265823</v>
      </c>
      <c r="D358">
        <v>-1.8782064775379095</v>
      </c>
      <c r="F358">
        <v>51.150306748466257</v>
      </c>
      <c r="G358">
        <v>2.5680000000000001</v>
      </c>
    </row>
    <row r="359" spans="1:7" x14ac:dyDescent="0.45">
      <c r="A359">
        <v>335</v>
      </c>
      <c r="B359">
        <v>2.4827173290882785</v>
      </c>
      <c r="C359">
        <v>2.1282670911721535E-2</v>
      </c>
      <c r="D359">
        <v>4.8813302063752811E-2</v>
      </c>
      <c r="F359">
        <v>51.303680981595093</v>
      </c>
      <c r="G359">
        <v>2.569</v>
      </c>
    </row>
    <row r="360" spans="1:7" x14ac:dyDescent="0.45">
      <c r="A360">
        <v>336</v>
      </c>
      <c r="B360">
        <v>2.6032479016156751</v>
      </c>
      <c r="C360">
        <v>0.28775209838432492</v>
      </c>
      <c r="D360">
        <v>0.65997966872554492</v>
      </c>
      <c r="F360">
        <v>51.457055214723923</v>
      </c>
      <c r="G360">
        <v>2.57</v>
      </c>
    </row>
    <row r="361" spans="1:7" x14ac:dyDescent="0.45">
      <c r="A361">
        <v>337</v>
      </c>
      <c r="B361">
        <v>2.1211256115060895</v>
      </c>
      <c r="C361">
        <v>-0.29812561150608952</v>
      </c>
      <c r="D361">
        <v>-0.68377205040429911</v>
      </c>
      <c r="F361">
        <v>51.610429447852759</v>
      </c>
      <c r="G361">
        <v>2.5710000000000002</v>
      </c>
    </row>
    <row r="362" spans="1:7" x14ac:dyDescent="0.45">
      <c r="A362">
        <v>338</v>
      </c>
      <c r="B362">
        <v>2.2416561840334861</v>
      </c>
      <c r="C362">
        <v>-6.6656184033486277E-2</v>
      </c>
      <c r="D362">
        <v>-0.15288064449897906</v>
      </c>
      <c r="F362">
        <v>51.763803680981596</v>
      </c>
      <c r="G362">
        <v>2.5739999999999998</v>
      </c>
    </row>
    <row r="363" spans="1:7" x14ac:dyDescent="0.45">
      <c r="A363">
        <v>339</v>
      </c>
      <c r="B363">
        <v>3.0251049054615633</v>
      </c>
      <c r="C363">
        <v>-0.35210490546156326</v>
      </c>
      <c r="D363">
        <v>-0.80757735623109073</v>
      </c>
      <c r="F363">
        <v>51.917177914110425</v>
      </c>
      <c r="G363">
        <v>2.5779999999999998</v>
      </c>
    </row>
    <row r="364" spans="1:7" x14ac:dyDescent="0.45">
      <c r="A364">
        <v>340</v>
      </c>
      <c r="B364">
        <v>3.2059007642526582</v>
      </c>
      <c r="C364">
        <v>-0.59790076425265815</v>
      </c>
      <c r="D364">
        <v>-1.3713274396184736</v>
      </c>
      <c r="F364">
        <v>52.070552147239262</v>
      </c>
      <c r="G364">
        <v>2.5779999999999998</v>
      </c>
    </row>
    <row r="365" spans="1:7" x14ac:dyDescent="0.45">
      <c r="A365">
        <v>341</v>
      </c>
      <c r="B365">
        <v>2.1211256115060895</v>
      </c>
      <c r="C365">
        <v>-0.66312561150608951</v>
      </c>
      <c r="D365">
        <v>-1.5209252125789328</v>
      </c>
      <c r="F365">
        <v>52.223926380368098</v>
      </c>
      <c r="G365">
        <v>2.5790000000000002</v>
      </c>
    </row>
    <row r="366" spans="1:7" x14ac:dyDescent="0.45">
      <c r="A366">
        <v>342</v>
      </c>
      <c r="B366">
        <v>3.5072271955711498</v>
      </c>
      <c r="C366">
        <v>0.28777280442885012</v>
      </c>
      <c r="D366">
        <v>0.66002715949445012</v>
      </c>
      <c r="F366">
        <v>52.377300613496928</v>
      </c>
      <c r="G366">
        <v>2.581</v>
      </c>
    </row>
    <row r="367" spans="1:7" x14ac:dyDescent="0.45">
      <c r="A367">
        <v>343</v>
      </c>
      <c r="B367">
        <v>3.0853701917252616</v>
      </c>
      <c r="C367">
        <v>-0.54037019172526168</v>
      </c>
      <c r="D367">
        <v>-1.2393770267060709</v>
      </c>
      <c r="F367">
        <v>52.530674846625764</v>
      </c>
      <c r="G367">
        <v>2.5880000000000001</v>
      </c>
    </row>
    <row r="368" spans="1:7" x14ac:dyDescent="0.45">
      <c r="A368">
        <v>344</v>
      </c>
      <c r="B368">
        <v>3.0853701917252616</v>
      </c>
      <c r="C368">
        <v>0.21962980827473855</v>
      </c>
      <c r="D368">
        <v>0.50373640686302978</v>
      </c>
      <c r="F368">
        <v>52.684049079754601</v>
      </c>
      <c r="G368">
        <v>2.5920000000000001</v>
      </c>
    </row>
    <row r="369" spans="1:7" x14ac:dyDescent="0.45">
      <c r="A369">
        <v>345</v>
      </c>
      <c r="B369">
        <v>3.0251049054615633</v>
      </c>
      <c r="C369">
        <v>-0.17010490546156332</v>
      </c>
      <c r="D369">
        <v>-0.39014756029743791</v>
      </c>
      <c r="F369">
        <v>52.837423312883431</v>
      </c>
      <c r="G369">
        <v>2.5920000000000001</v>
      </c>
    </row>
    <row r="370" spans="1:7" x14ac:dyDescent="0.45">
      <c r="A370">
        <v>346</v>
      </c>
      <c r="B370">
        <v>2.6032479016156751</v>
      </c>
      <c r="C370">
        <v>-0.31624790161567518</v>
      </c>
      <c r="D370">
        <v>-0.72533679690042441</v>
      </c>
      <c r="F370">
        <v>52.990797546012267</v>
      </c>
      <c r="G370">
        <v>2.5990000000000002</v>
      </c>
    </row>
    <row r="371" spans="1:7" x14ac:dyDescent="0.45">
      <c r="A371">
        <v>347</v>
      </c>
      <c r="B371">
        <v>2.9045743329341667</v>
      </c>
      <c r="C371">
        <v>-0.53957433293416646</v>
      </c>
      <c r="D371">
        <v>-1.2375516686139891</v>
      </c>
      <c r="F371">
        <v>53.144171779141104</v>
      </c>
      <c r="G371">
        <v>2.6040000000000001</v>
      </c>
    </row>
    <row r="372" spans="1:7" x14ac:dyDescent="0.45">
      <c r="A372">
        <v>348</v>
      </c>
      <c r="B372">
        <v>3.2059007642526582</v>
      </c>
      <c r="C372">
        <v>-0.50990076425265807</v>
      </c>
      <c r="D372">
        <v>-1.1694932525736303</v>
      </c>
      <c r="F372">
        <v>53.29754601226994</v>
      </c>
      <c r="G372">
        <v>2.605</v>
      </c>
    </row>
    <row r="373" spans="1:7" x14ac:dyDescent="0.45">
      <c r="A373">
        <v>349</v>
      </c>
      <c r="B373">
        <v>2.6635131878793734</v>
      </c>
      <c r="C373">
        <v>0.14948681212062676</v>
      </c>
      <c r="D373">
        <v>0.34285851361695352</v>
      </c>
      <c r="F373">
        <v>53.45092024539877</v>
      </c>
      <c r="G373">
        <v>2.6059999999999999</v>
      </c>
    </row>
    <row r="374" spans="1:7" x14ac:dyDescent="0.45">
      <c r="A374">
        <v>350</v>
      </c>
      <c r="B374">
        <v>3.2059007642526582</v>
      </c>
      <c r="C374">
        <v>0.20709923574734157</v>
      </c>
      <c r="D374">
        <v>0.47499665778037509</v>
      </c>
      <c r="F374">
        <v>53.604294478527606</v>
      </c>
      <c r="G374">
        <v>2.6080000000000001</v>
      </c>
    </row>
    <row r="375" spans="1:7" x14ac:dyDescent="0.45">
      <c r="A375">
        <v>351</v>
      </c>
      <c r="B375">
        <v>2.2416561840334861</v>
      </c>
      <c r="C375">
        <v>-0.383656184033486</v>
      </c>
      <c r="D375">
        <v>-0.87994243192187938</v>
      </c>
      <c r="F375">
        <v>53.757668711656443</v>
      </c>
      <c r="G375">
        <v>2.6080000000000001</v>
      </c>
    </row>
    <row r="376" spans="1:7" x14ac:dyDescent="0.45">
      <c r="A376">
        <v>352</v>
      </c>
      <c r="B376">
        <v>2.8443090466704684</v>
      </c>
      <c r="C376">
        <v>0.13069095332953173</v>
      </c>
      <c r="D376">
        <v>0.29974888999297244</v>
      </c>
      <c r="F376">
        <v>53.911042944785272</v>
      </c>
      <c r="G376">
        <v>2.6309999999999998</v>
      </c>
    </row>
    <row r="377" spans="1:7" x14ac:dyDescent="0.45">
      <c r="A377">
        <v>353</v>
      </c>
      <c r="B377">
        <v>3.5674924818348481</v>
      </c>
      <c r="C377">
        <v>-0.21749248183484804</v>
      </c>
      <c r="D377">
        <v>-0.49883429840343041</v>
      </c>
      <c r="F377">
        <v>54.064417177914109</v>
      </c>
      <c r="G377">
        <v>2.6309999999999998</v>
      </c>
    </row>
    <row r="378" spans="1:7" x14ac:dyDescent="0.45">
      <c r="A378">
        <v>354</v>
      </c>
      <c r="B378">
        <v>2.4224520428245802</v>
      </c>
      <c r="C378">
        <v>0.47854795717541965</v>
      </c>
      <c r="D378">
        <v>1.0975833852099006</v>
      </c>
      <c r="F378">
        <v>54.217791411042946</v>
      </c>
      <c r="G378">
        <v>2.6309999999999998</v>
      </c>
    </row>
    <row r="379" spans="1:7" x14ac:dyDescent="0.45">
      <c r="A379">
        <v>355</v>
      </c>
      <c r="B379">
        <v>3.0853701917252616</v>
      </c>
      <c r="C379">
        <v>0.11462980827473856</v>
      </c>
      <c r="D379">
        <v>0.26291152459361472</v>
      </c>
      <c r="F379">
        <v>54.371165644171775</v>
      </c>
      <c r="G379">
        <v>2.633</v>
      </c>
    </row>
    <row r="380" spans="1:7" x14ac:dyDescent="0.45">
      <c r="A380">
        <v>356</v>
      </c>
      <c r="B380">
        <v>2.3621867565608818</v>
      </c>
      <c r="C380">
        <v>-4.1867565608817436E-3</v>
      </c>
      <c r="D380">
        <v>-9.6026205320480697E-3</v>
      </c>
      <c r="F380">
        <v>54.524539877300612</v>
      </c>
      <c r="G380">
        <v>2.6349999999999998</v>
      </c>
    </row>
    <row r="381" spans="1:7" x14ac:dyDescent="0.45">
      <c r="A381">
        <v>357</v>
      </c>
      <c r="B381">
        <v>3.2059007642526582</v>
      </c>
      <c r="C381">
        <v>-0.62490076425265828</v>
      </c>
      <c r="D381">
        <v>-1.4332538379163235</v>
      </c>
      <c r="F381">
        <v>54.677914110429448</v>
      </c>
      <c r="G381">
        <v>2.6389999999999998</v>
      </c>
    </row>
    <row r="382" spans="1:7" x14ac:dyDescent="0.45">
      <c r="A382">
        <v>358</v>
      </c>
      <c r="B382">
        <v>3.3264313367800549</v>
      </c>
      <c r="C382">
        <v>-0.63543133678005503</v>
      </c>
      <c r="D382">
        <v>-1.4574064463843224</v>
      </c>
      <c r="F382">
        <v>54.831288343558278</v>
      </c>
      <c r="G382">
        <v>2.6389999999999998</v>
      </c>
    </row>
    <row r="383" spans="1:7" x14ac:dyDescent="0.45">
      <c r="A383">
        <v>359</v>
      </c>
      <c r="B383">
        <v>1.5787380351328046</v>
      </c>
      <c r="C383">
        <v>0.29426196486719536</v>
      </c>
      <c r="D383">
        <v>0.67491050519532469</v>
      </c>
      <c r="F383">
        <v>54.984662576687114</v>
      </c>
      <c r="G383">
        <v>2.6419999999999999</v>
      </c>
    </row>
    <row r="384" spans="1:7" x14ac:dyDescent="0.45">
      <c r="A384">
        <v>360</v>
      </c>
      <c r="B384">
        <v>3.1456354779889599</v>
      </c>
      <c r="C384">
        <v>-0.38763547798895992</v>
      </c>
      <c r="D384">
        <v>-0.88906922238228325</v>
      </c>
      <c r="F384">
        <v>55.138036809815951</v>
      </c>
      <c r="G384">
        <v>2.6459999999999999</v>
      </c>
    </row>
    <row r="385" spans="1:7" x14ac:dyDescent="0.45">
      <c r="A385">
        <v>361</v>
      </c>
      <c r="B385">
        <v>2.4827173290882785</v>
      </c>
      <c r="C385">
        <v>0.56728267091172135</v>
      </c>
      <c r="D385">
        <v>1.3011026898647111</v>
      </c>
      <c r="F385">
        <v>55.291411042944787</v>
      </c>
      <c r="G385">
        <v>2.6459999999999999</v>
      </c>
    </row>
    <row r="386" spans="1:7" x14ac:dyDescent="0.45">
      <c r="A386">
        <v>362</v>
      </c>
      <c r="B386">
        <v>2.5429826153519768</v>
      </c>
      <c r="C386">
        <v>-0.34198261535197672</v>
      </c>
      <c r="D386">
        <v>-0.78436117219358548</v>
      </c>
      <c r="F386">
        <v>55.444785276073617</v>
      </c>
      <c r="G386">
        <v>2.65</v>
      </c>
    </row>
    <row r="387" spans="1:7" x14ac:dyDescent="0.45">
      <c r="A387">
        <v>363</v>
      </c>
      <c r="B387">
        <v>2.3621867565608818</v>
      </c>
      <c r="C387">
        <v>-0.50418675656088174</v>
      </c>
      <c r="D387">
        <v>-1.1563877741959296</v>
      </c>
      <c r="F387">
        <v>55.598159509202453</v>
      </c>
      <c r="G387">
        <v>2.6589999999999998</v>
      </c>
    </row>
    <row r="388" spans="1:7" x14ac:dyDescent="0.45">
      <c r="A388">
        <v>364</v>
      </c>
      <c r="B388">
        <v>2.1211256115060895</v>
      </c>
      <c r="C388">
        <v>-0.45612561150608943</v>
      </c>
      <c r="D388">
        <v>-1.0461561589620856</v>
      </c>
      <c r="F388">
        <v>55.75153374233129</v>
      </c>
      <c r="G388">
        <v>2.6589999999999998</v>
      </c>
    </row>
    <row r="389" spans="1:7" x14ac:dyDescent="0.45">
      <c r="A389">
        <v>365</v>
      </c>
      <c r="B389">
        <v>2.2416561840334861</v>
      </c>
      <c r="C389">
        <v>8.3438159665139011E-3</v>
      </c>
      <c r="D389">
        <v>1.9137128550603587E-2</v>
      </c>
      <c r="F389">
        <v>55.904907975460119</v>
      </c>
      <c r="G389">
        <v>2.665</v>
      </c>
    </row>
    <row r="390" spans="1:7" x14ac:dyDescent="0.45">
      <c r="A390">
        <v>366</v>
      </c>
      <c r="B390">
        <v>2.6032479016156751</v>
      </c>
      <c r="C390">
        <v>0.258752098384325</v>
      </c>
      <c r="D390">
        <v>0.59346612981303992</v>
      </c>
      <c r="F390">
        <v>56.058282208588956</v>
      </c>
      <c r="G390">
        <v>2.665</v>
      </c>
    </row>
    <row r="391" spans="1:7" x14ac:dyDescent="0.45">
      <c r="A391">
        <v>367</v>
      </c>
      <c r="B391">
        <v>2.5429826153519768</v>
      </c>
      <c r="C391">
        <v>-0.18698261535197691</v>
      </c>
      <c r="D391">
        <v>-0.42885777455778262</v>
      </c>
      <c r="F391">
        <v>56.211656441717793</v>
      </c>
      <c r="G391">
        <v>2.673</v>
      </c>
    </row>
    <row r="392" spans="1:7" x14ac:dyDescent="0.45">
      <c r="A392">
        <v>368</v>
      </c>
      <c r="B392">
        <v>3.6880230543622448</v>
      </c>
      <c r="C392">
        <v>0.90297694563775543</v>
      </c>
      <c r="D392">
        <v>2.0710411107162718</v>
      </c>
      <c r="F392">
        <v>56.365030674846622</v>
      </c>
      <c r="G392">
        <v>2.673</v>
      </c>
    </row>
    <row r="393" spans="1:7" x14ac:dyDescent="0.45">
      <c r="A393">
        <v>369</v>
      </c>
      <c r="B393">
        <v>2.6032479016156751</v>
      </c>
      <c r="C393">
        <v>-0.38724790161567491</v>
      </c>
      <c r="D393">
        <v>-0.88818028872069488</v>
      </c>
      <c r="F393">
        <v>56.518404907975459</v>
      </c>
      <c r="G393">
        <v>2.677</v>
      </c>
    </row>
    <row r="394" spans="1:7" x14ac:dyDescent="0.45">
      <c r="A394">
        <v>370</v>
      </c>
      <c r="B394">
        <v>3.4469619093074515</v>
      </c>
      <c r="C394">
        <v>5.1038090692548721E-2</v>
      </c>
      <c r="D394">
        <v>0.11705944935513123</v>
      </c>
      <c r="F394">
        <v>56.671779141104295</v>
      </c>
      <c r="G394">
        <v>2.6789999999999998</v>
      </c>
    </row>
    <row r="395" spans="1:7" x14ac:dyDescent="0.45">
      <c r="A395">
        <v>371</v>
      </c>
      <c r="B395">
        <v>2.6032479016156751</v>
      </c>
      <c r="C395">
        <v>-0.23924790161567522</v>
      </c>
      <c r="D395">
        <v>-0.54873188323618671</v>
      </c>
      <c r="F395">
        <v>56.825153374233125</v>
      </c>
      <c r="G395">
        <v>2.681</v>
      </c>
    </row>
    <row r="396" spans="1:7" x14ac:dyDescent="0.45">
      <c r="A396">
        <v>372</v>
      </c>
      <c r="B396">
        <v>2.6032479016156751</v>
      </c>
      <c r="C396">
        <v>-0.26224790161567491</v>
      </c>
      <c r="D396">
        <v>-0.60148400030472449</v>
      </c>
      <c r="F396">
        <v>56.978527607361961</v>
      </c>
      <c r="G396">
        <v>2.6880000000000002</v>
      </c>
    </row>
    <row r="397" spans="1:7" x14ac:dyDescent="0.45">
      <c r="A397">
        <v>373</v>
      </c>
      <c r="B397">
        <v>2.7237784741430717</v>
      </c>
      <c r="C397">
        <v>0.40322152585692805</v>
      </c>
      <c r="D397">
        <v>0.92481691898084417</v>
      </c>
      <c r="F397">
        <v>57.131901840490798</v>
      </c>
      <c r="G397">
        <v>2.6880000000000002</v>
      </c>
    </row>
    <row r="398" spans="1:7" x14ac:dyDescent="0.45">
      <c r="A398">
        <v>374</v>
      </c>
      <c r="B398">
        <v>2.3621867565608818</v>
      </c>
      <c r="C398">
        <v>-0.23018675656088172</v>
      </c>
      <c r="D398">
        <v>-0.52794950998812251</v>
      </c>
      <c r="F398">
        <v>57.285276073619627</v>
      </c>
      <c r="G398">
        <v>2.6890000000000001</v>
      </c>
    </row>
    <row r="399" spans="1:7" x14ac:dyDescent="0.45">
      <c r="A399">
        <v>375</v>
      </c>
      <c r="B399">
        <v>2.8443090466704684</v>
      </c>
      <c r="C399">
        <v>0.61169095332953161</v>
      </c>
      <c r="D399">
        <v>1.4029562078176263</v>
      </c>
      <c r="F399">
        <v>57.438650306748464</v>
      </c>
      <c r="G399">
        <v>2.6909999999999998</v>
      </c>
    </row>
    <row r="400" spans="1:7" x14ac:dyDescent="0.45">
      <c r="A400">
        <v>376</v>
      </c>
      <c r="B400">
        <v>3.2059007642526582</v>
      </c>
      <c r="C400">
        <v>-0.13290076425265829</v>
      </c>
      <c r="D400">
        <v>-0.30481724671106408</v>
      </c>
      <c r="F400">
        <v>57.592024539877301</v>
      </c>
      <c r="G400">
        <v>2.6960000000000002</v>
      </c>
    </row>
    <row r="401" spans="1:7" x14ac:dyDescent="0.45">
      <c r="A401">
        <v>377</v>
      </c>
      <c r="B401">
        <v>2.7237784741430717</v>
      </c>
      <c r="C401">
        <v>-3.5778474143071559E-2</v>
      </c>
      <c r="D401">
        <v>-8.2060445936043072E-2</v>
      </c>
      <c r="F401">
        <v>57.74539877300613</v>
      </c>
      <c r="G401">
        <v>2.7040000000000002</v>
      </c>
    </row>
    <row r="402" spans="1:7" x14ac:dyDescent="0.45">
      <c r="A402">
        <v>378</v>
      </c>
      <c r="B402">
        <v>3.4469619093074515</v>
      </c>
      <c r="C402">
        <v>-0.11796190930745132</v>
      </c>
      <c r="D402">
        <v>-0.27055393258326088</v>
      </c>
      <c r="F402">
        <v>57.898773006134967</v>
      </c>
      <c r="G402">
        <v>2.7090000000000001</v>
      </c>
    </row>
    <row r="403" spans="1:7" x14ac:dyDescent="0.45">
      <c r="A403">
        <v>379</v>
      </c>
      <c r="B403">
        <v>3.0251049054615633</v>
      </c>
      <c r="C403">
        <v>8.4895094538436577E-2</v>
      </c>
      <c r="D403">
        <v>0.19471286807114149</v>
      </c>
      <c r="F403">
        <v>58.052147239263803</v>
      </c>
      <c r="G403">
        <v>2.714</v>
      </c>
    </row>
    <row r="404" spans="1:7" x14ac:dyDescent="0.45">
      <c r="A404">
        <v>380</v>
      </c>
      <c r="B404">
        <v>3.0853701917252616</v>
      </c>
      <c r="C404">
        <v>-0.65037019172526156</v>
      </c>
      <c r="D404">
        <v>-1.4916697605121245</v>
      </c>
      <c r="F404">
        <v>58.20552147239264</v>
      </c>
      <c r="G404">
        <v>2.7149999999999999</v>
      </c>
    </row>
    <row r="405" spans="1:7" x14ac:dyDescent="0.45">
      <c r="A405">
        <v>381</v>
      </c>
      <c r="B405">
        <v>2.8443090466704684</v>
      </c>
      <c r="C405">
        <v>-6.3090466704682768E-3</v>
      </c>
      <c r="D405">
        <v>-1.4470242110931127E-2</v>
      </c>
      <c r="F405">
        <v>58.358895705521469</v>
      </c>
      <c r="G405">
        <v>2.7170000000000001</v>
      </c>
    </row>
    <row r="406" spans="1:7" x14ac:dyDescent="0.45">
      <c r="A406">
        <v>382</v>
      </c>
      <c r="B406">
        <v>2.7237784741430717</v>
      </c>
      <c r="C406">
        <v>0.36222152585692813</v>
      </c>
      <c r="D406">
        <v>0.83078053638040605</v>
      </c>
      <c r="F406">
        <v>58.512269938650306</v>
      </c>
      <c r="G406">
        <v>2.72</v>
      </c>
    </row>
    <row r="407" spans="1:7" x14ac:dyDescent="0.45">
      <c r="A407">
        <v>383</v>
      </c>
      <c r="B407">
        <v>2.7237784741430717</v>
      </c>
      <c r="C407">
        <v>4.6221525856928292E-2</v>
      </c>
      <c r="D407">
        <v>0.10601231926483318</v>
      </c>
      <c r="F407">
        <v>58.665644171779142</v>
      </c>
      <c r="G407">
        <v>2.7250000000000001</v>
      </c>
    </row>
    <row r="408" spans="1:7" x14ac:dyDescent="0.45">
      <c r="A408">
        <v>384</v>
      </c>
      <c r="B408">
        <v>3.0853701917252616</v>
      </c>
      <c r="C408">
        <v>4.6298082747382452E-3</v>
      </c>
      <c r="D408">
        <v>1.0618790787560018E-2</v>
      </c>
      <c r="F408">
        <v>58.819018404907972</v>
      </c>
      <c r="G408">
        <v>2.7320000000000002</v>
      </c>
    </row>
    <row r="409" spans="1:7" x14ac:dyDescent="0.45">
      <c r="A409">
        <v>385</v>
      </c>
      <c r="B409">
        <v>3.0853701917252616</v>
      </c>
      <c r="C409">
        <v>-4.7370191725261801E-2</v>
      </c>
      <c r="D409">
        <v>-0.10864686519348378</v>
      </c>
      <c r="F409">
        <v>58.972392638036808</v>
      </c>
      <c r="G409">
        <v>2.7349999999999999</v>
      </c>
    </row>
    <row r="410" spans="1:7" x14ac:dyDescent="0.45">
      <c r="A410">
        <v>386</v>
      </c>
      <c r="B410">
        <v>2.9045743329341667</v>
      </c>
      <c r="C410">
        <v>-0.33657433293416661</v>
      </c>
      <c r="D410">
        <v>-0.77195689622645347</v>
      </c>
      <c r="F410">
        <v>59.125766871165645</v>
      </c>
      <c r="G410">
        <v>2.7509999999999999</v>
      </c>
    </row>
    <row r="411" spans="1:7" x14ac:dyDescent="0.45">
      <c r="A411">
        <v>387</v>
      </c>
      <c r="B411">
        <v>2.4224520428245802</v>
      </c>
      <c r="C411">
        <v>0.70954795717541996</v>
      </c>
      <c r="D411">
        <v>1.6273981262026145</v>
      </c>
      <c r="F411">
        <v>59.279141104294474</v>
      </c>
      <c r="G411">
        <v>2.7519999999999998</v>
      </c>
    </row>
    <row r="412" spans="1:7" x14ac:dyDescent="0.45">
      <c r="A412">
        <v>388</v>
      </c>
      <c r="B412">
        <v>2.4224520428245802</v>
      </c>
      <c r="C412">
        <v>-3.145204282458014E-2</v>
      </c>
      <c r="D412">
        <v>-7.2137471527258246E-2</v>
      </c>
      <c r="F412">
        <v>59.432515337423311</v>
      </c>
      <c r="G412">
        <v>2.7519999999999998</v>
      </c>
    </row>
    <row r="413" spans="1:7" x14ac:dyDescent="0.45">
      <c r="A413">
        <v>389</v>
      </c>
      <c r="B413">
        <v>2.2416561840334861</v>
      </c>
      <c r="C413">
        <v>-0.14165618403348601</v>
      </c>
      <c r="D413">
        <v>-0.32489841754856069</v>
      </c>
      <c r="F413">
        <v>59.585889570552148</v>
      </c>
      <c r="G413">
        <v>2.754</v>
      </c>
    </row>
    <row r="414" spans="1:7" x14ac:dyDescent="0.45">
      <c r="A414">
        <v>390</v>
      </c>
      <c r="B414">
        <v>3.5674924818348481</v>
      </c>
      <c r="C414">
        <v>-0.68349248183484823</v>
      </c>
      <c r="D414">
        <v>-1.5676380616181684</v>
      </c>
      <c r="F414">
        <v>59.739263803680977</v>
      </c>
      <c r="G414">
        <v>2.758</v>
      </c>
    </row>
    <row r="415" spans="1:7" x14ac:dyDescent="0.45">
      <c r="A415">
        <v>391</v>
      </c>
      <c r="B415">
        <v>2.2416561840334861</v>
      </c>
      <c r="C415">
        <v>-7.165618403348617E-2</v>
      </c>
      <c r="D415">
        <v>-0.16434849603561763</v>
      </c>
      <c r="F415">
        <v>59.892638036809814</v>
      </c>
      <c r="G415">
        <v>2.7589999999999999</v>
      </c>
    </row>
    <row r="416" spans="1:7" x14ac:dyDescent="0.45">
      <c r="A416">
        <v>392</v>
      </c>
      <c r="B416">
        <v>3.2661660505163566</v>
      </c>
      <c r="C416">
        <v>0.20383394948364364</v>
      </c>
      <c r="D416">
        <v>0.46750749416103232</v>
      </c>
      <c r="F416">
        <v>60.04601226993865</v>
      </c>
      <c r="G416">
        <v>2.762</v>
      </c>
    </row>
    <row r="417" spans="1:7" x14ac:dyDescent="0.45">
      <c r="A417">
        <v>393</v>
      </c>
      <c r="B417">
        <v>2.964839619197865</v>
      </c>
      <c r="C417">
        <v>-0.44083961919786496</v>
      </c>
      <c r="D417">
        <v>-1.0110966608859013</v>
      </c>
      <c r="F417">
        <v>60.199386503067487</v>
      </c>
      <c r="G417">
        <v>2.77</v>
      </c>
    </row>
    <row r="418" spans="1:7" x14ac:dyDescent="0.45">
      <c r="A418">
        <v>394</v>
      </c>
      <c r="B418">
        <v>3.0853701917252616</v>
      </c>
      <c r="C418">
        <v>0.5686298082747383</v>
      </c>
      <c r="D418">
        <v>1.3041924441204187</v>
      </c>
      <c r="F418">
        <v>60.352760736196316</v>
      </c>
      <c r="G418">
        <v>2.7850000000000001</v>
      </c>
    </row>
    <row r="419" spans="1:7" x14ac:dyDescent="0.45">
      <c r="A419">
        <v>395</v>
      </c>
      <c r="B419">
        <v>2.8443090466704684</v>
      </c>
      <c r="C419">
        <v>-0.17930904667046832</v>
      </c>
      <c r="D419">
        <v>-0.41125790527863426</v>
      </c>
      <c r="F419">
        <v>60.506134969325153</v>
      </c>
      <c r="G419">
        <v>2.7949999999999999</v>
      </c>
    </row>
    <row r="420" spans="1:7" x14ac:dyDescent="0.45">
      <c r="A420">
        <v>396</v>
      </c>
      <c r="B420">
        <v>3.929084199417038</v>
      </c>
      <c r="C420">
        <v>-0.70708419941703804</v>
      </c>
      <c r="D420">
        <v>-1.6217473245635414</v>
      </c>
      <c r="F420">
        <v>60.659509202453989</v>
      </c>
      <c r="G420">
        <v>2.7970000000000002</v>
      </c>
    </row>
    <row r="421" spans="1:7" x14ac:dyDescent="0.45">
      <c r="A421">
        <v>397</v>
      </c>
      <c r="B421">
        <v>3.3264313367800549</v>
      </c>
      <c r="C421">
        <v>0.16356866321994534</v>
      </c>
      <c r="D421">
        <v>0.37515622917056146</v>
      </c>
      <c r="F421">
        <v>60.812883435582819</v>
      </c>
      <c r="G421">
        <v>2.798</v>
      </c>
    </row>
    <row r="422" spans="1:7" x14ac:dyDescent="0.45">
      <c r="A422">
        <v>398</v>
      </c>
      <c r="B422">
        <v>3.0251049054615633</v>
      </c>
      <c r="C422">
        <v>-6.8104905461563447E-2</v>
      </c>
      <c r="D422">
        <v>-0.15620338895000635</v>
      </c>
      <c r="F422">
        <v>60.966257668711656</v>
      </c>
      <c r="G422">
        <v>2.8029999999999999</v>
      </c>
    </row>
    <row r="423" spans="1:7" x14ac:dyDescent="0.45">
      <c r="A423">
        <v>399</v>
      </c>
      <c r="B423">
        <v>3.3264313367800549</v>
      </c>
      <c r="C423">
        <v>0.6805686632199448</v>
      </c>
      <c r="D423">
        <v>1.5609320780590139</v>
      </c>
      <c r="F423">
        <v>61.119631901840492</v>
      </c>
      <c r="G423">
        <v>2.8119999999999998</v>
      </c>
    </row>
    <row r="424" spans="1:7" x14ac:dyDescent="0.45">
      <c r="A424">
        <v>400</v>
      </c>
      <c r="B424">
        <v>2.6635131878793734</v>
      </c>
      <c r="C424">
        <v>-0.27751318787937329</v>
      </c>
      <c r="D424">
        <v>-0.63649600761200154</v>
      </c>
      <c r="F424">
        <v>61.273006134969322</v>
      </c>
      <c r="G424">
        <v>2.8130000000000002</v>
      </c>
    </row>
    <row r="425" spans="1:7" x14ac:dyDescent="0.45">
      <c r="A425">
        <v>401</v>
      </c>
      <c r="B425">
        <v>2.4827173290882785</v>
      </c>
      <c r="C425">
        <v>0.27928267091172154</v>
      </c>
      <c r="D425">
        <v>0.64055444135431572</v>
      </c>
      <c r="F425">
        <v>61.426380368098158</v>
      </c>
      <c r="G425">
        <v>2.819</v>
      </c>
    </row>
    <row r="426" spans="1:7" x14ac:dyDescent="0.45">
      <c r="A426">
        <v>402</v>
      </c>
      <c r="B426">
        <v>2.964839619197865</v>
      </c>
      <c r="C426">
        <v>4.6160380802135137E-2</v>
      </c>
      <c r="D426">
        <v>0.10587207878271968</v>
      </c>
      <c r="F426">
        <v>61.579754601226995</v>
      </c>
      <c r="G426">
        <v>2.8220000000000001</v>
      </c>
    </row>
    <row r="427" spans="1:7" x14ac:dyDescent="0.45">
      <c r="A427">
        <v>403</v>
      </c>
      <c r="B427">
        <v>3.3264313367800549</v>
      </c>
      <c r="C427">
        <v>0.25656866321994531</v>
      </c>
      <c r="D427">
        <v>0.58845826775204335</v>
      </c>
      <c r="F427">
        <v>61.733128834355824</v>
      </c>
      <c r="G427">
        <v>2.8220000000000001</v>
      </c>
    </row>
    <row r="428" spans="1:7" x14ac:dyDescent="0.45">
      <c r="A428">
        <v>404</v>
      </c>
      <c r="B428">
        <v>3.2059007642526582</v>
      </c>
      <c r="C428">
        <v>3.0099235747341968E-2</v>
      </c>
      <c r="D428">
        <v>6.9034713383361923E-2</v>
      </c>
      <c r="F428">
        <v>61.886503067484661</v>
      </c>
      <c r="G428">
        <v>2.827</v>
      </c>
    </row>
    <row r="429" spans="1:7" x14ac:dyDescent="0.45">
      <c r="A429">
        <v>405</v>
      </c>
      <c r="B429">
        <v>2.6032479016156751</v>
      </c>
      <c r="C429">
        <v>0.45475209838432473</v>
      </c>
      <c r="D429">
        <v>1.043005910049281</v>
      </c>
      <c r="F429">
        <v>62.039877300613497</v>
      </c>
      <c r="G429">
        <v>2.8330000000000002</v>
      </c>
    </row>
    <row r="430" spans="1:7" x14ac:dyDescent="0.45">
      <c r="A430">
        <v>406</v>
      </c>
      <c r="B430">
        <v>3.0251049054615633</v>
      </c>
      <c r="C430">
        <v>8.2895094538436798E-2</v>
      </c>
      <c r="D430">
        <v>0.19012572745648648</v>
      </c>
      <c r="F430">
        <v>62.193251533742327</v>
      </c>
      <c r="G430">
        <v>2.8380000000000001</v>
      </c>
    </row>
    <row r="431" spans="1:7" x14ac:dyDescent="0.45">
      <c r="A431">
        <v>407</v>
      </c>
      <c r="B431">
        <v>2.4827173290882785</v>
      </c>
      <c r="C431">
        <v>-0.78871732908827852</v>
      </c>
      <c r="D431">
        <v>-1.8089786468717355</v>
      </c>
      <c r="F431">
        <v>62.346625766871163</v>
      </c>
      <c r="G431">
        <v>2.8410000000000002</v>
      </c>
    </row>
    <row r="432" spans="1:7" x14ac:dyDescent="0.45">
      <c r="A432">
        <v>408</v>
      </c>
      <c r="B432">
        <v>2.3621867565608818</v>
      </c>
      <c r="C432">
        <v>-1.6186756560881754E-2</v>
      </c>
      <c r="D432">
        <v>-3.7125464219981252E-2</v>
      </c>
      <c r="F432">
        <v>62.5</v>
      </c>
      <c r="G432">
        <v>2.85</v>
      </c>
    </row>
    <row r="433" spans="1:7" x14ac:dyDescent="0.45">
      <c r="A433">
        <v>409</v>
      </c>
      <c r="B433">
        <v>3.3866966230437532</v>
      </c>
      <c r="C433">
        <v>0.12830337695624694</v>
      </c>
      <c r="D433">
        <v>0.29427281571672914</v>
      </c>
      <c r="F433">
        <v>62.653374233128829</v>
      </c>
      <c r="G433">
        <v>2.851</v>
      </c>
    </row>
    <row r="434" spans="1:7" x14ac:dyDescent="0.45">
      <c r="A434">
        <v>410</v>
      </c>
      <c r="B434">
        <v>3.1456354779889599</v>
      </c>
      <c r="C434">
        <v>-0.39163547798895992</v>
      </c>
      <c r="D434">
        <v>-0.89824350361159433</v>
      </c>
      <c r="F434">
        <v>62.806748466257666</v>
      </c>
      <c r="G434">
        <v>2.8530000000000002</v>
      </c>
    </row>
    <row r="435" spans="1:7" x14ac:dyDescent="0.45">
      <c r="A435">
        <v>411</v>
      </c>
      <c r="B435">
        <v>3.0251049054615633</v>
      </c>
      <c r="C435">
        <v>-0.56210490546156322</v>
      </c>
      <c r="D435">
        <v>-1.2892271207699209</v>
      </c>
      <c r="F435">
        <v>62.960122699386503</v>
      </c>
      <c r="G435">
        <v>2.855</v>
      </c>
    </row>
    <row r="436" spans="1:7" x14ac:dyDescent="0.45">
      <c r="A436">
        <v>412</v>
      </c>
      <c r="B436">
        <v>2.7237784741430717</v>
      </c>
      <c r="C436">
        <v>-9.0778474143071719E-2</v>
      </c>
      <c r="D436">
        <v>-0.20820681283907042</v>
      </c>
      <c r="F436">
        <v>63.113496932515339</v>
      </c>
      <c r="G436">
        <v>2.8620000000000001</v>
      </c>
    </row>
    <row r="437" spans="1:7" x14ac:dyDescent="0.45">
      <c r="A437">
        <v>413</v>
      </c>
      <c r="B437">
        <v>3.3866966230437532</v>
      </c>
      <c r="C437">
        <v>-0.27569662304375298</v>
      </c>
      <c r="D437">
        <v>-0.63232958844368703</v>
      </c>
      <c r="F437">
        <v>63.266871165644169</v>
      </c>
      <c r="G437">
        <v>2.8639999999999999</v>
      </c>
    </row>
    <row r="438" spans="1:7" x14ac:dyDescent="0.45">
      <c r="A438">
        <v>414</v>
      </c>
      <c r="B438">
        <v>3.7482883406259431</v>
      </c>
      <c r="C438">
        <v>0.2287116593740568</v>
      </c>
      <c r="D438">
        <v>0.52456627087999819</v>
      </c>
      <c r="F438">
        <v>63.420245398773005</v>
      </c>
      <c r="G438">
        <v>2.8660000000000001</v>
      </c>
    </row>
    <row r="439" spans="1:7" x14ac:dyDescent="0.45">
      <c r="A439">
        <v>415</v>
      </c>
      <c r="B439">
        <v>2.9045743329341667</v>
      </c>
      <c r="C439">
        <v>0.50642566706583336</v>
      </c>
      <c r="D439">
        <v>1.1615228728508509</v>
      </c>
      <c r="F439">
        <v>63.573619631901842</v>
      </c>
      <c r="G439">
        <v>2.8660000000000001</v>
      </c>
    </row>
    <row r="440" spans="1:7" x14ac:dyDescent="0.45">
      <c r="A440">
        <v>416</v>
      </c>
      <c r="B440">
        <v>2.8443090466704684</v>
      </c>
      <c r="C440">
        <v>0.32669095332953146</v>
      </c>
      <c r="D440">
        <v>0.74928867022921342</v>
      </c>
      <c r="F440">
        <v>63.726993865030671</v>
      </c>
      <c r="G440">
        <v>2.8679999999999999</v>
      </c>
    </row>
    <row r="441" spans="1:7" x14ac:dyDescent="0.45">
      <c r="A441">
        <v>417</v>
      </c>
      <c r="B441">
        <v>3.0251049054615633</v>
      </c>
      <c r="C441">
        <v>0.56189509453843689</v>
      </c>
      <c r="D441">
        <v>1.2887459046664853</v>
      </c>
      <c r="F441">
        <v>63.880368098159508</v>
      </c>
      <c r="G441">
        <v>2.871</v>
      </c>
    </row>
    <row r="442" spans="1:7" x14ac:dyDescent="0.45">
      <c r="A442">
        <v>418</v>
      </c>
      <c r="B442">
        <v>3.5072271955711498</v>
      </c>
      <c r="C442">
        <v>0.33777280442885038</v>
      </c>
      <c r="D442">
        <v>0.77470567486083886</v>
      </c>
      <c r="F442">
        <v>64.033742331288352</v>
      </c>
      <c r="G442">
        <v>2.8839999999999999</v>
      </c>
    </row>
    <row r="443" spans="1:7" x14ac:dyDescent="0.45">
      <c r="A443">
        <v>419</v>
      </c>
      <c r="B443">
        <v>2.78404376040677</v>
      </c>
      <c r="C443">
        <v>-0.36704376040677023</v>
      </c>
      <c r="D443">
        <v>-0.84184067035889387</v>
      </c>
      <c r="F443">
        <v>64.187116564417181</v>
      </c>
      <c r="G443">
        <v>2.887</v>
      </c>
    </row>
    <row r="444" spans="1:7" x14ac:dyDescent="0.45">
      <c r="A444">
        <v>420</v>
      </c>
      <c r="B444">
        <v>2.78404376040677</v>
      </c>
      <c r="C444">
        <v>-4.9043760406770165E-2</v>
      </c>
      <c r="D444">
        <v>-0.11248531262866504</v>
      </c>
      <c r="F444">
        <v>64.340490797546011</v>
      </c>
      <c r="G444">
        <v>2.887</v>
      </c>
    </row>
    <row r="445" spans="1:7" x14ac:dyDescent="0.45">
      <c r="A445">
        <v>421</v>
      </c>
      <c r="B445">
        <v>3.2661660505163566</v>
      </c>
      <c r="C445">
        <v>0.79883394948364383</v>
      </c>
      <c r="D445">
        <v>1.8321818270210519</v>
      </c>
      <c r="F445">
        <v>64.49386503067484</v>
      </c>
      <c r="G445">
        <v>2.8889999999999998</v>
      </c>
    </row>
    <row r="446" spans="1:7" x14ac:dyDescent="0.45">
      <c r="A446">
        <v>422</v>
      </c>
      <c r="B446">
        <v>2.3621867565608818</v>
      </c>
      <c r="C446">
        <v>-4.4186756560881779E-2</v>
      </c>
      <c r="D446">
        <v>-0.10134543282515868</v>
      </c>
      <c r="F446">
        <v>64.647239263803684</v>
      </c>
      <c r="G446">
        <v>2.891</v>
      </c>
    </row>
    <row r="447" spans="1:7" x14ac:dyDescent="0.45">
      <c r="A447">
        <v>423</v>
      </c>
      <c r="B447">
        <v>3.4469619093074515</v>
      </c>
      <c r="C447">
        <v>0.14903809069254859</v>
      </c>
      <c r="D447">
        <v>0.34182933947325173</v>
      </c>
      <c r="F447">
        <v>64.800613496932513</v>
      </c>
      <c r="G447">
        <v>2.891</v>
      </c>
    </row>
    <row r="448" spans="1:7" x14ac:dyDescent="0.45">
      <c r="A448">
        <v>424</v>
      </c>
      <c r="B448">
        <v>2.7237784741430717</v>
      </c>
      <c r="C448">
        <v>-0.18177847414307191</v>
      </c>
      <c r="D448">
        <v>-0.41692171080589729</v>
      </c>
      <c r="F448">
        <v>64.953987730061343</v>
      </c>
      <c r="G448">
        <v>2.8929999999999998</v>
      </c>
    </row>
    <row r="449" spans="1:7" x14ac:dyDescent="0.45">
      <c r="A449">
        <v>425</v>
      </c>
      <c r="B449">
        <v>2.7237784741430717</v>
      </c>
      <c r="C449">
        <v>-0.36977847414307163</v>
      </c>
      <c r="D449">
        <v>-0.84811292858351617</v>
      </c>
      <c r="F449">
        <v>65.107361963190186</v>
      </c>
      <c r="G449">
        <v>2.8940000000000001</v>
      </c>
    </row>
    <row r="450" spans="1:7" x14ac:dyDescent="0.45">
      <c r="A450">
        <v>426</v>
      </c>
      <c r="B450">
        <v>2.3621867565608818</v>
      </c>
      <c r="C450">
        <v>0.12881324343911826</v>
      </c>
      <c r="D450">
        <v>0.29544223034254447</v>
      </c>
      <c r="F450">
        <v>65.260736196319016</v>
      </c>
      <c r="G450">
        <v>2.9009999999999998</v>
      </c>
    </row>
    <row r="451" spans="1:7" x14ac:dyDescent="0.45">
      <c r="A451">
        <v>427</v>
      </c>
      <c r="B451">
        <v>3.2661660505163566</v>
      </c>
      <c r="C451">
        <v>-0.27316605051635667</v>
      </c>
      <c r="D451">
        <v>-0.62652554243431147</v>
      </c>
      <c r="F451">
        <v>65.414110429447845</v>
      </c>
      <c r="G451">
        <v>2.903</v>
      </c>
    </row>
    <row r="452" spans="1:7" x14ac:dyDescent="0.45">
      <c r="A452">
        <v>428</v>
      </c>
      <c r="B452">
        <v>3.3264313367800549</v>
      </c>
      <c r="C452">
        <v>0.44756866321994515</v>
      </c>
      <c r="D452">
        <v>1.0265301964516458</v>
      </c>
      <c r="F452">
        <v>65.567484662576689</v>
      </c>
      <c r="G452">
        <v>2.9060000000000001</v>
      </c>
    </row>
    <row r="453" spans="1:7" x14ac:dyDescent="0.45">
      <c r="A453">
        <v>429</v>
      </c>
      <c r="B453">
        <v>3.6880230543622448</v>
      </c>
      <c r="C453">
        <v>-0.70002305436224477</v>
      </c>
      <c r="D453">
        <v>-1.6055520919301334</v>
      </c>
      <c r="F453">
        <v>65.720858895705518</v>
      </c>
      <c r="G453">
        <v>2.9129999999999998</v>
      </c>
    </row>
    <row r="454" spans="1:7" x14ac:dyDescent="0.45">
      <c r="A454">
        <v>430</v>
      </c>
      <c r="B454">
        <v>2.4827173290882785</v>
      </c>
      <c r="C454">
        <v>1.5282670911721752E-2</v>
      </c>
      <c r="D454">
        <v>3.5051880219786724E-2</v>
      </c>
      <c r="F454">
        <v>65.874233128834348</v>
      </c>
      <c r="G454">
        <v>2.923</v>
      </c>
    </row>
    <row r="455" spans="1:7" x14ac:dyDescent="0.45">
      <c r="A455">
        <v>431</v>
      </c>
      <c r="B455">
        <v>2.78404376040677</v>
      </c>
      <c r="C455">
        <v>0.10295623959322997</v>
      </c>
      <c r="D455">
        <v>0.23613737408515528</v>
      </c>
      <c r="F455">
        <v>66.027607361963192</v>
      </c>
      <c r="G455">
        <v>2.927</v>
      </c>
    </row>
    <row r="456" spans="1:7" x14ac:dyDescent="0.45">
      <c r="A456">
        <v>432</v>
      </c>
      <c r="B456">
        <v>2.964839619197865</v>
      </c>
      <c r="C456">
        <v>0.55016038080213514</v>
      </c>
      <c r="D456">
        <v>1.2618315136759124</v>
      </c>
      <c r="F456">
        <v>66.180981595092021</v>
      </c>
      <c r="G456">
        <v>2.9279999999999999</v>
      </c>
    </row>
    <row r="457" spans="1:7" x14ac:dyDescent="0.45">
      <c r="A457">
        <v>433</v>
      </c>
      <c r="B457">
        <v>3.1456354779889599</v>
      </c>
      <c r="C457">
        <v>0.2793645220110399</v>
      </c>
      <c r="D457">
        <v>0.6407421726053345</v>
      </c>
      <c r="F457">
        <v>66.334355828220851</v>
      </c>
      <c r="G457">
        <v>2.9340000000000002</v>
      </c>
    </row>
    <row r="458" spans="1:7" x14ac:dyDescent="0.45">
      <c r="A458">
        <v>434</v>
      </c>
      <c r="B458">
        <v>3.5674924818348481</v>
      </c>
      <c r="C458">
        <v>1.0255075181651518</v>
      </c>
      <c r="D458">
        <v>2.3520735936049793</v>
      </c>
      <c r="F458">
        <v>66.487730061349694</v>
      </c>
      <c r="G458">
        <v>2.9350000000000001</v>
      </c>
    </row>
    <row r="459" spans="1:7" x14ac:dyDescent="0.45">
      <c r="A459">
        <v>435</v>
      </c>
      <c r="B459">
        <v>3.0251049054615633</v>
      </c>
      <c r="C459">
        <v>0.19789509453843657</v>
      </c>
      <c r="D459">
        <v>0.45388631279917874</v>
      </c>
      <c r="F459">
        <v>66.641104294478524</v>
      </c>
      <c r="G459">
        <v>2.9529999999999998</v>
      </c>
    </row>
    <row r="460" spans="1:7" x14ac:dyDescent="0.45">
      <c r="A460">
        <v>436</v>
      </c>
      <c r="B460">
        <v>3.3264313367800549</v>
      </c>
      <c r="C460">
        <v>0.74656866321994553</v>
      </c>
      <c r="D460">
        <v>1.7123077183426478</v>
      </c>
      <c r="F460">
        <v>66.794478527607367</v>
      </c>
      <c r="G460">
        <v>2.9569999999999999</v>
      </c>
    </row>
    <row r="461" spans="1:7" x14ac:dyDescent="0.45">
      <c r="A461">
        <v>437</v>
      </c>
      <c r="B461">
        <v>3.0853701917252616</v>
      </c>
      <c r="C461">
        <v>-0.47937019172526174</v>
      </c>
      <c r="D461">
        <v>-1.0994692379590774</v>
      </c>
      <c r="F461">
        <v>66.947852760736197</v>
      </c>
      <c r="G461">
        <v>2.964</v>
      </c>
    </row>
    <row r="462" spans="1:7" x14ac:dyDescent="0.45">
      <c r="A462">
        <v>438</v>
      </c>
      <c r="B462">
        <v>2.78404376040677</v>
      </c>
      <c r="C462">
        <v>0.38495623959323</v>
      </c>
      <c r="D462">
        <v>0.88292420075158462</v>
      </c>
      <c r="F462">
        <v>67.101226993865026</v>
      </c>
      <c r="G462">
        <v>2.9710000000000001</v>
      </c>
    </row>
    <row r="463" spans="1:7" x14ac:dyDescent="0.45">
      <c r="A463">
        <v>439</v>
      </c>
      <c r="B463">
        <v>2.4827173290882785</v>
      </c>
      <c r="C463">
        <v>-1.7717329088278611E-2</v>
      </c>
      <c r="D463">
        <v>-4.0635939922030295E-2</v>
      </c>
      <c r="F463">
        <v>67.25460122699387</v>
      </c>
      <c r="G463">
        <v>2.9729999999999999</v>
      </c>
    </row>
    <row r="464" spans="1:7" x14ac:dyDescent="0.45">
      <c r="A464">
        <v>440</v>
      </c>
      <c r="B464">
        <v>2.78404376040677</v>
      </c>
      <c r="C464">
        <v>4.2956239593229917E-2</v>
      </c>
      <c r="D464">
        <v>9.8523155645489371E-2</v>
      </c>
      <c r="F464">
        <v>67.407975460122699</v>
      </c>
      <c r="G464">
        <v>2.9740000000000002</v>
      </c>
    </row>
    <row r="465" spans="1:7" x14ac:dyDescent="0.45">
      <c r="A465">
        <v>441</v>
      </c>
      <c r="B465">
        <v>2.8443090466704684</v>
      </c>
      <c r="C465">
        <v>-0.26630904667046851</v>
      </c>
      <c r="D465">
        <v>-0.61079852201615015</v>
      </c>
      <c r="F465">
        <v>67.561349693251529</v>
      </c>
      <c r="G465">
        <v>2.9750000000000001</v>
      </c>
    </row>
    <row r="466" spans="1:7" x14ac:dyDescent="0.45">
      <c r="A466">
        <v>442</v>
      </c>
      <c r="B466">
        <v>2.8443090466704684</v>
      </c>
      <c r="C466">
        <v>-0.76330904667046839</v>
      </c>
      <c r="D466">
        <v>-1.7507029647580481</v>
      </c>
      <c r="F466">
        <v>67.714723926380373</v>
      </c>
      <c r="G466">
        <v>2.976</v>
      </c>
    </row>
    <row r="467" spans="1:7" x14ac:dyDescent="0.45">
      <c r="A467">
        <v>443</v>
      </c>
      <c r="B467">
        <v>2.7237784741430717</v>
      </c>
      <c r="C467">
        <v>0.25022152585692847</v>
      </c>
      <c r="D467">
        <v>0.57390066195969736</v>
      </c>
      <c r="F467">
        <v>67.868098159509202</v>
      </c>
      <c r="G467">
        <v>2.98</v>
      </c>
    </row>
    <row r="468" spans="1:7" x14ac:dyDescent="0.45">
      <c r="A468">
        <v>444</v>
      </c>
      <c r="B468">
        <v>2.964839619197865</v>
      </c>
      <c r="C468">
        <v>0.13716038080213488</v>
      </c>
      <c r="D468">
        <v>0.31458697674954555</v>
      </c>
      <c r="F468">
        <v>68.021472392638032</v>
      </c>
      <c r="G468">
        <v>2.9809999999999999</v>
      </c>
    </row>
    <row r="469" spans="1:7" x14ac:dyDescent="0.45">
      <c r="A469">
        <v>445</v>
      </c>
      <c r="B469">
        <v>3.3866966230437532</v>
      </c>
      <c r="C469">
        <v>-0.36369662304375305</v>
      </c>
      <c r="D469">
        <v>-0.83416377548853038</v>
      </c>
      <c r="F469">
        <v>68.174846625766875</v>
      </c>
      <c r="G469">
        <v>2.988</v>
      </c>
    </row>
    <row r="470" spans="1:7" x14ac:dyDescent="0.45">
      <c r="A470">
        <v>446</v>
      </c>
      <c r="B470">
        <v>3.4469619093074515</v>
      </c>
      <c r="C470">
        <v>0.23403809069254855</v>
      </c>
      <c r="D470">
        <v>0.53678281559611152</v>
      </c>
      <c r="F470">
        <v>68.328220858895705</v>
      </c>
      <c r="G470">
        <v>2.988</v>
      </c>
    </row>
    <row r="471" spans="1:7" x14ac:dyDescent="0.45">
      <c r="A471">
        <v>447</v>
      </c>
      <c r="B471">
        <v>2.8443090466704684</v>
      </c>
      <c r="C471">
        <v>0.41369095332953165</v>
      </c>
      <c r="D471">
        <v>0.9488292869667293</v>
      </c>
      <c r="F471">
        <v>68.481595092024534</v>
      </c>
      <c r="G471">
        <v>2.9929999999999999</v>
      </c>
    </row>
    <row r="472" spans="1:7" x14ac:dyDescent="0.45">
      <c r="A472">
        <v>448</v>
      </c>
      <c r="B472">
        <v>3.1456354779889599</v>
      </c>
      <c r="C472">
        <v>0.10136452201103996</v>
      </c>
      <c r="D472">
        <v>0.23248665790099274</v>
      </c>
      <c r="F472">
        <v>68.634969325153378</v>
      </c>
      <c r="G472">
        <v>2.9929999999999999</v>
      </c>
    </row>
    <row r="473" spans="1:7" x14ac:dyDescent="0.45">
      <c r="A473">
        <v>449</v>
      </c>
      <c r="B473">
        <v>3.3866966230437532</v>
      </c>
      <c r="C473">
        <v>0.93730337695624666</v>
      </c>
      <c r="D473">
        <v>2.1497711943448889</v>
      </c>
      <c r="F473">
        <v>68.788343558282207</v>
      </c>
      <c r="G473">
        <v>2.9969999999999999</v>
      </c>
    </row>
    <row r="474" spans="1:7" x14ac:dyDescent="0.45">
      <c r="A474">
        <v>450</v>
      </c>
      <c r="B474">
        <v>2.6032479016156751</v>
      </c>
      <c r="C474">
        <v>-0.241247901615675</v>
      </c>
      <c r="D474">
        <v>-0.55331902385084175</v>
      </c>
      <c r="F474">
        <v>68.941717791411037</v>
      </c>
      <c r="G474">
        <v>3</v>
      </c>
    </row>
    <row r="475" spans="1:7" x14ac:dyDescent="0.45">
      <c r="A475">
        <v>451</v>
      </c>
      <c r="B475">
        <v>2.8443090466704684</v>
      </c>
      <c r="C475">
        <v>-0.28130904667046819</v>
      </c>
      <c r="D475">
        <v>-0.64520207662606588</v>
      </c>
      <c r="F475">
        <v>69.095092024539881</v>
      </c>
      <c r="G475">
        <v>3.0009999999999999</v>
      </c>
    </row>
    <row r="476" spans="1:7" x14ac:dyDescent="0.45">
      <c r="A476">
        <v>452</v>
      </c>
      <c r="B476">
        <v>2.9045743329341667</v>
      </c>
      <c r="C476">
        <v>0.30142566706583329</v>
      </c>
      <c r="D476">
        <v>0.69134095984865929</v>
      </c>
      <c r="F476">
        <v>69.24846625766871</v>
      </c>
      <c r="G476">
        <v>3.004</v>
      </c>
    </row>
    <row r="477" spans="1:7" x14ac:dyDescent="0.45">
      <c r="A477">
        <v>453</v>
      </c>
      <c r="B477">
        <v>3.3264313367800549</v>
      </c>
      <c r="C477">
        <v>-0.37343133678005502</v>
      </c>
      <c r="D477">
        <v>-0.85649102586444825</v>
      </c>
      <c r="F477">
        <v>69.401840490797539</v>
      </c>
      <c r="G477">
        <v>3.004</v>
      </c>
    </row>
    <row r="478" spans="1:7" x14ac:dyDescent="0.45">
      <c r="A478">
        <v>454</v>
      </c>
      <c r="B478">
        <v>3.3866966230437532</v>
      </c>
      <c r="C478">
        <v>-0.30869662304375334</v>
      </c>
      <c r="D478">
        <v>-0.70801740858550399</v>
      </c>
      <c r="F478">
        <v>69.555214723926383</v>
      </c>
      <c r="G478">
        <v>3.0070000000000001</v>
      </c>
    </row>
    <row r="479" spans="1:7" x14ac:dyDescent="0.45">
      <c r="A479">
        <v>455</v>
      </c>
      <c r="B479">
        <v>3.7482883406259431</v>
      </c>
      <c r="C479">
        <v>-0.37928834062594285</v>
      </c>
      <c r="D479">
        <v>-0.86992447597528111</v>
      </c>
      <c r="F479">
        <v>69.708588957055213</v>
      </c>
      <c r="G479">
        <v>3.0110000000000001</v>
      </c>
    </row>
    <row r="480" spans="1:7" x14ac:dyDescent="0.45">
      <c r="A480">
        <v>456</v>
      </c>
      <c r="B480">
        <v>2.6635131878793734</v>
      </c>
      <c r="C480">
        <v>0.35848681212062639</v>
      </c>
      <c r="D480">
        <v>0.82221470784845518</v>
      </c>
      <c r="F480">
        <v>69.861963190184042</v>
      </c>
      <c r="G480">
        <v>3.016</v>
      </c>
    </row>
    <row r="481" spans="1:7" x14ac:dyDescent="0.45">
      <c r="A481">
        <v>457</v>
      </c>
      <c r="B481">
        <v>2.5429826153519768</v>
      </c>
      <c r="C481">
        <v>0.32301738464802332</v>
      </c>
      <c r="D481">
        <v>0.74086308217937713</v>
      </c>
      <c r="F481">
        <v>70.015337423312886</v>
      </c>
      <c r="G481">
        <v>3.0219999999999998</v>
      </c>
    </row>
    <row r="482" spans="1:7" x14ac:dyDescent="0.45">
      <c r="A482">
        <v>458</v>
      </c>
      <c r="B482">
        <v>2.7237784741430717</v>
      </c>
      <c r="C482">
        <v>-0.22277847414307184</v>
      </c>
      <c r="D482">
        <v>-0.51095809340633547</v>
      </c>
      <c r="F482">
        <v>70.168711656441715</v>
      </c>
      <c r="G482">
        <v>3.0230000000000001</v>
      </c>
    </row>
    <row r="483" spans="1:7" x14ac:dyDescent="0.45">
      <c r="A483">
        <v>459</v>
      </c>
      <c r="B483">
        <v>3.1456354779889599</v>
      </c>
      <c r="C483">
        <v>0.17436452201103991</v>
      </c>
      <c r="D483">
        <v>0.39991729033591938</v>
      </c>
      <c r="F483">
        <v>70.322085889570545</v>
      </c>
      <c r="G483">
        <v>3.0289999999999999</v>
      </c>
    </row>
    <row r="484" spans="1:7" x14ac:dyDescent="0.45">
      <c r="A484">
        <v>460</v>
      </c>
      <c r="B484">
        <v>3.0853701917252616</v>
      </c>
      <c r="C484">
        <v>-0.96237019172526139</v>
      </c>
      <c r="D484">
        <v>-2.2072636963983863</v>
      </c>
      <c r="F484">
        <v>70.475460122699388</v>
      </c>
      <c r="G484">
        <v>3.0350000000000001</v>
      </c>
    </row>
    <row r="485" spans="1:7" x14ac:dyDescent="0.45">
      <c r="A485">
        <v>461</v>
      </c>
      <c r="B485">
        <v>3.2059007642526582</v>
      </c>
      <c r="C485">
        <v>0.64109923574734173</v>
      </c>
      <c r="D485">
        <v>1.4704061711606247</v>
      </c>
      <c r="F485">
        <v>70.628834355828218</v>
      </c>
      <c r="G485">
        <v>3.0379999999999998</v>
      </c>
    </row>
    <row r="486" spans="1:7" x14ac:dyDescent="0.45">
      <c r="A486">
        <v>462</v>
      </c>
      <c r="B486">
        <v>3.1456354779889599</v>
      </c>
      <c r="C486">
        <v>-0.21763547798895999</v>
      </c>
      <c r="D486">
        <v>-0.49916227013656361</v>
      </c>
      <c r="F486">
        <v>70.782208588957047</v>
      </c>
      <c r="G486">
        <v>3.0419999999999998</v>
      </c>
    </row>
    <row r="487" spans="1:7" x14ac:dyDescent="0.45">
      <c r="A487">
        <v>463</v>
      </c>
      <c r="B487">
        <v>2.6635131878793734</v>
      </c>
      <c r="C487">
        <v>2.5486812120626645E-2</v>
      </c>
      <c r="D487">
        <v>5.8455795508310614E-2</v>
      </c>
      <c r="F487">
        <v>70.935582822085891</v>
      </c>
      <c r="G487">
        <v>3.048</v>
      </c>
    </row>
    <row r="488" spans="1:7" x14ac:dyDescent="0.45">
      <c r="A488">
        <v>464</v>
      </c>
      <c r="B488">
        <v>3.3264313367800549</v>
      </c>
      <c r="C488">
        <v>-0.43243133678005474</v>
      </c>
      <c r="D488">
        <v>-0.99181167399678571</v>
      </c>
      <c r="F488">
        <v>71.088957055214721</v>
      </c>
      <c r="G488">
        <v>3.05</v>
      </c>
    </row>
    <row r="489" spans="1:7" x14ac:dyDescent="0.45">
      <c r="A489">
        <v>465</v>
      </c>
      <c r="B489">
        <v>3.929084199417038</v>
      </c>
      <c r="C489">
        <v>0.70791580058296155</v>
      </c>
      <c r="D489">
        <v>1.6236546603052426</v>
      </c>
      <c r="F489">
        <v>71.242331288343564</v>
      </c>
      <c r="G489">
        <v>3.056</v>
      </c>
    </row>
    <row r="490" spans="1:7" x14ac:dyDescent="0.45">
      <c r="A490">
        <v>466</v>
      </c>
      <c r="B490">
        <v>2.6032479016156751</v>
      </c>
      <c r="C490">
        <v>0.20875209838432474</v>
      </c>
      <c r="D490">
        <v>0.47878761444665113</v>
      </c>
      <c r="F490">
        <v>71.395705521472394</v>
      </c>
      <c r="G490">
        <v>3.0579999999999998</v>
      </c>
    </row>
    <row r="491" spans="1:7" x14ac:dyDescent="0.45">
      <c r="A491">
        <v>467</v>
      </c>
      <c r="B491">
        <v>2.5429826153519768</v>
      </c>
      <c r="C491">
        <v>-0.15598261535197677</v>
      </c>
      <c r="D491">
        <v>-0.35775709503062164</v>
      </c>
      <c r="F491">
        <v>71.549079754601223</v>
      </c>
      <c r="G491">
        <v>3.0579999999999998</v>
      </c>
    </row>
    <row r="492" spans="1:7" x14ac:dyDescent="0.45">
      <c r="A492">
        <v>468</v>
      </c>
      <c r="B492">
        <v>3.3264313367800549</v>
      </c>
      <c r="C492">
        <v>0.80356866321994502</v>
      </c>
      <c r="D492">
        <v>1.8430412258603293</v>
      </c>
      <c r="F492">
        <v>71.702453987730067</v>
      </c>
      <c r="G492">
        <v>3.06</v>
      </c>
    </row>
    <row r="493" spans="1:7" x14ac:dyDescent="0.45">
      <c r="A493">
        <v>469</v>
      </c>
      <c r="B493">
        <v>3.2059007642526582</v>
      </c>
      <c r="C493">
        <v>7.4099235747341563E-2</v>
      </c>
      <c r="D493">
        <v>0.16995180690578257</v>
      </c>
      <c r="F493">
        <v>71.855828220858896</v>
      </c>
      <c r="G493">
        <v>3.069</v>
      </c>
    </row>
    <row r="494" spans="1:7" x14ac:dyDescent="0.45">
      <c r="A494">
        <v>470</v>
      </c>
      <c r="B494">
        <v>2.964839619197865</v>
      </c>
      <c r="C494">
        <v>-0.30583961919786518</v>
      </c>
      <c r="D494">
        <v>-0.70146466939665375</v>
      </c>
      <c r="F494">
        <v>72.009202453987726</v>
      </c>
      <c r="G494">
        <v>3.073</v>
      </c>
    </row>
    <row r="495" spans="1:7" x14ac:dyDescent="0.45">
      <c r="A495">
        <v>471</v>
      </c>
      <c r="B495">
        <v>2.7237784741430717</v>
      </c>
      <c r="C495">
        <v>9.8221525856928338E-2</v>
      </c>
      <c r="D495">
        <v>0.22527797524587698</v>
      </c>
      <c r="F495">
        <v>72.162576687116569</v>
      </c>
      <c r="G495">
        <v>3.0739999999999998</v>
      </c>
    </row>
    <row r="496" spans="1:7" x14ac:dyDescent="0.45">
      <c r="A496">
        <v>472</v>
      </c>
      <c r="B496">
        <v>2.5429826153519768</v>
      </c>
      <c r="C496">
        <v>-0.40298261535197666</v>
      </c>
      <c r="D496">
        <v>-0.92426896094057887</v>
      </c>
      <c r="F496">
        <v>72.315950920245399</v>
      </c>
      <c r="G496">
        <v>3.0779999999999998</v>
      </c>
    </row>
    <row r="497" spans="1:7" x14ac:dyDescent="0.45">
      <c r="A497">
        <v>473</v>
      </c>
      <c r="B497">
        <v>2.6032479016156751</v>
      </c>
      <c r="C497">
        <v>0.51675209838432501</v>
      </c>
      <c r="D497">
        <v>1.1852072691036029</v>
      </c>
      <c r="F497">
        <v>72.469325153374228</v>
      </c>
      <c r="G497">
        <v>3.0779999999999998</v>
      </c>
    </row>
    <row r="498" spans="1:7" x14ac:dyDescent="0.45">
      <c r="A498">
        <v>474</v>
      </c>
      <c r="B498">
        <v>2.78404376040677</v>
      </c>
      <c r="C498">
        <v>-0.22204376040677021</v>
      </c>
      <c r="D498">
        <v>-0.50927297579636821</v>
      </c>
      <c r="F498">
        <v>72.622699386503072</v>
      </c>
      <c r="G498">
        <v>3.0790000000000002</v>
      </c>
    </row>
    <row r="499" spans="1:7" x14ac:dyDescent="0.45">
      <c r="A499">
        <v>475</v>
      </c>
      <c r="B499">
        <v>3.5072271955711498</v>
      </c>
      <c r="C499">
        <v>-0.16822719557114985</v>
      </c>
      <c r="D499">
        <v>-0.38584090064700988</v>
      </c>
      <c r="F499">
        <v>72.776073619631902</v>
      </c>
      <c r="G499">
        <v>3.0819999999999999</v>
      </c>
    </row>
    <row r="500" spans="1:7" x14ac:dyDescent="0.45">
      <c r="A500">
        <v>476</v>
      </c>
      <c r="B500">
        <v>2.4827173290882785</v>
      </c>
      <c r="C500">
        <v>-2.4717329088278284E-2</v>
      </c>
      <c r="D500">
        <v>-5.6690932073323888E-2</v>
      </c>
      <c r="F500">
        <v>72.929447852760731</v>
      </c>
      <c r="G500">
        <v>3.0819999999999999</v>
      </c>
    </row>
    <row r="501" spans="1:7" x14ac:dyDescent="0.45">
      <c r="A501">
        <v>477</v>
      </c>
      <c r="B501">
        <v>3.3866966230437532</v>
      </c>
      <c r="C501">
        <v>-0.28269662304375309</v>
      </c>
      <c r="D501">
        <v>-0.64838458059498161</v>
      </c>
      <c r="F501">
        <v>73.082822085889575</v>
      </c>
      <c r="G501">
        <v>3.0819999999999999</v>
      </c>
    </row>
    <row r="502" spans="1:7" x14ac:dyDescent="0.45">
      <c r="A502">
        <v>478</v>
      </c>
      <c r="B502">
        <v>3.0853701917252616</v>
      </c>
      <c r="C502">
        <v>-1.6370191725261662E-2</v>
      </c>
      <c r="D502">
        <v>-3.7546185666322798E-2</v>
      </c>
      <c r="F502">
        <v>73.236196319018404</v>
      </c>
      <c r="G502">
        <v>3.0859999999999999</v>
      </c>
    </row>
    <row r="503" spans="1:7" x14ac:dyDescent="0.45">
      <c r="A503">
        <v>479</v>
      </c>
      <c r="B503">
        <v>3.5674924818348481</v>
      </c>
      <c r="C503">
        <v>-0.78249248183484799</v>
      </c>
      <c r="D503">
        <v>-1.7947015220436164</v>
      </c>
      <c r="F503">
        <v>73.389570552147234</v>
      </c>
      <c r="G503">
        <v>3.0859999999999999</v>
      </c>
    </row>
    <row r="504" spans="1:7" x14ac:dyDescent="0.45">
      <c r="A504">
        <v>480</v>
      </c>
      <c r="B504">
        <v>2.5429826153519768</v>
      </c>
      <c r="C504">
        <v>0.51501738464802305</v>
      </c>
      <c r="D504">
        <v>1.181228581186307</v>
      </c>
      <c r="F504">
        <v>73.542944785276077</v>
      </c>
      <c r="G504">
        <v>3.089</v>
      </c>
    </row>
    <row r="505" spans="1:7" x14ac:dyDescent="0.45">
      <c r="A505">
        <v>481</v>
      </c>
      <c r="B505">
        <v>3.8085536268896414</v>
      </c>
      <c r="C505">
        <v>0.74144637311035844</v>
      </c>
      <c r="D505">
        <v>1.7005593858417802</v>
      </c>
      <c r="F505">
        <v>73.696319018404907</v>
      </c>
      <c r="G505">
        <v>3.09</v>
      </c>
    </row>
    <row r="506" spans="1:7" x14ac:dyDescent="0.45">
      <c r="A506">
        <v>482</v>
      </c>
      <c r="B506">
        <v>2.8443090466704684</v>
      </c>
      <c r="C506">
        <v>-3.3090466704681631E-3</v>
      </c>
      <c r="D506">
        <v>-7.5895311889475764E-3</v>
      </c>
      <c r="F506">
        <v>73.849693251533736</v>
      </c>
      <c r="G506">
        <v>3.1019999999999999</v>
      </c>
    </row>
    <row r="507" spans="1:7" x14ac:dyDescent="0.45">
      <c r="A507">
        <v>483</v>
      </c>
      <c r="B507">
        <v>2.964839619197865</v>
      </c>
      <c r="C507">
        <v>-7.5839619197865193E-2</v>
      </c>
      <c r="D507">
        <v>-0.17394349871126821</v>
      </c>
      <c r="F507">
        <v>74.00306748466258</v>
      </c>
      <c r="G507">
        <v>3.1040000000000001</v>
      </c>
    </row>
    <row r="508" spans="1:7" x14ac:dyDescent="0.45">
      <c r="A508">
        <v>484</v>
      </c>
      <c r="B508">
        <v>3.5072271955711498</v>
      </c>
      <c r="C508">
        <v>0.88577280442884998</v>
      </c>
      <c r="D508">
        <v>2.0315822032764523</v>
      </c>
      <c r="F508">
        <v>74.156441717791409</v>
      </c>
      <c r="G508">
        <v>3.1080000000000001</v>
      </c>
    </row>
    <row r="509" spans="1:7" x14ac:dyDescent="0.45">
      <c r="A509">
        <v>485</v>
      </c>
      <c r="B509">
        <v>2.9045743329341667</v>
      </c>
      <c r="C509">
        <v>-0.52057433293416677</v>
      </c>
      <c r="D509">
        <v>-1.1939738327747622</v>
      </c>
      <c r="F509">
        <v>74.309815950920239</v>
      </c>
      <c r="G509">
        <v>3.11</v>
      </c>
    </row>
    <row r="510" spans="1:7" x14ac:dyDescent="0.45">
      <c r="A510">
        <v>486</v>
      </c>
      <c r="B510">
        <v>3.0251049054615633</v>
      </c>
      <c r="C510">
        <v>-5.4104905461563213E-2</v>
      </c>
      <c r="D510">
        <v>-0.12409340464741711</v>
      </c>
      <c r="F510">
        <v>74.463190184049083</v>
      </c>
      <c r="G510">
        <v>3.1110000000000002</v>
      </c>
    </row>
    <row r="511" spans="1:7" x14ac:dyDescent="0.45">
      <c r="A511">
        <v>487</v>
      </c>
      <c r="B511">
        <v>3.6277577680985464</v>
      </c>
      <c r="C511">
        <v>0.20724223190145352</v>
      </c>
      <c r="D511">
        <v>0.47532462951350835</v>
      </c>
      <c r="F511">
        <v>74.616564417177912</v>
      </c>
      <c r="G511">
        <v>3.1110000000000002</v>
      </c>
    </row>
    <row r="512" spans="1:7" x14ac:dyDescent="0.45">
      <c r="A512">
        <v>488</v>
      </c>
      <c r="B512">
        <v>2.8443090466704684</v>
      </c>
      <c r="C512">
        <v>-9.3309046670468465E-2</v>
      </c>
      <c r="D512">
        <v>-0.21401085884844698</v>
      </c>
      <c r="F512">
        <v>74.769938650306742</v>
      </c>
      <c r="G512">
        <v>3.1139999999999999</v>
      </c>
    </row>
    <row r="513" spans="1:7" x14ac:dyDescent="0.45">
      <c r="A513">
        <v>489</v>
      </c>
      <c r="B513">
        <v>2.7237784741430717</v>
      </c>
      <c r="C513">
        <v>-0.16777847414307168</v>
      </c>
      <c r="D513">
        <v>-0.38481172650330808</v>
      </c>
      <c r="F513">
        <v>74.923312883435585</v>
      </c>
      <c r="G513">
        <v>3.12</v>
      </c>
    </row>
    <row r="514" spans="1:7" x14ac:dyDescent="0.45">
      <c r="A514">
        <v>490</v>
      </c>
      <c r="B514">
        <v>2.7237784741430717</v>
      </c>
      <c r="C514">
        <v>0.14422152585692816</v>
      </c>
      <c r="D514">
        <v>0.33078220938295366</v>
      </c>
      <c r="F514">
        <v>75.076687116564415</v>
      </c>
      <c r="G514">
        <v>3.1219999999999999</v>
      </c>
    </row>
    <row r="515" spans="1:7" x14ac:dyDescent="0.45">
      <c r="A515">
        <v>491</v>
      </c>
      <c r="B515">
        <v>3.2059007642526582</v>
      </c>
      <c r="C515">
        <v>4.9099235747341652E-2</v>
      </c>
      <c r="D515">
        <v>0.11261254922258869</v>
      </c>
      <c r="F515">
        <v>75.230061349693244</v>
      </c>
      <c r="G515">
        <v>3.1269999999999998</v>
      </c>
    </row>
    <row r="516" spans="1:7" x14ac:dyDescent="0.45">
      <c r="A516">
        <v>492</v>
      </c>
      <c r="B516">
        <v>2.5429826153519768</v>
      </c>
      <c r="C516">
        <v>-0.62698261535197686</v>
      </c>
      <c r="D516">
        <v>-1.4380287097819984</v>
      </c>
      <c r="F516">
        <v>75.383435582822088</v>
      </c>
      <c r="G516">
        <v>3.1320000000000001</v>
      </c>
    </row>
    <row r="517" spans="1:7" x14ac:dyDescent="0.45">
      <c r="A517">
        <v>493</v>
      </c>
      <c r="B517">
        <v>2.964839619197865</v>
      </c>
      <c r="C517">
        <v>-0.72383961919786488</v>
      </c>
      <c r="D517">
        <v>-1.6601770578596582</v>
      </c>
      <c r="F517">
        <v>75.536809815950917</v>
      </c>
      <c r="G517">
        <v>3.1349999999999998</v>
      </c>
    </row>
    <row r="518" spans="1:7" x14ac:dyDescent="0.45">
      <c r="A518">
        <v>494</v>
      </c>
      <c r="B518">
        <v>3.6880230543622448</v>
      </c>
      <c r="C518">
        <v>1.5359769456377554</v>
      </c>
      <c r="D518">
        <v>3.5228711152547461</v>
      </c>
      <c r="F518">
        <v>75.690184049079747</v>
      </c>
      <c r="G518">
        <v>3.141</v>
      </c>
    </row>
    <row r="519" spans="1:7" x14ac:dyDescent="0.45">
      <c r="A519">
        <v>495</v>
      </c>
      <c r="B519">
        <v>3.0251049054615633</v>
      </c>
      <c r="C519">
        <v>1.0548950945384368</v>
      </c>
      <c r="D519">
        <v>2.4194760661790724</v>
      </c>
      <c r="F519">
        <v>75.843558282208591</v>
      </c>
      <c r="G519">
        <v>3.1469999999999998</v>
      </c>
    </row>
    <row r="520" spans="1:7" x14ac:dyDescent="0.45">
      <c r="A520">
        <v>496</v>
      </c>
      <c r="B520">
        <v>3.4469619093074515</v>
      </c>
      <c r="C520">
        <v>0.96403809069254809</v>
      </c>
      <c r="D520">
        <v>2.2110891399453778</v>
      </c>
      <c r="F520">
        <v>75.99693251533742</v>
      </c>
      <c r="G520">
        <v>3.1520000000000001</v>
      </c>
    </row>
    <row r="521" spans="1:7" x14ac:dyDescent="0.45">
      <c r="A521">
        <v>497</v>
      </c>
      <c r="B521">
        <v>3.5072271955711498</v>
      </c>
      <c r="C521">
        <v>0.28377280442885011</v>
      </c>
      <c r="D521">
        <v>0.65085287826513905</v>
      </c>
      <c r="F521">
        <v>76.150306748466249</v>
      </c>
      <c r="G521">
        <v>3.1659999999999999</v>
      </c>
    </row>
    <row r="522" spans="1:7" x14ac:dyDescent="0.45">
      <c r="A522">
        <v>498</v>
      </c>
      <c r="B522">
        <v>3.4469619093074515</v>
      </c>
      <c r="C522">
        <v>-0.10396190930745153</v>
      </c>
      <c r="D522">
        <v>-0.23844394828067264</v>
      </c>
      <c r="F522">
        <v>76.303680981595093</v>
      </c>
      <c r="G522">
        <v>3.169</v>
      </c>
    </row>
    <row r="523" spans="1:7" x14ac:dyDescent="0.45">
      <c r="A523">
        <v>499</v>
      </c>
      <c r="B523">
        <v>2.964839619197865</v>
      </c>
      <c r="C523">
        <v>-5.1839619197865172E-2</v>
      </c>
      <c r="D523">
        <v>-0.11889781133540184</v>
      </c>
      <c r="F523">
        <v>76.457055214723923</v>
      </c>
      <c r="G523">
        <v>3.169</v>
      </c>
    </row>
    <row r="524" spans="1:7" x14ac:dyDescent="0.45">
      <c r="A524">
        <v>500</v>
      </c>
      <c r="B524">
        <v>3.7482883406259431</v>
      </c>
      <c r="C524">
        <v>-0.46928834062594316</v>
      </c>
      <c r="D524">
        <v>-1.0763458036347806</v>
      </c>
      <c r="F524">
        <v>76.610429447852766</v>
      </c>
      <c r="G524">
        <v>3.1709999999999998</v>
      </c>
    </row>
    <row r="525" spans="1:7" x14ac:dyDescent="0.45">
      <c r="A525">
        <v>501</v>
      </c>
      <c r="B525">
        <v>2.6635131878793734</v>
      </c>
      <c r="C525">
        <v>-0.31651318787937344</v>
      </c>
      <c r="D525">
        <v>-0.72594524959778461</v>
      </c>
      <c r="F525">
        <v>76.763803680981596</v>
      </c>
      <c r="G525">
        <v>3.1829999999999998</v>
      </c>
    </row>
    <row r="526" spans="1:7" x14ac:dyDescent="0.45">
      <c r="A526">
        <v>502</v>
      </c>
      <c r="B526">
        <v>3.929084199417038</v>
      </c>
      <c r="C526">
        <v>-0.17808419941703812</v>
      </c>
      <c r="D526">
        <v>-0.40844863198715481</v>
      </c>
      <c r="F526">
        <v>76.917177914110425</v>
      </c>
      <c r="G526">
        <v>3.1859999999999999</v>
      </c>
    </row>
    <row r="527" spans="1:7" x14ac:dyDescent="0.45">
      <c r="A527">
        <v>503</v>
      </c>
      <c r="B527">
        <v>2.4827173290882785</v>
      </c>
      <c r="C527">
        <v>0.59628267091172171</v>
      </c>
      <c r="D527">
        <v>1.3676162287772171</v>
      </c>
      <c r="F527">
        <v>77.070552147239269</v>
      </c>
      <c r="G527">
        <v>3.1930000000000001</v>
      </c>
    </row>
    <row r="528" spans="1:7" x14ac:dyDescent="0.45">
      <c r="A528">
        <v>504</v>
      </c>
      <c r="B528">
        <v>2.7237784741430717</v>
      </c>
      <c r="C528">
        <v>0.6792215258569283</v>
      </c>
      <c r="D528">
        <v>1.5578423238033074</v>
      </c>
      <c r="F528">
        <v>77.223926380368098</v>
      </c>
      <c r="G528">
        <v>3.2</v>
      </c>
    </row>
    <row r="529" spans="1:7" x14ac:dyDescent="0.45">
      <c r="A529">
        <v>505</v>
      </c>
      <c r="B529">
        <v>3.0251049054615633</v>
      </c>
      <c r="C529">
        <v>0.47589509453843659</v>
      </c>
      <c r="D529">
        <v>1.091498858236297</v>
      </c>
      <c r="F529">
        <v>77.377300613496928</v>
      </c>
      <c r="G529">
        <v>3.2029999999999998</v>
      </c>
    </row>
    <row r="530" spans="1:7" x14ac:dyDescent="0.45">
      <c r="A530">
        <v>506</v>
      </c>
      <c r="B530">
        <v>3.3264313367800549</v>
      </c>
      <c r="C530">
        <v>-0.14043133678005493</v>
      </c>
      <c r="D530">
        <v>-0.32208914425707919</v>
      </c>
      <c r="F530">
        <v>77.530674846625772</v>
      </c>
      <c r="G530">
        <v>3.206</v>
      </c>
    </row>
    <row r="531" spans="1:7" x14ac:dyDescent="0.45">
      <c r="A531">
        <v>507</v>
      </c>
      <c r="B531">
        <v>3.5072271955711498</v>
      </c>
      <c r="C531">
        <v>0.56577280442885058</v>
      </c>
      <c r="D531">
        <v>1.2976397049315693</v>
      </c>
      <c r="F531">
        <v>77.684049079754601</v>
      </c>
      <c r="G531">
        <v>3.2080000000000002</v>
      </c>
    </row>
    <row r="532" spans="1:7" x14ac:dyDescent="0.45">
      <c r="A532">
        <v>508</v>
      </c>
      <c r="B532">
        <v>2.9045743329341667</v>
      </c>
      <c r="C532">
        <v>-0.15257433293416689</v>
      </c>
      <c r="D532">
        <v>-0.34993995967814562</v>
      </c>
      <c r="F532">
        <v>77.837423312883431</v>
      </c>
      <c r="G532">
        <v>3.2109999999999999</v>
      </c>
    </row>
    <row r="533" spans="1:7" x14ac:dyDescent="0.45">
      <c r="A533">
        <v>509</v>
      </c>
      <c r="B533">
        <v>3.2661660505163566</v>
      </c>
      <c r="C533">
        <v>-0.96216605051635673</v>
      </c>
      <c r="D533">
        <v>-2.2067954841831403</v>
      </c>
      <c r="F533">
        <v>77.990797546012274</v>
      </c>
      <c r="G533">
        <v>3.222</v>
      </c>
    </row>
    <row r="534" spans="1:7" x14ac:dyDescent="0.45">
      <c r="A534">
        <v>510</v>
      </c>
      <c r="B534">
        <v>3.3264313367800549</v>
      </c>
      <c r="C534">
        <v>0.3655686632199453</v>
      </c>
      <c r="D534">
        <v>0.83845743125076955</v>
      </c>
      <c r="F534">
        <v>78.144171779141104</v>
      </c>
      <c r="G534">
        <v>3.222</v>
      </c>
    </row>
    <row r="535" spans="1:7" x14ac:dyDescent="0.45">
      <c r="A535">
        <v>511</v>
      </c>
      <c r="B535">
        <v>2.9045743329341667</v>
      </c>
      <c r="C535">
        <v>0.17742566706583318</v>
      </c>
      <c r="D535">
        <v>0.40693824174001642</v>
      </c>
      <c r="F535">
        <v>78.297546012269933</v>
      </c>
      <c r="G535">
        <v>3.2229999999999999</v>
      </c>
    </row>
    <row r="536" spans="1:7" x14ac:dyDescent="0.45">
      <c r="A536">
        <v>512</v>
      </c>
      <c r="B536">
        <v>3.8688189131533397</v>
      </c>
      <c r="C536">
        <v>0.85118108684666005</v>
      </c>
      <c r="D536">
        <v>1.9522436669504737</v>
      </c>
      <c r="F536">
        <v>78.450920245398777</v>
      </c>
      <c r="G536">
        <v>3.2229999999999999</v>
      </c>
    </row>
    <row r="537" spans="1:7" x14ac:dyDescent="0.45">
      <c r="A537">
        <v>513</v>
      </c>
      <c r="B537">
        <v>2.6032479016156751</v>
      </c>
      <c r="C537">
        <v>-0.18624790161567528</v>
      </c>
      <c r="D537">
        <v>-0.42717265694781537</v>
      </c>
      <c r="F537">
        <v>78.604294478527606</v>
      </c>
      <c r="G537">
        <v>3.2309999999999999</v>
      </c>
    </row>
    <row r="538" spans="1:7" x14ac:dyDescent="0.45">
      <c r="A538">
        <v>514</v>
      </c>
      <c r="B538">
        <v>2.6635131878793734</v>
      </c>
      <c r="C538">
        <v>9.5486812120626485E-2</v>
      </c>
      <c r="D538">
        <v>0.21900571702125368</v>
      </c>
      <c r="F538">
        <v>78.757668711656436</v>
      </c>
      <c r="G538">
        <v>3.2360000000000002</v>
      </c>
    </row>
    <row r="539" spans="1:7" x14ac:dyDescent="0.45">
      <c r="A539">
        <v>515</v>
      </c>
      <c r="B539">
        <v>2.8443090466704684</v>
      </c>
      <c r="C539">
        <v>0.38669095332953152</v>
      </c>
      <c r="D539">
        <v>0.88690288866887934</v>
      </c>
      <c r="F539">
        <v>78.911042944785279</v>
      </c>
      <c r="G539">
        <v>3.2389999999999999</v>
      </c>
    </row>
    <row r="540" spans="1:7" x14ac:dyDescent="0.45">
      <c r="A540">
        <v>516</v>
      </c>
      <c r="B540">
        <v>3.7482883406259431</v>
      </c>
      <c r="C540">
        <v>-0.21928834062594316</v>
      </c>
      <c r="D540">
        <v>-0.50295322680283971</v>
      </c>
      <c r="F540">
        <v>79.064417177914109</v>
      </c>
      <c r="G540">
        <v>3.2469999999999999</v>
      </c>
    </row>
    <row r="541" spans="1:7" x14ac:dyDescent="0.45">
      <c r="A541">
        <v>517</v>
      </c>
      <c r="B541">
        <v>2.7237784741430717</v>
      </c>
      <c r="C541">
        <v>0.14222152585692838</v>
      </c>
      <c r="D541">
        <v>0.32619506876829862</v>
      </c>
      <c r="F541">
        <v>79.217791411042938</v>
      </c>
      <c r="G541">
        <v>3.2509999999999999</v>
      </c>
    </row>
    <row r="542" spans="1:7" x14ac:dyDescent="0.45">
      <c r="A542">
        <v>518</v>
      </c>
      <c r="B542">
        <v>2.78404376040677</v>
      </c>
      <c r="C542">
        <v>-0.17904376040677006</v>
      </c>
      <c r="D542">
        <v>-0.410649452581274</v>
      </c>
      <c r="F542">
        <v>79.371165644171782</v>
      </c>
      <c r="G542">
        <v>3.2549999999999999</v>
      </c>
    </row>
    <row r="543" spans="1:7" x14ac:dyDescent="0.45">
      <c r="A543">
        <v>519</v>
      </c>
      <c r="B543">
        <v>2.8443090466704684</v>
      </c>
      <c r="C543">
        <v>-0.2753090466704684</v>
      </c>
      <c r="D543">
        <v>-0.63144065478209976</v>
      </c>
      <c r="F543">
        <v>79.524539877300612</v>
      </c>
      <c r="G543">
        <v>3.2549999999999999</v>
      </c>
    </row>
    <row r="544" spans="1:7" x14ac:dyDescent="0.45">
      <c r="A544">
        <v>520</v>
      </c>
      <c r="B544">
        <v>3.4469619093074515</v>
      </c>
      <c r="C544">
        <v>0.47703809069254843</v>
      </c>
      <c r="D544">
        <v>1.0941204002767577</v>
      </c>
      <c r="F544">
        <v>79.677914110429441</v>
      </c>
      <c r="G544">
        <v>3.258</v>
      </c>
    </row>
    <row r="545" spans="1:7" x14ac:dyDescent="0.45">
      <c r="A545">
        <v>521</v>
      </c>
      <c r="B545">
        <v>3.5072271955711498</v>
      </c>
      <c r="C545">
        <v>-0.75522719557115003</v>
      </c>
      <c r="D545">
        <v>-1.7321666710484074</v>
      </c>
      <c r="F545">
        <v>79.831288343558285</v>
      </c>
      <c r="G545">
        <v>3.2789999999999999</v>
      </c>
    </row>
    <row r="546" spans="1:7" x14ac:dyDescent="0.45">
      <c r="A546">
        <v>522</v>
      </c>
      <c r="B546">
        <v>2.964839619197865</v>
      </c>
      <c r="C546">
        <v>0.56516038080213482</v>
      </c>
      <c r="D546">
        <v>1.2962350682858281</v>
      </c>
      <c r="F546">
        <v>79.984662576687114</v>
      </c>
      <c r="G546">
        <v>3.28</v>
      </c>
    </row>
    <row r="547" spans="1:7" x14ac:dyDescent="0.45">
      <c r="A547">
        <v>523</v>
      </c>
      <c r="B547">
        <v>2.1211256115060895</v>
      </c>
      <c r="C547">
        <v>0.21087438849391038</v>
      </c>
      <c r="D547">
        <v>0.48365523602553218</v>
      </c>
      <c r="F547">
        <v>80.138036809815944</v>
      </c>
      <c r="G547">
        <v>3.2970000000000002</v>
      </c>
    </row>
    <row r="548" spans="1:7" x14ac:dyDescent="0.45">
      <c r="A548">
        <v>524</v>
      </c>
      <c r="B548">
        <v>2.7237784741430717</v>
      </c>
      <c r="C548">
        <v>0.31122152585692842</v>
      </c>
      <c r="D548">
        <v>0.71380845070669074</v>
      </c>
      <c r="F548">
        <v>80.291411042944787</v>
      </c>
      <c r="G548">
        <v>3.2970000000000002</v>
      </c>
    </row>
    <row r="549" spans="1:7" x14ac:dyDescent="0.45">
      <c r="A549">
        <v>525</v>
      </c>
      <c r="B549">
        <v>3.8085536268896414</v>
      </c>
      <c r="C549">
        <v>1.022446373110359</v>
      </c>
      <c r="D549">
        <v>2.3450526422008831</v>
      </c>
      <c r="F549">
        <v>80.444785276073617</v>
      </c>
      <c r="G549">
        <v>3.3050000000000002</v>
      </c>
    </row>
    <row r="550" spans="1:7" x14ac:dyDescent="0.45">
      <c r="A550">
        <v>526</v>
      </c>
      <c r="B550">
        <v>3.1456354779889599</v>
      </c>
      <c r="C550">
        <v>-0.43163547798895996</v>
      </c>
      <c r="D550">
        <v>-0.98998631590470487</v>
      </c>
      <c r="F550">
        <v>80.598159509202446</v>
      </c>
      <c r="G550">
        <v>3.32</v>
      </c>
    </row>
    <row r="551" spans="1:7" x14ac:dyDescent="0.45">
      <c r="A551">
        <v>527</v>
      </c>
      <c r="B551">
        <v>3.1456354779889599</v>
      </c>
      <c r="C551">
        <v>0.3733645220110402</v>
      </c>
      <c r="D551">
        <v>0.85633778149414486</v>
      </c>
      <c r="F551">
        <v>80.75153374233129</v>
      </c>
      <c r="G551">
        <v>3.3290000000000002</v>
      </c>
    </row>
    <row r="552" spans="1:7" x14ac:dyDescent="0.45">
      <c r="A552">
        <v>528</v>
      </c>
      <c r="B552">
        <v>3.1456354779889599</v>
      </c>
      <c r="C552">
        <v>0.19536452201104026</v>
      </c>
      <c r="D552">
        <v>0.44808226678980317</v>
      </c>
      <c r="F552">
        <v>80.904907975460119</v>
      </c>
      <c r="G552">
        <v>3.33</v>
      </c>
    </row>
    <row r="553" spans="1:7" x14ac:dyDescent="0.45">
      <c r="A553">
        <v>529</v>
      </c>
      <c r="B553">
        <v>3.6277577680985464</v>
      </c>
      <c r="C553">
        <v>-0.80575776809854638</v>
      </c>
      <c r="D553">
        <v>-1.8480620918095156</v>
      </c>
      <c r="F553">
        <v>81.058282208588963</v>
      </c>
      <c r="G553">
        <v>3.331</v>
      </c>
    </row>
    <row r="554" spans="1:7" x14ac:dyDescent="0.45">
      <c r="A554">
        <v>530</v>
      </c>
      <c r="B554">
        <v>3.1456354779889599</v>
      </c>
      <c r="C554">
        <v>-0.21063547798895987</v>
      </c>
      <c r="D554">
        <v>-0.48310727798526903</v>
      </c>
      <c r="F554">
        <v>81.211656441717793</v>
      </c>
      <c r="G554">
        <v>3.339</v>
      </c>
    </row>
    <row r="555" spans="1:7" x14ac:dyDescent="0.45">
      <c r="A555">
        <v>531</v>
      </c>
      <c r="B555">
        <v>3.0853701917252616</v>
      </c>
      <c r="C555">
        <v>-0.5863701917252615</v>
      </c>
      <c r="D555">
        <v>-1.3448812608431475</v>
      </c>
      <c r="F555">
        <v>81.365030674846622</v>
      </c>
      <c r="G555">
        <v>3.3410000000000002</v>
      </c>
    </row>
    <row r="556" spans="1:7" x14ac:dyDescent="0.45">
      <c r="A556">
        <v>532</v>
      </c>
      <c r="B556">
        <v>2.9045743329341667</v>
      </c>
      <c r="C556">
        <v>9.642566706583322E-2</v>
      </c>
      <c r="D556">
        <v>0.22115904684646767</v>
      </c>
      <c r="F556">
        <v>81.518404907975466</v>
      </c>
      <c r="G556">
        <v>3.343</v>
      </c>
    </row>
    <row r="557" spans="1:7" x14ac:dyDescent="0.45">
      <c r="A557">
        <v>533</v>
      </c>
      <c r="B557">
        <v>2.6032479016156751</v>
      </c>
      <c r="C557">
        <v>0.61875209838432488</v>
      </c>
      <c r="D557">
        <v>1.4191514404510344</v>
      </c>
      <c r="F557">
        <v>81.671779141104295</v>
      </c>
      <c r="G557">
        <v>3.3450000000000002</v>
      </c>
    </row>
    <row r="558" spans="1:7" x14ac:dyDescent="0.45">
      <c r="A558">
        <v>534</v>
      </c>
      <c r="B558">
        <v>3.8085536268896414</v>
      </c>
      <c r="C558">
        <v>0.39444637311035891</v>
      </c>
      <c r="D558">
        <v>0.90469048919904749</v>
      </c>
      <c r="F558">
        <v>81.825153374233125</v>
      </c>
      <c r="G558">
        <v>3.35</v>
      </c>
    </row>
    <row r="559" spans="1:7" x14ac:dyDescent="0.45">
      <c r="A559">
        <v>535</v>
      </c>
      <c r="B559">
        <v>2.8443090466704684</v>
      </c>
      <c r="C559">
        <v>-0.26530904667046817</v>
      </c>
      <c r="D559">
        <v>-0.60850495170882157</v>
      </c>
      <c r="F559">
        <v>81.978527607361968</v>
      </c>
      <c r="G559">
        <v>3.3540000000000001</v>
      </c>
    </row>
    <row r="560" spans="1:7" x14ac:dyDescent="0.45">
      <c r="A560">
        <v>536</v>
      </c>
      <c r="B560">
        <v>3.6277577680985464</v>
      </c>
      <c r="C560">
        <v>0.70824223190145386</v>
      </c>
      <c r="D560">
        <v>1.6244033534847184</v>
      </c>
      <c r="F560">
        <v>82.131901840490798</v>
      </c>
      <c r="G560">
        <v>3.3690000000000002</v>
      </c>
    </row>
    <row r="561" spans="1:7" x14ac:dyDescent="0.45">
      <c r="A561">
        <v>537</v>
      </c>
      <c r="B561">
        <v>2.9045743329341667</v>
      </c>
      <c r="C561">
        <v>0.91142566706583317</v>
      </c>
      <c r="D561">
        <v>2.0904188473185945</v>
      </c>
      <c r="F561">
        <v>82.285276073619627</v>
      </c>
      <c r="G561">
        <v>3.3809999999999998</v>
      </c>
    </row>
    <row r="562" spans="1:7" x14ac:dyDescent="0.45">
      <c r="A562">
        <v>538</v>
      </c>
      <c r="B562">
        <v>3.4469619093074515</v>
      </c>
      <c r="C562">
        <v>0.10203809069254843</v>
      </c>
      <c r="D562">
        <v>0.23403153502884649</v>
      </c>
      <c r="F562">
        <v>82.438650306748471</v>
      </c>
      <c r="G562">
        <v>3.387</v>
      </c>
    </row>
    <row r="563" spans="1:7" x14ac:dyDescent="0.45">
      <c r="A563">
        <v>539</v>
      </c>
      <c r="B563">
        <v>2.964839619197865</v>
      </c>
      <c r="C563">
        <v>0.18216038080213481</v>
      </c>
      <c r="D563">
        <v>0.41779764057929475</v>
      </c>
      <c r="F563">
        <v>82.592024539877301</v>
      </c>
      <c r="G563">
        <v>3.395</v>
      </c>
    </row>
    <row r="564" spans="1:7" x14ac:dyDescent="0.45">
      <c r="A564">
        <v>540</v>
      </c>
      <c r="B564">
        <v>3.5072271955711498</v>
      </c>
      <c r="C564">
        <v>0.7977728044288499</v>
      </c>
      <c r="D564">
        <v>1.8297480162316089</v>
      </c>
      <c r="F564">
        <v>82.74539877300613</v>
      </c>
      <c r="G564">
        <v>3.403</v>
      </c>
    </row>
    <row r="565" spans="1:7" x14ac:dyDescent="0.45">
      <c r="A565">
        <v>541</v>
      </c>
      <c r="B565">
        <v>3.3264313367800549</v>
      </c>
      <c r="C565">
        <v>0.57956866321994527</v>
      </c>
      <c r="D565">
        <v>1.3292814770189108</v>
      </c>
      <c r="F565">
        <v>82.898773006134974</v>
      </c>
      <c r="G565">
        <v>3.4060000000000001</v>
      </c>
    </row>
    <row r="566" spans="1:7" x14ac:dyDescent="0.45">
      <c r="A566">
        <v>542</v>
      </c>
      <c r="B566">
        <v>2.7237784741430717</v>
      </c>
      <c r="C566">
        <v>9.5221525856928224E-2</v>
      </c>
      <c r="D566">
        <v>0.21839726432389342</v>
      </c>
      <c r="F566">
        <v>83.052147239263803</v>
      </c>
      <c r="G566">
        <v>3.411</v>
      </c>
    </row>
    <row r="567" spans="1:7" x14ac:dyDescent="0.45">
      <c r="A567">
        <v>543</v>
      </c>
      <c r="B567">
        <v>3.3264313367800549</v>
      </c>
      <c r="C567">
        <v>0.66756866321994535</v>
      </c>
      <c r="D567">
        <v>1.5311156640637542</v>
      </c>
      <c r="F567">
        <v>83.205521472392633</v>
      </c>
      <c r="G567">
        <v>3.4129999999999998</v>
      </c>
    </row>
    <row r="568" spans="1:7" x14ac:dyDescent="0.45">
      <c r="A568">
        <v>544</v>
      </c>
      <c r="B568">
        <v>2.6032479016156751</v>
      </c>
      <c r="C568">
        <v>0.60475209838432509</v>
      </c>
      <c r="D568">
        <v>1.3870414561484463</v>
      </c>
      <c r="F568">
        <v>83.358895705521476</v>
      </c>
      <c r="G568">
        <v>3.4249999999999998</v>
      </c>
    </row>
    <row r="569" spans="1:7" x14ac:dyDescent="0.45">
      <c r="A569">
        <v>545</v>
      </c>
      <c r="B569">
        <v>3.6880230543622448</v>
      </c>
      <c r="C569">
        <v>-0.4950230543622447</v>
      </c>
      <c r="D569">
        <v>-1.1353701789279416</v>
      </c>
      <c r="F569">
        <v>83.512269938650306</v>
      </c>
      <c r="G569">
        <v>3.4279999999999999</v>
      </c>
    </row>
    <row r="570" spans="1:7" x14ac:dyDescent="0.45">
      <c r="A570">
        <v>546</v>
      </c>
      <c r="B570">
        <v>3.5674924818348481</v>
      </c>
      <c r="C570">
        <v>1.2215075181651516</v>
      </c>
      <c r="D570">
        <v>2.8016133738412199</v>
      </c>
      <c r="F570">
        <v>83.665644171779135</v>
      </c>
      <c r="G570">
        <v>3.4359999999999999</v>
      </c>
    </row>
    <row r="571" spans="1:7" x14ac:dyDescent="0.45">
      <c r="A571">
        <v>547</v>
      </c>
      <c r="B571">
        <v>3.4469619093074515</v>
      </c>
      <c r="C571">
        <v>0.29803809069254861</v>
      </c>
      <c r="D571">
        <v>0.68357131526508852</v>
      </c>
      <c r="F571">
        <v>83.819018404907979</v>
      </c>
      <c r="G571">
        <v>3.456</v>
      </c>
    </row>
    <row r="572" spans="1:7" x14ac:dyDescent="0.45">
      <c r="A572">
        <v>548</v>
      </c>
      <c r="B572">
        <v>3.3866966230437532</v>
      </c>
      <c r="C572">
        <v>0.50030337695624683</v>
      </c>
      <c r="D572">
        <v>1.1474809700426569</v>
      </c>
      <c r="F572">
        <v>83.972392638036808</v>
      </c>
      <c r="G572">
        <v>3.47</v>
      </c>
    </row>
    <row r="573" spans="1:7" x14ac:dyDescent="0.45">
      <c r="A573">
        <v>549</v>
      </c>
      <c r="B573">
        <v>2.6635131878793734</v>
      </c>
      <c r="C573">
        <v>-1.7513187879373504E-2</v>
      </c>
      <c r="D573">
        <v>-4.0167727706783549E-2</v>
      </c>
      <c r="F573">
        <v>84.125766871165638</v>
      </c>
      <c r="G573">
        <v>3.4889999999999999</v>
      </c>
    </row>
    <row r="574" spans="1:7" x14ac:dyDescent="0.45">
      <c r="A574">
        <v>550</v>
      </c>
      <c r="B574">
        <v>3.1456354779889599</v>
      </c>
      <c r="C574">
        <v>-0.16963547798895995</v>
      </c>
      <c r="D574">
        <v>-0.38907089538483092</v>
      </c>
      <c r="F574">
        <v>84.279141104294482</v>
      </c>
      <c r="G574">
        <v>3.49</v>
      </c>
    </row>
    <row r="575" spans="1:7" x14ac:dyDescent="0.45">
      <c r="A575">
        <v>551</v>
      </c>
      <c r="B575">
        <v>2.78404376040677</v>
      </c>
      <c r="C575">
        <v>-0.18504376040676984</v>
      </c>
      <c r="D575">
        <v>-0.42441087442524011</v>
      </c>
      <c r="F575">
        <v>84.432515337423311</v>
      </c>
      <c r="G575">
        <v>3.4980000000000002</v>
      </c>
    </row>
    <row r="576" spans="1:7" x14ac:dyDescent="0.45">
      <c r="A576">
        <v>552</v>
      </c>
      <c r="B576">
        <v>2.6635131878793734</v>
      </c>
      <c r="C576">
        <v>0.39648681212062664</v>
      </c>
      <c r="D576">
        <v>0.9093703795269108</v>
      </c>
      <c r="F576">
        <v>84.585889570552141</v>
      </c>
      <c r="G576">
        <v>3.5</v>
      </c>
    </row>
    <row r="577" spans="1:7" x14ac:dyDescent="0.45">
      <c r="A577">
        <v>553</v>
      </c>
      <c r="B577">
        <v>3.4469619093074515</v>
      </c>
      <c r="C577">
        <v>1.3090380906925487</v>
      </c>
      <c r="D577">
        <v>3.0023708959734576</v>
      </c>
      <c r="F577">
        <v>84.739263803680984</v>
      </c>
      <c r="G577">
        <v>3.5009999999999999</v>
      </c>
    </row>
    <row r="578" spans="1:7" x14ac:dyDescent="0.45">
      <c r="A578">
        <v>554</v>
      </c>
      <c r="B578">
        <v>2.6032479016156751</v>
      </c>
      <c r="C578">
        <v>0.10075209838432508</v>
      </c>
      <c r="D578">
        <v>0.23108202125525351</v>
      </c>
      <c r="F578">
        <v>84.892638036809814</v>
      </c>
      <c r="G578">
        <v>3.5150000000000001</v>
      </c>
    </row>
    <row r="579" spans="1:7" x14ac:dyDescent="0.45">
      <c r="A579">
        <v>555</v>
      </c>
      <c r="B579">
        <v>3.1335824207362206</v>
      </c>
      <c r="C579">
        <v>-0.69958242073622046</v>
      </c>
      <c r="D579">
        <v>-1.6045414677290737</v>
      </c>
      <c r="F579">
        <v>85.046012269938643</v>
      </c>
      <c r="G579">
        <v>3.5150000000000001</v>
      </c>
    </row>
    <row r="580" spans="1:7" x14ac:dyDescent="0.45">
      <c r="A580">
        <v>556</v>
      </c>
      <c r="B580">
        <v>3.3866966230437532</v>
      </c>
      <c r="C580">
        <v>-0.30069662304375333</v>
      </c>
      <c r="D580">
        <v>-0.68966884612688195</v>
      </c>
      <c r="F580">
        <v>85.199386503067487</v>
      </c>
      <c r="G580">
        <v>3.5190000000000001</v>
      </c>
    </row>
    <row r="581" spans="1:7" x14ac:dyDescent="0.45">
      <c r="A581">
        <v>557</v>
      </c>
      <c r="B581">
        <v>4.1701453444718313</v>
      </c>
      <c r="C581">
        <v>5.4854655528168372E-2</v>
      </c>
      <c r="D581">
        <v>0.12581300913809973</v>
      </c>
      <c r="F581">
        <v>85.352760736196316</v>
      </c>
      <c r="G581">
        <v>3.5190000000000001</v>
      </c>
    </row>
    <row r="582" spans="1:7" x14ac:dyDescent="0.45">
      <c r="A582">
        <v>558</v>
      </c>
      <c r="B582">
        <v>3.3866966230437532</v>
      </c>
      <c r="C582">
        <v>-0.29769662304375322</v>
      </c>
      <c r="D582">
        <v>-0.68278813520489834</v>
      </c>
      <c r="F582">
        <v>85.506134969325146</v>
      </c>
      <c r="G582">
        <v>3.5289999999999999</v>
      </c>
    </row>
    <row r="583" spans="1:7" x14ac:dyDescent="0.45">
      <c r="A583">
        <v>559</v>
      </c>
      <c r="B583">
        <v>4.0496147719444346</v>
      </c>
      <c r="C583">
        <v>0.82738522805556514</v>
      </c>
      <c r="D583">
        <v>1.8976661917898541</v>
      </c>
      <c r="F583">
        <v>85.659509202453989</v>
      </c>
      <c r="G583">
        <v>3.53</v>
      </c>
    </row>
    <row r="584" spans="1:7" x14ac:dyDescent="0.45">
      <c r="A584">
        <v>560</v>
      </c>
      <c r="B584">
        <v>3.4469619093074515</v>
      </c>
      <c r="C584">
        <v>-1.2309619093074513</v>
      </c>
      <c r="D584">
        <v>-2.8232976846390612</v>
      </c>
      <c r="F584">
        <v>85.812883435582819</v>
      </c>
      <c r="G584">
        <v>3.5489999999999999</v>
      </c>
    </row>
    <row r="585" spans="1:7" x14ac:dyDescent="0.45">
      <c r="A585">
        <v>561</v>
      </c>
      <c r="B585">
        <v>3.2059007642526582</v>
      </c>
      <c r="C585">
        <v>-0.12790076425265839</v>
      </c>
      <c r="D585">
        <v>-0.29334939517442549</v>
      </c>
      <c r="F585">
        <v>85.966257668711648</v>
      </c>
      <c r="G585">
        <v>3.556</v>
      </c>
    </row>
    <row r="586" spans="1:7" x14ac:dyDescent="0.45">
      <c r="A586">
        <v>562</v>
      </c>
      <c r="B586">
        <v>3.0853701917252616</v>
      </c>
      <c r="C586">
        <v>0.21162980827473854</v>
      </c>
      <c r="D586">
        <v>0.48538784440440769</v>
      </c>
      <c r="F586">
        <v>86.119631901840492</v>
      </c>
      <c r="G586">
        <v>3.577</v>
      </c>
    </row>
    <row r="587" spans="1:7" x14ac:dyDescent="0.45">
      <c r="A587">
        <v>563</v>
      </c>
      <c r="B587">
        <v>3.5674924818348481</v>
      </c>
      <c r="C587">
        <v>0.88050751816515227</v>
      </c>
      <c r="D587">
        <v>2.0195058990424544</v>
      </c>
      <c r="F587">
        <v>86.273006134969322</v>
      </c>
      <c r="G587">
        <v>3.5830000000000002</v>
      </c>
    </row>
    <row r="588" spans="1:7" x14ac:dyDescent="0.45">
      <c r="A588">
        <v>564</v>
      </c>
      <c r="B588">
        <v>3.8085536268896414</v>
      </c>
      <c r="C588">
        <v>0.1754463731103586</v>
      </c>
      <c r="D588">
        <v>0.40239859189426658</v>
      </c>
      <c r="F588">
        <v>86.426380368098165</v>
      </c>
      <c r="G588">
        <v>3.585</v>
      </c>
    </row>
    <row r="589" spans="1:7" x14ac:dyDescent="0.45">
      <c r="A589">
        <v>565</v>
      </c>
      <c r="B589">
        <v>3.3264313367800549</v>
      </c>
      <c r="C589">
        <v>-0.64943133678005482</v>
      </c>
      <c r="D589">
        <v>-1.4895164306869104</v>
      </c>
      <c r="F589">
        <v>86.579754601226995</v>
      </c>
      <c r="G589">
        <v>3.5870000000000002</v>
      </c>
    </row>
    <row r="590" spans="1:7" x14ac:dyDescent="0.45">
      <c r="A590">
        <v>566</v>
      </c>
      <c r="B590">
        <v>3.2661660505163566</v>
      </c>
      <c r="C590">
        <v>-1.1166050516356663E-2</v>
      </c>
      <c r="D590">
        <v>-2.561012191443748E-2</v>
      </c>
      <c r="F590">
        <v>86.733128834355824</v>
      </c>
      <c r="G590">
        <v>3.5960000000000001</v>
      </c>
    </row>
    <row r="591" spans="1:7" x14ac:dyDescent="0.45">
      <c r="A591">
        <v>567</v>
      </c>
      <c r="B591">
        <v>3.0853701917252616</v>
      </c>
      <c r="C591">
        <v>0.21162980827473854</v>
      </c>
      <c r="D591">
        <v>0.48538784440440769</v>
      </c>
      <c r="F591">
        <v>86.886503067484668</v>
      </c>
      <c r="G591">
        <v>3.645</v>
      </c>
    </row>
    <row r="592" spans="1:7" x14ac:dyDescent="0.45">
      <c r="A592">
        <v>568</v>
      </c>
      <c r="B592">
        <v>3.1456354779889599</v>
      </c>
      <c r="C592">
        <v>0.18536452201104003</v>
      </c>
      <c r="D592">
        <v>0.42514656371652504</v>
      </c>
      <c r="F592">
        <v>87.039877300613497</v>
      </c>
      <c r="G592">
        <v>3.6539999999999999</v>
      </c>
    </row>
    <row r="593" spans="1:7" x14ac:dyDescent="0.45">
      <c r="A593">
        <v>569</v>
      </c>
      <c r="B593">
        <v>4.1701453444718313</v>
      </c>
      <c r="C593">
        <v>0.91285465552816891</v>
      </c>
      <c r="D593">
        <v>2.093696332825322</v>
      </c>
      <c r="F593">
        <v>87.193251533742327</v>
      </c>
      <c r="G593">
        <v>3.6739999999999999</v>
      </c>
    </row>
    <row r="594" spans="1:7" x14ac:dyDescent="0.45">
      <c r="A594">
        <v>570</v>
      </c>
      <c r="B594">
        <v>2.8443090466704684</v>
      </c>
      <c r="C594">
        <v>0.21169095332953169</v>
      </c>
      <c r="D594">
        <v>0.48552808488652122</v>
      </c>
      <c r="F594">
        <v>87.346625766871171</v>
      </c>
      <c r="G594">
        <v>3.68</v>
      </c>
    </row>
    <row r="595" spans="1:7" x14ac:dyDescent="0.45">
      <c r="A595">
        <v>571</v>
      </c>
      <c r="B595">
        <v>2.8443090466704684</v>
      </c>
      <c r="C595">
        <v>0.94069095332953179</v>
      </c>
      <c r="D595">
        <v>2.1575408389284609</v>
      </c>
      <c r="F595">
        <v>87.5</v>
      </c>
      <c r="G595">
        <v>3.681</v>
      </c>
    </row>
    <row r="596" spans="1:7" x14ac:dyDescent="0.45">
      <c r="A596">
        <v>572</v>
      </c>
      <c r="B596">
        <v>2.8443090466704684</v>
      </c>
      <c r="C596">
        <v>-0.39530904667046851</v>
      </c>
      <c r="D596">
        <v>-0.90666909166143161</v>
      </c>
      <c r="F596">
        <v>87.653374233128829</v>
      </c>
      <c r="G596">
        <v>3.681</v>
      </c>
    </row>
    <row r="597" spans="1:7" x14ac:dyDescent="0.45">
      <c r="A597">
        <v>573</v>
      </c>
      <c r="B597">
        <v>3.7482883406259431</v>
      </c>
      <c r="C597">
        <v>0.48371165937405713</v>
      </c>
      <c r="D597">
        <v>1.1094266992485786</v>
      </c>
      <c r="F597">
        <v>87.806748466257673</v>
      </c>
      <c r="G597">
        <v>3.6880000000000002</v>
      </c>
    </row>
    <row r="598" spans="1:7" x14ac:dyDescent="0.45">
      <c r="A598">
        <v>574</v>
      </c>
      <c r="B598">
        <v>2.6032479016156751</v>
      </c>
      <c r="C598">
        <v>-7.2247901615674959E-2</v>
      </c>
      <c r="D598">
        <v>-0.16570564191244963</v>
      </c>
      <c r="F598">
        <v>87.960122699386503</v>
      </c>
      <c r="G598">
        <v>3.6920000000000002</v>
      </c>
    </row>
    <row r="599" spans="1:7" x14ac:dyDescent="0.45">
      <c r="A599">
        <v>575</v>
      </c>
      <c r="B599">
        <v>2.9045743329341667</v>
      </c>
      <c r="C599">
        <v>0.67242566706583329</v>
      </c>
      <c r="D599">
        <v>1.5422555438672594</v>
      </c>
      <c r="F599">
        <v>88.113496932515332</v>
      </c>
      <c r="G599">
        <v>3.7269999999999999</v>
      </c>
    </row>
    <row r="600" spans="1:7" x14ac:dyDescent="0.45">
      <c r="A600">
        <v>576</v>
      </c>
      <c r="B600">
        <v>2.7237784741430717</v>
      </c>
      <c r="C600">
        <v>0.42822152585692841</v>
      </c>
      <c r="D600">
        <v>0.98215617666403898</v>
      </c>
      <c r="F600">
        <v>88.266871165644176</v>
      </c>
      <c r="G600">
        <v>3.7309999999999999</v>
      </c>
    </row>
    <row r="601" spans="1:7" x14ac:dyDescent="0.45">
      <c r="A601">
        <v>577</v>
      </c>
      <c r="B601">
        <v>2.6032479016156751</v>
      </c>
      <c r="C601">
        <v>0.53775209838432492</v>
      </c>
      <c r="D601">
        <v>1.2333722455574856</v>
      </c>
      <c r="F601">
        <v>88.420245398773005</v>
      </c>
      <c r="G601">
        <v>3.7410000000000001</v>
      </c>
    </row>
    <row r="602" spans="1:7" x14ac:dyDescent="0.45">
      <c r="A602">
        <v>578</v>
      </c>
      <c r="B602">
        <v>3.5674924818348481</v>
      </c>
      <c r="C602">
        <v>0.4775075181651518</v>
      </c>
      <c r="D602">
        <v>1.0951970651893648</v>
      </c>
      <c r="F602">
        <v>88.573619631901835</v>
      </c>
      <c r="G602">
        <v>3.7450000000000001</v>
      </c>
    </row>
    <row r="603" spans="1:7" x14ac:dyDescent="0.45">
      <c r="A603">
        <v>579</v>
      </c>
      <c r="B603">
        <v>2.8443090466704684</v>
      </c>
      <c r="C603">
        <v>0.53669095332953143</v>
      </c>
      <c r="D603">
        <v>1.2309384347680437</v>
      </c>
      <c r="F603">
        <v>88.726993865030678</v>
      </c>
      <c r="G603">
        <v>3.7509999999999999</v>
      </c>
    </row>
    <row r="604" spans="1:7" x14ac:dyDescent="0.45">
      <c r="A604">
        <v>580</v>
      </c>
      <c r="B604">
        <v>3.5072271955711498</v>
      </c>
      <c r="C604">
        <v>0.23377280442885029</v>
      </c>
      <c r="D604">
        <v>0.53617436289875131</v>
      </c>
      <c r="F604">
        <v>88.880368098159508</v>
      </c>
      <c r="G604">
        <v>3.774</v>
      </c>
    </row>
    <row r="605" spans="1:7" x14ac:dyDescent="0.45">
      <c r="A605">
        <v>581</v>
      </c>
      <c r="B605">
        <v>3.929084199417038</v>
      </c>
      <c r="C605">
        <v>0.91291580058296162</v>
      </c>
      <c r="D605">
        <v>2.0938365733074344</v>
      </c>
      <c r="F605">
        <v>89.033742331288337</v>
      </c>
      <c r="G605">
        <v>3.78</v>
      </c>
    </row>
    <row r="606" spans="1:7" x14ac:dyDescent="0.45">
      <c r="A606">
        <v>582</v>
      </c>
      <c r="B606">
        <v>3.2059007642526582</v>
      </c>
      <c r="C606">
        <v>-0.96990076425265803</v>
      </c>
      <c r="D606">
        <v>-2.2245355939444011</v>
      </c>
      <c r="F606">
        <v>89.187116564417181</v>
      </c>
      <c r="G606">
        <v>3.7850000000000001</v>
      </c>
    </row>
    <row r="607" spans="1:7" x14ac:dyDescent="0.45">
      <c r="A607">
        <v>583</v>
      </c>
      <c r="B607">
        <v>2.78404376040677</v>
      </c>
      <c r="C607">
        <v>0.6519562395932299</v>
      </c>
      <c r="D607">
        <v>1.4953074728080973</v>
      </c>
      <c r="F607">
        <v>89.340490797546011</v>
      </c>
      <c r="G607">
        <v>3.7909999999999999</v>
      </c>
    </row>
    <row r="608" spans="1:7" x14ac:dyDescent="0.45">
      <c r="A608">
        <v>584</v>
      </c>
      <c r="B608">
        <v>2.964839619197865</v>
      </c>
      <c r="C608">
        <v>0.46316038080213495</v>
      </c>
      <c r="D608">
        <v>1.0622908969383966</v>
      </c>
      <c r="F608">
        <v>89.49386503067484</v>
      </c>
      <c r="G608">
        <v>3.7949999999999999</v>
      </c>
    </row>
    <row r="609" spans="1:7" x14ac:dyDescent="0.45">
      <c r="A609">
        <v>585</v>
      </c>
      <c r="B609">
        <v>3.5072271955711498</v>
      </c>
      <c r="C609">
        <v>1.17577280442885</v>
      </c>
      <c r="D609">
        <v>2.6967175924015034</v>
      </c>
      <c r="F609">
        <v>89.647239263803684</v>
      </c>
      <c r="G609">
        <v>3.7989999999999999</v>
      </c>
    </row>
    <row r="610" spans="1:7" x14ac:dyDescent="0.45">
      <c r="A610">
        <v>586</v>
      </c>
      <c r="B610">
        <v>3.929084199417038</v>
      </c>
      <c r="C610">
        <v>2.7915800582961836E-2</v>
      </c>
      <c r="D610">
        <v>6.4026851322364325E-2</v>
      </c>
      <c r="F610">
        <v>89.800613496932513</v>
      </c>
      <c r="G610">
        <v>3.806</v>
      </c>
    </row>
    <row r="611" spans="1:7" x14ac:dyDescent="0.45">
      <c r="A611">
        <v>587</v>
      </c>
      <c r="B611">
        <v>3.0853701917252616</v>
      </c>
      <c r="C611">
        <v>-1.1370191725261769E-2</v>
      </c>
      <c r="D611">
        <v>-2.6078334129684227E-2</v>
      </c>
      <c r="F611">
        <v>89.953987730061343</v>
      </c>
      <c r="G611">
        <v>3.8159999999999998</v>
      </c>
    </row>
    <row r="612" spans="1:7" x14ac:dyDescent="0.45">
      <c r="A612">
        <v>588</v>
      </c>
      <c r="B612">
        <v>3.9893494856807363</v>
      </c>
      <c r="C612">
        <v>0.28365051431926336</v>
      </c>
      <c r="D612">
        <v>0.65057239730091099</v>
      </c>
      <c r="F612">
        <v>90.107361963190186</v>
      </c>
      <c r="G612">
        <v>3.835</v>
      </c>
    </row>
    <row r="613" spans="1:7" x14ac:dyDescent="0.45">
      <c r="A613">
        <v>589</v>
      </c>
      <c r="B613">
        <v>3.3264313367800549</v>
      </c>
      <c r="C613">
        <v>6.8568663219945147E-2</v>
      </c>
      <c r="D613">
        <v>0.15726704997442348</v>
      </c>
      <c r="F613">
        <v>90.260736196319016</v>
      </c>
      <c r="G613">
        <v>3.8420000000000001</v>
      </c>
    </row>
    <row r="614" spans="1:7" x14ac:dyDescent="0.45">
      <c r="A614">
        <v>590</v>
      </c>
      <c r="B614">
        <v>2.964839619197865</v>
      </c>
      <c r="C614">
        <v>0.20416038080213506</v>
      </c>
      <c r="D614">
        <v>0.46825618734050606</v>
      </c>
      <c r="F614">
        <v>90.414110429447845</v>
      </c>
      <c r="G614">
        <v>3.8450000000000002</v>
      </c>
    </row>
    <row r="615" spans="1:7" x14ac:dyDescent="0.45">
      <c r="A615">
        <v>591</v>
      </c>
      <c r="B615">
        <v>3.5674924818348481</v>
      </c>
      <c r="C615">
        <v>0.74150751816515204</v>
      </c>
      <c r="D615">
        <v>1.7006996263238947</v>
      </c>
      <c r="F615">
        <v>90.567484662576689</v>
      </c>
      <c r="G615">
        <v>3.847</v>
      </c>
    </row>
    <row r="616" spans="1:7" x14ac:dyDescent="0.45">
      <c r="A616">
        <v>592</v>
      </c>
      <c r="B616">
        <v>3.8085536268896414</v>
      </c>
      <c r="C616">
        <v>0.30244637311035838</v>
      </c>
      <c r="D616">
        <v>0.69368202092489206</v>
      </c>
      <c r="F616">
        <v>90.720858895705518</v>
      </c>
      <c r="G616">
        <v>3.887</v>
      </c>
    </row>
    <row r="617" spans="1:7" x14ac:dyDescent="0.45">
      <c r="A617">
        <v>593</v>
      </c>
      <c r="B617">
        <v>3.8085536268896414</v>
      </c>
      <c r="C617">
        <v>-1.2705536268896416</v>
      </c>
      <c r="D617">
        <v>-2.9141040725016794</v>
      </c>
      <c r="F617">
        <v>90.874233128834362</v>
      </c>
      <c r="G617">
        <v>3.9060000000000001</v>
      </c>
    </row>
    <row r="618" spans="1:7" x14ac:dyDescent="0.45">
      <c r="A618">
        <v>594</v>
      </c>
      <c r="B618">
        <v>3.3264313367800549</v>
      </c>
      <c r="C618">
        <v>0.35356866321994529</v>
      </c>
      <c r="D618">
        <v>0.81093458756283632</v>
      </c>
      <c r="F618">
        <v>91.027607361963192</v>
      </c>
      <c r="G618">
        <v>3.9239999999999999</v>
      </c>
    </row>
    <row r="619" spans="1:7" x14ac:dyDescent="0.45">
      <c r="A619">
        <v>595</v>
      </c>
      <c r="B619">
        <v>3.6880230543622448</v>
      </c>
      <c r="C619">
        <v>-0.10302305436224479</v>
      </c>
      <c r="D619">
        <v>-0.23629061845545865</v>
      </c>
      <c r="F619">
        <v>91.180981595092021</v>
      </c>
      <c r="G619">
        <v>3.9569999999999999</v>
      </c>
    </row>
    <row r="620" spans="1:7" x14ac:dyDescent="0.45">
      <c r="A620">
        <v>596</v>
      </c>
      <c r="B620">
        <v>2.7237784741430717</v>
      </c>
      <c r="C620">
        <v>0.16722152585692829</v>
      </c>
      <c r="D620">
        <v>0.38353432645149255</v>
      </c>
      <c r="F620">
        <v>91.334355828220865</v>
      </c>
      <c r="G620">
        <v>3.96</v>
      </c>
    </row>
    <row r="621" spans="1:7" x14ac:dyDescent="0.45">
      <c r="A621">
        <v>597</v>
      </c>
      <c r="B621">
        <v>3.6880230543622448</v>
      </c>
      <c r="C621">
        <v>9.1976945637755048E-2</v>
      </c>
      <c r="D621">
        <v>0.21095559147345483</v>
      </c>
      <c r="F621">
        <v>91.487730061349694</v>
      </c>
      <c r="G621">
        <v>3.9769999999999999</v>
      </c>
    </row>
    <row r="622" spans="1:7" x14ac:dyDescent="0.45">
      <c r="A622">
        <v>598</v>
      </c>
      <c r="B622">
        <v>3.9893494856807363</v>
      </c>
      <c r="C622">
        <v>0.28165051431926358</v>
      </c>
      <c r="D622">
        <v>0.64598525668625595</v>
      </c>
      <c r="F622">
        <v>91.641104294478524</v>
      </c>
      <c r="G622">
        <v>3.984</v>
      </c>
    </row>
    <row r="623" spans="1:7" x14ac:dyDescent="0.45">
      <c r="A623">
        <v>599</v>
      </c>
      <c r="B623">
        <v>2.964839619197865</v>
      </c>
      <c r="C623">
        <v>-3.083961919786482E-2</v>
      </c>
      <c r="D623">
        <v>-7.0732834881518006E-2</v>
      </c>
      <c r="F623">
        <v>91.794478527607367</v>
      </c>
      <c r="G623">
        <v>3.9849999999999999</v>
      </c>
    </row>
    <row r="624" spans="1:7" x14ac:dyDescent="0.45">
      <c r="A624">
        <v>600</v>
      </c>
      <c r="B624">
        <v>3.2059007642526582</v>
      </c>
      <c r="C624">
        <v>-0.92990076425265844</v>
      </c>
      <c r="D624">
        <v>-2.1327927816512919</v>
      </c>
      <c r="F624">
        <v>91.947852760736197</v>
      </c>
      <c r="G624">
        <v>3.9940000000000002</v>
      </c>
    </row>
    <row r="625" spans="1:7" x14ac:dyDescent="0.45">
      <c r="A625">
        <v>601</v>
      </c>
      <c r="B625">
        <v>3.0251049054615633</v>
      </c>
      <c r="C625">
        <v>-2.8104905461563412E-2</v>
      </c>
      <c r="D625">
        <v>-6.4460576656895724E-2</v>
      </c>
      <c r="F625">
        <v>92.101226993865026</v>
      </c>
      <c r="G625">
        <v>4.0069999999999997</v>
      </c>
    </row>
    <row r="626" spans="1:7" x14ac:dyDescent="0.45">
      <c r="A626">
        <v>602</v>
      </c>
      <c r="B626">
        <v>3.4469619093074515</v>
      </c>
      <c r="C626">
        <v>0.35903809069254855</v>
      </c>
      <c r="D626">
        <v>0.82347910401208191</v>
      </c>
      <c r="F626">
        <v>92.25460122699387</v>
      </c>
      <c r="G626">
        <v>4.0449999999999999</v>
      </c>
    </row>
    <row r="627" spans="1:7" x14ac:dyDescent="0.45">
      <c r="A627">
        <v>603</v>
      </c>
      <c r="B627">
        <v>3.4469619093074515</v>
      </c>
      <c r="C627">
        <v>1.3160380906925484</v>
      </c>
      <c r="D627">
        <v>3.0184258881247512</v>
      </c>
      <c r="F627">
        <v>92.407975460122699</v>
      </c>
      <c r="G627">
        <v>4.0650000000000004</v>
      </c>
    </row>
    <row r="628" spans="1:7" x14ac:dyDescent="0.45">
      <c r="A628">
        <v>604</v>
      </c>
      <c r="B628">
        <v>3.6277577680985464</v>
      </c>
      <c r="C628">
        <v>-0.41675776809854659</v>
      </c>
      <c r="D628">
        <v>-0.9558632422590162</v>
      </c>
      <c r="F628">
        <v>92.561349693251529</v>
      </c>
      <c r="G628">
        <v>4.07</v>
      </c>
    </row>
    <row r="629" spans="1:7" x14ac:dyDescent="0.45">
      <c r="A629">
        <v>605</v>
      </c>
      <c r="B629">
        <v>4.0496147719444346</v>
      </c>
      <c r="C629">
        <v>0.23438522805556516</v>
      </c>
      <c r="D629">
        <v>0.53757899954449051</v>
      </c>
      <c r="F629">
        <v>92.714723926380373</v>
      </c>
      <c r="G629">
        <v>4.0730000000000004</v>
      </c>
    </row>
    <row r="630" spans="1:7" x14ac:dyDescent="0.45">
      <c r="A630">
        <v>606</v>
      </c>
      <c r="B630">
        <v>4.1701453444718313</v>
      </c>
      <c r="C630">
        <v>0.33585465552816895</v>
      </c>
      <c r="D630">
        <v>0.77030626549720249</v>
      </c>
      <c r="F630">
        <v>92.868098159509202</v>
      </c>
      <c r="G630">
        <v>4.0730000000000004</v>
      </c>
    </row>
    <row r="631" spans="1:7" x14ac:dyDescent="0.45">
      <c r="A631">
        <v>607</v>
      </c>
      <c r="B631">
        <v>3.7482883406259431</v>
      </c>
      <c r="C631">
        <v>0.53071165937405684</v>
      </c>
      <c r="D631">
        <v>1.2172245036929827</v>
      </c>
      <c r="F631">
        <v>93.021472392638032</v>
      </c>
      <c r="G631">
        <v>4.08</v>
      </c>
    </row>
    <row r="632" spans="1:7" x14ac:dyDescent="0.45">
      <c r="A632">
        <v>608</v>
      </c>
      <c r="B632">
        <v>4.0496147719444346</v>
      </c>
      <c r="C632">
        <v>0.45038522805556536</v>
      </c>
      <c r="D632">
        <v>1.0329901859272879</v>
      </c>
      <c r="F632">
        <v>93.174846625766875</v>
      </c>
      <c r="G632">
        <v>4.0860000000000003</v>
      </c>
    </row>
    <row r="633" spans="1:7" x14ac:dyDescent="0.45">
      <c r="A633">
        <v>609</v>
      </c>
      <c r="B633">
        <v>3.3264313367800549</v>
      </c>
      <c r="C633">
        <v>-0.69143133678005508</v>
      </c>
      <c r="D633">
        <v>-1.5858463835946772</v>
      </c>
      <c r="F633">
        <v>93.328220858895705</v>
      </c>
      <c r="G633">
        <v>4.1109999999999998</v>
      </c>
    </row>
    <row r="634" spans="1:7" x14ac:dyDescent="0.45">
      <c r="A634">
        <v>610</v>
      </c>
      <c r="B634">
        <v>3.5674924818348481</v>
      </c>
      <c r="C634">
        <v>-0.8884924818348483</v>
      </c>
      <c r="D634">
        <v>-2.0378199746203602</v>
      </c>
      <c r="F634">
        <v>93.481595092024534</v>
      </c>
      <c r="G634">
        <v>4.13</v>
      </c>
    </row>
    <row r="635" spans="1:7" x14ac:dyDescent="0.45">
      <c r="A635">
        <v>611</v>
      </c>
      <c r="B635">
        <v>3.0853701917252616</v>
      </c>
      <c r="C635">
        <v>-0.88737019172526166</v>
      </c>
      <c r="D635">
        <v>-2.0352459233488047</v>
      </c>
      <c r="F635">
        <v>93.634969325153378</v>
      </c>
      <c r="G635">
        <v>4.2030000000000003</v>
      </c>
    </row>
    <row r="636" spans="1:7" x14ac:dyDescent="0.45">
      <c r="A636">
        <v>612</v>
      </c>
      <c r="B636">
        <v>3.3264313367800549</v>
      </c>
      <c r="C636">
        <v>-0.32243133678005487</v>
      </c>
      <c r="D636">
        <v>-0.73951894019073194</v>
      </c>
      <c r="F636">
        <v>93.788343558282207</v>
      </c>
      <c r="G636">
        <v>4.22</v>
      </c>
    </row>
    <row r="637" spans="1:7" x14ac:dyDescent="0.45">
      <c r="A637">
        <v>613</v>
      </c>
      <c r="B637">
        <v>3.929084199417038</v>
      </c>
      <c r="C637">
        <v>1.8639158005829621</v>
      </c>
      <c r="D637">
        <v>4.2750219355761381</v>
      </c>
      <c r="F637">
        <v>93.941717791411037</v>
      </c>
      <c r="G637">
        <v>4.2249999999999996</v>
      </c>
    </row>
    <row r="638" spans="1:7" x14ac:dyDescent="0.45">
      <c r="A638">
        <v>614</v>
      </c>
      <c r="B638">
        <v>4.1701453444718313</v>
      </c>
      <c r="C638">
        <v>-0.1851453444718314</v>
      </c>
      <c r="D638">
        <v>-0.42464386462056292</v>
      </c>
      <c r="F638">
        <v>94.095092024539881</v>
      </c>
      <c r="G638">
        <v>4.2320000000000002</v>
      </c>
    </row>
    <row r="639" spans="1:7" x14ac:dyDescent="0.45">
      <c r="A639">
        <v>615</v>
      </c>
      <c r="B639">
        <v>3.6880230543622448</v>
      </c>
      <c r="C639">
        <v>4.2976945637755115E-2</v>
      </c>
      <c r="D639">
        <v>9.8570646414394572E-2</v>
      </c>
      <c r="F639">
        <v>94.24846625766871</v>
      </c>
      <c r="G639">
        <v>4.2699999999999996</v>
      </c>
    </row>
    <row r="640" spans="1:7" x14ac:dyDescent="0.45">
      <c r="A640">
        <v>616</v>
      </c>
      <c r="B640">
        <v>3.3264313367800549</v>
      </c>
      <c r="C640">
        <v>-0.20443133678005498</v>
      </c>
      <c r="D640">
        <v>-0.46887764392605619</v>
      </c>
      <c r="F640">
        <v>94.401840490797539</v>
      </c>
      <c r="G640">
        <v>4.2709999999999999</v>
      </c>
    </row>
    <row r="641" spans="1:7" x14ac:dyDescent="0.45">
      <c r="A641">
        <v>617</v>
      </c>
      <c r="B641">
        <v>3.8688189131533397</v>
      </c>
      <c r="C641">
        <v>-0.53881891315333963</v>
      </c>
      <c r="D641">
        <v>-1.2358190602351167</v>
      </c>
      <c r="F641">
        <v>94.555214723926383</v>
      </c>
      <c r="G641">
        <v>4.2729999999999997</v>
      </c>
    </row>
    <row r="642" spans="1:7" x14ac:dyDescent="0.45">
      <c r="A642">
        <v>618</v>
      </c>
      <c r="B642">
        <v>3.6277577680985464</v>
      </c>
      <c r="C642">
        <v>0.17124223190145349</v>
      </c>
      <c r="D642">
        <v>0.39275609844970877</v>
      </c>
      <c r="F642">
        <v>94.708588957055213</v>
      </c>
      <c r="G642">
        <v>4.2789999999999999</v>
      </c>
    </row>
    <row r="643" spans="1:7" x14ac:dyDescent="0.45">
      <c r="A643">
        <v>619</v>
      </c>
      <c r="B643">
        <v>3.2059007642526582</v>
      </c>
      <c r="C643">
        <v>-0.31890076425265823</v>
      </c>
      <c r="D643">
        <v>-0.73142132387402792</v>
      </c>
      <c r="F643">
        <v>94.861963190184042</v>
      </c>
      <c r="G643">
        <v>4.2839999999999998</v>
      </c>
    </row>
    <row r="644" spans="1:7" x14ac:dyDescent="0.45">
      <c r="A644">
        <v>620</v>
      </c>
      <c r="B644">
        <v>3.2059007642526582</v>
      </c>
      <c r="C644">
        <v>-0.94190076425265845</v>
      </c>
      <c r="D644">
        <v>-2.1603156253392251</v>
      </c>
      <c r="F644">
        <v>95.015337423312886</v>
      </c>
      <c r="G644">
        <v>4.2990000000000004</v>
      </c>
    </row>
    <row r="645" spans="1:7" x14ac:dyDescent="0.45">
      <c r="A645">
        <v>621</v>
      </c>
      <c r="B645">
        <v>2.8443090466704684</v>
      </c>
      <c r="C645">
        <v>-0.56630904667046833</v>
      </c>
      <c r="D645">
        <v>-1.2988696142144787</v>
      </c>
      <c r="F645">
        <v>95.168711656441715</v>
      </c>
      <c r="G645">
        <v>4.3049999999999997</v>
      </c>
    </row>
    <row r="646" spans="1:7" x14ac:dyDescent="0.45">
      <c r="A646">
        <v>622</v>
      </c>
      <c r="B646">
        <v>3.8085536268896414</v>
      </c>
      <c r="C646">
        <v>-8.1553626889641517E-2</v>
      </c>
      <c r="D646">
        <v>-0.18704897708896884</v>
      </c>
      <c r="F646">
        <v>95.322085889570545</v>
      </c>
      <c r="G646">
        <v>4.3090000000000002</v>
      </c>
    </row>
    <row r="647" spans="1:7" x14ac:dyDescent="0.45">
      <c r="A647">
        <v>623</v>
      </c>
      <c r="B647">
        <v>3.2059007642526582</v>
      </c>
      <c r="C647">
        <v>-0.41090076425265831</v>
      </c>
      <c r="D647">
        <v>-0.94242979214818234</v>
      </c>
      <c r="F647">
        <v>95.475460122699388</v>
      </c>
      <c r="G647">
        <v>4.3239999999999998</v>
      </c>
    </row>
    <row r="648" spans="1:7" x14ac:dyDescent="0.45">
      <c r="A648">
        <v>624</v>
      </c>
      <c r="B648">
        <v>3.8085536268896414</v>
      </c>
      <c r="C648">
        <v>-0.12055362688964122</v>
      </c>
      <c r="D648">
        <v>-0.27649821907475092</v>
      </c>
      <c r="F648">
        <v>95.628834355828218</v>
      </c>
      <c r="G648">
        <v>4.3360000000000003</v>
      </c>
    </row>
    <row r="649" spans="1:7" x14ac:dyDescent="0.45">
      <c r="A649">
        <v>625</v>
      </c>
      <c r="B649">
        <v>3.6277577680985464</v>
      </c>
      <c r="C649">
        <v>-0.24075776809854643</v>
      </c>
      <c r="D649">
        <v>-0.5521948681693295</v>
      </c>
      <c r="F649">
        <v>95.782208588957047</v>
      </c>
      <c r="G649">
        <v>4.3929999999999998</v>
      </c>
    </row>
    <row r="650" spans="1:7" x14ac:dyDescent="0.45">
      <c r="A650">
        <v>626</v>
      </c>
      <c r="B650">
        <v>3.2059007642526582</v>
      </c>
      <c r="C650">
        <v>-0.30290076425265822</v>
      </c>
      <c r="D650">
        <v>-0.69472419895678372</v>
      </c>
      <c r="F650">
        <v>95.935582822085891</v>
      </c>
      <c r="G650">
        <v>4.4039999999999999</v>
      </c>
    </row>
    <row r="651" spans="1:7" x14ac:dyDescent="0.45">
      <c r="A651">
        <v>627</v>
      </c>
      <c r="B651">
        <v>3.7482883406259431</v>
      </c>
      <c r="C651">
        <v>-7.4288340625943139E-2</v>
      </c>
      <c r="D651">
        <v>-0.17038553224031397</v>
      </c>
      <c r="F651">
        <v>96.088957055214721</v>
      </c>
      <c r="G651">
        <v>4.4109999999999996</v>
      </c>
    </row>
    <row r="652" spans="1:7" x14ac:dyDescent="0.45">
      <c r="A652">
        <v>628</v>
      </c>
      <c r="B652">
        <v>3.0853701917252616</v>
      </c>
      <c r="C652">
        <v>-0.47737019172526152</v>
      </c>
      <c r="D652">
        <v>-1.0948820973444213</v>
      </c>
      <c r="F652">
        <v>96.242331288343564</v>
      </c>
      <c r="G652">
        <v>4.4290000000000003</v>
      </c>
    </row>
    <row r="653" spans="1:7" x14ac:dyDescent="0.45">
      <c r="A653">
        <v>629</v>
      </c>
      <c r="B653">
        <v>4.4714717757903228</v>
      </c>
      <c r="C653">
        <v>-0.82647177579032283</v>
      </c>
      <c r="D653">
        <v>-1.895571124797133</v>
      </c>
      <c r="F653">
        <v>96.395705521472394</v>
      </c>
      <c r="G653">
        <v>4.4480000000000004</v>
      </c>
    </row>
    <row r="654" spans="1:7" x14ac:dyDescent="0.45">
      <c r="A654">
        <v>630</v>
      </c>
      <c r="B654">
        <v>3.9893494856807363</v>
      </c>
      <c r="C654">
        <v>8.0650514319263955E-2</v>
      </c>
      <c r="D654">
        <v>0.18497762491337641</v>
      </c>
      <c r="F654">
        <v>96.549079754601223</v>
      </c>
      <c r="G654">
        <v>4.5</v>
      </c>
    </row>
    <row r="655" spans="1:7" x14ac:dyDescent="0.45">
      <c r="A655">
        <v>631</v>
      </c>
      <c r="B655">
        <v>3.5674924818348481</v>
      </c>
      <c r="C655">
        <v>0.73150751816515225</v>
      </c>
      <c r="D655">
        <v>1.6777639232506176</v>
      </c>
      <c r="F655">
        <v>96.702453987730067</v>
      </c>
      <c r="G655">
        <v>4.5039999999999996</v>
      </c>
    </row>
    <row r="656" spans="1:7" x14ac:dyDescent="0.45">
      <c r="A656">
        <v>632</v>
      </c>
      <c r="B656">
        <v>3.5674924818348481</v>
      </c>
      <c r="C656">
        <v>-0.58649248183484826</v>
      </c>
      <c r="D656">
        <v>-1.3451617418073756</v>
      </c>
      <c r="F656">
        <v>96.855828220858896</v>
      </c>
      <c r="G656">
        <v>4.5060000000000002</v>
      </c>
    </row>
    <row r="657" spans="1:7" x14ac:dyDescent="0.45">
      <c r="A657">
        <v>633</v>
      </c>
      <c r="B657">
        <v>4.2906759169992279</v>
      </c>
      <c r="C657">
        <v>0.21332408300077166</v>
      </c>
      <c r="D657">
        <v>0.48927378260849314</v>
      </c>
      <c r="F657">
        <v>97.009202453987726</v>
      </c>
      <c r="G657">
        <v>4.55</v>
      </c>
    </row>
    <row r="658" spans="1:7" x14ac:dyDescent="0.45">
      <c r="A658">
        <v>634</v>
      </c>
      <c r="B658">
        <v>4.2906759169992279</v>
      </c>
      <c r="C658">
        <v>0.58132408300077199</v>
      </c>
      <c r="D658">
        <v>1.3333076557051107</v>
      </c>
      <c r="F658">
        <v>97.162576687116569</v>
      </c>
      <c r="G658">
        <v>4.5910000000000002</v>
      </c>
    </row>
    <row r="659" spans="1:7" x14ac:dyDescent="0.45">
      <c r="A659">
        <v>635</v>
      </c>
      <c r="B659">
        <v>3.6880230543622448</v>
      </c>
      <c r="C659">
        <v>0.58197694563775482</v>
      </c>
      <c r="D659">
        <v>1.3348050420640583</v>
      </c>
      <c r="F659">
        <v>97.315950920245399</v>
      </c>
      <c r="G659">
        <v>4.593</v>
      </c>
    </row>
    <row r="660" spans="1:7" x14ac:dyDescent="0.45">
      <c r="A660">
        <v>636</v>
      </c>
      <c r="B660">
        <v>4.0496147719444346</v>
      </c>
      <c r="C660">
        <v>0.37938522805556563</v>
      </c>
      <c r="D660">
        <v>0.87014669410701717</v>
      </c>
      <c r="F660">
        <v>97.469325153374228</v>
      </c>
      <c r="G660">
        <v>4.6369999999999996</v>
      </c>
    </row>
    <row r="661" spans="1:7" x14ac:dyDescent="0.45">
      <c r="A661">
        <v>637</v>
      </c>
      <c r="B661">
        <v>3.6880230543622448</v>
      </c>
      <c r="C661">
        <v>-0.60602305436224491</v>
      </c>
      <c r="D661">
        <v>-1.3899564830413238</v>
      </c>
      <c r="F661">
        <v>97.622699386503072</v>
      </c>
      <c r="G661">
        <v>4.6829999999999998</v>
      </c>
    </row>
    <row r="662" spans="1:7" x14ac:dyDescent="0.45">
      <c r="A662">
        <v>638</v>
      </c>
      <c r="B662">
        <v>4.109880058208133</v>
      </c>
      <c r="C662">
        <v>0.61411994179186724</v>
      </c>
      <c r="D662">
        <v>1.408527263631681</v>
      </c>
      <c r="F662">
        <v>97.776073619631902</v>
      </c>
      <c r="G662">
        <v>4.72</v>
      </c>
    </row>
    <row r="663" spans="1:7" x14ac:dyDescent="0.45">
      <c r="A663">
        <v>639</v>
      </c>
      <c r="B663">
        <v>3.929084199417038</v>
      </c>
      <c r="C663">
        <v>-0.52308419941703788</v>
      </c>
      <c r="D663">
        <v>-1.1997303880152326</v>
      </c>
      <c r="F663">
        <v>97.929447852760731</v>
      </c>
      <c r="G663">
        <v>4.7240000000000002</v>
      </c>
    </row>
    <row r="664" spans="1:7" x14ac:dyDescent="0.45">
      <c r="A664">
        <v>640</v>
      </c>
      <c r="B664">
        <v>3.0853701917252616</v>
      </c>
      <c r="C664">
        <v>0.41462980827473839</v>
      </c>
      <c r="D664">
        <v>0.95098261679194329</v>
      </c>
      <c r="F664">
        <v>98.082822085889575</v>
      </c>
      <c r="G664">
        <v>4.7560000000000002</v>
      </c>
    </row>
    <row r="665" spans="1:7" x14ac:dyDescent="0.45">
      <c r="A665">
        <v>641</v>
      </c>
      <c r="B665">
        <v>4.4112064895266245</v>
      </c>
      <c r="C665">
        <v>1.2217935104733755</v>
      </c>
      <c r="D665">
        <v>2.8022693173074864</v>
      </c>
      <c r="F665">
        <v>98.236196319018404</v>
      </c>
      <c r="G665">
        <v>4.7629999999999999</v>
      </c>
    </row>
    <row r="666" spans="1:7" x14ac:dyDescent="0.45">
      <c r="A666">
        <v>642</v>
      </c>
      <c r="B666">
        <v>4.0496147719444346</v>
      </c>
      <c r="C666">
        <v>-8.9614771944434679E-2</v>
      </c>
      <c r="D666">
        <v>-0.20553778002970446</v>
      </c>
      <c r="F666">
        <v>98.389570552147234</v>
      </c>
      <c r="G666">
        <v>4.7889999999999997</v>
      </c>
    </row>
    <row r="667" spans="1:7" x14ac:dyDescent="0.45">
      <c r="A667">
        <v>643</v>
      </c>
      <c r="B667">
        <v>4.0496147719444346</v>
      </c>
      <c r="C667">
        <v>1.5883852280555653</v>
      </c>
      <c r="D667">
        <v>3.6430731956662821</v>
      </c>
      <c r="F667">
        <v>98.542944785276077</v>
      </c>
      <c r="G667">
        <v>4.8310000000000004</v>
      </c>
    </row>
    <row r="668" spans="1:7" x14ac:dyDescent="0.45">
      <c r="A668">
        <v>644</v>
      </c>
      <c r="B668">
        <v>2.8443090466704684</v>
      </c>
      <c r="C668">
        <v>8.6909533295318475E-3</v>
      </c>
      <c r="D668">
        <v>1.9933312498985608E-2</v>
      </c>
      <c r="F668">
        <v>98.696319018404907</v>
      </c>
      <c r="G668">
        <v>4.8419999999999996</v>
      </c>
    </row>
    <row r="669" spans="1:7" x14ac:dyDescent="0.45">
      <c r="A669">
        <v>645</v>
      </c>
      <c r="B669">
        <v>3.5674924818348481</v>
      </c>
      <c r="C669">
        <v>-0.66149248183484799</v>
      </c>
      <c r="D669">
        <v>-1.5171795148569571</v>
      </c>
      <c r="F669">
        <v>98.849693251533736</v>
      </c>
      <c r="G669">
        <v>4.8719999999999999</v>
      </c>
    </row>
    <row r="670" spans="1:7" x14ac:dyDescent="0.45">
      <c r="A670">
        <v>646</v>
      </c>
      <c r="B670">
        <v>3.3866966230437532</v>
      </c>
      <c r="C670">
        <v>-0.30469662304375333</v>
      </c>
      <c r="D670">
        <v>-0.69884312735619303</v>
      </c>
      <c r="F670">
        <v>99.00306748466258</v>
      </c>
      <c r="G670">
        <v>4.8769999999999998</v>
      </c>
    </row>
    <row r="671" spans="1:7" x14ac:dyDescent="0.45">
      <c r="A671">
        <v>647</v>
      </c>
      <c r="B671">
        <v>3.8085536268896414</v>
      </c>
      <c r="C671">
        <v>0.41144637311035837</v>
      </c>
      <c r="D671">
        <v>0.94368118442361815</v>
      </c>
      <c r="F671">
        <v>99.156441717791409</v>
      </c>
      <c r="G671">
        <v>5.0830000000000002</v>
      </c>
    </row>
    <row r="672" spans="1:7" x14ac:dyDescent="0.45">
      <c r="A672">
        <v>648</v>
      </c>
      <c r="B672">
        <v>3.6880230543622448</v>
      </c>
      <c r="C672">
        <v>0.39797694563775554</v>
      </c>
      <c r="D672">
        <v>0.91278810551575151</v>
      </c>
      <c r="F672">
        <v>99.309815950920239</v>
      </c>
      <c r="G672">
        <v>5.1020000000000003</v>
      </c>
    </row>
    <row r="673" spans="1:7" x14ac:dyDescent="0.45">
      <c r="A673">
        <v>649</v>
      </c>
      <c r="B673">
        <v>4.109880058208133</v>
      </c>
      <c r="C673">
        <v>0.29411994179186696</v>
      </c>
      <c r="D673">
        <v>0.67458476528679612</v>
      </c>
      <c r="F673">
        <v>99.463190184049083</v>
      </c>
      <c r="G673">
        <v>5.2240000000000002</v>
      </c>
    </row>
    <row r="674" spans="1:7" x14ac:dyDescent="0.45">
      <c r="A674">
        <v>650</v>
      </c>
      <c r="B674">
        <v>4.2906759169992279</v>
      </c>
      <c r="C674">
        <v>0.81132408300077241</v>
      </c>
      <c r="D674">
        <v>1.8608288263904973</v>
      </c>
      <c r="F674">
        <v>99.616564417177912</v>
      </c>
      <c r="G674">
        <v>5.633</v>
      </c>
    </row>
    <row r="675" spans="1:7" x14ac:dyDescent="0.45">
      <c r="A675">
        <v>651</v>
      </c>
      <c r="B675">
        <v>3.5674924818348481</v>
      </c>
      <c r="C675">
        <v>-4.8492481834848E-2</v>
      </c>
      <c r="D675">
        <v>-0.1112209164650383</v>
      </c>
      <c r="F675">
        <v>99.769938650306742</v>
      </c>
      <c r="G675">
        <v>5.6379999999999999</v>
      </c>
    </row>
    <row r="676" spans="1:7" ht="14.65" thickBot="1" x14ac:dyDescent="0.5">
      <c r="A676" s="1">
        <v>652</v>
      </c>
      <c r="B676" s="1">
        <v>3.5072271955711498</v>
      </c>
      <c r="C676" s="1">
        <v>-0.16222719557114962</v>
      </c>
      <c r="D676" s="1">
        <v>-0.37207947880304276</v>
      </c>
      <c r="F676" s="1">
        <v>99.923312883435585</v>
      </c>
      <c r="G676" s="1">
        <v>5.7930000000000001</v>
      </c>
    </row>
    <row r="677" spans="1:7" x14ac:dyDescent="0.45">
      <c r="B677">
        <f>SUM(B25:B676)</f>
        <v>1719.6640000000016</v>
      </c>
      <c r="C677">
        <f>SUM(C25:C676)</f>
        <v>3.2507330161024584E-13</v>
      </c>
    </row>
  </sheetData>
  <sortState xmlns:xlrd2="http://schemas.microsoft.com/office/spreadsheetml/2017/richdata2" ref="G25:G676">
    <sortCondition ref="G2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LRDATA</vt:lpstr>
      <vt:lpstr>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GrandProf</dc:creator>
  <cp:lastModifiedBy>Tingwei Adeck</cp:lastModifiedBy>
  <dcterms:created xsi:type="dcterms:W3CDTF">2022-12-12T11:40:25Z</dcterms:created>
  <dcterms:modified xsi:type="dcterms:W3CDTF">2023-08-25T15:29:34Z</dcterms:modified>
</cp:coreProperties>
</file>