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. Continue - Regr. en class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<sst xmlns="http://schemas.openxmlformats.org/spreadsheetml/2006/main" count="27" uniqueCount="27">
  <si>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Exercice 2-3 variable numérique continue regroupement en classes</t>
  </si>
  <si>
    <t xml:space="preserve">Classes</t>
  </si>
  <si>
    <t xml:space="preserve">Borne inférieure*</t>
  </si>
  <si>
    <t xml:space="preserve">Borne supérieure</t>
  </si>
  <si>
    <t xml:space="preserve">Densité d'effectif</t>
  </si>
  <si>
    <t xml:space="preserve">Amplitude de classe</t>
  </si>
  <si>
    <t xml:space="preserve">Effectifs ni</t>
  </si>
  <si>
    <t xml:space="preserve">Effectifs cumulés*</t>
  </si>
  <si>
    <t xml:space="preserve">Centre de classe xi</t>
  </si>
  <si>
    <r>
      <rPr>
        <b val="true"/>
        <sz val="11"/>
        <color rgb="FF002060"/>
        <rFont val="Calibri"/>
        <family val="2"/>
        <charset val="1"/>
      </rPr>
      <t xml:space="preserve">n</t>
    </r>
    <r>
      <rPr>
        <b val="true"/>
        <vertAlign val="subscript"/>
        <sz val="11"/>
        <color rgb="FF002060"/>
        <rFont val="Calibri"/>
        <family val="2"/>
        <charset val="1"/>
      </rPr>
      <t xml:space="preserve">i</t>
    </r>
    <r>
      <rPr>
        <b val="true"/>
        <sz val="11"/>
        <color rgb="FF002060"/>
        <rFont val="Calibri"/>
        <family val="2"/>
        <charset val="1"/>
      </rPr>
      <t xml:space="preserve"> </t>
    </r>
    <r>
      <rPr>
        <b val="true"/>
        <sz val="10"/>
        <color rgb="FF002060"/>
        <rFont val="Calibri"/>
        <family val="2"/>
        <charset val="1"/>
      </rPr>
      <t xml:space="preserve">.</t>
    </r>
    <r>
      <rPr>
        <b val="true"/>
        <sz val="11"/>
        <color rgb="FF002060"/>
        <rFont val="Calibri"/>
        <family val="2"/>
        <charset val="1"/>
      </rPr>
      <t xml:space="preserve"> x</t>
    </r>
    <r>
      <rPr>
        <b val="true"/>
        <vertAlign val="subscript"/>
        <sz val="11"/>
        <color rgb="FF002060"/>
        <rFont val="Calibri"/>
        <family val="2"/>
        <charset val="1"/>
      </rPr>
      <t xml:space="preserve">i </t>
    </r>
  </si>
  <si>
    <r>
      <rPr>
        <b val="true"/>
        <sz val="11"/>
        <color rgb="FF002060"/>
        <rFont val="Calibri"/>
        <family val="2"/>
        <charset val="1"/>
      </rPr>
      <t xml:space="preserve">n</t>
    </r>
    <r>
      <rPr>
        <b val="true"/>
        <vertAlign val="subscript"/>
        <sz val="11"/>
        <color rgb="FF002060"/>
        <rFont val="Calibri"/>
        <family val="2"/>
        <charset val="1"/>
      </rPr>
      <t xml:space="preserve">i</t>
    </r>
    <r>
      <rPr>
        <b val="true"/>
        <sz val="11"/>
        <color rgb="FF002060"/>
        <rFont val="Calibri"/>
        <family val="2"/>
        <charset val="1"/>
      </rPr>
      <t xml:space="preserve"> </t>
    </r>
    <r>
      <rPr>
        <b val="true"/>
        <sz val="10"/>
        <color rgb="FF002060"/>
        <rFont val="Calibri"/>
        <family val="2"/>
        <charset val="1"/>
      </rPr>
      <t xml:space="preserve">.</t>
    </r>
    <r>
      <rPr>
        <b val="true"/>
        <sz val="11"/>
        <color rgb="FF002060"/>
        <rFont val="Calibri"/>
        <family val="2"/>
        <charset val="1"/>
      </rPr>
      <t xml:space="preserve"> x</t>
    </r>
    <r>
      <rPr>
        <b val="true"/>
        <vertAlign val="subscript"/>
        <sz val="11"/>
        <color rgb="FF002060"/>
        <rFont val="Calibri"/>
        <family val="2"/>
        <charset val="1"/>
      </rPr>
      <t xml:space="preserve">i</t>
    </r>
    <r>
      <rPr>
        <b val="true"/>
        <vertAlign val="superscript"/>
        <sz val="11"/>
        <color rgb="FF002060"/>
        <rFont val="Calibri"/>
        <family val="2"/>
        <charset val="1"/>
      </rPr>
      <t xml:space="preserve">2</t>
    </r>
  </si>
  <si>
    <t xml:space="preserve">ni . Ecart Absolu</t>
  </si>
  <si>
    <t xml:space="preserve">s</t>
  </si>
  <si>
    <t xml:space="preserve">Etendue:</t>
  </si>
  <si>
    <t xml:space="preserve">Effectif total:</t>
  </si>
  <si>
    <t xml:space="preserve">variance</t>
  </si>
  <si>
    <t xml:space="preserve">ecrat absolu moyen </t>
  </si>
  <si>
    <t xml:space="preserve">Classe modale:</t>
  </si>
  <si>
    <t xml:space="preserve">Moyenne:</t>
  </si>
  <si>
    <t xml:space="preserve">Ecart Type = σ</t>
  </si>
  <si>
    <t xml:space="preserve">Tableau de données pour l'histogramme:</t>
  </si>
  <si>
    <t xml:space="preserve">Colonne</t>
  </si>
  <si>
    <t xml:space="preserve">X = Valeurs des
bornes répétées 
trois fois</t>
  </si>
  <si>
    <t xml:space="preserve">Y
= densité d'effectif</t>
  </si>
  <si>
    <t xml:space="preserve">On monte en Y vers la valeur de la densité d'effectif correpondante (ligne montante de la colonne)</t>
  </si>
  <si>
    <t xml:space="preserve">On reste au même niveau en Y jusqu'au x suivant cad la borne sup de la colonne (dessin de l'horizontale de la colonne)</t>
  </si>
  <si>
    <t xml:space="preserve">On redescend à 0 en y en restant à la borne sup pour dessiner la descente de la colonne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</si>
</sst>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General"/>
    <numFmt numFmtId="167" formatCode="0.0"/>
    <numFmt numFmtId="168" formatCode="0"/>
    <numFmt numFmtId="169" formatCode="_-* #,##0.00_-;\-* #,##0.00_-;_-* \-??_-;_-@_-"/>
    <numFmt numFmtId="170" formatCode="_-* #,##0.0_-;\-* #,##0.0_-;_-* \-??_-;_-@_-"/>
    <numFmt numFmtId="171" formatCode="0.000"/>
  </numFmts>
  <fonts count="2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0000"/>
      <name val="Calibri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11"/>
      <color rgb="FF002060"/>
      <name val="Calibri"/>
      <family val="2"/>
      <charset val="1"/>
    </font>
    <font>
      <b val="true"/>
      <u val="single"/>
      <sz val="11"/>
      <color rgb="FF002060"/>
      <name val="Calibri"/>
      <family val="2"/>
      <charset val="1"/>
    </font>
    <font>
      <b val="true"/>
      <vertAlign val="subscript"/>
      <sz val="11"/>
      <color rgb="FF002060"/>
      <name val="Calibri"/>
      <family val="2"/>
      <charset val="1"/>
    </font>
    <font>
      <b val="true"/>
      <sz val="10"/>
      <color rgb="FF002060"/>
      <name val="Calibri"/>
      <family val="2"/>
      <charset val="1"/>
    </font>
    <font>
      <b val="true"/>
      <vertAlign val="superscript"/>
      <sz val="11"/>
      <color rgb="FF002060"/>
      <name val="Calibri"/>
      <family val="2"/>
      <charset val="1"/>
    </font>
    <font>
      <b val="true"/>
      <sz val="11"/>
      <color theme="4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theme="5"/>
      <name val="Calibri"/>
      <family val="2"/>
      <charset val="1"/>
    </font>
    <font>
      <b val="true"/>
      <sz val="11"/>
      <color theme="5" tint="-0.25"/>
      <name val="Calibri"/>
      <family val="2"/>
      <charset val="1"/>
    </font>
    <font>
      <b val="true"/>
      <sz val="11"/>
      <color theme="5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15AB4E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Calibri"/>
      <family val="2"/>
      <charset val="1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E7E6E6"/>
      </patternFill>
    </fill>
    <fill>
      <patternFill patternType="solid">
        <fgColor theme="2"/>
        <bgColor rgb="FFD9D9D9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0" fillId="0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5B9BD5"/>
      <rgbColor rgb="FF993366"/>
      <rgbColor rgb="FFE7E6E6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2060"/>
      <rgbColor rgb="FF15AB4E"/>
      <rgbColor rgb="FF003300"/>
      <rgbColor rgb="FF333300"/>
      <rgbColor rgb="FFC55A11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Graphe des Effectifs cumulés de la valeur du portefeuille des abonnés au Wall Street Journal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15620017887"/>
          <c:y val="0.158438358760542"/>
          <c:w val="0.858576039195863"/>
          <c:h val="0.7200795982185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'Var. Continue - Regr. en classe'!$C$4</c:f>
              <c:strCache>
                <c:ptCount val="1"/>
                <c:pt idx="0">
                  <c:v>Borne inférieure*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1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'Var. Continue - Regr. en classe'!$C$6:$C$15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32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40</c:v>
                </c:pt>
                <c:pt idx="8">
                  <c:v>42</c:v>
                </c:pt>
                <c:pt idx="9">
                  <c:v>45</c:v>
                </c:pt>
              </c:numCache>
            </c:numRef>
          </c:xVal>
          <c:yVal>
            <c:numRef>
              <c:f>'Var. Continue - Regr. en classe'!$H$6:$H$15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16</c:v>
                </c:pt>
                <c:pt idx="6">
                  <c:v>24</c:v>
                </c:pt>
                <c:pt idx="7">
                  <c:v>34</c:v>
                </c:pt>
                <c:pt idx="8">
                  <c:v>40</c:v>
                </c:pt>
                <c:pt idx="9">
                  <c:v>45</c:v>
                </c:pt>
              </c:numCache>
            </c:numRef>
          </c:yVal>
          <c:smooth val="0"/>
        </c:ser>
        <c:axId val="51544471"/>
        <c:axId val="81765251"/>
      </c:scatterChart>
      <c:valAx>
        <c:axId val="515444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Valeur du portefeuille en millier de dollars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765251"/>
        <c:crosses val="autoZero"/>
        <c:crossBetween val="midCat"/>
      </c:valAx>
      <c:valAx>
        <c:axId val="817652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Effectifs cumulés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54447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Histogramme de densité d'effectifs de la valeur du portefeuille des abonnés au Wall Street Journal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4393060813725"/>
          <c:y val="0.15478905359179"/>
          <c:w val="0.858340921071548"/>
          <c:h val="0.719783352337514"/>
        </c:manualLayout>
      </c:layout>
      <c:scatterChart>
        <c:scatterStyle val="line"/>
        <c:varyColors val="0"/>
        <c:ser>
          <c:idx val="0"/>
          <c:order val="0"/>
          <c:tx>
            <c:strRef>
              <c:f>"Densité"</c:f>
              <c:strCache>
                <c:ptCount val="1"/>
                <c:pt idx="0">
                  <c:v>Densité</c:v>
                </c:pt>
              </c:strCache>
            </c:strRef>
          </c:tx>
          <c:spPr>
            <a:solidFill>
              <a:srgbClr val="ffffff"/>
            </a:solidFill>
            <a:ln cap="rnd" w="1908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'Var. Continue - Regr. en classe'!$C$43:$D$80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8">
                  <c:v>0.04</c:v>
                </c:pt>
                <c:pt idx="39">
                  <c:v>0</c:v>
                </c:pt>
                <c:pt idx="40">
                  <c:v>0.04</c:v>
                </c:pt>
                <c:pt idx="41">
                  <c:v>0.04</c:v>
                </c:pt>
                <c:pt idx="42">
                  <c:v>0</c:v>
                </c:pt>
                <c:pt idx="43">
                  <c:v>0.4</c:v>
                </c:pt>
                <c:pt idx="44">
                  <c:v>0.4</c:v>
                </c:pt>
                <c:pt idx="45">
                  <c:v>0</c:v>
                </c:pt>
                <c:pt idx="46">
                  <c:v>1.5</c:v>
                </c:pt>
                <c:pt idx="47">
                  <c:v>1.5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3.5</c:v>
                </c:pt>
                <c:pt idx="53">
                  <c:v>3.5</c:v>
                </c:pt>
                <c:pt idx="54">
                  <c:v>0</c:v>
                </c:pt>
                <c:pt idx="55">
                  <c:v>4</c:v>
                </c:pt>
                <c:pt idx="56">
                  <c:v>4</c:v>
                </c:pt>
                <c:pt idx="57">
                  <c:v>0</c:v>
                </c:pt>
                <c:pt idx="58">
                  <c:v>10</c:v>
                </c:pt>
                <c:pt idx="59">
                  <c:v>10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0</c:v>
                </c:pt>
                <c:pt idx="64">
                  <c:v>1.67</c:v>
                </c:pt>
                <c:pt idx="65">
                  <c:v>1.67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</c:numCache>
            </c:numRef>
          </c:xVal>
          <c:yVal>
            <c:numRef>
              <c:f>'Var. Continue - Regr. en classe'!$E$6:$E$12</c:f>
              <c:numCache>
                <c:formatCode>0.00</c:formatCode>
                <c:ptCount val="7"/>
                <c:pt idx="0">
                  <c:v>0.04</c:v>
                </c:pt>
                <c:pt idx="1">
                  <c:v>0.4</c:v>
                </c:pt>
                <c:pt idx="2">
                  <c:v>1.5</c:v>
                </c:pt>
                <c:pt idx="3">
                  <c:v>1</c:v>
                </c:pt>
                <c:pt idx="4">
                  <c:v>3.5</c:v>
                </c:pt>
                <c:pt idx="5">
                  <c:v>4</c:v>
                </c:pt>
                <c:pt idx="6">
                  <c:v>10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'Var. Continue - Regr. en classe'!$C$43:$C$73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</c:numCache>
            </c:numRef>
          </c:xVal>
          <c:yVal>
            <c:numRef>
              <c:f>'Var. Continue - Regr. en classe'!$D$43:$D$73</c:f>
              <c:numCache>
                <c:formatCode>0</c:formatCode>
                <c:ptCount val="31"/>
                <c:pt idx="0">
                  <c:v>0.04</c:v>
                </c:pt>
                <c:pt idx="1">
                  <c:v>0</c:v>
                </c:pt>
                <c:pt idx="2">
                  <c:v>0.04</c:v>
                </c:pt>
                <c:pt idx="3">
                  <c:v>0.04</c:v>
                </c:pt>
                <c:pt idx="4">
                  <c:v>0</c:v>
                </c:pt>
                <c:pt idx="5">
                  <c:v>0.4</c:v>
                </c:pt>
                <c:pt idx="6">
                  <c:v>0.4</c:v>
                </c:pt>
                <c:pt idx="7">
                  <c:v>0</c:v>
                </c:pt>
                <c:pt idx="8">
                  <c:v>1.5</c:v>
                </c:pt>
                <c:pt idx="9">
                  <c:v>1.5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3.5</c:v>
                </c:pt>
                <c:pt idx="15">
                  <c:v>3.5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10</c:v>
                </c:pt>
                <c:pt idx="21">
                  <c:v>10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1.67</c:v>
                </c:pt>
                <c:pt idx="27">
                  <c:v>1.67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yVal>
          <c:smooth val="0"/>
        </c:ser>
        <c:axId val="53806422"/>
        <c:axId val="43377726"/>
      </c:scatterChart>
      <c:valAx>
        <c:axId val="53806422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Valeur du portefeuille en millier de dollars</a:t>
                </a:r>
              </a:p>
            </c:rich>
          </c:tx>
          <c:layout>
            <c:manualLayout>
              <c:xMode val="edge"/>
              <c:yMode val="edge"/>
              <c:x val="0.256960751425696"/>
              <c:y val="0.9255036107943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377726"/>
        <c:crosses val="autoZero"/>
        <c:crossBetween val="midCat"/>
      </c:valAx>
      <c:valAx>
        <c:axId val="433777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Densité d'effectif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806422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52920</xdr:colOff>
      <xdr:row>18</xdr:row>
      <xdr:rowOff>169200</xdr:rowOff>
    </xdr:from>
    <xdr:to>
      <xdr:col>13</xdr:col>
      <xdr:colOff>2007000</xdr:colOff>
      <xdr:row>38</xdr:row>
      <xdr:rowOff>158040</xdr:rowOff>
    </xdr:to>
    <xdr:graphicFrame>
      <xdr:nvGraphicFramePr>
        <xdr:cNvPr id="0" name="Graphique 13"/>
        <xdr:cNvGraphicFramePr/>
      </xdr:nvGraphicFramePr>
      <xdr:xfrm>
        <a:off x="8076960" y="3822840"/>
        <a:ext cx="9507240" cy="379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180000</xdr:colOff>
      <xdr:row>19</xdr:row>
      <xdr:rowOff>0</xdr:rowOff>
    </xdr:from>
    <xdr:to>
      <xdr:col>6</xdr:col>
      <xdr:colOff>479520</xdr:colOff>
      <xdr:row>38</xdr:row>
      <xdr:rowOff>168840</xdr:rowOff>
    </xdr:to>
    <xdr:graphicFrame>
      <xdr:nvGraphicFramePr>
        <xdr:cNvPr id="1" name="Graphique 15"/>
        <xdr:cNvGraphicFramePr/>
      </xdr:nvGraphicFramePr>
      <xdr:xfrm>
        <a:off x="180000" y="3844440"/>
        <a:ext cx="7511760" cy="378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N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5" activeCellId="0" sqref="M15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11.15"/>
    <col collapsed="false" customWidth="true" hidden="false" outlineLevel="0" max="3" min="3" style="0" width="17"/>
    <col collapsed="false" customWidth="true" hidden="false" outlineLevel="0" max="4" min="4" style="0" width="17.43"/>
    <col collapsed="false" customWidth="true" hidden="false" outlineLevel="0" max="5" min="5" style="0" width="17"/>
    <col collapsed="false" customWidth="true" hidden="false" outlineLevel="0" max="6" min="6" style="0" width="21"/>
    <col collapsed="false" customWidth="true" hidden="false" outlineLevel="0" max="7" min="7" style="0" width="10.14"/>
    <col collapsed="false" customWidth="true" hidden="false" outlineLevel="0" max="8" min="8" style="0" width="16.86"/>
    <col collapsed="false" customWidth="true" hidden="false" outlineLevel="0" max="9" min="9" style="0" width="17.14"/>
    <col collapsed="false" customWidth="true" hidden="false" outlineLevel="0" max="10" min="10" style="0" width="13.14"/>
    <col collapsed="false" customWidth="true" hidden="false" outlineLevel="0" max="11" min="11" style="0" width="19.98"/>
    <col collapsed="false" customWidth="true" hidden="false" outlineLevel="0" max="12" min="12" style="0" width="18.14"/>
    <col collapsed="false" customWidth="true" hidden="false" outlineLevel="0" max="14" min="14" style="0" width="29.71"/>
  </cols>
  <sheetData>
    <row r="2" customFormat="false" ht="19.7" hidden="false" customHeight="false" outlineLevel="0" collapsed="false">
      <c r="A2" s="1" t="s">
        <v>0</v>
      </c>
      <c r="B2" s="2"/>
    </row>
    <row r="4" customFormat="false" ht="16.4" hidden="false" customHeight="false" outlineLevel="0" collapsed="false">
      <c r="B4" s="3" t="s">
        <v>1</v>
      </c>
      <c r="C4" s="4" t="s">
        <v>2</v>
      </c>
      <c r="D4" s="5" t="s">
        <v>3</v>
      </c>
      <c r="E4" s="5" t="s">
        <v>4</v>
      </c>
      <c r="F4" s="6" t="s">
        <v>5</v>
      </c>
      <c r="G4" s="5" t="s">
        <v>6</v>
      </c>
      <c r="H4" s="4" t="s">
        <v>7</v>
      </c>
      <c r="I4" s="6" t="s">
        <v>8</v>
      </c>
      <c r="J4" s="6" t="s">
        <v>9</v>
      </c>
      <c r="K4" s="6" t="s">
        <v>10</v>
      </c>
      <c r="L4" s="7" t="s">
        <v>11</v>
      </c>
    </row>
    <row r="5" customFormat="false" ht="15" hidden="false" customHeight="false" outlineLevel="0" collapsed="false">
      <c r="B5" s="8"/>
      <c r="C5" s="9"/>
      <c r="D5" s="9"/>
      <c r="E5" s="9"/>
      <c r="F5" s="9"/>
      <c r="G5" s="9"/>
      <c r="H5" s="9"/>
      <c r="I5" s="9"/>
      <c r="J5" s="9"/>
      <c r="K5" s="9"/>
      <c r="L5" s="10"/>
    </row>
    <row r="6" customFormat="false" ht="16.05" hidden="false" customHeight="false" outlineLevel="0" collapsed="false">
      <c r="A6" s="11" t="n">
        <v>1</v>
      </c>
      <c r="B6" s="12" t="str">
        <f aca="false">"[" &amp;C6&amp;";"&amp;D6&amp;"["</f>
        <v>[0;25[</v>
      </c>
      <c r="C6" s="13" t="n">
        <v>0</v>
      </c>
      <c r="D6" s="14" t="n">
        <v>25</v>
      </c>
      <c r="E6" s="15" t="n">
        <f aca="false">G6/(F6)</f>
        <v>0.04</v>
      </c>
      <c r="F6" s="16" t="n">
        <f aca="false">$D6-$C6</f>
        <v>25</v>
      </c>
      <c r="G6" s="17" t="n">
        <v>1</v>
      </c>
      <c r="H6" s="18" t="n">
        <v>0</v>
      </c>
      <c r="I6" s="16" t="n">
        <f aca="false">($D6+$C6)/2</f>
        <v>12.5</v>
      </c>
      <c r="J6" s="19" t="n">
        <f aca="false">$G6*$I6</f>
        <v>12.5</v>
      </c>
      <c r="K6" s="19" t="n">
        <f aca="false">$G6*$I6^2</f>
        <v>156.25</v>
      </c>
      <c r="L6" s="20" t="n">
        <f aca="false">ABS($I6-$J$17)*$G6</f>
        <v>25.3125</v>
      </c>
      <c r="N6" s="21"/>
    </row>
    <row r="7" customFormat="false" ht="15.75" hidden="false" customHeight="true" outlineLevel="0" collapsed="false">
      <c r="A7" s="11" t="n">
        <v>2</v>
      </c>
      <c r="B7" s="12" t="str">
        <f aca="false">"[" &amp;C7&amp;";"&amp;D7&amp;"["</f>
        <v>[25;30[</v>
      </c>
      <c r="C7" s="13" t="n">
        <v>25</v>
      </c>
      <c r="D7" s="14" t="n">
        <v>30</v>
      </c>
      <c r="E7" s="15" t="n">
        <f aca="false">G7/(F7)</f>
        <v>0.4</v>
      </c>
      <c r="F7" s="16" t="n">
        <f aca="false">$D7-$C7</f>
        <v>5</v>
      </c>
      <c r="G7" s="17" t="n">
        <v>2</v>
      </c>
      <c r="H7" s="22" t="n">
        <f aca="false">$H6+$G6</f>
        <v>1</v>
      </c>
      <c r="I7" s="16" t="n">
        <f aca="false">($D7+$C7)/2</f>
        <v>27.5</v>
      </c>
      <c r="J7" s="19" t="n">
        <f aca="false">$G7*$I7</f>
        <v>55</v>
      </c>
      <c r="K7" s="19" t="n">
        <f aca="false">$G7*$I7^2</f>
        <v>1512.5</v>
      </c>
      <c r="L7" s="20" t="n">
        <f aca="false">ABS($I7-$J$17)*$G7</f>
        <v>20.625</v>
      </c>
      <c r="N7" s="21"/>
    </row>
    <row r="8" customFormat="false" ht="15" hidden="false" customHeight="true" outlineLevel="0" collapsed="false">
      <c r="A8" s="11" t="n">
        <v>3</v>
      </c>
      <c r="B8" s="12" t="str">
        <f aca="false">"[" &amp;C8&amp;";"&amp;D8&amp;"["</f>
        <v>[30;32[</v>
      </c>
      <c r="C8" s="13" t="n">
        <v>30</v>
      </c>
      <c r="D8" s="14" t="n">
        <v>32</v>
      </c>
      <c r="E8" s="15" t="n">
        <f aca="false">G8/(F8)</f>
        <v>1.5</v>
      </c>
      <c r="F8" s="16" t="n">
        <f aca="false">$D8-$C8</f>
        <v>2</v>
      </c>
      <c r="G8" s="17" t="n">
        <v>3</v>
      </c>
      <c r="H8" s="22" t="n">
        <f aca="false">$H7+$G7</f>
        <v>3</v>
      </c>
      <c r="I8" s="16" t="n">
        <f aca="false">($D8+$C8)/2</f>
        <v>31</v>
      </c>
      <c r="J8" s="19" t="n">
        <f aca="false">$G8*$I8</f>
        <v>93</v>
      </c>
      <c r="K8" s="19" t="n">
        <f aca="false">$G8*$I8^2</f>
        <v>2883</v>
      </c>
      <c r="L8" s="20" t="n">
        <f aca="false">ABS($I8-$J$17)*$G8</f>
        <v>20.4375</v>
      </c>
      <c r="N8" s="21"/>
    </row>
    <row r="9" customFormat="false" ht="16.4" hidden="false" customHeight="false" outlineLevel="0" collapsed="false">
      <c r="A9" s="11" t="n">
        <v>4</v>
      </c>
      <c r="B9" s="12" t="str">
        <f aca="false">"[" &amp;C9&amp;";"&amp;D9&amp;"["</f>
        <v>[32;35[</v>
      </c>
      <c r="C9" s="13" t="n">
        <v>32</v>
      </c>
      <c r="D9" s="14" t="n">
        <v>35</v>
      </c>
      <c r="E9" s="15" t="n">
        <f aca="false">G9/(F9)</f>
        <v>1</v>
      </c>
      <c r="F9" s="16" t="n">
        <f aca="false">$D9-$C9</f>
        <v>3</v>
      </c>
      <c r="G9" s="17" t="n">
        <v>3</v>
      </c>
      <c r="H9" s="22" t="n">
        <f aca="false">$H8+$G8</f>
        <v>6</v>
      </c>
      <c r="I9" s="16" t="n">
        <f aca="false">($D9+$C9)/2</f>
        <v>33.5</v>
      </c>
      <c r="J9" s="19" t="n">
        <f aca="false">$G9*$I9</f>
        <v>100.5</v>
      </c>
      <c r="K9" s="19" t="n">
        <f aca="false">$G9*$I9^2</f>
        <v>3366.75</v>
      </c>
      <c r="L9" s="20" t="n">
        <f aca="false">ABS($I9-$J$17)*$G9</f>
        <v>12.9375</v>
      </c>
      <c r="N9" s="21"/>
    </row>
    <row r="10" customFormat="false" ht="16.4" hidden="false" customHeight="false" outlineLevel="0" collapsed="false">
      <c r="A10" s="11" t="n">
        <v>5</v>
      </c>
      <c r="B10" s="12" t="str">
        <f aca="false">"[" &amp;C10&amp;";"&amp;D10&amp;"["</f>
        <v>[35;37[</v>
      </c>
      <c r="C10" s="0" t="n">
        <v>35</v>
      </c>
      <c r="D10" s="0" t="n">
        <v>37</v>
      </c>
      <c r="E10" s="15" t="n">
        <f aca="false">G10/(F10)</f>
        <v>3.5</v>
      </c>
      <c r="F10" s="16" t="n">
        <f aca="false">$D10-$C10</f>
        <v>2</v>
      </c>
      <c r="G10" s="17" t="n">
        <v>7</v>
      </c>
      <c r="H10" s="22" t="n">
        <f aca="false">$H9+$G9</f>
        <v>9</v>
      </c>
      <c r="I10" s="16" t="n">
        <f aca="false">($D10+$C10)/2</f>
        <v>36</v>
      </c>
      <c r="J10" s="19" t="n">
        <f aca="false">$G10*$I10</f>
        <v>252</v>
      </c>
      <c r="K10" s="19" t="n">
        <f aca="false">$G10*$I10^2</f>
        <v>9072</v>
      </c>
      <c r="L10" s="20" t="n">
        <f aca="false">ABS($I10-$J$17)*$G10</f>
        <v>12.6875</v>
      </c>
      <c r="N10" s="21"/>
    </row>
    <row r="11" customFormat="false" ht="16.4" hidden="false" customHeight="false" outlineLevel="0" collapsed="false">
      <c r="A11" s="11" t="n">
        <v>6</v>
      </c>
      <c r="B11" s="12" t="str">
        <f aca="false">"[" &amp;C11&amp;";"&amp;D11&amp;"["</f>
        <v>[37;39[</v>
      </c>
      <c r="C11" s="13" t="n">
        <v>37</v>
      </c>
      <c r="D11" s="14" t="n">
        <v>39</v>
      </c>
      <c r="E11" s="15" t="n">
        <f aca="false">G11/(F11)</f>
        <v>4</v>
      </c>
      <c r="F11" s="16" t="n">
        <f aca="false">$D11-$C11</f>
        <v>2</v>
      </c>
      <c r="G11" s="17" t="n">
        <v>8</v>
      </c>
      <c r="H11" s="22" t="n">
        <f aca="false">$H10+$G10</f>
        <v>16</v>
      </c>
      <c r="I11" s="16" t="n">
        <f aca="false">($D11+$C11)/2</f>
        <v>38</v>
      </c>
      <c r="J11" s="19" t="n">
        <f aca="false">$G11*$I11</f>
        <v>304</v>
      </c>
      <c r="K11" s="19" t="n">
        <f aca="false">$G11*$I11^2</f>
        <v>11552</v>
      </c>
      <c r="L11" s="20" t="n">
        <f aca="false">ABS($I11-$J$17)*$G11</f>
        <v>1.5</v>
      </c>
      <c r="N11" s="21" t="s">
        <v>12</v>
      </c>
    </row>
    <row r="12" customFormat="false" ht="16.4" hidden="false" customHeight="false" outlineLevel="0" collapsed="false">
      <c r="A12" s="11" t="n">
        <v>7</v>
      </c>
      <c r="B12" s="12" t="str">
        <f aca="false">"[" &amp;C12&amp;";"&amp;D12&amp;"["</f>
        <v>[39;40[</v>
      </c>
      <c r="C12" s="13" t="n">
        <v>39</v>
      </c>
      <c r="D12" s="14" t="n">
        <v>40</v>
      </c>
      <c r="E12" s="15" t="n">
        <f aca="false">G12/(F12)</f>
        <v>10</v>
      </c>
      <c r="F12" s="16" t="n">
        <f aca="false">$D12-$C12</f>
        <v>1</v>
      </c>
      <c r="G12" s="23" t="n">
        <v>10</v>
      </c>
      <c r="H12" s="22" t="n">
        <f aca="false">$H11+$G11</f>
        <v>24</v>
      </c>
      <c r="I12" s="16" t="n">
        <f aca="false">($D12+$C12)/2</f>
        <v>39.5</v>
      </c>
      <c r="J12" s="19" t="n">
        <f aca="false">$G12*$I12</f>
        <v>395</v>
      </c>
      <c r="K12" s="19" t="n">
        <f aca="false">$G12*$I12^2</f>
        <v>15602.5</v>
      </c>
      <c r="L12" s="20" t="n">
        <f aca="false">ABS($I12-$J$17)*$G12</f>
        <v>16.875</v>
      </c>
      <c r="N12" s="21"/>
    </row>
    <row r="13" customFormat="false" ht="16.4" hidden="false" customHeight="false" outlineLevel="0" collapsed="false">
      <c r="A13" s="11"/>
      <c r="B13" s="12" t="str">
        <f aca="false">"[" &amp;C13&amp;";"&amp;D13&amp;"["</f>
        <v>[40;42[</v>
      </c>
      <c r="C13" s="24" t="n">
        <v>40</v>
      </c>
      <c r="D13" s="25" t="n">
        <v>42</v>
      </c>
      <c r="E13" s="15" t="n">
        <f aca="false">G13/(F13)</f>
        <v>3</v>
      </c>
      <c r="F13" s="16" t="n">
        <f aca="false">$D13-$C13</f>
        <v>2</v>
      </c>
      <c r="G13" s="23" t="n">
        <v>6</v>
      </c>
      <c r="H13" s="22" t="n">
        <f aca="false">$H12+$G12</f>
        <v>34</v>
      </c>
      <c r="I13" s="16" t="n">
        <f aca="false">($D13+$C13)/2</f>
        <v>41</v>
      </c>
      <c r="J13" s="19" t="n">
        <f aca="false">$G13*$I13</f>
        <v>246</v>
      </c>
      <c r="K13" s="19" t="n">
        <f aca="false">$G13*$I13^2</f>
        <v>10086</v>
      </c>
      <c r="L13" s="20" t="n">
        <f aca="false">ABS($I13-$J$17)*$G13</f>
        <v>19.125</v>
      </c>
      <c r="N13" s="21"/>
    </row>
    <row r="14" customFormat="false" ht="16.4" hidden="false" customHeight="false" outlineLevel="0" collapsed="false">
      <c r="A14" s="11"/>
      <c r="B14" s="12" t="str">
        <f aca="false">"[" &amp;C14&amp;";"&amp;D14&amp;"["</f>
        <v>[42;45[</v>
      </c>
      <c r="C14" s="26" t="n">
        <v>42</v>
      </c>
      <c r="D14" s="27" t="n">
        <v>45</v>
      </c>
      <c r="E14" s="15" t="n">
        <f aca="false">G14/(F14)</f>
        <v>1.66666666666667</v>
      </c>
      <c r="F14" s="16" t="n">
        <f aca="false">$D14-$C14</f>
        <v>3</v>
      </c>
      <c r="G14" s="23" t="n">
        <v>5</v>
      </c>
      <c r="H14" s="22" t="n">
        <f aca="false">$H13+$G13</f>
        <v>40</v>
      </c>
      <c r="I14" s="16" t="n">
        <f aca="false">($D14+$C14)/2</f>
        <v>43.5</v>
      </c>
      <c r="J14" s="19" t="n">
        <f aca="false">$G14*$I14</f>
        <v>217.5</v>
      </c>
      <c r="K14" s="19" t="n">
        <f aca="false">$G14*$I14^2</f>
        <v>9461.25</v>
      </c>
      <c r="L14" s="20" t="n">
        <f aca="false">ABS($I14-$J$17)*$G14</f>
        <v>28.4375</v>
      </c>
      <c r="N14" s="21"/>
    </row>
    <row r="15" customFormat="false" ht="16.4" hidden="false" customHeight="false" outlineLevel="0" collapsed="false">
      <c r="A15" s="27"/>
      <c r="B15" s="12" t="str">
        <f aca="false">"[" &amp;C15&amp;";"&amp;D15&amp;"["</f>
        <v>[45;48[</v>
      </c>
      <c r="C15" s="28" t="n">
        <v>45</v>
      </c>
      <c r="D15" s="27" t="n">
        <v>48</v>
      </c>
      <c r="E15" s="15" t="n">
        <f aca="false">G15/(F15)</f>
        <v>1</v>
      </c>
      <c r="F15" s="16" t="n">
        <f aca="false">$D15-$C15</f>
        <v>3</v>
      </c>
      <c r="G15" s="0" t="n">
        <v>3</v>
      </c>
      <c r="H15" s="22" t="n">
        <f aca="false">$H14+$G14</f>
        <v>45</v>
      </c>
      <c r="I15" s="16" t="n">
        <f aca="false">($D15+$C15)/2</f>
        <v>46.5</v>
      </c>
      <c r="J15" s="19" t="n">
        <f aca="false">$G15*$I15</f>
        <v>139.5</v>
      </c>
      <c r="K15" s="19" t="n">
        <f aca="false">$G15*$I15^2</f>
        <v>6486.75</v>
      </c>
      <c r="L15" s="20" t="n">
        <f aca="false">ABS($I15-$J$17)*$G15</f>
        <v>26.0625</v>
      </c>
    </row>
    <row r="16" customFormat="false" ht="15" hidden="false" customHeight="false" outlineLevel="0" collapsed="false">
      <c r="C16" s="29" t="s">
        <v>13</v>
      </c>
      <c r="D16" s="30" t="n">
        <f aca="false">MAX(D6:D15)-MIN(C6:C15)</f>
        <v>48</v>
      </c>
      <c r="F16" s="31" t="s">
        <v>14</v>
      </c>
      <c r="G16" s="32" t="n">
        <f aca="false">SUM(G6:G15)</f>
        <v>48</v>
      </c>
      <c r="K16" s="33" t="s">
        <v>15</v>
      </c>
      <c r="L16" s="33" t="s">
        <v>16</v>
      </c>
      <c r="N16" s="34"/>
    </row>
    <row r="17" customFormat="false" ht="15" hidden="false" customHeight="false" outlineLevel="0" collapsed="false">
      <c r="C17" s="35" t="s">
        <v>17</v>
      </c>
      <c r="D17" s="36" t="str">
        <f aca="true">INDIRECT("B"&amp;(5+MATCH(MAX(E6:E15),E6:E15,0)))</f>
        <v>[39;40[</v>
      </c>
      <c r="I17" s="37" t="s">
        <v>18</v>
      </c>
      <c r="J17" s="38" t="n">
        <f aca="false">SUM($J6:$J15)/$G$16</f>
        <v>37.8125</v>
      </c>
      <c r="K17" s="39" t="n">
        <f aca="false">(SUM($K6:$K15)/$G$16)-($J$17)^2</f>
        <v>32.27734375</v>
      </c>
      <c r="L17" s="40" t="n">
        <f aca="false">SUM($L6:$L15)/$G$16</f>
        <v>3.83333333333333</v>
      </c>
    </row>
    <row r="18" customFormat="false" ht="15" hidden="false" customHeight="false" outlineLevel="0" collapsed="false">
      <c r="J18" s="41" t="s">
        <v>19</v>
      </c>
      <c r="K18" s="42" t="n">
        <f aca="false">SQRT($K$17)</f>
        <v>5.68131531865641</v>
      </c>
    </row>
    <row r="41" s="28" customFormat="true" ht="15" hidden="false" customHeight="false" outlineLevel="0" collapsed="false">
      <c r="A41" s="43" t="s">
        <v>20</v>
      </c>
      <c r="B41" s="43"/>
      <c r="C41" s="43"/>
      <c r="D41" s="43"/>
      <c r="F41" s="28" t="n">
        <f aca="false">C6</f>
        <v>0</v>
      </c>
      <c r="G41" s="28" t="n">
        <v>0</v>
      </c>
    </row>
    <row r="42" customFormat="false" ht="41.25" hidden="false" customHeight="true" outlineLevel="0" collapsed="false">
      <c r="A42" s="44"/>
      <c r="B42" s="45" t="s">
        <v>21</v>
      </c>
      <c r="C42" s="46" t="s">
        <v>22</v>
      </c>
      <c r="D42" s="47" t="s">
        <v>23</v>
      </c>
    </row>
    <row r="43" customFormat="false" ht="15" hidden="false" customHeight="false" outlineLevel="0" collapsed="false">
      <c r="B43" s="48"/>
      <c r="C43" s="49" t="n">
        <f aca="false">C6</f>
        <v>0</v>
      </c>
      <c r="D43" s="50" t="n">
        <f aca="false">E6</f>
        <v>0.04</v>
      </c>
    </row>
    <row r="44" customFormat="false" ht="15" hidden="false" customHeight="false" outlineLevel="0" collapsed="false">
      <c r="B44" s="51" t="n">
        <v>1</v>
      </c>
      <c r="C44" s="52" t="n">
        <v>0</v>
      </c>
      <c r="D44" s="52" t="n">
        <v>0</v>
      </c>
    </row>
    <row r="45" customFormat="false" ht="15" hidden="false" customHeight="false" outlineLevel="0" collapsed="false">
      <c r="B45" s="51"/>
      <c r="C45" s="53" t="n">
        <f aca="false">C6</f>
        <v>0</v>
      </c>
      <c r="D45" s="54" t="n">
        <f aca="false">E6</f>
        <v>0.04</v>
      </c>
    </row>
    <row r="46" customFormat="false" ht="15" hidden="false" customHeight="false" outlineLevel="0" collapsed="false">
      <c r="B46" s="51"/>
      <c r="C46" s="53" t="n">
        <f aca="false">C7</f>
        <v>25</v>
      </c>
      <c r="D46" s="54" t="n">
        <f aca="false">E6</f>
        <v>0.04</v>
      </c>
    </row>
    <row r="47" customFormat="false" ht="15" hidden="false" customHeight="false" outlineLevel="0" collapsed="false">
      <c r="A47" s="51"/>
      <c r="B47" s="51" t="n">
        <v>2</v>
      </c>
      <c r="C47" s="53" t="n">
        <f aca="false">C7</f>
        <v>25</v>
      </c>
      <c r="D47" s="55" t="n">
        <v>0</v>
      </c>
    </row>
    <row r="48" customFormat="false" ht="15" hidden="false" customHeight="false" outlineLevel="0" collapsed="false">
      <c r="A48" s="51"/>
      <c r="C48" s="53" t="n">
        <f aca="false">C7</f>
        <v>25</v>
      </c>
      <c r="D48" s="54" t="n">
        <f aca="false">E7</f>
        <v>0.4</v>
      </c>
    </row>
    <row r="49" customFormat="false" ht="15" hidden="false" customHeight="false" outlineLevel="0" collapsed="false">
      <c r="A49" s="51"/>
      <c r="C49" s="53" t="n">
        <f aca="false">C8</f>
        <v>30</v>
      </c>
      <c r="D49" s="54" t="n">
        <f aca="false">E7</f>
        <v>0.4</v>
      </c>
    </row>
    <row r="50" customFormat="false" ht="15" hidden="false" customHeight="false" outlineLevel="0" collapsed="false">
      <c r="A50" s="51"/>
      <c r="B50" s="51" t="n">
        <v>3</v>
      </c>
      <c r="C50" s="53" t="n">
        <f aca="false">C8</f>
        <v>30</v>
      </c>
      <c r="D50" s="53" t="n">
        <v>0</v>
      </c>
      <c r="E50" s="33" t="s">
        <v>24</v>
      </c>
    </row>
    <row r="51" customFormat="false" ht="15" hidden="false" customHeight="false" outlineLevel="0" collapsed="false">
      <c r="B51" s="51"/>
      <c r="C51" s="53" t="n">
        <f aca="false">C8</f>
        <v>30</v>
      </c>
      <c r="D51" s="54" t="n">
        <f aca="false">E8</f>
        <v>1.5</v>
      </c>
      <c r="E51" s="33" t="s">
        <v>25</v>
      </c>
    </row>
    <row r="52" customFormat="false" ht="15" hidden="false" customHeight="false" outlineLevel="0" collapsed="false">
      <c r="B52" s="51"/>
      <c r="C52" s="53" t="n">
        <f aca="false">C9</f>
        <v>32</v>
      </c>
      <c r="D52" s="54" t="n">
        <f aca="false">E8</f>
        <v>1.5</v>
      </c>
      <c r="E52" s="33" t="s">
        <v>26</v>
      </c>
    </row>
    <row r="53" customFormat="false" ht="15" hidden="false" customHeight="false" outlineLevel="0" collapsed="false">
      <c r="A53" s="51"/>
      <c r="B53" s="51" t="n">
        <v>4</v>
      </c>
      <c r="C53" s="53" t="n">
        <f aca="false">C9</f>
        <v>32</v>
      </c>
      <c r="D53" s="53" t="n">
        <v>0</v>
      </c>
    </row>
    <row r="54" customFormat="false" ht="15" hidden="false" customHeight="false" outlineLevel="0" collapsed="false">
      <c r="A54" s="51"/>
      <c r="C54" s="53" t="n">
        <f aca="false">+C9</f>
        <v>32</v>
      </c>
      <c r="D54" s="54" t="n">
        <f aca="false">E9</f>
        <v>1</v>
      </c>
    </row>
    <row r="55" customFormat="false" ht="15" hidden="false" customHeight="false" outlineLevel="0" collapsed="false">
      <c r="A55" s="51"/>
      <c r="C55" s="53" t="n">
        <f aca="false">+C11</f>
        <v>37</v>
      </c>
      <c r="D55" s="54" t="n">
        <f aca="false">E9</f>
        <v>1</v>
      </c>
    </row>
    <row r="56" customFormat="false" ht="15" hidden="false" customHeight="false" outlineLevel="0" collapsed="false">
      <c r="A56" s="51"/>
      <c r="B56" s="51" t="n">
        <v>5</v>
      </c>
      <c r="C56" s="53" t="n">
        <f aca="false">C11</f>
        <v>37</v>
      </c>
      <c r="D56" s="53" t="n">
        <v>0</v>
      </c>
    </row>
    <row r="57" customFormat="false" ht="15" hidden="false" customHeight="false" outlineLevel="0" collapsed="false">
      <c r="B57" s="51"/>
      <c r="C57" s="53" t="n">
        <f aca="false">C11</f>
        <v>37</v>
      </c>
      <c r="D57" s="54" t="n">
        <f aca="false">E10</f>
        <v>3.5</v>
      </c>
    </row>
    <row r="58" customFormat="false" ht="15" hidden="false" customHeight="false" outlineLevel="0" collapsed="false">
      <c r="B58" s="51"/>
      <c r="C58" s="53" t="n">
        <f aca="false">+C12</f>
        <v>39</v>
      </c>
      <c r="D58" s="54" t="n">
        <f aca="false">E10</f>
        <v>3.5</v>
      </c>
    </row>
    <row r="59" customFormat="false" ht="15" hidden="false" customHeight="false" outlineLevel="0" collapsed="false">
      <c r="A59" s="51"/>
      <c r="B59" s="51" t="n">
        <v>6</v>
      </c>
      <c r="C59" s="53" t="n">
        <f aca="false">C12</f>
        <v>39</v>
      </c>
      <c r="D59" s="53" t="n">
        <v>0</v>
      </c>
    </row>
    <row r="60" customFormat="false" ht="15" hidden="false" customHeight="false" outlineLevel="0" collapsed="false">
      <c r="A60" s="51"/>
      <c r="C60" s="53" t="n">
        <f aca="false">C12</f>
        <v>39</v>
      </c>
      <c r="D60" s="54" t="n">
        <f aca="false">E11</f>
        <v>4</v>
      </c>
    </row>
    <row r="61" customFormat="false" ht="15" hidden="false" customHeight="false" outlineLevel="0" collapsed="false">
      <c r="A61" s="51"/>
      <c r="C61" s="53" t="n">
        <f aca="false">+C13</f>
        <v>40</v>
      </c>
      <c r="D61" s="54" t="n">
        <f aca="false">E11</f>
        <v>4</v>
      </c>
    </row>
    <row r="62" customFormat="false" ht="15" hidden="false" customHeight="false" outlineLevel="0" collapsed="false">
      <c r="A62" s="51"/>
      <c r="B62" s="51" t="n">
        <v>7</v>
      </c>
      <c r="C62" s="53" t="n">
        <f aca="false">C13</f>
        <v>40</v>
      </c>
      <c r="D62" s="53" t="n">
        <v>0</v>
      </c>
    </row>
    <row r="63" customFormat="false" ht="15" hidden="false" customHeight="false" outlineLevel="0" collapsed="false">
      <c r="B63" s="51"/>
      <c r="C63" s="53" t="n">
        <f aca="false">C13</f>
        <v>40</v>
      </c>
      <c r="D63" s="54" t="n">
        <f aca="false">E12</f>
        <v>10</v>
      </c>
    </row>
    <row r="64" customFormat="false" ht="15" hidden="false" customHeight="false" outlineLevel="0" collapsed="false">
      <c r="B64" s="51"/>
      <c r="C64" s="53" t="n">
        <f aca="false">C14</f>
        <v>42</v>
      </c>
      <c r="D64" s="56" t="n">
        <f aca="false">E12</f>
        <v>10</v>
      </c>
    </row>
    <row r="65" customFormat="false" ht="15" hidden="false" customHeight="false" outlineLevel="0" collapsed="false">
      <c r="B65" s="51"/>
      <c r="C65" s="53" t="n">
        <f aca="false">C14</f>
        <v>42</v>
      </c>
      <c r="D65" s="55" t="n">
        <v>0</v>
      </c>
    </row>
    <row r="66" customFormat="false" ht="15" hidden="false" customHeight="false" outlineLevel="0" collapsed="false">
      <c r="C66" s="53" t="n">
        <v>42</v>
      </c>
      <c r="D66" s="54" t="n">
        <v>3</v>
      </c>
    </row>
    <row r="67" customFormat="false" ht="15" hidden="false" customHeight="false" outlineLevel="0" collapsed="false">
      <c r="C67" s="0" t="n">
        <v>45</v>
      </c>
      <c r="D67" s="0" t="n">
        <v>3</v>
      </c>
    </row>
    <row r="68" customFormat="false" ht="15" hidden="false" customHeight="false" outlineLevel="0" collapsed="false">
      <c r="C68" s="0" t="n">
        <v>45</v>
      </c>
      <c r="D68" s="57" t="n">
        <v>0</v>
      </c>
    </row>
    <row r="69" customFormat="false" ht="15" hidden="false" customHeight="false" outlineLevel="0" collapsed="false">
      <c r="C69" s="0" t="n">
        <v>45</v>
      </c>
      <c r="D69" s="57" t="n">
        <v>1.67</v>
      </c>
    </row>
    <row r="70" customFormat="false" ht="15" hidden="false" customHeight="false" outlineLevel="0" collapsed="false">
      <c r="C70" s="0" t="n">
        <v>48</v>
      </c>
      <c r="D70" s="0" t="n">
        <v>1.67</v>
      </c>
    </row>
    <row r="71" customFormat="false" ht="15" hidden="false" customHeight="false" outlineLevel="0" collapsed="false">
      <c r="C71" s="0" t="n">
        <v>48</v>
      </c>
      <c r="D71" s="57" t="n">
        <v>0</v>
      </c>
    </row>
    <row r="72" customFormat="false" ht="15" hidden="false" customHeight="false" outlineLevel="0" collapsed="false">
      <c r="C72" s="0" t="n">
        <v>48</v>
      </c>
      <c r="D72" s="57" t="n">
        <v>1</v>
      </c>
    </row>
    <row r="73" customFormat="false" ht="15" hidden="false" customHeight="false" outlineLevel="0" collapsed="false">
      <c r="C73" s="0" t="n">
        <v>48</v>
      </c>
      <c r="D73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9361FF0A25264689F219BBFE5AB049" ma:contentTypeVersion="4" ma:contentTypeDescription="Crée un document." ma:contentTypeScope="" ma:versionID="f17296153b6aae1b78dc81790e77d238">
  <xsd:schema xmlns:xsd="http://www.w3.org/2001/XMLSchema" xmlns:xs="http://www.w3.org/2001/XMLSchema" xmlns:p="http://schemas.microsoft.com/office/2006/metadata/properties" xmlns:ns2="5d6bbf2e-d7ca-4f6c-8b5c-20988321e177" targetNamespace="http://schemas.microsoft.com/office/2006/metadata/properties" ma:root="true" ma:fieldsID="7e15d9b3871ac30e4c382ef0dcdb2dde" ns2:_="">
    <xsd:import namespace="5d6bbf2e-d7ca-4f6c-8b5c-20988321e1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bbf2e-d7ca-4f6c-8b5c-20988321e1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CE69AA-A8A1-4274-BEF8-491DB4FACD11}"/>
</file>

<file path=customXml/itemProps2.xml><?xml version="1.0" encoding="utf-8"?>
<ds:datastoreItem xmlns:ds="http://schemas.openxmlformats.org/officeDocument/2006/customXml" ds:itemID="{BAD4371D-DA91-494D-8238-86EF4BC71BCD}"/>
</file>

<file path=customXml/itemProps3.xml><?xml version="1.0" encoding="utf-8"?>
<ds:datastoreItem xmlns:ds="http://schemas.openxmlformats.org/officeDocument/2006/customXml" ds:itemID="{E2939B69-E601-444E-9C7F-8F43C2010B1A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fractal8700i7</dc:creator>
  <dc:description/>
  <dc:language>fr-BE</dc:language>
  <cp:lastModifiedBy/>
  <dcterms:modified xsi:type="dcterms:W3CDTF">2025-04-01T20:04:59Z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0x010100D89361FF0A25264689F219BBFE5AB049</vt:lpwstr>
  </property>
</Properties>
</file>