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<sst xmlns="http://schemas.openxmlformats.org/spreadsheetml/2006/main" count="15" uniqueCount="15">
  <si>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bornes inf</t>
  </si>
  <si>
    <t xml:space="preserve">bornes sup</t>
  </si>
  <si>
    <t xml:space="preserve">densité effectif</t>
  </si>
  <si>
    <t xml:space="preserve">amplitude</t>
  </si>
  <si>
    <t xml:space="preserve">effectif</t>
  </si>
  <si>
    <t xml:space="preserve">effectif cumul</t>
  </si>
  <si>
    <t xml:space="preserve">centre de classe</t>
  </si>
  <si>
    <t xml:space="preserve">ni . xi </t>
  </si>
  <si>
    <t xml:space="preserve">ni . Xi ²</t>
  </si>
  <si>
    <t xml:space="preserve">étendue</t>
  </si>
  <si>
    <t xml:space="preserve">effectif total</t>
  </si>
  <si>
    <t xml:space="preserve">moyenne</t>
  </si>
  <si>
    <t xml:space="preserve">variance</t>
  </si>
  <si>
    <t xml:space="preserve">Écart-type</t>
  </si>
  <si>
    <t xml:space="preserve">ecart absolu moy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</si>
</sst>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Sheet1!$C$7:$C$13</c:f>
              <c:strCache>
                <c:ptCount val="1"/>
                <c:pt idx="0">
                  <c:v>0 50 100 140 200 300 500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Sheet1!$C$7:$C$14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140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Sheet1!$I$7:$I$14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70</c:v>
                </c:pt>
                <c:pt idx="4">
                  <c:v>160</c:v>
                </c:pt>
                <c:pt idx="5">
                  <c:v>260</c:v>
                </c:pt>
                <c:pt idx="6">
                  <c:v>320</c:v>
                </c:pt>
                <c:pt idx="7">
                  <c:v>360</c:v>
                </c:pt>
              </c:numCache>
            </c:numRef>
          </c:yVal>
          <c:smooth val="0"/>
        </c:ser>
        <c:axId val="90249732"/>
        <c:axId val="1591394"/>
      </c:scatterChart>
      <c:valAx>
        <c:axId val="902497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1394"/>
        <c:crosses val="autoZero"/>
        <c:crossBetween val="midCat"/>
      </c:valAx>
      <c:valAx>
        <c:axId val="15913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497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Sheet1!$K$25:$K$47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1000</c:v>
                </c:pt>
                <c:pt idx="22">
                  <c:v>1000</c:v>
                </c:pt>
              </c:numCache>
            </c:numRef>
          </c:xVal>
          <c:yVal>
            <c:numRef>
              <c:f>Sheet1!$L$25:$L$47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0.3</c:v>
                </c:pt>
                <c:pt idx="18">
                  <c:v>0.3</c:v>
                </c:pt>
                <c:pt idx="19">
                  <c:v>0</c:v>
                </c:pt>
                <c:pt idx="20">
                  <c:v>0.08</c:v>
                </c:pt>
                <c:pt idx="21">
                  <c:v>0.08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yes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dLbl>
              <c:idx val="6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Sheet1!$J$7:$J$13</c:f>
              <c:numCache>
                <c:formatCode>General</c:formatCode>
                <c:ptCount val="7"/>
                <c:pt idx="0">
                  <c:v>25</c:v>
                </c:pt>
                <c:pt idx="1">
                  <c:v>75</c:v>
                </c:pt>
                <c:pt idx="2">
                  <c:v>120</c:v>
                </c:pt>
                <c:pt idx="3">
                  <c:v>170</c:v>
                </c:pt>
                <c:pt idx="4">
                  <c:v>250</c:v>
                </c:pt>
                <c:pt idx="5">
                  <c:v>400</c:v>
                </c:pt>
                <c:pt idx="6">
                  <c:v>750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0.3</c:v>
                </c:pt>
                <c:pt idx="6">
                  <c:v>0.08</c:v>
                </c:pt>
              </c:numCache>
            </c:numRef>
          </c:yVal>
          <c:smooth val="0"/>
        </c:ser>
        <c:axId val="51384960"/>
        <c:axId val="91536619"/>
      </c:scatterChart>
      <c:valAx>
        <c:axId val="513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36619"/>
        <c:crosses val="autoZero"/>
        <c:crossBetween val="midCat"/>
      </c:valAx>
      <c:valAx>
        <c:axId val="915366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849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556200</xdr:colOff>
      <xdr:row>18</xdr:row>
      <xdr:rowOff>151560</xdr:rowOff>
    </xdr:from>
    <xdr:to>
      <xdr:col>6</xdr:col>
      <xdr:colOff>358920</xdr:colOff>
      <xdr:row>33</xdr:row>
      <xdr:rowOff>36360</xdr:rowOff>
    </xdr:to>
    <xdr:graphicFrame>
      <xdr:nvGraphicFramePr>
        <xdr:cNvPr id="0" name=""/>
        <xdr:cNvGraphicFramePr/>
      </xdr:nvGraphicFramePr>
      <xdr:xfrm>
        <a:off x="556200" y="3077640"/>
        <a:ext cx="4845960" cy="23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621720</xdr:colOff>
      <xdr:row>35</xdr:row>
      <xdr:rowOff>110880</xdr:rowOff>
    </xdr:from>
    <xdr:to>
      <xdr:col>7</xdr:col>
      <xdr:colOff>524520</xdr:colOff>
      <xdr:row>55</xdr:row>
      <xdr:rowOff>98640</xdr:rowOff>
    </xdr:to>
    <xdr:graphicFrame>
      <xdr:nvGraphicFramePr>
        <xdr:cNvPr id="1" name=""/>
        <xdr:cNvGraphicFramePr/>
      </xdr:nvGraphicFramePr>
      <xdr:xfrm>
        <a:off x="621720" y="580032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N4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3.89"/>
    <col collapsed="false" customWidth="true" hidden="false" outlineLevel="0" max="9" min="9" style="1" width="13.62"/>
    <col collapsed="false" customWidth="true" hidden="false" outlineLevel="0" max="10" min="10" style="1" width="15"/>
    <col collapsed="false" customWidth="true" hidden="false" outlineLevel="0" max="13" min="13" style="1" width="15.78"/>
  </cols>
  <sheetData>
    <row r="6" customFormat="false" ht="12.8" hidden="false" customHeight="false" outlineLevel="0" collapsed="false">
      <c r="C6" s="1" t="s">
        <v>0</v>
      </c>
      <c r="D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2" t="s">
        <v>8</v>
      </c>
    </row>
    <row r="7" customFormat="false" ht="12.8" hidden="false" customHeight="false" outlineLevel="0" collapsed="false">
      <c r="B7" s="1" t="str">
        <f aca="false">"[" &amp;C7&amp;";"&amp;D7&amp;"["</f>
        <v>[0;50[</v>
      </c>
      <c r="C7" s="3" t="n">
        <v>0</v>
      </c>
      <c r="D7" s="1" t="n">
        <v>50</v>
      </c>
      <c r="E7" s="1" t="n">
        <v>25</v>
      </c>
      <c r="F7" s="1" t="n">
        <f aca="false">H7/G7</f>
        <v>0</v>
      </c>
      <c r="G7" s="1" t="n">
        <f aca="false">D7-C7</f>
        <v>50</v>
      </c>
      <c r="H7" s="1" t="n">
        <v>0</v>
      </c>
      <c r="I7" s="3" t="n">
        <f aca="false">C7</f>
        <v>0</v>
      </c>
      <c r="J7" s="1" t="n">
        <f aca="false">(D7-C7)/2 +C7</f>
        <v>25</v>
      </c>
      <c r="K7" s="1" t="n">
        <f aca="false">H7*E7</f>
        <v>0</v>
      </c>
      <c r="L7" s="1" t="n">
        <f aca="false">H7*E7^2</f>
        <v>0</v>
      </c>
      <c r="M7" s="1" t="n">
        <f aca="false">ABS(J7-L17)*H7</f>
        <v>0</v>
      </c>
    </row>
    <row r="8" customFormat="false" ht="12.8" hidden="false" customHeight="false" outlineLevel="0" collapsed="false">
      <c r="B8" s="1" t="str">
        <f aca="false">"[" &amp;C8&amp;";"&amp;D8&amp;"["</f>
        <v>[50;100[</v>
      </c>
      <c r="C8" s="3" t="n">
        <v>50</v>
      </c>
      <c r="D8" s="1" t="n">
        <v>100</v>
      </c>
      <c r="E8" s="1" t="n">
        <v>75</v>
      </c>
      <c r="F8" s="1" t="n">
        <f aca="false">H8/G8</f>
        <v>0.6</v>
      </c>
      <c r="G8" s="1" t="n">
        <f aca="false">D8-C8</f>
        <v>50</v>
      </c>
      <c r="H8" s="1" t="n">
        <v>30</v>
      </c>
      <c r="I8" s="3" t="n">
        <f aca="false">I7+H7</f>
        <v>0</v>
      </c>
      <c r="J8" s="1" t="n">
        <f aca="false">(D8-C8)/2 +C8</f>
        <v>75</v>
      </c>
      <c r="K8" s="1" t="n">
        <f aca="false">H8*E8</f>
        <v>2250</v>
      </c>
      <c r="L8" s="1" t="n">
        <f aca="false">H8*E8^2</f>
        <v>168750</v>
      </c>
      <c r="M8" s="1" t="n">
        <f aca="false">ABS(J8-$L$17)*H8</f>
        <v>6195.83333333333</v>
      </c>
    </row>
    <row r="9" customFormat="false" ht="12.8" hidden="false" customHeight="false" outlineLevel="0" collapsed="false">
      <c r="B9" s="1" t="str">
        <f aca="false">"[" &amp;C9&amp;";"&amp;D9&amp;"["</f>
        <v>[100;140[</v>
      </c>
      <c r="C9" s="3" t="n">
        <v>100</v>
      </c>
      <c r="D9" s="1" t="n">
        <v>140</v>
      </c>
      <c r="E9" s="1" t="n">
        <v>120</v>
      </c>
      <c r="F9" s="1" t="n">
        <f aca="false">H9/G9</f>
        <v>1</v>
      </c>
      <c r="G9" s="1" t="n">
        <f aca="false">D9-C9</f>
        <v>40</v>
      </c>
      <c r="H9" s="1" t="n">
        <v>40</v>
      </c>
      <c r="I9" s="3" t="n">
        <f aca="false">I8+H8</f>
        <v>30</v>
      </c>
      <c r="J9" s="1" t="n">
        <f aca="false">(D9-C9)/2 +C9</f>
        <v>120</v>
      </c>
      <c r="K9" s="1" t="n">
        <f aca="false">H9*E9</f>
        <v>4800</v>
      </c>
      <c r="L9" s="1" t="n">
        <f aca="false">H9*E9^2</f>
        <v>576000</v>
      </c>
      <c r="M9" s="1" t="n">
        <f aca="false">ABS(J9-$L$17)*H9</f>
        <v>6461.11111111111</v>
      </c>
    </row>
    <row r="10" customFormat="false" ht="12.8" hidden="false" customHeight="false" outlineLevel="0" collapsed="false">
      <c r="B10" s="1" t="str">
        <f aca="false">"[" &amp;C10&amp;";"&amp;D10&amp;"["</f>
        <v>[140;200[</v>
      </c>
      <c r="C10" s="3" t="n">
        <v>140</v>
      </c>
      <c r="D10" s="1" t="n">
        <v>200</v>
      </c>
      <c r="E10" s="1" t="n">
        <v>170</v>
      </c>
      <c r="F10" s="1" t="n">
        <f aca="false">H10/G10</f>
        <v>1.5</v>
      </c>
      <c r="G10" s="1" t="n">
        <f aca="false">D10-C10</f>
        <v>60</v>
      </c>
      <c r="H10" s="1" t="n">
        <v>90</v>
      </c>
      <c r="I10" s="3" t="n">
        <f aca="false">I9+H9</f>
        <v>70</v>
      </c>
      <c r="J10" s="1" t="n">
        <f aca="false">(D10-C10)/2 +C10</f>
        <v>170</v>
      </c>
      <c r="K10" s="1" t="n">
        <f aca="false">H10*E10</f>
        <v>15300</v>
      </c>
      <c r="L10" s="1" t="n">
        <f aca="false">H10*E10^2</f>
        <v>2601000</v>
      </c>
      <c r="M10" s="1" t="n">
        <f aca="false">ABS(J10-$L$17)*H10</f>
        <v>10037.5</v>
      </c>
    </row>
    <row r="11" customFormat="false" ht="12.8" hidden="false" customHeight="false" outlineLevel="0" collapsed="false">
      <c r="B11" s="1" t="str">
        <f aca="false">"[" &amp;C11&amp;";"&amp;D11&amp;"["</f>
        <v>[200;300[</v>
      </c>
      <c r="C11" s="3" t="n">
        <v>200</v>
      </c>
      <c r="D11" s="1" t="n">
        <v>300</v>
      </c>
      <c r="E11" s="1" t="n">
        <v>250</v>
      </c>
      <c r="F11" s="1" t="n">
        <f aca="false">H11/G11</f>
        <v>1</v>
      </c>
      <c r="G11" s="1" t="n">
        <f aca="false">D11-C11</f>
        <v>100</v>
      </c>
      <c r="H11" s="1" t="n">
        <v>100</v>
      </c>
      <c r="I11" s="3" t="n">
        <f aca="false">I10+H10</f>
        <v>160</v>
      </c>
      <c r="J11" s="1" t="n">
        <f aca="false">(D11-C11)/2 +C11</f>
        <v>250</v>
      </c>
      <c r="K11" s="1" t="n">
        <f aca="false">H11*E11</f>
        <v>25000</v>
      </c>
      <c r="L11" s="1" t="n">
        <f aca="false">H11*E11^2</f>
        <v>6250000</v>
      </c>
      <c r="M11" s="1" t="n">
        <f aca="false">ABS(J11-$L$17)*H11</f>
        <v>3152.77777777778</v>
      </c>
    </row>
    <row r="12" customFormat="false" ht="12.8" hidden="false" customHeight="false" outlineLevel="0" collapsed="false">
      <c r="B12" s="1" t="str">
        <f aca="false">"[" &amp;C12&amp;";"&amp;D12&amp;"["</f>
        <v>[300;500[</v>
      </c>
      <c r="C12" s="3" t="n">
        <v>300</v>
      </c>
      <c r="D12" s="1" t="n">
        <v>500</v>
      </c>
      <c r="E12" s="1" t="n">
        <v>400</v>
      </c>
      <c r="F12" s="1" t="n">
        <f aca="false">H12/G12</f>
        <v>0.3</v>
      </c>
      <c r="G12" s="1" t="n">
        <f aca="false">D12-C12</f>
        <v>200</v>
      </c>
      <c r="H12" s="1" t="n">
        <v>60</v>
      </c>
      <c r="I12" s="3" t="n">
        <f aca="false">I11+H11</f>
        <v>260</v>
      </c>
      <c r="J12" s="1" t="n">
        <f aca="false">(D12-C12)/2 +C12</f>
        <v>400</v>
      </c>
      <c r="K12" s="1" t="n">
        <f aca="false">H12*E12</f>
        <v>24000</v>
      </c>
      <c r="L12" s="1" t="n">
        <f aca="false">H12*E12^2</f>
        <v>9600000</v>
      </c>
      <c r="M12" s="1" t="n">
        <f aca="false">ABS(J12-$L$17)*H12</f>
        <v>7108.33333333333</v>
      </c>
    </row>
    <row r="13" customFormat="false" ht="12.8" hidden="false" customHeight="false" outlineLevel="0" collapsed="false">
      <c r="B13" s="1" t="str">
        <f aca="false">"[" &amp;C13&amp;";"&amp;D13&amp;"["</f>
        <v>[500;1000[</v>
      </c>
      <c r="C13" s="3" t="n">
        <v>500</v>
      </c>
      <c r="D13" s="1" t="n">
        <v>1000</v>
      </c>
      <c r="E13" s="1" t="n">
        <v>750</v>
      </c>
      <c r="F13" s="1" t="n">
        <f aca="false">H13/G13</f>
        <v>0.08</v>
      </c>
      <c r="G13" s="1" t="n">
        <f aca="false">D13-C13</f>
        <v>500</v>
      </c>
      <c r="H13" s="1" t="n">
        <v>40</v>
      </c>
      <c r="I13" s="3" t="n">
        <f aca="false">I12+H12</f>
        <v>320</v>
      </c>
      <c r="J13" s="1" t="n">
        <f aca="false">(D13-C13)/2 +C13</f>
        <v>750</v>
      </c>
      <c r="K13" s="1" t="n">
        <f aca="false">H13*E13</f>
        <v>30000</v>
      </c>
      <c r="L13" s="1" t="n">
        <f aca="false">H13*E13^2</f>
        <v>22500000</v>
      </c>
      <c r="M13" s="1" t="n">
        <f aca="false">ABS(J13-$L$17)*H13</f>
        <v>18738.8888888889</v>
      </c>
    </row>
    <row r="14" customFormat="false" ht="12.8" hidden="false" customHeight="false" outlineLevel="0" collapsed="false">
      <c r="C14" s="3" t="n">
        <v>1000</v>
      </c>
      <c r="I14" s="3" t="n">
        <f aca="false">I13+H13</f>
        <v>360</v>
      </c>
    </row>
    <row r="16" customFormat="false" ht="12.8" hidden="false" customHeight="false" outlineLevel="0" collapsed="false">
      <c r="C16" s="1" t="s">
        <v>9</v>
      </c>
      <c r="D16" s="1" t="n">
        <f aca="false">C14-C7</f>
        <v>1000</v>
      </c>
    </row>
    <row r="17" customFormat="false" ht="12.8" hidden="false" customHeight="false" outlineLevel="0" collapsed="false">
      <c r="H17" s="1" t="s">
        <v>10</v>
      </c>
      <c r="I17" s="1" t="n">
        <f aca="false">SUM(H7:H16)</f>
        <v>360</v>
      </c>
      <c r="K17" s="1" t="s">
        <v>11</v>
      </c>
      <c r="L17" s="1" t="n">
        <f aca="false">SUM(K7:K13)/360</f>
        <v>281.527777777778</v>
      </c>
      <c r="M17" s="1" t="s">
        <v>12</v>
      </c>
      <c r="N17" s="1" t="n">
        <f aca="false">SUM(L7:L13)/I17-L17^2</f>
        <v>36563.638117284</v>
      </c>
    </row>
    <row r="18" customFormat="false" ht="12.8" hidden="false" customHeight="false" outlineLevel="0" collapsed="false">
      <c r="M18" s="1" t="s">
        <v>13</v>
      </c>
      <c r="N18" s="1" t="n">
        <f aca="false">N17^(1/2)</f>
        <v>191.216207778744</v>
      </c>
    </row>
    <row r="19" customFormat="false" ht="12.8" hidden="false" customHeight="false" outlineLevel="0" collapsed="false">
      <c r="M19" s="1" t="s">
        <v>14</v>
      </c>
      <c r="N19" s="1" t="n">
        <f aca="false">SUM(M7:M13)/I14</f>
        <v>143.595679012346</v>
      </c>
    </row>
    <row r="25" customFormat="false" ht="12.8" hidden="false" customHeight="false" outlineLevel="0" collapsed="false">
      <c r="K25" s="1" t="n">
        <v>0</v>
      </c>
      <c r="L25" s="1" t="n">
        <v>0</v>
      </c>
    </row>
    <row r="26" customFormat="false" ht="12.8" hidden="false" customHeight="false" outlineLevel="0" collapsed="false">
      <c r="K26" s="1" t="n">
        <f aca="false">C7</f>
        <v>0</v>
      </c>
      <c r="L26" s="1" t="n">
        <v>0</v>
      </c>
    </row>
    <row r="27" customFormat="false" ht="12.8" hidden="false" customHeight="false" outlineLevel="0" collapsed="false">
      <c r="K27" s="1" t="n">
        <f aca="false">C7</f>
        <v>0</v>
      </c>
      <c r="L27" s="1" t="n">
        <f aca="false">F7</f>
        <v>0</v>
      </c>
    </row>
    <row r="28" customFormat="false" ht="12.8" hidden="false" customHeight="false" outlineLevel="0" collapsed="false">
      <c r="K28" s="1" t="n">
        <f aca="false">C8</f>
        <v>50</v>
      </c>
      <c r="L28" s="1" t="n">
        <f aca="false">F7</f>
        <v>0</v>
      </c>
    </row>
    <row r="29" customFormat="false" ht="12.8" hidden="false" customHeight="false" outlineLevel="0" collapsed="false">
      <c r="K29" s="1" t="n">
        <f aca="false">C8</f>
        <v>50</v>
      </c>
      <c r="L29" s="1" t="n">
        <v>0</v>
      </c>
    </row>
    <row r="30" customFormat="false" ht="12.8" hidden="false" customHeight="false" outlineLevel="0" collapsed="false">
      <c r="K30" s="1" t="n">
        <f aca="false">C8</f>
        <v>50</v>
      </c>
      <c r="L30" s="1" t="n">
        <f aca="false">F8</f>
        <v>0.6</v>
      </c>
    </row>
    <row r="31" customFormat="false" ht="12.8" hidden="false" customHeight="false" outlineLevel="0" collapsed="false">
      <c r="K31" s="1" t="n">
        <f aca="false">C9</f>
        <v>100</v>
      </c>
      <c r="L31" s="1" t="n">
        <f aca="false">F8</f>
        <v>0.6</v>
      </c>
    </row>
    <row r="32" customFormat="false" ht="12.8" hidden="false" customHeight="false" outlineLevel="0" collapsed="false">
      <c r="K32" s="1" t="n">
        <f aca="false">C9</f>
        <v>100</v>
      </c>
      <c r="L32" s="1" t="n">
        <v>0</v>
      </c>
    </row>
    <row r="33" customFormat="false" ht="12.8" hidden="false" customHeight="false" outlineLevel="0" collapsed="false">
      <c r="K33" s="1" t="n">
        <f aca="false">C9</f>
        <v>100</v>
      </c>
      <c r="L33" s="1" t="n">
        <f aca="false">F9</f>
        <v>1</v>
      </c>
    </row>
    <row r="34" customFormat="false" ht="12.8" hidden="false" customHeight="false" outlineLevel="0" collapsed="false">
      <c r="K34" s="1" t="n">
        <f aca="false">C10</f>
        <v>140</v>
      </c>
      <c r="L34" s="1" t="n">
        <f aca="false">F9</f>
        <v>1</v>
      </c>
    </row>
    <row r="35" customFormat="false" ht="12.8" hidden="false" customHeight="false" outlineLevel="0" collapsed="false">
      <c r="K35" s="1" t="n">
        <f aca="false">C10</f>
        <v>140</v>
      </c>
      <c r="L35" s="1" t="n">
        <v>0</v>
      </c>
    </row>
    <row r="36" customFormat="false" ht="12.8" hidden="false" customHeight="false" outlineLevel="0" collapsed="false">
      <c r="K36" s="1" t="n">
        <f aca="false">C10</f>
        <v>140</v>
      </c>
      <c r="L36" s="1" t="n">
        <f aca="false">F10</f>
        <v>1.5</v>
      </c>
    </row>
    <row r="37" customFormat="false" ht="12.8" hidden="false" customHeight="false" outlineLevel="0" collapsed="false">
      <c r="K37" s="1" t="n">
        <f aca="false">C11</f>
        <v>200</v>
      </c>
      <c r="L37" s="1" t="n">
        <f aca="false">F10</f>
        <v>1.5</v>
      </c>
    </row>
    <row r="38" customFormat="false" ht="12.8" hidden="false" customHeight="false" outlineLevel="0" collapsed="false">
      <c r="K38" s="1" t="n">
        <f aca="false">C11</f>
        <v>200</v>
      </c>
      <c r="L38" s="1" t="n">
        <v>0</v>
      </c>
    </row>
    <row r="39" customFormat="false" ht="12.8" hidden="false" customHeight="false" outlineLevel="0" collapsed="false">
      <c r="K39" s="1" t="n">
        <f aca="false">C11</f>
        <v>200</v>
      </c>
      <c r="L39" s="1" t="n">
        <f aca="false">F11</f>
        <v>1</v>
      </c>
    </row>
    <row r="40" customFormat="false" ht="12.8" hidden="false" customHeight="false" outlineLevel="0" collapsed="false">
      <c r="K40" s="1" t="n">
        <f aca="false">C12</f>
        <v>300</v>
      </c>
      <c r="L40" s="1" t="n">
        <f aca="false">F11</f>
        <v>1</v>
      </c>
    </row>
    <row r="41" customFormat="false" ht="12.8" hidden="false" customHeight="false" outlineLevel="0" collapsed="false">
      <c r="K41" s="1" t="n">
        <f aca="false">C12</f>
        <v>300</v>
      </c>
      <c r="L41" s="1" t="n">
        <v>0</v>
      </c>
    </row>
    <row r="42" customFormat="false" ht="12.8" hidden="false" customHeight="false" outlineLevel="0" collapsed="false">
      <c r="K42" s="1" t="n">
        <f aca="false">C12</f>
        <v>300</v>
      </c>
      <c r="L42" s="1" t="n">
        <f aca="false">F12</f>
        <v>0.3</v>
      </c>
    </row>
    <row r="43" customFormat="false" ht="12.8" hidden="false" customHeight="false" outlineLevel="0" collapsed="false">
      <c r="K43" s="1" t="n">
        <f aca="false">C13</f>
        <v>500</v>
      </c>
      <c r="L43" s="1" t="n">
        <f aca="false">F12</f>
        <v>0.3</v>
      </c>
    </row>
    <row r="44" customFormat="false" ht="12.8" hidden="false" customHeight="false" outlineLevel="0" collapsed="false">
      <c r="K44" s="1" t="n">
        <f aca="false">C13</f>
        <v>500</v>
      </c>
      <c r="L44" s="1" t="n">
        <v>0</v>
      </c>
    </row>
    <row r="45" customFormat="false" ht="12.8" hidden="false" customHeight="false" outlineLevel="0" collapsed="false">
      <c r="K45" s="1" t="n">
        <f aca="false">C13</f>
        <v>500</v>
      </c>
      <c r="L45" s="1" t="n">
        <f aca="false">F13</f>
        <v>0.08</v>
      </c>
    </row>
    <row r="46" customFormat="false" ht="12.8" hidden="false" customHeight="false" outlineLevel="0" collapsed="false">
      <c r="K46" s="1" t="n">
        <f aca="false">C14</f>
        <v>1000</v>
      </c>
      <c r="L46" s="1" t="n">
        <f aca="false">L45</f>
        <v>0.08</v>
      </c>
    </row>
    <row r="47" customFormat="false" ht="12.8" hidden="false" customHeight="false" outlineLevel="0" collapsed="false">
      <c r="K47" s="1" t="n">
        <f aca="false">C14</f>
        <v>1000</v>
      </c>
      <c r="L4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2025-02-11T20:14:33Z</dcterms:created>
  <dc:creator/>
  <dc:description/>
  <dc:language>fr-BE</dc:language>
  <cp:lastModifiedBy/>
  <dcterms:modified xsi:type="dcterms:W3CDTF">2025-02-11T21:30:05Z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