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<sst xmlns="http://schemas.openxmlformats.org/spreadsheetml/2006/main" count="16" uniqueCount="16">
  <si>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bornes inf</t>
  </si>
  <si>
    <t xml:space="preserve">bornes sup</t>
  </si>
  <si>
    <t xml:space="preserve">densité effectif</t>
  </si>
  <si>
    <t xml:space="preserve">amplitude</t>
  </si>
  <si>
    <t xml:space="preserve">effectif</t>
  </si>
  <si>
    <t xml:space="preserve">effectif cumul</t>
  </si>
  <si>
    <t xml:space="preserve">centre de classe</t>
  </si>
  <si>
    <t xml:space="preserve">ni . xi </t>
  </si>
  <si>
    <t xml:space="preserve">ni . Xi ²</t>
  </si>
  <si>
    <t xml:space="preserve">écart absolu</t>
  </si>
  <si>
    <t xml:space="preserve">étendue</t>
  </si>
  <si>
    <t xml:space="preserve">effectif total</t>
  </si>
  <si>
    <t xml:space="preserve">moyenne</t>
  </si>
  <si>
    <t xml:space="preserve">variance</t>
  </si>
  <si>
    <t xml:space="preserve">Écart-type</t>
  </si>
  <si>
    <t xml:space="preserve">ecart absolu moy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</si>
</sst>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Sheet1!$H$22:$H$28</c:f>
              <c:strCache>
                <c:ptCount val="1"/>
                <c:pt idx="0">
                  <c:v>35 80 105 110 120 140 170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Sheet1!$H$22:$H$28</c:f>
              <c:numCache>
                <c:formatCode>General</c:formatCode>
                <c:ptCount val="7"/>
                <c:pt idx="0">
                  <c:v>35</c:v>
                </c:pt>
                <c:pt idx="1">
                  <c:v>80</c:v>
                </c:pt>
                <c:pt idx="2">
                  <c:v>105</c:v>
                </c:pt>
                <c:pt idx="3">
                  <c:v>110</c:v>
                </c:pt>
                <c:pt idx="4">
                  <c:v>120</c:v>
                </c:pt>
                <c:pt idx="5">
                  <c:v>140</c:v>
                </c:pt>
                <c:pt idx="6">
                  <c:v>170</c:v>
                </c:pt>
              </c:numCache>
            </c:numRef>
          </c:xVal>
          <c:yVal>
            <c:numRef>
              <c:f>Sheet1!$I$22:$I$28</c:f>
              <c:numCache>
                <c:formatCode>General</c:formatCode>
                <c:ptCount val="7"/>
                <c:pt idx="0">
                  <c:v>0</c:v>
                </c:pt>
                <c:pt idx="1">
                  <c:v>19.98</c:v>
                </c:pt>
                <c:pt idx="2">
                  <c:v>59.98</c:v>
                </c:pt>
                <c:pt idx="3">
                  <c:v>109.98</c:v>
                </c:pt>
                <c:pt idx="4">
                  <c:v>139.98</c:v>
                </c:pt>
                <c:pt idx="5">
                  <c:v>199.98</c:v>
                </c:pt>
                <c:pt idx="6">
                  <c:v>239.97</c:v>
                </c:pt>
              </c:numCache>
            </c:numRef>
          </c:yVal>
          <c:smooth val="0"/>
        </c:ser>
        <c:axId val="3907988"/>
        <c:axId val="30096305"/>
      </c:scatterChart>
      <c:valAx>
        <c:axId val="39079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96305"/>
        <c:crosses val="autoZero"/>
        <c:crossBetween val="midCat"/>
      </c:valAx>
      <c:valAx>
        <c:axId val="300963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7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Sheet1!$K$25:$K$47</c:f>
              <c:numCache>
                <c:formatCode>General</c:formatCode>
                <c:ptCount val="23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</c:numCache>
            </c:numRef>
          </c:xVal>
          <c:yVal>
            <c:numRef>
              <c:f>Sheet1!$L$25:$L$47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0.444</c:v>
                </c:pt>
                <c:pt idx="3">
                  <c:v>0.444</c:v>
                </c:pt>
                <c:pt idx="4">
                  <c:v>0</c:v>
                </c:pt>
                <c:pt idx="5">
                  <c:v>1.6</c:v>
                </c:pt>
                <c:pt idx="6">
                  <c:v>1.6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1.333</c:v>
                </c:pt>
                <c:pt idx="18">
                  <c:v>1.333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yes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dLbl>
              <c:idx val="6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Sheet1!$J$7:$J$13</c:f>
              <c:numCache>
                <c:formatCode>General</c:formatCode>
                <c:ptCount val="7"/>
                <c:pt idx="0">
                  <c:v>57.5</c:v>
                </c:pt>
                <c:pt idx="1">
                  <c:v>92.5</c:v>
                </c:pt>
                <c:pt idx="2">
                  <c:v>107.5</c:v>
                </c:pt>
                <c:pt idx="3">
                  <c:v>115</c:v>
                </c:pt>
                <c:pt idx="4">
                  <c:v>130</c:v>
                </c:pt>
                <c:pt idx="5">
                  <c:v>155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0.444</c:v>
                </c:pt>
                <c:pt idx="1">
                  <c:v>1.6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1.333</c:v>
                </c:pt>
              </c:numCache>
            </c:numRef>
          </c:yVal>
          <c:smooth val="0"/>
        </c:ser>
        <c:axId val="80853472"/>
        <c:axId val="47762877"/>
      </c:scatterChart>
      <c:valAx>
        <c:axId val="808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62877"/>
        <c:crosses val="autoZero"/>
        <c:crossBetween val="midCat"/>
      </c:valAx>
      <c:valAx>
        <c:axId val="477628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53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528120</xdr:colOff>
      <xdr:row>18</xdr:row>
      <xdr:rowOff>151560</xdr:rowOff>
    </xdr:from>
    <xdr:to>
      <xdr:col>6</xdr:col>
      <xdr:colOff>330840</xdr:colOff>
      <xdr:row>33</xdr:row>
      <xdr:rowOff>36360</xdr:rowOff>
    </xdr:to>
    <xdr:graphicFrame>
      <xdr:nvGraphicFramePr>
        <xdr:cNvPr id="0" name=""/>
        <xdr:cNvGraphicFramePr/>
      </xdr:nvGraphicFramePr>
      <xdr:xfrm>
        <a:off x="528120" y="3077640"/>
        <a:ext cx="4852800" cy="23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621720</xdr:colOff>
      <xdr:row>35</xdr:row>
      <xdr:rowOff>110880</xdr:rowOff>
    </xdr:from>
    <xdr:to>
      <xdr:col>7</xdr:col>
      <xdr:colOff>524520</xdr:colOff>
      <xdr:row>55</xdr:row>
      <xdr:rowOff>98640</xdr:rowOff>
    </xdr:to>
    <xdr:graphicFrame>
      <xdr:nvGraphicFramePr>
        <xdr:cNvPr id="1" name=""/>
        <xdr:cNvGraphicFramePr/>
      </xdr:nvGraphicFramePr>
      <xdr:xfrm>
        <a:off x="621720" y="5800320"/>
        <a:ext cx="5767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N4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7" activeCellId="0" sqref="F17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3.89"/>
    <col collapsed="false" customWidth="true" hidden="false" outlineLevel="0" max="9" min="9" style="0" width="13.63"/>
    <col collapsed="false" customWidth="true" hidden="false" outlineLevel="0" max="10" min="10" style="0" width="15"/>
    <col collapsed="false" customWidth="true" hidden="false" outlineLevel="0" max="13" min="13" style="0" width="15.79"/>
  </cols>
  <sheetData>
    <row r="6" customFormat="false" ht="12.8" hidden="false" customHeight="false" outlineLevel="0" collapsed="false">
      <c r="C6" s="0" t="s">
        <v>0</v>
      </c>
      <c r="D6" s="0" t="s">
        <v>1</v>
      </c>
      <c r="F6" s="0" t="s">
        <v>2</v>
      </c>
      <c r="G6" s="0" t="s">
        <v>3</v>
      </c>
      <c r="H6" s="0" t="s">
        <v>4</v>
      </c>
      <c r="I6" s="0" t="s">
        <v>5</v>
      </c>
      <c r="J6" s="0" t="s">
        <v>6</v>
      </c>
      <c r="K6" s="0" t="s">
        <v>7</v>
      </c>
      <c r="L6" s="1" t="s">
        <v>8</v>
      </c>
      <c r="M6" s="0" t="s">
        <v>9</v>
      </c>
    </row>
    <row r="7" customFormat="false" ht="12.8" hidden="false" customHeight="false" outlineLevel="0" collapsed="false">
      <c r="B7" s="0" t="str">
        <f aca="false">"[" &amp;C7&amp;";"&amp;D7&amp;"["</f>
        <v>[35;80[</v>
      </c>
      <c r="C7" s="2" t="n">
        <v>35</v>
      </c>
      <c r="D7" s="0" t="n">
        <v>80</v>
      </c>
      <c r="E7" s="0" t="n">
        <f aca="false">F7*G7</f>
        <v>19.98</v>
      </c>
      <c r="F7" s="0" t="n">
        <v>0.444</v>
      </c>
      <c r="G7" s="0" t="n">
        <f aca="false">D7-C7</f>
        <v>45</v>
      </c>
      <c r="H7" s="0" t="n">
        <v>19.98</v>
      </c>
      <c r="I7" s="0" t="n">
        <v>0</v>
      </c>
      <c r="J7" s="0" t="n">
        <f aca="false">(D7-C7)/2 +C7</f>
        <v>57.5</v>
      </c>
      <c r="K7" s="0" t="n">
        <f aca="false">J7*H7</f>
        <v>1148.85</v>
      </c>
      <c r="L7" s="0" t="n">
        <f aca="false">H7*J7^2</f>
        <v>66058.875</v>
      </c>
      <c r="M7" s="0" t="n">
        <f aca="false">ABS(J7-L17)*H7</f>
        <v>1155.15697587198</v>
      </c>
    </row>
    <row r="8" customFormat="false" ht="12.8" hidden="false" customHeight="false" outlineLevel="0" collapsed="false">
      <c r="B8" s="0" t="str">
        <f aca="false">"[" &amp;C8&amp;";"&amp;D8&amp;"["</f>
        <v>[80;105[</v>
      </c>
      <c r="C8" s="2" t="n">
        <v>80</v>
      </c>
      <c r="D8" s="0" t="n">
        <v>105</v>
      </c>
      <c r="E8" s="0" t="n">
        <f aca="false">F8*G8</f>
        <v>40</v>
      </c>
      <c r="F8" s="0" t="n">
        <v>1.6</v>
      </c>
      <c r="G8" s="0" t="n">
        <f aca="false">D8-C8</f>
        <v>25</v>
      </c>
      <c r="H8" s="0" t="n">
        <v>40</v>
      </c>
      <c r="I8" s="2" t="n">
        <f aca="false">H7</f>
        <v>19.98</v>
      </c>
      <c r="J8" s="0" t="n">
        <f aca="false">(D8-C8)/2 +C8</f>
        <v>92.5</v>
      </c>
      <c r="K8" s="0" t="n">
        <f aca="false">J8*H8</f>
        <v>3700</v>
      </c>
      <c r="L8" s="0" t="n">
        <f aca="false">H8*J8^2</f>
        <v>342250</v>
      </c>
      <c r="M8" s="0" t="n">
        <f aca="false">ABS(J8-$L$17)*H8</f>
        <v>912.62657832229</v>
      </c>
    </row>
    <row r="9" customFormat="false" ht="12.8" hidden="false" customHeight="false" outlineLevel="0" collapsed="false">
      <c r="B9" s="0" t="str">
        <f aca="false">"[" &amp;C9&amp;";"&amp;D9&amp;"["</f>
        <v>[105;110[</v>
      </c>
      <c r="C9" s="2" t="n">
        <v>105</v>
      </c>
      <c r="D9" s="0" t="n">
        <v>110</v>
      </c>
      <c r="E9" s="0" t="n">
        <f aca="false">F9*G9</f>
        <v>50</v>
      </c>
      <c r="F9" s="0" t="n">
        <v>10</v>
      </c>
      <c r="G9" s="0" t="n">
        <f aca="false">D9-C9</f>
        <v>5</v>
      </c>
      <c r="H9" s="0" t="n">
        <v>50</v>
      </c>
      <c r="I9" s="2" t="n">
        <f aca="false">H8+I8</f>
        <v>59.98</v>
      </c>
      <c r="J9" s="0" t="n">
        <f aca="false">(D9-C9)/2 +C9</f>
        <v>107.5</v>
      </c>
      <c r="K9" s="0" t="n">
        <f aca="false">J9*H9</f>
        <v>5375</v>
      </c>
      <c r="L9" s="0" t="n">
        <f aca="false">H9*J9^2</f>
        <v>577812.5</v>
      </c>
      <c r="M9" s="0" t="n">
        <f aca="false">ABS(J9-$L$17)*H9</f>
        <v>390.783222902862</v>
      </c>
    </row>
    <row r="10" customFormat="false" ht="12.8" hidden="false" customHeight="false" outlineLevel="0" collapsed="false">
      <c r="B10" s="0" t="str">
        <f aca="false">"[" &amp;C10&amp;";"&amp;D10&amp;"["</f>
        <v>[110;120[</v>
      </c>
      <c r="C10" s="2" t="n">
        <v>110</v>
      </c>
      <c r="D10" s="0" t="n">
        <v>120</v>
      </c>
      <c r="E10" s="0" t="n">
        <f aca="false">F10*G10</f>
        <v>30</v>
      </c>
      <c r="F10" s="0" t="n">
        <v>3</v>
      </c>
      <c r="G10" s="0" t="n">
        <f aca="false">D10-C10</f>
        <v>10</v>
      </c>
      <c r="H10" s="0" t="n">
        <v>30</v>
      </c>
      <c r="I10" s="2" t="n">
        <f aca="false">H9+I9</f>
        <v>109.98</v>
      </c>
      <c r="J10" s="0" t="n">
        <f aca="false">(D10-C10)/2 +C10</f>
        <v>115</v>
      </c>
      <c r="K10" s="0" t="n">
        <f aca="false">J10*H10</f>
        <v>3450</v>
      </c>
      <c r="L10" s="0" t="n">
        <f aca="false">H10*J10^2</f>
        <v>396750</v>
      </c>
      <c r="M10" s="0" t="n">
        <f aca="false">ABS(J10-$L$17)*H10</f>
        <v>9.46993374171726</v>
      </c>
    </row>
    <row r="11" customFormat="false" ht="12.8" hidden="false" customHeight="false" outlineLevel="0" collapsed="false">
      <c r="B11" s="0" t="str">
        <f aca="false">"[" &amp;C11&amp;";"&amp;D11&amp;"["</f>
        <v>[120;140[</v>
      </c>
      <c r="C11" s="2" t="n">
        <v>120</v>
      </c>
      <c r="D11" s="0" t="n">
        <v>140</v>
      </c>
      <c r="E11" s="0" t="n">
        <f aca="false">F11*G11</f>
        <v>60</v>
      </c>
      <c r="F11" s="0" t="n">
        <v>3</v>
      </c>
      <c r="G11" s="0" t="n">
        <f aca="false">D11-C11</f>
        <v>20</v>
      </c>
      <c r="H11" s="0" t="n">
        <v>60</v>
      </c>
      <c r="I11" s="2" t="n">
        <f aca="false">H10+I10</f>
        <v>139.98</v>
      </c>
      <c r="J11" s="0" t="n">
        <f aca="false">(D11-C11)/2 +C11</f>
        <v>130</v>
      </c>
      <c r="K11" s="0" t="n">
        <f aca="false">J11*H11</f>
        <v>7800</v>
      </c>
      <c r="L11" s="0" t="n">
        <f aca="false">H11*J11^2</f>
        <v>1014000</v>
      </c>
      <c r="M11" s="0" t="n">
        <f aca="false">ABS(J11-$L$17)*H11</f>
        <v>881.060132516566</v>
      </c>
    </row>
    <row r="12" customFormat="false" ht="12.8" hidden="false" customHeight="false" outlineLevel="0" collapsed="false">
      <c r="B12" s="0" t="str">
        <f aca="false">"[" &amp;C12&amp;";"&amp;D12&amp;"["</f>
        <v>[140;170[</v>
      </c>
      <c r="C12" s="2" t="n">
        <v>140</v>
      </c>
      <c r="D12" s="0" t="n">
        <v>170</v>
      </c>
      <c r="E12" s="0" t="n">
        <f aca="false">F12*G12</f>
        <v>39.99</v>
      </c>
      <c r="F12" s="0" t="n">
        <v>1.333</v>
      </c>
      <c r="G12" s="0" t="n">
        <f aca="false">D12-C12</f>
        <v>30</v>
      </c>
      <c r="H12" s="0" t="n">
        <v>39.99</v>
      </c>
      <c r="I12" s="2" t="n">
        <f aca="false">H11+I11</f>
        <v>199.98</v>
      </c>
      <c r="J12" s="0" t="n">
        <f aca="false">(D12-C12)/2 +C12</f>
        <v>155</v>
      </c>
      <c r="K12" s="0" t="n">
        <f aca="false">J12*H12</f>
        <v>6198.45</v>
      </c>
      <c r="L12" s="0" t="n">
        <f aca="false">H12*J12^2</f>
        <v>960759.75</v>
      </c>
      <c r="M12" s="0" t="n">
        <f aca="false">ABS(J12-$L$17)*H12</f>
        <v>1586.97657832229</v>
      </c>
    </row>
    <row r="13" customFormat="false" ht="12.8" hidden="false" customHeight="false" outlineLevel="0" collapsed="false">
      <c r="B13" s="0" t="str">
        <f aca="false">"[" &amp;C13&amp;";"&amp;D13&amp;"["</f>
        <v>[170;[</v>
      </c>
      <c r="C13" s="2" t="n">
        <v>170</v>
      </c>
      <c r="I13" s="2" t="n">
        <f aca="false">H12+I12</f>
        <v>239.97</v>
      </c>
    </row>
    <row r="14" customFormat="false" ht="12.8" hidden="false" customHeight="false" outlineLevel="0" collapsed="false">
      <c r="C14" s="2"/>
      <c r="I14" s="2"/>
    </row>
    <row r="16" customFormat="false" ht="12.8" hidden="false" customHeight="false" outlineLevel="0" collapsed="false">
      <c r="C16" s="0" t="s">
        <v>10</v>
      </c>
      <c r="D16" s="0" t="n">
        <f aca="false">C13-C7</f>
        <v>135</v>
      </c>
    </row>
    <row r="17" customFormat="false" ht="12.8" hidden="false" customHeight="false" outlineLevel="0" collapsed="false">
      <c r="H17" s="0" t="s">
        <v>11</v>
      </c>
      <c r="I17" s="0" t="n">
        <f aca="false">SUM(H7:H16)</f>
        <v>239.97</v>
      </c>
      <c r="K17" s="0" t="s">
        <v>12</v>
      </c>
      <c r="L17" s="0" t="n">
        <f aca="false">SUM(K7:K12)/I13</f>
        <v>115.315664458057</v>
      </c>
      <c r="M17" s="0" t="s">
        <v>13</v>
      </c>
      <c r="N17" s="0" t="n">
        <f aca="false">(SUM(L7:L13))/(I17)-(L17^2)</f>
        <v>694.176202930796</v>
      </c>
    </row>
    <row r="18" customFormat="false" ht="12.8" hidden="false" customHeight="false" outlineLevel="0" collapsed="false">
      <c r="M18" s="0" t="s">
        <v>14</v>
      </c>
      <c r="N18" s="0" t="n">
        <f aca="false">N17^(1/2)</f>
        <v>26.3472238182848</v>
      </c>
    </row>
    <row r="19" customFormat="false" ht="12.8" hidden="false" customHeight="false" outlineLevel="0" collapsed="false">
      <c r="M19" s="0" t="s">
        <v>15</v>
      </c>
      <c r="N19" s="0" t="n">
        <f aca="false">SUM(M7:M13)/I17</f>
        <v>20.5695437832967</v>
      </c>
    </row>
    <row r="22" customFormat="false" ht="12.8" hidden="false" customHeight="false" outlineLevel="0" collapsed="false">
      <c r="H22" s="0" t="n">
        <f aca="false">C7</f>
        <v>35</v>
      </c>
      <c r="I22" s="0" t="n">
        <v>0</v>
      </c>
    </row>
    <row r="23" customFormat="false" ht="12.8" hidden="false" customHeight="false" outlineLevel="0" collapsed="false">
      <c r="H23" s="0" t="n">
        <f aca="false">C8</f>
        <v>80</v>
      </c>
      <c r="I23" s="0" t="n">
        <f aca="false">I8</f>
        <v>19.98</v>
      </c>
    </row>
    <row r="24" customFormat="false" ht="12.8" hidden="false" customHeight="false" outlineLevel="0" collapsed="false">
      <c r="H24" s="0" t="n">
        <f aca="false">C9</f>
        <v>105</v>
      </c>
      <c r="I24" s="0" t="n">
        <f aca="false">I9</f>
        <v>59.98</v>
      </c>
    </row>
    <row r="25" customFormat="false" ht="12.8" hidden="false" customHeight="false" outlineLevel="0" collapsed="false">
      <c r="H25" s="0" t="n">
        <f aca="false">C10</f>
        <v>110</v>
      </c>
      <c r="I25" s="0" t="n">
        <f aca="false">I10</f>
        <v>109.98</v>
      </c>
      <c r="K25" s="0" t="n">
        <v>0</v>
      </c>
      <c r="L25" s="0" t="n">
        <v>0</v>
      </c>
    </row>
    <row r="26" customFormat="false" ht="12.8" hidden="false" customHeight="false" outlineLevel="0" collapsed="false">
      <c r="H26" s="0" t="n">
        <f aca="false">C11</f>
        <v>120</v>
      </c>
      <c r="I26" s="0" t="n">
        <f aca="false">I11</f>
        <v>139.98</v>
      </c>
      <c r="K26" s="0" t="n">
        <f aca="false">C7</f>
        <v>35</v>
      </c>
      <c r="L26" s="0" t="n">
        <v>0</v>
      </c>
    </row>
    <row r="27" customFormat="false" ht="12.8" hidden="false" customHeight="false" outlineLevel="0" collapsed="false">
      <c r="H27" s="0" t="n">
        <f aca="false">C12</f>
        <v>140</v>
      </c>
      <c r="I27" s="0" t="n">
        <f aca="false">I12</f>
        <v>199.98</v>
      </c>
      <c r="K27" s="0" t="n">
        <f aca="false">C7</f>
        <v>35</v>
      </c>
      <c r="L27" s="0" t="n">
        <f aca="false">F7</f>
        <v>0.444</v>
      </c>
    </row>
    <row r="28" customFormat="false" ht="12.8" hidden="false" customHeight="false" outlineLevel="0" collapsed="false">
      <c r="H28" s="0" t="n">
        <f aca="false">C13</f>
        <v>170</v>
      </c>
      <c r="I28" s="0" t="n">
        <f aca="false">I13</f>
        <v>239.97</v>
      </c>
      <c r="K28" s="0" t="n">
        <f aca="false">C8</f>
        <v>80</v>
      </c>
      <c r="L28" s="0" t="n">
        <f aca="false">F7</f>
        <v>0.444</v>
      </c>
    </row>
    <row r="29" customFormat="false" ht="12.8" hidden="false" customHeight="false" outlineLevel="0" collapsed="false">
      <c r="K29" s="0" t="n">
        <f aca="false">C8</f>
        <v>80</v>
      </c>
      <c r="L29" s="0" t="n">
        <v>0</v>
      </c>
    </row>
    <row r="30" customFormat="false" ht="12.8" hidden="false" customHeight="false" outlineLevel="0" collapsed="false">
      <c r="K30" s="0" t="n">
        <f aca="false">C8</f>
        <v>80</v>
      </c>
      <c r="L30" s="0" t="n">
        <f aca="false">F8</f>
        <v>1.6</v>
      </c>
    </row>
    <row r="31" customFormat="false" ht="12.8" hidden="false" customHeight="false" outlineLevel="0" collapsed="false">
      <c r="K31" s="0" t="n">
        <f aca="false">C9</f>
        <v>105</v>
      </c>
      <c r="L31" s="0" t="n">
        <f aca="false">F8</f>
        <v>1.6</v>
      </c>
    </row>
    <row r="32" customFormat="false" ht="12.8" hidden="false" customHeight="false" outlineLevel="0" collapsed="false">
      <c r="K32" s="0" t="n">
        <f aca="false">C9</f>
        <v>105</v>
      </c>
      <c r="L32" s="0" t="n">
        <v>0</v>
      </c>
    </row>
    <row r="33" customFormat="false" ht="12.8" hidden="false" customHeight="false" outlineLevel="0" collapsed="false">
      <c r="K33" s="0" t="n">
        <f aca="false">C9</f>
        <v>105</v>
      </c>
      <c r="L33" s="0" t="n">
        <f aca="false">F9</f>
        <v>10</v>
      </c>
    </row>
    <row r="34" customFormat="false" ht="12.8" hidden="false" customHeight="false" outlineLevel="0" collapsed="false">
      <c r="K34" s="0" t="n">
        <f aca="false">C10</f>
        <v>110</v>
      </c>
      <c r="L34" s="0" t="n">
        <f aca="false">F9</f>
        <v>10</v>
      </c>
    </row>
    <row r="35" customFormat="false" ht="12.8" hidden="false" customHeight="false" outlineLevel="0" collapsed="false">
      <c r="K35" s="0" t="n">
        <f aca="false">C10</f>
        <v>110</v>
      </c>
      <c r="L35" s="0" t="n">
        <v>0</v>
      </c>
    </row>
    <row r="36" customFormat="false" ht="12.8" hidden="false" customHeight="false" outlineLevel="0" collapsed="false">
      <c r="K36" s="0" t="n">
        <f aca="false">C10</f>
        <v>110</v>
      </c>
      <c r="L36" s="0" t="n">
        <f aca="false">F10</f>
        <v>3</v>
      </c>
    </row>
    <row r="37" customFormat="false" ht="12.8" hidden="false" customHeight="false" outlineLevel="0" collapsed="false">
      <c r="K37" s="0" t="n">
        <f aca="false">C11</f>
        <v>120</v>
      </c>
      <c r="L37" s="0" t="n">
        <f aca="false">F10</f>
        <v>3</v>
      </c>
    </row>
    <row r="38" customFormat="false" ht="12.8" hidden="false" customHeight="false" outlineLevel="0" collapsed="false">
      <c r="K38" s="0" t="n">
        <f aca="false">C11</f>
        <v>120</v>
      </c>
      <c r="L38" s="0" t="n">
        <v>0</v>
      </c>
    </row>
    <row r="39" customFormat="false" ht="12.8" hidden="false" customHeight="false" outlineLevel="0" collapsed="false">
      <c r="K39" s="0" t="n">
        <f aca="false">C11</f>
        <v>120</v>
      </c>
      <c r="L39" s="0" t="n">
        <f aca="false">F11</f>
        <v>3</v>
      </c>
    </row>
    <row r="40" customFormat="false" ht="12.8" hidden="false" customHeight="false" outlineLevel="0" collapsed="false">
      <c r="K40" s="0" t="n">
        <f aca="false">C12</f>
        <v>140</v>
      </c>
      <c r="L40" s="0" t="n">
        <f aca="false">F11</f>
        <v>3</v>
      </c>
    </row>
    <row r="41" customFormat="false" ht="12.8" hidden="false" customHeight="false" outlineLevel="0" collapsed="false">
      <c r="K41" s="0" t="n">
        <f aca="false">C12</f>
        <v>140</v>
      </c>
      <c r="L41" s="0" t="n">
        <v>0</v>
      </c>
    </row>
    <row r="42" customFormat="false" ht="12.8" hidden="false" customHeight="false" outlineLevel="0" collapsed="false">
      <c r="K42" s="0" t="n">
        <f aca="false">C12</f>
        <v>140</v>
      </c>
      <c r="L42" s="0" t="n">
        <f aca="false">F12</f>
        <v>1.333</v>
      </c>
    </row>
    <row r="43" customFormat="false" ht="12.8" hidden="false" customHeight="false" outlineLevel="0" collapsed="false">
      <c r="K43" s="0" t="n">
        <f aca="false">C13</f>
        <v>170</v>
      </c>
      <c r="L43" s="0" t="n">
        <f aca="false">F12</f>
        <v>1.333</v>
      </c>
    </row>
    <row r="44" customFormat="false" ht="12.8" hidden="false" customHeight="false" outlineLevel="0" collapsed="false">
      <c r="K44" s="0" t="n">
        <f aca="false">C13</f>
        <v>170</v>
      </c>
      <c r="L44" s="0" t="n">
        <v>0</v>
      </c>
    </row>
    <row r="45" customFormat="false" ht="12.8" hidden="false" customHeight="false" outlineLevel="0" collapsed="false">
      <c r="K45" s="0" t="n">
        <f aca="false">C13</f>
        <v>170</v>
      </c>
      <c r="L45" s="0" t="n">
        <f aca="false">F13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2025-02-11T20:14:33Z</dcterms:created>
  <dc:creator/>
  <dc:description/>
  <dc:language>fr-BE</dc:language>
  <cp:lastModifiedBy/>
  <dcterms:modified xsi:type="dcterms:W3CDTF">2025-03-11T19:28:03Z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